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pesb\Desktop\New\"/>
    </mc:Choice>
  </mc:AlternateContent>
  <bookViews>
    <workbookView xWindow="3708" yWindow="48" windowWidth="23100" windowHeight="12000" tabRatio="873"/>
  </bookViews>
  <sheets>
    <sheet name="SFY 19-20" sheetId="4" r:id="rId1"/>
    <sheet name="Oil &amp; Gas Severance" sheetId="1" r:id="rId2"/>
    <sheet name="Solid Minerals Severance" sheetId="2" r:id="rId3"/>
    <sheet name="County Tax on Motor Fuel" sheetId="9" r:id="rId4"/>
    <sheet name="Rental Car Surcharge" sheetId="10" r:id="rId5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4" i="10" l="1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B85" i="10"/>
  <c r="N83" i="10"/>
  <c r="J82" i="9"/>
  <c r="I82" i="9"/>
  <c r="H82" i="9"/>
  <c r="G82" i="9"/>
  <c r="F82" i="9"/>
  <c r="E82" i="9"/>
  <c r="D82" i="9"/>
  <c r="C82" i="9"/>
  <c r="N11" i="9"/>
  <c r="B24" i="4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M11" i="9"/>
  <c r="L11" i="9"/>
  <c r="K11" i="9"/>
  <c r="J11" i="9"/>
  <c r="I11" i="9"/>
  <c r="H11" i="9"/>
  <c r="G11" i="9"/>
  <c r="F11" i="9"/>
  <c r="E11" i="9"/>
  <c r="D11" i="9"/>
  <c r="C11" i="9"/>
  <c r="B11" i="9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A1" i="1"/>
  <c r="N25" i="2"/>
  <c r="I82" i="2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D14" i="4"/>
  <c r="D15" i="4"/>
  <c r="D16" i="4"/>
  <c r="D17" i="4"/>
  <c r="D18" i="4"/>
  <c r="D19" i="4"/>
  <c r="D20" i="4"/>
  <c r="D21" i="4"/>
  <c r="D22" i="4"/>
  <c r="D23" i="4"/>
  <c r="D24" i="4"/>
  <c r="D25" i="4"/>
  <c r="K82" i="9"/>
  <c r="L82" i="9"/>
  <c r="M82" i="9"/>
  <c r="B82" i="9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2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H82" i="1"/>
  <c r="I82" i="1"/>
  <c r="K82" i="1"/>
  <c r="J82" i="1"/>
  <c r="M82" i="1"/>
  <c r="L82" i="1"/>
  <c r="C82" i="1"/>
  <c r="D82" i="1"/>
  <c r="E82" i="1"/>
  <c r="F82" i="1"/>
  <c r="G82" i="1"/>
  <c r="B30" i="4"/>
  <c r="B39" i="4"/>
  <c r="B49" i="4"/>
  <c r="B70" i="4"/>
  <c r="B14" i="4"/>
  <c r="B15" i="4"/>
  <c r="B16" i="4"/>
  <c r="B17" i="4"/>
  <c r="B18" i="4"/>
  <c r="B19" i="4"/>
  <c r="B20" i="4"/>
  <c r="B21" i="4"/>
  <c r="B22" i="4"/>
  <c r="B23" i="4"/>
  <c r="B25" i="4"/>
  <c r="B26" i="4"/>
  <c r="B27" i="4"/>
  <c r="B28" i="4"/>
  <c r="B29" i="4"/>
  <c r="B31" i="4"/>
  <c r="B32" i="4"/>
  <c r="B33" i="4"/>
  <c r="B34" i="4"/>
  <c r="B35" i="4"/>
  <c r="B36" i="4"/>
  <c r="B37" i="4"/>
  <c r="B38" i="4"/>
  <c r="B40" i="4"/>
  <c r="B41" i="4"/>
  <c r="B42" i="4"/>
  <c r="B43" i="4"/>
  <c r="B44" i="4"/>
  <c r="B45" i="4"/>
  <c r="B46" i="4"/>
  <c r="B47" i="4"/>
  <c r="B48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1" i="4"/>
  <c r="B72" i="4"/>
  <c r="B73" i="4"/>
  <c r="B74" i="4"/>
  <c r="B75" i="4"/>
  <c r="B76" i="4"/>
  <c r="B77" i="4"/>
  <c r="B78" i="4"/>
  <c r="B79" i="4"/>
  <c r="B80" i="4"/>
  <c r="B81" i="4"/>
  <c r="E83" i="4"/>
  <c r="D83" i="4"/>
  <c r="C83" i="4"/>
  <c r="B83" i="4"/>
  <c r="G82" i="2"/>
  <c r="H82" i="2"/>
  <c r="L82" i="2"/>
  <c r="J82" i="2"/>
  <c r="K82" i="2"/>
  <c r="M82" i="2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5" i="4"/>
  <c r="C14" i="4"/>
  <c r="B82" i="2"/>
  <c r="C82" i="2"/>
  <c r="A1" i="10"/>
  <c r="A1" i="9"/>
  <c r="A1" i="2"/>
  <c r="N81" i="10"/>
  <c r="N82" i="10"/>
  <c r="M85" i="10"/>
  <c r="L85" i="10"/>
  <c r="K85" i="10"/>
  <c r="J85" i="10"/>
  <c r="I85" i="10"/>
  <c r="H85" i="10"/>
  <c r="G85" i="10"/>
  <c r="F85" i="10"/>
  <c r="E85" i="10"/>
  <c r="D85" i="10"/>
  <c r="C85" i="10"/>
  <c r="N14" i="9"/>
  <c r="B82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D82" i="2"/>
  <c r="E82" i="2"/>
  <c r="F82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4" i="2"/>
  <c r="N23" i="2"/>
  <c r="N22" i="2"/>
  <c r="N21" i="2"/>
  <c r="N20" i="2"/>
  <c r="N19" i="2"/>
  <c r="N18" i="2"/>
  <c r="N17" i="2"/>
  <c r="N16" i="2"/>
  <c r="N15" i="2"/>
  <c r="N14" i="2"/>
  <c r="C25" i="4"/>
  <c r="N82" i="2" l="1"/>
  <c r="C85" i="4"/>
  <c r="N82" i="1"/>
  <c r="B85" i="4"/>
  <c r="E85" i="4"/>
  <c r="N85" i="10"/>
  <c r="D85" i="4"/>
  <c r="N82" i="9"/>
</calcChain>
</file>

<file path=xl/sharedStrings.xml><?xml version="1.0" encoding="utf-8"?>
<sst xmlns="http://schemas.openxmlformats.org/spreadsheetml/2006/main" count="422" uniqueCount="105">
  <si>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</si>
  <si>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</si>
  <si>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</si>
  <si>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</si>
  <si>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</si>
  <si>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</si>
  <si>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</si>
  <si>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</si>
  <si>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</si>
  <si>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</si>
  <si>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</si>
  <si>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</si>
  <si>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</si>
  <si>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</si>
  <si>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</si>
  <si>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</si>
  <si>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</si>
  <si>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</si>
  <si>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</si>
  <si>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</si>
  <si>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</si>
  <si>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</si>
  <si>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</si>
  <si>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</si>
  <si>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</si>
  <si>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</si>
  <si>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</si>
  <si>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</si>
  <si>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</si>
  <si>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</si>
  <si>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</si>
  <si>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</si>
  <si>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</si>
  <si>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</si>
  <si>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</si>
  <si>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</si>
  <si>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</si>
  <si>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</si>
  <si>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</si>
  <si>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</si>
  <si>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</si>
  <si>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</si>
  <si>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</si>
  <si>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</si>
  <si>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</si>
  <si>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</si>
  <si>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</si>
  <si>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</si>
  <si>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</si>
  <si>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</si>
  <si>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</si>
  <si>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</si>
  <si>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</si>
  <si>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</si>
  <si>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</si>
  <si>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</si>
  <si>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</si>
  <si>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</si>
  <si>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</si>
  <si>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</si>
  <si>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</si>
  <si>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</si>
  <si>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</si>
  <si>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</si>
  <si>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</si>
  <si>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</si>
  <si>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</si>
  <si>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</si>
  <si>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</si>
  <si>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</si>
  <si>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</si>
  <si>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</si>
  <si>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</si>
  <si>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</si>
  <si>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</si>
  <si>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</si>
  <si>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</si>
  <si>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</si>
  <si>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</si>
  <si>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</si>
  <si>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</si>
  <si>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</si>
  <si>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</si>
  <si>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</si>
  <si>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</si>
  <si>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</si>
  <si>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</si>
  <si>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</si>
  <si>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</si>
  <si>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</si>
  <si>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Surcharge</t>
  </si>
  <si>
    <t>78 Out of State</t>
  </si>
  <si>
    <t>79 In/Out of State</t>
  </si>
  <si>
    <t>80 Consolidated</t>
  </si>
  <si>
    <t>LOCAL FUEL TAX DISTRIBUTIONS DATA</t>
  </si>
  <si>
    <t>SOLID MINERALS DISTRIBUTION DATA</t>
  </si>
  <si>
    <t xml:space="preserve">RENTAL CAR SURCHARGE DATA </t>
  </si>
  <si>
    <t>OIL &amp; GAS SEVERANCE DATA</t>
  </si>
  <si>
    <t>DOR COLLECTIONS FOR LOCAL GOVERNMENTS</t>
  </si>
  <si>
    <t>(COLLECTIONS FOR STATE FISCAL YEAR INDICATED)</t>
  </si>
  <si>
    <t>Rental Car</t>
  </si>
  <si>
    <t>Collections</t>
  </si>
  <si>
    <t xml:space="preserve"> </t>
  </si>
  <si>
    <t>VALIDATED TAX RECEIPTS FOR: JULY 2019 thru June 2020</t>
  </si>
  <si>
    <t>SFY19-20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</si>
</sst>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9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color indexed="2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indexed="9"/>
      <name val="Arial"/>
      <family val="2"/>
    </font>
    <font>
      <u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73">
    <xf numFmtId="0" fontId="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13" borderId="1" applyNumberFormat="0" applyAlignment="0" applyProtection="0"/>
    <xf numFmtId="0" fontId="36" fillId="13" borderId="1" applyNumberFormat="0" applyAlignment="0" applyProtection="0"/>
    <xf numFmtId="0" fontId="22" fillId="36" borderId="2" applyNumberFormat="0" applyAlignment="0" applyProtection="0"/>
    <xf numFmtId="0" fontId="22" fillId="36" borderId="2" applyNumberFormat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8" borderId="1" applyNumberFormat="0" applyAlignment="0" applyProtection="0"/>
    <xf numFmtId="0" fontId="25" fillId="8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44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39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29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4" fillId="41" borderId="7" applyNumberFormat="0" applyFont="0" applyAlignment="0" applyProtection="0"/>
    <xf numFmtId="0" fontId="41" fillId="13" borderId="8" applyNumberFormat="0" applyAlignment="0" applyProtection="0"/>
    <xf numFmtId="0" fontId="41" fillId="13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7" fillId="11" borderId="9" applyNumberFormat="0" applyProtection="0">
      <alignment vertical="center"/>
    </xf>
    <xf numFmtId="4" fontId="8" fillId="42" borderId="9" applyNumberFormat="0" applyProtection="0">
      <alignment vertical="center"/>
    </xf>
    <xf numFmtId="4" fontId="9" fillId="42" borderId="9" applyNumberFormat="0" applyProtection="0">
      <alignment horizontal="left" vertical="center" indent="1"/>
    </xf>
    <xf numFmtId="4" fontId="9" fillId="42" borderId="9" applyNumberFormat="0" applyProtection="0">
      <alignment horizontal="left" vertical="center" indent="1"/>
    </xf>
    <xf numFmtId="4" fontId="9" fillId="42" borderId="9" applyNumberFormat="0" applyProtection="0">
      <alignment horizontal="left" vertical="center" indent="1"/>
    </xf>
    <xf numFmtId="0" fontId="7" fillId="42" borderId="9" applyNumberFormat="0" applyProtection="0">
      <alignment horizontal="left" vertical="top" indent="1"/>
    </xf>
    <xf numFmtId="4" fontId="9" fillId="43" borderId="0" applyNumberFormat="0" applyProtection="0">
      <alignment horizontal="left" vertical="center" indent="1"/>
    </xf>
    <xf numFmtId="4" fontId="9" fillId="43" borderId="0" applyNumberFormat="0" applyProtection="0">
      <alignment horizontal="left" vertical="center" indent="1"/>
    </xf>
    <xf numFmtId="4" fontId="7" fillId="43" borderId="0" applyNumberFormat="0" applyProtection="0">
      <alignment horizontal="left" vertical="center" indent="1"/>
    </xf>
    <xf numFmtId="4" fontId="10" fillId="4" borderId="9" applyNumberFormat="0" applyProtection="0">
      <alignment horizontal="right" vertical="center"/>
    </xf>
    <xf numFmtId="4" fontId="10" fillId="12" borderId="9" applyNumberFormat="0" applyProtection="0">
      <alignment horizontal="right" vertical="center"/>
    </xf>
    <xf numFmtId="4" fontId="10" fillId="27" borderId="9" applyNumberFormat="0" applyProtection="0">
      <alignment horizontal="right" vertical="center"/>
    </xf>
    <xf numFmtId="4" fontId="10" fillId="15" borderId="9" applyNumberFormat="0" applyProtection="0">
      <alignment horizontal="right" vertical="center"/>
    </xf>
    <xf numFmtId="4" fontId="10" fillId="19" borderId="9" applyNumberFormat="0" applyProtection="0">
      <alignment horizontal="right" vertical="center"/>
    </xf>
    <xf numFmtId="4" fontId="10" fillId="35" borderId="9" applyNumberFormat="0" applyProtection="0">
      <alignment horizontal="right" vertical="center"/>
    </xf>
    <xf numFmtId="4" fontId="10" fillId="7" borderId="9" applyNumberFormat="0" applyProtection="0">
      <alignment horizontal="right" vertical="center"/>
    </xf>
    <xf numFmtId="4" fontId="10" fillId="14" borderId="9" applyNumberFormat="0" applyProtection="0">
      <alignment horizontal="right" vertical="center"/>
    </xf>
    <xf numFmtId="4" fontId="10" fillId="9" borderId="9" applyNumberFormat="0" applyProtection="0">
      <alignment horizontal="right" vertical="center"/>
    </xf>
    <xf numFmtId="4" fontId="7" fillId="44" borderId="1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3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0" fillId="47" borderId="9" applyNumberFormat="0" applyProtection="0">
      <alignment horizontal="right" vertical="center"/>
    </xf>
    <xf numFmtId="4" fontId="12" fillId="45" borderId="0" applyNumberFormat="0" applyProtection="0">
      <alignment horizontal="left" vertical="center" indent="1"/>
    </xf>
    <xf numFmtId="4" fontId="32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4" fontId="32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30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top" indent="1"/>
    </xf>
    <xf numFmtId="0" fontId="30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3" borderId="9" applyNumberFormat="0" applyProtection="0">
      <alignment horizontal="left" vertical="center" indent="1"/>
    </xf>
    <xf numFmtId="0" fontId="30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top" indent="1"/>
    </xf>
    <xf numFmtId="0" fontId="30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8" borderId="9" applyNumberFormat="0" applyProtection="0">
      <alignment horizontal="left" vertical="center" indent="1"/>
    </xf>
    <xf numFmtId="0" fontId="30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top" indent="1"/>
    </xf>
    <xf numFmtId="0" fontId="30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9" borderId="9" applyNumberFormat="0" applyProtection="0">
      <alignment horizontal="left" vertical="center" indent="1"/>
    </xf>
    <xf numFmtId="0" fontId="30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top" indent="1"/>
    </xf>
    <xf numFmtId="0" fontId="30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31" borderId="11" applyBorder="0"/>
    <xf numFmtId="4" fontId="10" fillId="50" borderId="9" applyNumberFormat="0" applyProtection="0">
      <alignment vertical="center"/>
    </xf>
    <xf numFmtId="4" fontId="13" fillId="50" borderId="9" applyNumberFormat="0" applyProtection="0">
      <alignment vertical="center"/>
    </xf>
    <xf numFmtId="4" fontId="10" fillId="50" borderId="9" applyNumberFormat="0" applyProtection="0">
      <alignment horizontal="left" vertical="center" indent="1"/>
    </xf>
    <xf numFmtId="0" fontId="10" fillId="50" borderId="9" applyNumberFormat="0" applyProtection="0">
      <alignment horizontal="left" vertical="top" indent="1"/>
    </xf>
    <xf numFmtId="4" fontId="10" fillId="45" borderId="9" applyNumberFormat="0" applyProtection="0">
      <alignment horizontal="right" vertical="center"/>
    </xf>
    <xf numFmtId="4" fontId="10" fillId="45" borderId="9" applyNumberFormat="0" applyProtection="0">
      <alignment horizontal="right" vertical="center"/>
    </xf>
    <xf numFmtId="4" fontId="10" fillId="45" borderId="9" applyNumberFormat="0" applyProtection="0">
      <alignment horizontal="right" vertical="center"/>
    </xf>
    <xf numFmtId="4" fontId="13" fillId="45" borderId="9" applyNumberFormat="0" applyProtection="0">
      <alignment horizontal="right" vertical="center"/>
    </xf>
    <xf numFmtId="4" fontId="14" fillId="47" borderId="9" applyNumberFormat="0" applyProtection="0">
      <alignment horizontal="left" vertical="center" indent="1"/>
    </xf>
    <xf numFmtId="4" fontId="14" fillId="47" borderId="9" applyNumberFormat="0" applyProtection="0">
      <alignment horizontal="left" vertical="center" indent="1"/>
    </xf>
    <xf numFmtId="4" fontId="10" fillId="47" borderId="9" applyNumberFormat="0" applyProtection="0">
      <alignment horizontal="left" vertical="center" indent="1"/>
    </xf>
    <xf numFmtId="0" fontId="14" fillId="43" borderId="9" applyNumberFormat="0" applyProtection="0">
      <alignment horizontal="left" vertical="top" indent="1"/>
    </xf>
    <xf numFmtId="0" fontId="14" fillId="43" borderId="9" applyNumberFormat="0" applyProtection="0">
      <alignment horizontal="left" vertical="top" indent="1"/>
    </xf>
    <xf numFmtId="0" fontId="14" fillId="43" borderId="9" applyNumberFormat="0" applyProtection="0">
      <alignment horizontal="left" vertical="top" indent="1"/>
    </xf>
    <xf numFmtId="4" fontId="15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0" fontId="34" fillId="51" borderId="12"/>
    <xf numFmtId="4" fontId="16" fillId="45" borderId="9" applyNumberFormat="0" applyProtection="0">
      <alignment horizontal="right" vertical="center"/>
    </xf>
    <xf numFmtId="0" fontId="5" fillId="52" borderId="0"/>
    <xf numFmtId="49" fontId="17" fillId="52" borderId="0"/>
    <xf numFmtId="49" fontId="18" fillId="52" borderId="13">
      <alignment wrapText="1"/>
    </xf>
    <xf numFmtId="49" fontId="18" fillId="52" borderId="0">
      <alignment wrapText="1"/>
    </xf>
    <xf numFmtId="0" fontId="5" fillId="53" borderId="13">
      <protection locked="0"/>
    </xf>
    <xf numFmtId="0" fontId="5" fillId="52" borderId="0"/>
    <xf numFmtId="0" fontId="19" fillId="54" borderId="0"/>
    <xf numFmtId="0" fontId="19" fillId="55" borderId="0"/>
    <xf numFmtId="0" fontId="19" fillId="56" borderId="0"/>
    <xf numFmtId="0" fontId="27" fillId="0" borderId="0" applyNumberFormat="0" applyFill="0" applyBorder="0" applyAlignment="0" applyProtection="0"/>
    <xf numFmtId="39" fontId="4" fillId="0" borderId="0"/>
    <xf numFmtId="0" fontId="19" fillId="57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41" fontId="1" fillId="0" borderId="0" xfId="313" applyNumberFormat="1" applyFill="1" applyBorder="1" applyAlignment="1"/>
    <xf numFmtId="3" fontId="0" fillId="57" borderId="0" xfId="0" applyNumberFormat="1" applyFill="1"/>
    <xf numFmtId="17" fontId="0" fillId="0" borderId="0" xfId="0" applyNumberFormat="1" applyAlignment="1">
      <alignment horizontal="right"/>
    </xf>
    <xf numFmtId="0" fontId="0" fillId="0" borderId="0" xfId="0" applyNumberFormat="1"/>
    <xf numFmtId="0" fontId="2" fillId="0" borderId="0" xfId="376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373">
    <cellStyle name="20% - Accent1 2" xfId="1"/>
    <cellStyle name="20% - Accent1 2 2" xfId="2"/>
    <cellStyle name="20% - Accent1 2_autopost vouchers" xfId="3"/>
    <cellStyle name="20% - Accent1 3" xfId="4"/>
    <cellStyle name="20% - Accent1 4" xfId="5"/>
    <cellStyle name="20% - Accent1 5" xfId="6"/>
    <cellStyle name="20% - Accent1 6" xfId="7"/>
    <cellStyle name="20% - Accent2 2" xfId="8"/>
    <cellStyle name="20% - Accent2 2 2" xfId="9"/>
    <cellStyle name="20% - Accent2 2_autopost vouchers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2_autopost vouchers" xfId="17"/>
    <cellStyle name="20% - Accent3 3" xfId="18"/>
    <cellStyle name="20% - Accent3 4" xfId="19"/>
    <cellStyle name="20% - Accent3 5" xfId="20"/>
    <cellStyle name="20% - Accent3 6" xfId="21"/>
    <cellStyle name="20% - Accent4 2" xfId="22"/>
    <cellStyle name="20% - Accent4 2 2" xfId="23"/>
    <cellStyle name="20% - Accent4 2_autopost vouchers" xfId="24"/>
    <cellStyle name="20% - Accent4 3" xfId="25"/>
    <cellStyle name="20% - Accent4 4" xfId="26"/>
    <cellStyle name="20% - Accent4 5" xfId="27"/>
    <cellStyle name="20% - Accent4 6" xfId="28"/>
    <cellStyle name="20% - Accent5 2" xfId="29"/>
    <cellStyle name="20% - Accent5 2 2" xfId="30"/>
    <cellStyle name="20% - Accent5 2_autopost vouchers" xfId="31"/>
    <cellStyle name="20% - Accent5 3" xfId="32"/>
    <cellStyle name="20% - Accent5 4" xfId="33"/>
    <cellStyle name="20% - Accent5 5" xfId="34"/>
    <cellStyle name="20% - Accent5 6" xfId="35"/>
    <cellStyle name="20% - Accent6 2" xfId="36"/>
    <cellStyle name="20% - Accent6 2 2" xfId="37"/>
    <cellStyle name="20% - Accent6 2_autopost vouchers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2_autopost vouchers" xfId="45"/>
    <cellStyle name="40% - Accent1 3" xfId="46"/>
    <cellStyle name="40% - Accent1 4" xfId="47"/>
    <cellStyle name="40% - Accent1 5" xfId="48"/>
    <cellStyle name="40% - Accent1 6" xfId="49"/>
    <cellStyle name="40% - Accent2 2" xfId="50"/>
    <cellStyle name="40% - Accent2 2 2" xfId="51"/>
    <cellStyle name="40% - Accent2 2_autopost vouchers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2_autopost vouchers" xfId="59"/>
    <cellStyle name="40% - Accent3 3" xfId="60"/>
    <cellStyle name="40% - Accent3 4" xfId="61"/>
    <cellStyle name="40% - Accent3 5" xfId="62"/>
    <cellStyle name="40% - Accent3 6" xfId="63"/>
    <cellStyle name="40% - Accent4 2" xfId="64"/>
    <cellStyle name="40% - Accent4 2 2" xfId="65"/>
    <cellStyle name="40% - Accent4 2_autopost vouchers" xfId="66"/>
    <cellStyle name="40% - Accent4 3" xfId="67"/>
    <cellStyle name="40% - Accent4 4" xfId="68"/>
    <cellStyle name="40% - Accent4 5" xfId="69"/>
    <cellStyle name="40% - Accent4 6" xfId="70"/>
    <cellStyle name="40% - Accent5 2" xfId="71"/>
    <cellStyle name="40% - Accent5 2 2" xfId="72"/>
    <cellStyle name="40% - Accent5 2_autopost vouchers" xfId="73"/>
    <cellStyle name="40% - Accent5 3" xfId="74"/>
    <cellStyle name="40% - Accent5 4" xfId="75"/>
    <cellStyle name="40% - Accent5 5" xfId="76"/>
    <cellStyle name="40% - Accent5 6" xfId="77"/>
    <cellStyle name="40% - Accent6 2" xfId="78"/>
    <cellStyle name="40% - Accent6 2 2" xfId="79"/>
    <cellStyle name="40% - Accent6 2_autopost vouchers" xfId="80"/>
    <cellStyle name="40% - Accent6 3" xfId="81"/>
    <cellStyle name="40% - Accent6 4" xfId="82"/>
    <cellStyle name="40% - Accent6 5" xfId="83"/>
    <cellStyle name="40% - Accent6 6" xfId="84"/>
    <cellStyle name="60% - Accent1 2" xfId="85"/>
    <cellStyle name="60% - Accent1 3" xfId="86"/>
    <cellStyle name="60% - Accent2 2" xfId="87"/>
    <cellStyle name="60% - Accent2 3" xfId="88"/>
    <cellStyle name="60% - Accent3 2" xfId="89"/>
    <cellStyle name="60% - Accent3 3" xfId="90"/>
    <cellStyle name="60% - Accent4 2" xfId="91"/>
    <cellStyle name="60% - Accent4 3" xfId="92"/>
    <cellStyle name="60% - Accent5 2" xfId="93"/>
    <cellStyle name="60% - Accent5 3" xfId="94"/>
    <cellStyle name="60% - Accent6 2" xfId="95"/>
    <cellStyle name="60% - Accent6 3" xfId="96"/>
    <cellStyle name="Accent1 - 20%" xfId="97"/>
    <cellStyle name="Accent1 - 20% 2" xfId="98"/>
    <cellStyle name="Accent1 - 20% 2 2" xfId="99"/>
    <cellStyle name="Accent1 - 20% 2_autopost vouchers" xfId="100"/>
    <cellStyle name="Accent1 - 20% 3" xfId="101"/>
    <cellStyle name="Accent1 - 20%_ Refunds" xfId="102"/>
    <cellStyle name="Accent1 - 40%" xfId="103"/>
    <cellStyle name="Accent1 - 40% 2" xfId="104"/>
    <cellStyle name="Accent1 - 40% 2 2" xfId="105"/>
    <cellStyle name="Accent1 - 40% 2_autopost vouchers" xfId="106"/>
    <cellStyle name="Accent1 - 40% 3" xfId="107"/>
    <cellStyle name="Accent1 - 40%_ Refunds" xfId="108"/>
    <cellStyle name="Accent1 - 60%" xfId="109"/>
    <cellStyle name="Accent1 10" xfId="110"/>
    <cellStyle name="Accent1 11" xfId="111"/>
    <cellStyle name="Accent1 12" xfId="112"/>
    <cellStyle name="Accent1 13" xfId="113"/>
    <cellStyle name="Accent1 14" xfId="114"/>
    <cellStyle name="Accent1 15" xfId="115"/>
    <cellStyle name="Accent1 16" xfId="116"/>
    <cellStyle name="Accent1 2" xfId="117"/>
    <cellStyle name="Accent1 3" xfId="118"/>
    <cellStyle name="Accent1 3 2" xfId="119"/>
    <cellStyle name="Accent1 4" xfId="120"/>
    <cellStyle name="Accent1 4 2" xfId="121"/>
    <cellStyle name="Accent1 5" xfId="122"/>
    <cellStyle name="Accent1 5 2" xfId="123"/>
    <cellStyle name="Accent1 6" xfId="124"/>
    <cellStyle name="Accent1 6 2" xfId="125"/>
    <cellStyle name="Accent1 7" xfId="126"/>
    <cellStyle name="Accent1 7 2" xfId="127"/>
    <cellStyle name="Accent1 8" xfId="128"/>
    <cellStyle name="Accent1 8 2" xfId="129"/>
    <cellStyle name="Accent1 9" xfId="130"/>
    <cellStyle name="Accent1 9 2" xfId="131"/>
    <cellStyle name="Accent2 - 20%" xfId="132"/>
    <cellStyle name="Accent2 - 20% 2" xfId="133"/>
    <cellStyle name="Accent2 - 20% 2 2" xfId="134"/>
    <cellStyle name="Accent2 - 20% 2_autopost vouchers" xfId="135"/>
    <cellStyle name="Accent2 - 20% 3" xfId="136"/>
    <cellStyle name="Accent2 - 20%_ Refunds" xfId="137"/>
    <cellStyle name="Accent2 - 40%" xfId="138"/>
    <cellStyle name="Accent2 - 40% 2" xfId="139"/>
    <cellStyle name="Accent2 - 40% 2 2" xfId="140"/>
    <cellStyle name="Accent2 - 40% 2_autopost vouchers" xfId="141"/>
    <cellStyle name="Accent2 - 40% 3" xfId="142"/>
    <cellStyle name="Accent2 - 40%_ Refunds" xfId="143"/>
    <cellStyle name="Accent2 - 60%" xfId="144"/>
    <cellStyle name="Accent2 10" xfId="145"/>
    <cellStyle name="Accent2 11" xfId="146"/>
    <cellStyle name="Accent2 12" xfId="147"/>
    <cellStyle name="Accent2 13" xfId="148"/>
    <cellStyle name="Accent2 14" xfId="149"/>
    <cellStyle name="Accent2 15" xfId="150"/>
    <cellStyle name="Accent2 16" xfId="151"/>
    <cellStyle name="Accent2 2" xfId="152"/>
    <cellStyle name="Accent2 3" xfId="153"/>
    <cellStyle name="Accent2 3 2" xfId="154"/>
    <cellStyle name="Accent2 4" xfId="155"/>
    <cellStyle name="Accent2 4 2" xfId="156"/>
    <cellStyle name="Accent2 5" xfId="157"/>
    <cellStyle name="Accent2 5 2" xfId="158"/>
    <cellStyle name="Accent2 6" xfId="159"/>
    <cellStyle name="Accent2 6 2" xfId="160"/>
    <cellStyle name="Accent2 7" xfId="161"/>
    <cellStyle name="Accent2 7 2" xfId="162"/>
    <cellStyle name="Accent2 8" xfId="163"/>
    <cellStyle name="Accent2 8 2" xfId="164"/>
    <cellStyle name="Accent2 9" xfId="165"/>
    <cellStyle name="Accent2 9 2" xfId="166"/>
    <cellStyle name="Accent3 - 20%" xfId="167"/>
    <cellStyle name="Accent3 - 20% 2" xfId="168"/>
    <cellStyle name="Accent3 - 20% 2 2" xfId="169"/>
    <cellStyle name="Accent3 - 20% 2_autopost vouchers" xfId="170"/>
    <cellStyle name="Accent3 - 20% 3" xfId="171"/>
    <cellStyle name="Accent3 - 20%_ Refunds" xfId="172"/>
    <cellStyle name="Accent3 - 40%" xfId="173"/>
    <cellStyle name="Accent3 - 40% 2" xfId="174"/>
    <cellStyle name="Accent3 - 40% 2 2" xfId="175"/>
    <cellStyle name="Accent3 - 40% 2_autopost vouchers" xfId="176"/>
    <cellStyle name="Accent3 - 40% 3" xfId="177"/>
    <cellStyle name="Accent3 - 40%_ Refunds" xfId="178"/>
    <cellStyle name="Accent3 - 60%" xfId="179"/>
    <cellStyle name="Accent3 10" xfId="180"/>
    <cellStyle name="Accent3 11" xfId="181"/>
    <cellStyle name="Accent3 12" xfId="182"/>
    <cellStyle name="Accent3 13" xfId="183"/>
    <cellStyle name="Accent3 14" xfId="184"/>
    <cellStyle name="Accent3 15" xfId="185"/>
    <cellStyle name="Accent3 16" xfId="186"/>
    <cellStyle name="Accent3 2" xfId="187"/>
    <cellStyle name="Accent3 3" xfId="188"/>
    <cellStyle name="Accent3 3 2" xfId="189"/>
    <cellStyle name="Accent3 4" xfId="190"/>
    <cellStyle name="Accent3 4 2" xfId="191"/>
    <cellStyle name="Accent3 5" xfId="192"/>
    <cellStyle name="Accent3 5 2" xfId="193"/>
    <cellStyle name="Accent3 6" xfId="194"/>
    <cellStyle name="Accent3 6 2" xfId="195"/>
    <cellStyle name="Accent3 7" xfId="196"/>
    <cellStyle name="Accent3 7 2" xfId="197"/>
    <cellStyle name="Accent3 8" xfId="198"/>
    <cellStyle name="Accent3 8 2" xfId="199"/>
    <cellStyle name="Accent3 9" xfId="200"/>
    <cellStyle name="Accent3 9 2" xfId="201"/>
    <cellStyle name="Accent4 - 20%" xfId="202"/>
    <cellStyle name="Accent4 - 20% 2" xfId="203"/>
    <cellStyle name="Accent4 - 20% 2 2" xfId="204"/>
    <cellStyle name="Accent4 - 20% 2_autopost vouchers" xfId="205"/>
    <cellStyle name="Accent4 - 20% 3" xfId="206"/>
    <cellStyle name="Accent4 - 20%_ Refunds" xfId="207"/>
    <cellStyle name="Accent4 - 40%" xfId="208"/>
    <cellStyle name="Accent4 - 40% 2" xfId="209"/>
    <cellStyle name="Accent4 - 40% 2 2" xfId="210"/>
    <cellStyle name="Accent4 - 40% 2_autopost vouchers" xfId="211"/>
    <cellStyle name="Accent4 - 40% 3" xfId="212"/>
    <cellStyle name="Accent4 - 40%_ Refunds" xfId="213"/>
    <cellStyle name="Accent4 - 60%" xfId="214"/>
    <cellStyle name="Accent4 10" xfId="215"/>
    <cellStyle name="Accent4 11" xfId="216"/>
    <cellStyle name="Accent4 12" xfId="217"/>
    <cellStyle name="Accent4 13" xfId="218"/>
    <cellStyle name="Accent4 14" xfId="219"/>
    <cellStyle name="Accent4 15" xfId="220"/>
    <cellStyle name="Accent4 16" xfId="221"/>
    <cellStyle name="Accent4 2" xfId="222"/>
    <cellStyle name="Accent4 3" xfId="223"/>
    <cellStyle name="Accent4 3 2" xfId="224"/>
    <cellStyle name="Accent4 4" xfId="225"/>
    <cellStyle name="Accent4 4 2" xfId="226"/>
    <cellStyle name="Accent4 5" xfId="227"/>
    <cellStyle name="Accent4 5 2" xfId="228"/>
    <cellStyle name="Accent4 6" xfId="229"/>
    <cellStyle name="Accent4 6 2" xfId="230"/>
    <cellStyle name="Accent4 7" xfId="231"/>
    <cellStyle name="Accent4 7 2" xfId="232"/>
    <cellStyle name="Accent4 8" xfId="233"/>
    <cellStyle name="Accent4 8 2" xfId="234"/>
    <cellStyle name="Accent4 9" xfId="235"/>
    <cellStyle name="Accent4 9 2" xfId="236"/>
    <cellStyle name="Accent5 - 20%" xfId="237"/>
    <cellStyle name="Accent5 - 20% 2" xfId="238"/>
    <cellStyle name="Accent5 - 20% 2 2" xfId="239"/>
    <cellStyle name="Accent5 - 20% 2_autopost vouchers" xfId="240"/>
    <cellStyle name="Accent5 - 20% 3" xfId="241"/>
    <cellStyle name="Accent5 - 20%_ Refunds" xfId="242"/>
    <cellStyle name="Accent5 - 40%" xfId="243"/>
    <cellStyle name="Accent5 - 40% 2" xfId="244"/>
    <cellStyle name="Accent5 - 40% 2 2" xfId="245"/>
    <cellStyle name="Accent5 - 40% 2_autopost vouchers" xfId="246"/>
    <cellStyle name="Accent5 - 40% 3" xfId="247"/>
    <cellStyle name="Accent5 - 40%_ Refunds" xfId="248"/>
    <cellStyle name="Accent5 - 60%" xfId="249"/>
    <cellStyle name="Accent5 10" xfId="250"/>
    <cellStyle name="Accent5 11" xfId="251"/>
    <cellStyle name="Accent5 12" xfId="252"/>
    <cellStyle name="Accent5 13" xfId="253"/>
    <cellStyle name="Accent5 14" xfId="254"/>
    <cellStyle name="Accent5 15" xfId="255"/>
    <cellStyle name="Accent5 16" xfId="256"/>
    <cellStyle name="Accent5 2" xfId="257"/>
    <cellStyle name="Accent5 3" xfId="258"/>
    <cellStyle name="Accent5 3 2" xfId="259"/>
    <cellStyle name="Accent5 4" xfId="260"/>
    <cellStyle name="Accent5 4 2" xfId="261"/>
    <cellStyle name="Accent5 5" xfId="262"/>
    <cellStyle name="Accent5 5 2" xfId="263"/>
    <cellStyle name="Accent5 6" xfId="264"/>
    <cellStyle name="Accent5 6 2" xfId="265"/>
    <cellStyle name="Accent5 7" xfId="266"/>
    <cellStyle name="Accent5 7 2" xfId="267"/>
    <cellStyle name="Accent5 8" xfId="268"/>
    <cellStyle name="Accent5 8 2" xfId="269"/>
    <cellStyle name="Accent5 9" xfId="270"/>
    <cellStyle name="Accent5 9 2" xfId="271"/>
    <cellStyle name="Accent6 - 20%" xfId="272"/>
    <cellStyle name="Accent6 - 20% 2" xfId="273"/>
    <cellStyle name="Accent6 - 20% 2 2" xfId="274"/>
    <cellStyle name="Accent6 - 20% 2_autopost vouchers" xfId="275"/>
    <cellStyle name="Accent6 - 20% 3" xfId="276"/>
    <cellStyle name="Accent6 - 20%_ Refunds" xfId="277"/>
    <cellStyle name="Accent6 - 40%" xfId="278"/>
    <cellStyle name="Accent6 - 40% 2" xfId="279"/>
    <cellStyle name="Accent6 - 40% 2 2" xfId="280"/>
    <cellStyle name="Accent6 - 40% 2_autopost vouchers" xfId="281"/>
    <cellStyle name="Accent6 - 40% 3" xfId="282"/>
    <cellStyle name="Accent6 - 40%_ Refunds" xfId="283"/>
    <cellStyle name="Accent6 - 60%" xfId="284"/>
    <cellStyle name="Accent6 10" xfId="285"/>
    <cellStyle name="Accent6 11" xfId="286"/>
    <cellStyle name="Accent6 12" xfId="287"/>
    <cellStyle name="Accent6 13" xfId="288"/>
    <cellStyle name="Accent6 14" xfId="289"/>
    <cellStyle name="Accent6 15" xfId="290"/>
    <cellStyle name="Accent6 16" xfId="291"/>
    <cellStyle name="Accent6 2" xfId="292"/>
    <cellStyle name="Accent6 3" xfId="293"/>
    <cellStyle name="Accent6 3 2" xfId="294"/>
    <cellStyle name="Accent6 4" xfId="295"/>
    <cellStyle name="Accent6 4 2" xfId="296"/>
    <cellStyle name="Accent6 5" xfId="297"/>
    <cellStyle name="Accent6 5 2" xfId="298"/>
    <cellStyle name="Accent6 6" xfId="299"/>
    <cellStyle name="Accent6 6 2" xfId="300"/>
    <cellStyle name="Accent6 7" xfId="301"/>
    <cellStyle name="Accent6 7 2" xfId="302"/>
    <cellStyle name="Accent6 8" xfId="303"/>
    <cellStyle name="Accent6 8 2" xfId="304"/>
    <cellStyle name="Accent6 9" xfId="305"/>
    <cellStyle name="Accent6 9 2" xfId="306"/>
    <cellStyle name="Bad 2" xfId="307"/>
    <cellStyle name="Bad 3" xfId="308"/>
    <cellStyle name="Calculation 2" xfId="309"/>
    <cellStyle name="Calculation 3" xfId="310"/>
    <cellStyle name="Check Cell 2" xfId="311"/>
    <cellStyle name="Check Cell 3" xfId="312"/>
    <cellStyle name="Comma" xfId="313" builtinId="3"/>
    <cellStyle name="Comma 2" xfId="314"/>
    <cellStyle name="Comma 2 2" xfId="315"/>
    <cellStyle name="Comma 2 3" xfId="316"/>
    <cellStyle name="Comma 2 4" xfId="317"/>
    <cellStyle name="Comma 2 5" xfId="318"/>
    <cellStyle name="Comma 3" xfId="319"/>
    <cellStyle name="Comma 3 2" xfId="320"/>
    <cellStyle name="Comma 4" xfId="321"/>
    <cellStyle name="Comma 5" xfId="322"/>
    <cellStyle name="Comma 6" xfId="323"/>
    <cellStyle name="Comma0" xfId="324"/>
    <cellStyle name="Currency 10" xfId="325"/>
    <cellStyle name="Currency 11" xfId="326"/>
    <cellStyle name="Currency 11 2" xfId="327"/>
    <cellStyle name="Currency 2" xfId="328"/>
    <cellStyle name="Currency 2 2" xfId="329"/>
    <cellStyle name="Currency 2 3" xfId="330"/>
    <cellStyle name="Currency 2_1st MFT Prelim" xfId="331"/>
    <cellStyle name="Currency 3" xfId="332"/>
    <cellStyle name="Currency 3 2" xfId="333"/>
    <cellStyle name="Currency 4" xfId="334"/>
    <cellStyle name="Currency 5" xfId="335"/>
    <cellStyle name="Currency 6" xfId="336"/>
    <cellStyle name="Currency 7" xfId="337"/>
    <cellStyle name="Currency 8" xfId="338"/>
    <cellStyle name="Currency 9" xfId="339"/>
    <cellStyle name="Emphasis 1" xfId="340"/>
    <cellStyle name="Emphasis 2" xfId="341"/>
    <cellStyle name="Emphasis 3" xfId="342"/>
    <cellStyle name="Explanatory Text 2" xfId="343"/>
    <cellStyle name="Explanatory Text 3" xfId="344"/>
    <cellStyle name="Followed Hyperlink 2" xfId="345"/>
    <cellStyle name="Followed Hyperlink 3" xfId="346"/>
    <cellStyle name="Good 2" xfId="347"/>
    <cellStyle name="Good 3" xfId="348"/>
    <cellStyle name="Heading 1 2" xfId="349"/>
    <cellStyle name="Heading 1 3" xfId="350"/>
    <cellStyle name="Heading 2 2" xfId="351"/>
    <cellStyle name="Heading 2 3" xfId="352"/>
    <cellStyle name="Heading 3 2" xfId="353"/>
    <cellStyle name="Heading 3 3" xfId="354"/>
    <cellStyle name="Heading 4 2" xfId="355"/>
    <cellStyle name="Heading 4 3" xfId="356"/>
    <cellStyle name="Hyperlink 2" xfId="357"/>
    <cellStyle name="Hyperlink 3" xfId="358"/>
    <cellStyle name="Input 2" xfId="359"/>
    <cellStyle name="Input 3" xfId="360"/>
    <cellStyle name="Linked Cell 2" xfId="361"/>
    <cellStyle name="Linked Cell 3" xfId="362"/>
    <cellStyle name="Neutral 2" xfId="363"/>
    <cellStyle name="Neutral 3" xfId="364"/>
    <cellStyle name="Normal" xfId="0" builtinId="0"/>
    <cellStyle name="Normal 10" xfId="365"/>
    <cellStyle name="Normal 11" xfId="366"/>
    <cellStyle name="Normal 12" xfId="367"/>
    <cellStyle name="Normal 13" xfId="368"/>
    <cellStyle name="Normal 14" xfId="369"/>
    <cellStyle name="Normal 15" xfId="370"/>
    <cellStyle name="Normal 16" xfId="371"/>
    <cellStyle name="Normal 17" xfId="372"/>
    <cellStyle name="Normal 18" xfId="373"/>
    <cellStyle name="Normal 19" xfId="374"/>
    <cellStyle name="Normal 2" xfId="375"/>
    <cellStyle name="Normal 2 2" xfId="376"/>
    <cellStyle name="Normal 2 2 2" xfId="377"/>
    <cellStyle name="Normal 2 2_ Refunds" xfId="378"/>
    <cellStyle name="Normal 2 3" xfId="379"/>
    <cellStyle name="Normal 2 3 2" xfId="380"/>
    <cellStyle name="Normal 2 3_autopost vouchers" xfId="381"/>
    <cellStyle name="Normal 2 4" xfId="382"/>
    <cellStyle name="Normal 2 5" xfId="383"/>
    <cellStyle name="Normal 2 6" xfId="384"/>
    <cellStyle name="Normal 2 7" xfId="385"/>
    <cellStyle name="Normal 2_ Refunds" xfId="386"/>
    <cellStyle name="Normal 20" xfId="387"/>
    <cellStyle name="Normal 20 2" xfId="388"/>
    <cellStyle name="Normal 20_autopost vouchers" xfId="389"/>
    <cellStyle name="Normal 21" xfId="390"/>
    <cellStyle name="Normal 21 2" xfId="391"/>
    <cellStyle name="Normal 21_2nd MFT Prelim" xfId="392"/>
    <cellStyle name="Normal 22" xfId="393"/>
    <cellStyle name="Normal 23" xfId="394"/>
    <cellStyle name="Normal 3" xfId="395"/>
    <cellStyle name="Normal 3 10" xfId="396"/>
    <cellStyle name="Normal 3 11" xfId="397"/>
    <cellStyle name="Normal 3 12" xfId="398"/>
    <cellStyle name="Normal 3 13" xfId="399"/>
    <cellStyle name="Normal 3 14" xfId="400"/>
    <cellStyle name="Normal 3 15" xfId="401"/>
    <cellStyle name="Normal 3 16" xfId="402"/>
    <cellStyle name="Normal 3 2" xfId="403"/>
    <cellStyle name="Normal 3 3" xfId="404"/>
    <cellStyle name="Normal 3 4" xfId="405"/>
    <cellStyle name="Normal 3 5" xfId="406"/>
    <cellStyle name="Normal 3 6" xfId="407"/>
    <cellStyle name="Normal 3 7" xfId="408"/>
    <cellStyle name="Normal 3 8" xfId="409"/>
    <cellStyle name="Normal 3 9" xfId="410"/>
    <cellStyle name="Normal 3_ Refunds" xfId="411"/>
    <cellStyle name="Normal 4" xfId="412"/>
    <cellStyle name="Normal 4 10" xfId="413"/>
    <cellStyle name="Normal 4 11" xfId="414"/>
    <cellStyle name="Normal 4 12" xfId="415"/>
    <cellStyle name="Normal 4 13" xfId="416"/>
    <cellStyle name="Normal 4 14" xfId="417"/>
    <cellStyle name="Normal 4 15" xfId="418"/>
    <cellStyle name="Normal 4 16" xfId="419"/>
    <cellStyle name="Normal 4 17" xfId="420"/>
    <cellStyle name="Normal 4 18" xfId="421"/>
    <cellStyle name="Normal 4 19" xfId="422"/>
    <cellStyle name="Normal 4 2" xfId="423"/>
    <cellStyle name="Normal 4 20" xfId="424"/>
    <cellStyle name="Normal 4 21" xfId="425"/>
    <cellStyle name="Normal 4 22" xfId="426"/>
    <cellStyle name="Normal 4 23" xfId="427"/>
    <cellStyle name="Normal 4 24" xfId="428"/>
    <cellStyle name="Normal 4 25" xfId="429"/>
    <cellStyle name="Normal 4 26" xfId="430"/>
    <cellStyle name="Normal 4 26 2" xfId="431"/>
    <cellStyle name="Normal 4 26_autopost vouchers" xfId="432"/>
    <cellStyle name="Normal 4 27" xfId="433"/>
    <cellStyle name="Normal 4 3" xfId="434"/>
    <cellStyle name="Normal 4 4" xfId="435"/>
    <cellStyle name="Normal 4 5" xfId="436"/>
    <cellStyle name="Normal 4 6" xfId="437"/>
    <cellStyle name="Normal 4 7" xfId="438"/>
    <cellStyle name="Normal 4 8" xfId="439"/>
    <cellStyle name="Normal 4 9" xfId="440"/>
    <cellStyle name="Normal 4_ Refunds" xfId="441"/>
    <cellStyle name="Normal 43" xfId="442"/>
    <cellStyle name="Normal 5" xfId="443"/>
    <cellStyle name="Normal 5 10" xfId="444"/>
    <cellStyle name="Normal 5 11" xfId="445"/>
    <cellStyle name="Normal 5 12" xfId="446"/>
    <cellStyle name="Normal 5 13" xfId="447"/>
    <cellStyle name="Normal 5 13 2" xfId="448"/>
    <cellStyle name="Normal 5 13_autopost vouchers" xfId="449"/>
    <cellStyle name="Normal 5 14" xfId="450"/>
    <cellStyle name="Normal 5 2" xfId="451"/>
    <cellStyle name="Normal 5 3" xfId="452"/>
    <cellStyle name="Normal 5 4" xfId="453"/>
    <cellStyle name="Normal 5 5" xfId="454"/>
    <cellStyle name="Normal 5 6" xfId="455"/>
    <cellStyle name="Normal 5 7" xfId="456"/>
    <cellStyle name="Normal 5 8" xfId="457"/>
    <cellStyle name="Normal 5 9" xfId="458"/>
    <cellStyle name="Normal 5_ Refunds" xfId="459"/>
    <cellStyle name="Normal 6" xfId="460"/>
    <cellStyle name="Normal 6 10" xfId="461"/>
    <cellStyle name="Normal 6 11" xfId="462"/>
    <cellStyle name="Normal 6 12" xfId="463"/>
    <cellStyle name="Normal 6 13" xfId="464"/>
    <cellStyle name="Normal 6 14" xfId="465"/>
    <cellStyle name="Normal 6 15" xfId="466"/>
    <cellStyle name="Normal 6 16" xfId="467"/>
    <cellStyle name="Normal 6 17" xfId="468"/>
    <cellStyle name="Normal 6 18" xfId="469"/>
    <cellStyle name="Normal 6 19" xfId="470"/>
    <cellStyle name="Normal 6 2" xfId="471"/>
    <cellStyle name="Normal 6 2 2" xfId="472"/>
    <cellStyle name="Normal 6 2_ Refunds" xfId="473"/>
    <cellStyle name="Normal 6 20" xfId="474"/>
    <cellStyle name="Normal 6 21" xfId="475"/>
    <cellStyle name="Normal 6 22" xfId="476"/>
    <cellStyle name="Normal 6 23" xfId="477"/>
    <cellStyle name="Normal 6 23 2" xfId="478"/>
    <cellStyle name="Normal 6 23_autopost vouchers" xfId="479"/>
    <cellStyle name="Normal 6 24" xfId="480"/>
    <cellStyle name="Normal 6 24 2" xfId="481"/>
    <cellStyle name="Normal 6 24_autopost vouchers" xfId="482"/>
    <cellStyle name="Normal 6 25" xfId="483"/>
    <cellStyle name="Normal 6 25 2" xfId="484"/>
    <cellStyle name="Normal 6 25_autopost vouchers" xfId="485"/>
    <cellStyle name="Normal 6 26" xfId="486"/>
    <cellStyle name="Normal 6 3" xfId="487"/>
    <cellStyle name="Normal 6 4" xfId="488"/>
    <cellStyle name="Normal 6 5" xfId="489"/>
    <cellStyle name="Normal 6 6" xfId="490"/>
    <cellStyle name="Normal 6 7" xfId="491"/>
    <cellStyle name="Normal 6 8" xfId="492"/>
    <cellStyle name="Normal 6 9" xfId="493"/>
    <cellStyle name="Normal 6_ Refunds" xfId="494"/>
    <cellStyle name="Normal 7" xfId="495"/>
    <cellStyle name="Normal 7 10" xfId="496"/>
    <cellStyle name="Normal 7 10 2" xfId="497"/>
    <cellStyle name="Normal 7 10_autopost vouchers" xfId="498"/>
    <cellStyle name="Normal 7 11" xfId="499"/>
    <cellStyle name="Normal 7 2" xfId="500"/>
    <cellStyle name="Normal 7 2 2" xfId="501"/>
    <cellStyle name="Normal 7 2_ Refunds" xfId="502"/>
    <cellStyle name="Normal 7 3" xfId="503"/>
    <cellStyle name="Normal 7 4" xfId="504"/>
    <cellStyle name="Normal 7 5" xfId="505"/>
    <cellStyle name="Normal 7 6" xfId="506"/>
    <cellStyle name="Normal 7 7" xfId="507"/>
    <cellStyle name="Normal 7 8" xfId="508"/>
    <cellStyle name="Normal 7 9" xfId="509"/>
    <cellStyle name="Normal 7_ Refunds" xfId="510"/>
    <cellStyle name="Normal 8" xfId="511"/>
    <cellStyle name="Normal 9" xfId="512"/>
    <cellStyle name="Note 10" xfId="513"/>
    <cellStyle name="Note 10 2" xfId="514"/>
    <cellStyle name="Note 10_5 Cent Local" xfId="515"/>
    <cellStyle name="Note 11" xfId="516"/>
    <cellStyle name="Note 12" xfId="517"/>
    <cellStyle name="Note 13" xfId="518"/>
    <cellStyle name="Note 14" xfId="519"/>
    <cellStyle name="Note 2" xfId="520"/>
    <cellStyle name="Note 2 10" xfId="521"/>
    <cellStyle name="Note 2 10 2" xfId="522"/>
    <cellStyle name="Note 2 10 2 2" xfId="523"/>
    <cellStyle name="Note 2 10 2_5 Cent Local" xfId="524"/>
    <cellStyle name="Note 2 10 3" xfId="525"/>
    <cellStyle name="Note 2 10_ Refunds" xfId="526"/>
    <cellStyle name="Note 2 11" xfId="527"/>
    <cellStyle name="Note 2 11 2" xfId="528"/>
    <cellStyle name="Note 2 11 2 2" xfId="529"/>
    <cellStyle name="Note 2 11 2_5 Cent Local" xfId="530"/>
    <cellStyle name="Note 2 11 3" xfId="531"/>
    <cellStyle name="Note 2 11_ Refunds" xfId="532"/>
    <cellStyle name="Note 2 12" xfId="533"/>
    <cellStyle name="Note 2 12 2" xfId="534"/>
    <cellStyle name="Note 2 12 2 2" xfId="535"/>
    <cellStyle name="Note 2 12 2_5 Cent Local" xfId="536"/>
    <cellStyle name="Note 2 12 3" xfId="537"/>
    <cellStyle name="Note 2 12_ Refunds" xfId="538"/>
    <cellStyle name="Note 2 13" xfId="539"/>
    <cellStyle name="Note 2 13 2" xfId="540"/>
    <cellStyle name="Note 2 13 2 2" xfId="541"/>
    <cellStyle name="Note 2 13 2_5 Cent Local" xfId="542"/>
    <cellStyle name="Note 2 13 3" xfId="543"/>
    <cellStyle name="Note 2 13_ Refunds" xfId="544"/>
    <cellStyle name="Note 2 14" xfId="545"/>
    <cellStyle name="Note 2 14 2" xfId="546"/>
    <cellStyle name="Note 2 14 2 2" xfId="547"/>
    <cellStyle name="Note 2 14 2_5 Cent Local" xfId="548"/>
    <cellStyle name="Note 2 14 3" xfId="549"/>
    <cellStyle name="Note 2 14_ Refunds" xfId="550"/>
    <cellStyle name="Note 2 15" xfId="551"/>
    <cellStyle name="Note 2 15 2" xfId="552"/>
    <cellStyle name="Note 2 15 2 2" xfId="553"/>
    <cellStyle name="Note 2 15 2_5 Cent Local" xfId="554"/>
    <cellStyle name="Note 2 15 3" xfId="555"/>
    <cellStyle name="Note 2 15_ Refunds" xfId="556"/>
    <cellStyle name="Note 2 16" xfId="557"/>
    <cellStyle name="Note 2 16 2" xfId="558"/>
    <cellStyle name="Note 2 16 2 2" xfId="559"/>
    <cellStyle name="Note 2 16 2_5 Cent Local" xfId="560"/>
    <cellStyle name="Note 2 16 3" xfId="561"/>
    <cellStyle name="Note 2 16_ Refunds" xfId="562"/>
    <cellStyle name="Note 2 17" xfId="563"/>
    <cellStyle name="Note 2 17 2" xfId="564"/>
    <cellStyle name="Note 2 17 2 2" xfId="565"/>
    <cellStyle name="Note 2 17 2_5 Cent Local" xfId="566"/>
    <cellStyle name="Note 2 17 3" xfId="567"/>
    <cellStyle name="Note 2 17_ Refunds" xfId="568"/>
    <cellStyle name="Note 2 18" xfId="569"/>
    <cellStyle name="Note 2 18 2" xfId="570"/>
    <cellStyle name="Note 2 18 2 2" xfId="571"/>
    <cellStyle name="Note 2 18 2_5 Cent Local" xfId="572"/>
    <cellStyle name="Note 2 18 3" xfId="573"/>
    <cellStyle name="Note 2 18_ Refunds" xfId="574"/>
    <cellStyle name="Note 2 19" xfId="575"/>
    <cellStyle name="Note 2 19 2" xfId="576"/>
    <cellStyle name="Note 2 19 2 2" xfId="577"/>
    <cellStyle name="Note 2 19 2_5 Cent Local" xfId="578"/>
    <cellStyle name="Note 2 19 3" xfId="579"/>
    <cellStyle name="Note 2 19_ Refunds" xfId="580"/>
    <cellStyle name="Note 2 2" xfId="581"/>
    <cellStyle name="Note 2 2 10" xfId="582"/>
    <cellStyle name="Note 2 2 2" xfId="583"/>
    <cellStyle name="Note 2 2 2 2" xfId="584"/>
    <cellStyle name="Note 2 2 2 2 2" xfId="585"/>
    <cellStyle name="Note 2 2 2 2_5 Cent Local" xfId="586"/>
    <cellStyle name="Note 2 2 2 3" xfId="587"/>
    <cellStyle name="Note 2 2 2_ Refunds" xfId="588"/>
    <cellStyle name="Note 2 2 3" xfId="589"/>
    <cellStyle name="Note 2 2 3 2" xfId="590"/>
    <cellStyle name="Note 2 2 3 2 2" xfId="591"/>
    <cellStyle name="Note 2 2 3 2_5 Cent Local" xfId="592"/>
    <cellStyle name="Note 2 2 3 3" xfId="593"/>
    <cellStyle name="Note 2 2 3_ Refunds" xfId="594"/>
    <cellStyle name="Note 2 2 4" xfId="595"/>
    <cellStyle name="Note 2 2 4 2" xfId="596"/>
    <cellStyle name="Note 2 2 4 2 2" xfId="597"/>
    <cellStyle name="Note 2 2 4 2_5 Cent Local" xfId="598"/>
    <cellStyle name="Note 2 2 4 3" xfId="599"/>
    <cellStyle name="Note 2 2 4_ Refunds" xfId="600"/>
    <cellStyle name="Note 2 2 5" xfId="601"/>
    <cellStyle name="Note 2 2 5 2" xfId="602"/>
    <cellStyle name="Note 2 2 5 2 2" xfId="603"/>
    <cellStyle name="Note 2 2 5 2_5 Cent Local" xfId="604"/>
    <cellStyle name="Note 2 2 5 3" xfId="605"/>
    <cellStyle name="Note 2 2 5_ Refunds" xfId="606"/>
    <cellStyle name="Note 2 2 6" xfId="607"/>
    <cellStyle name="Note 2 2 6 2" xfId="608"/>
    <cellStyle name="Note 2 2 6 2 2" xfId="609"/>
    <cellStyle name="Note 2 2 6 2_5 Cent Local" xfId="610"/>
    <cellStyle name="Note 2 2 6 3" xfId="611"/>
    <cellStyle name="Note 2 2 6_ Refunds" xfId="612"/>
    <cellStyle name="Note 2 2 7" xfId="613"/>
    <cellStyle name="Note 2 2 7 2" xfId="614"/>
    <cellStyle name="Note 2 2 7 2 2" xfId="615"/>
    <cellStyle name="Note 2 2 7 2_5 Cent Local" xfId="616"/>
    <cellStyle name="Note 2 2 7 3" xfId="617"/>
    <cellStyle name="Note 2 2 7_ Refunds" xfId="618"/>
    <cellStyle name="Note 2 2 8" xfId="619"/>
    <cellStyle name="Note 2 2 8 2" xfId="620"/>
    <cellStyle name="Note 2 2 8 2 2" xfId="621"/>
    <cellStyle name="Note 2 2 8 2_5 Cent Local" xfId="622"/>
    <cellStyle name="Note 2 2 8 3" xfId="623"/>
    <cellStyle name="Note 2 2 8_ Refunds" xfId="624"/>
    <cellStyle name="Note 2 2 9" xfId="625"/>
    <cellStyle name="Note 2 2 9 2" xfId="626"/>
    <cellStyle name="Note 2 2 9_5 Cent Local" xfId="627"/>
    <cellStyle name="Note 2 2_ Refunds" xfId="628"/>
    <cellStyle name="Note 2 20" xfId="629"/>
    <cellStyle name="Note 2 20 2" xfId="630"/>
    <cellStyle name="Note 2 20 2 2" xfId="631"/>
    <cellStyle name="Note 2 20 2_5 Cent Local" xfId="632"/>
    <cellStyle name="Note 2 20 3" xfId="633"/>
    <cellStyle name="Note 2 20_ Refunds" xfId="634"/>
    <cellStyle name="Note 2 21" xfId="635"/>
    <cellStyle name="Note 2 21 2" xfId="636"/>
    <cellStyle name="Note 2 21 2 2" xfId="637"/>
    <cellStyle name="Note 2 21 2_5 Cent Local" xfId="638"/>
    <cellStyle name="Note 2 21 3" xfId="639"/>
    <cellStyle name="Note 2 21_ Refunds" xfId="640"/>
    <cellStyle name="Note 2 22" xfId="641"/>
    <cellStyle name="Note 2 22 2" xfId="642"/>
    <cellStyle name="Note 2 22 2 2" xfId="643"/>
    <cellStyle name="Note 2 22 2_5 Cent Local" xfId="644"/>
    <cellStyle name="Note 2 22 3" xfId="645"/>
    <cellStyle name="Note 2 22_ Refunds" xfId="646"/>
    <cellStyle name="Note 2 23" xfId="647"/>
    <cellStyle name="Note 2 23 2" xfId="648"/>
    <cellStyle name="Note 2 23 2 2" xfId="649"/>
    <cellStyle name="Note 2 23 2_5 Cent Local" xfId="650"/>
    <cellStyle name="Note 2 23 3" xfId="651"/>
    <cellStyle name="Note 2 23_ Refunds" xfId="652"/>
    <cellStyle name="Note 2 24" xfId="653"/>
    <cellStyle name="Note 2 24 2" xfId="654"/>
    <cellStyle name="Note 2 24 2 2" xfId="655"/>
    <cellStyle name="Note 2 24 2_5 Cent Local" xfId="656"/>
    <cellStyle name="Note 2 24 3" xfId="657"/>
    <cellStyle name="Note 2 24_ Refunds" xfId="658"/>
    <cellStyle name="Note 2 25" xfId="659"/>
    <cellStyle name="Note 2 25 2" xfId="660"/>
    <cellStyle name="Note 2 25 2 2" xfId="661"/>
    <cellStyle name="Note 2 25 2_5 Cent Local" xfId="662"/>
    <cellStyle name="Note 2 25 3" xfId="663"/>
    <cellStyle name="Note 2 25_ Refunds" xfId="664"/>
    <cellStyle name="Note 2 26" xfId="665"/>
    <cellStyle name="Note 2 26 2" xfId="666"/>
    <cellStyle name="Note 2 26 2 2" xfId="667"/>
    <cellStyle name="Note 2 26 2_5 Cent Local" xfId="668"/>
    <cellStyle name="Note 2 26 3" xfId="669"/>
    <cellStyle name="Note 2 26_ Refunds" xfId="670"/>
    <cellStyle name="Note 2 27" xfId="671"/>
    <cellStyle name="Note 2 27 2" xfId="672"/>
    <cellStyle name="Note 2 27 2 2" xfId="673"/>
    <cellStyle name="Note 2 27 2_5 Cent Local" xfId="674"/>
    <cellStyle name="Note 2 27 3" xfId="675"/>
    <cellStyle name="Note 2 27_ Refunds" xfId="676"/>
    <cellStyle name="Note 2 28" xfId="677"/>
    <cellStyle name="Note 2 28 2" xfId="678"/>
    <cellStyle name="Note 2 28 2 2" xfId="679"/>
    <cellStyle name="Note 2 28 2_5 Cent Local" xfId="680"/>
    <cellStyle name="Note 2 28 3" xfId="681"/>
    <cellStyle name="Note 2 28_ Refunds" xfId="682"/>
    <cellStyle name="Note 2 29" xfId="683"/>
    <cellStyle name="Note 2 29 2" xfId="684"/>
    <cellStyle name="Note 2 29 2 2" xfId="685"/>
    <cellStyle name="Note 2 29 2_5 Cent Local" xfId="686"/>
    <cellStyle name="Note 2 29 3" xfId="687"/>
    <cellStyle name="Note 2 29_ Refunds" xfId="688"/>
    <cellStyle name="Note 2 3" xfId="689"/>
    <cellStyle name="Note 2 3 10" xfId="690"/>
    <cellStyle name="Note 2 3 2" xfId="691"/>
    <cellStyle name="Note 2 3 2 2" xfId="692"/>
    <cellStyle name="Note 2 3 2 2 2" xfId="693"/>
    <cellStyle name="Note 2 3 2 2_5 Cent Local" xfId="694"/>
    <cellStyle name="Note 2 3 2 3" xfId="695"/>
    <cellStyle name="Note 2 3 2_ Refunds" xfId="696"/>
    <cellStyle name="Note 2 3 3" xfId="697"/>
    <cellStyle name="Note 2 3 3 2" xfId="698"/>
    <cellStyle name="Note 2 3 3 2 2" xfId="699"/>
    <cellStyle name="Note 2 3 3 2_5 Cent Local" xfId="700"/>
    <cellStyle name="Note 2 3 3 3" xfId="701"/>
    <cellStyle name="Note 2 3 3_ Refunds" xfId="702"/>
    <cellStyle name="Note 2 3 4" xfId="703"/>
    <cellStyle name="Note 2 3 4 2" xfId="704"/>
    <cellStyle name="Note 2 3 4 2 2" xfId="705"/>
    <cellStyle name="Note 2 3 4 2_5 Cent Local" xfId="706"/>
    <cellStyle name="Note 2 3 4 3" xfId="707"/>
    <cellStyle name="Note 2 3 4_ Refunds" xfId="708"/>
    <cellStyle name="Note 2 3 5" xfId="709"/>
    <cellStyle name="Note 2 3 5 2" xfId="710"/>
    <cellStyle name="Note 2 3 5 2 2" xfId="711"/>
    <cellStyle name="Note 2 3 5 2_5 Cent Local" xfId="712"/>
    <cellStyle name="Note 2 3 5 3" xfId="713"/>
    <cellStyle name="Note 2 3 5_ Refunds" xfId="714"/>
    <cellStyle name="Note 2 3 6" xfId="715"/>
    <cellStyle name="Note 2 3 6 2" xfId="716"/>
    <cellStyle name="Note 2 3 6 2 2" xfId="717"/>
    <cellStyle name="Note 2 3 6 2_5 Cent Local" xfId="718"/>
    <cellStyle name="Note 2 3 6 3" xfId="719"/>
    <cellStyle name="Note 2 3 6_ Refunds" xfId="720"/>
    <cellStyle name="Note 2 3 7" xfId="721"/>
    <cellStyle name="Note 2 3 7 2" xfId="722"/>
    <cellStyle name="Note 2 3 7 2 2" xfId="723"/>
    <cellStyle name="Note 2 3 7 2_5 Cent Local" xfId="724"/>
    <cellStyle name="Note 2 3 7 3" xfId="725"/>
    <cellStyle name="Note 2 3 7_ Refunds" xfId="726"/>
    <cellStyle name="Note 2 3 8" xfId="727"/>
    <cellStyle name="Note 2 3 8 2" xfId="728"/>
    <cellStyle name="Note 2 3 8 2 2" xfId="729"/>
    <cellStyle name="Note 2 3 8 2_5 Cent Local" xfId="730"/>
    <cellStyle name="Note 2 3 8 3" xfId="731"/>
    <cellStyle name="Note 2 3 8_ Refunds" xfId="732"/>
    <cellStyle name="Note 2 3 9" xfId="733"/>
    <cellStyle name="Note 2 3 9 2" xfId="734"/>
    <cellStyle name="Note 2 3 9_5 Cent Local" xfId="735"/>
    <cellStyle name="Note 2 3_ Refunds" xfId="736"/>
    <cellStyle name="Note 2 30" xfId="737"/>
    <cellStyle name="Note 2 30 2" xfId="738"/>
    <cellStyle name="Note 2 30 2 2" xfId="739"/>
    <cellStyle name="Note 2 30 2_5 Cent Local" xfId="740"/>
    <cellStyle name="Note 2 30 3" xfId="741"/>
    <cellStyle name="Note 2 30_ Refunds" xfId="742"/>
    <cellStyle name="Note 2 31" xfId="743"/>
    <cellStyle name="Note 2 31 2" xfId="744"/>
    <cellStyle name="Note 2 31 2 2" xfId="745"/>
    <cellStyle name="Note 2 31 2_5 Cent Local" xfId="746"/>
    <cellStyle name="Note 2 31 3" xfId="747"/>
    <cellStyle name="Note 2 31_ Refunds" xfId="748"/>
    <cellStyle name="Note 2 32" xfId="749"/>
    <cellStyle name="Note 2 32 2" xfId="750"/>
    <cellStyle name="Note 2 32 2 2" xfId="751"/>
    <cellStyle name="Note 2 32 2_5 Cent Local" xfId="752"/>
    <cellStyle name="Note 2 32 3" xfId="753"/>
    <cellStyle name="Note 2 32_ Refunds" xfId="754"/>
    <cellStyle name="Note 2 33" xfId="755"/>
    <cellStyle name="Note 2 34" xfId="756"/>
    <cellStyle name="Note 2 35" xfId="757"/>
    <cellStyle name="Note 2 4" xfId="758"/>
    <cellStyle name="Note 2 4 10" xfId="759"/>
    <cellStyle name="Note 2 4 2" xfId="760"/>
    <cellStyle name="Note 2 4 2 2" xfId="761"/>
    <cellStyle name="Note 2 4 2 2 2" xfId="762"/>
    <cellStyle name="Note 2 4 2 2_5 Cent Local" xfId="763"/>
    <cellStyle name="Note 2 4 2 3" xfId="764"/>
    <cellStyle name="Note 2 4 2_ Refunds" xfId="765"/>
    <cellStyle name="Note 2 4 3" xfId="766"/>
    <cellStyle name="Note 2 4 3 2" xfId="767"/>
    <cellStyle name="Note 2 4 3 2 2" xfId="768"/>
    <cellStyle name="Note 2 4 3 2_5 Cent Local" xfId="769"/>
    <cellStyle name="Note 2 4 3 3" xfId="770"/>
    <cellStyle name="Note 2 4 3_ Refunds" xfId="771"/>
    <cellStyle name="Note 2 4 4" xfId="772"/>
    <cellStyle name="Note 2 4 4 2" xfId="773"/>
    <cellStyle name="Note 2 4 4 2 2" xfId="774"/>
    <cellStyle name="Note 2 4 4 2_5 Cent Local" xfId="775"/>
    <cellStyle name="Note 2 4 4 3" xfId="776"/>
    <cellStyle name="Note 2 4 4_ Refunds" xfId="777"/>
    <cellStyle name="Note 2 4 5" xfId="778"/>
    <cellStyle name="Note 2 4 5 2" xfId="779"/>
    <cellStyle name="Note 2 4 5 2 2" xfId="780"/>
    <cellStyle name="Note 2 4 5 2_5 Cent Local" xfId="781"/>
    <cellStyle name="Note 2 4 5 3" xfId="782"/>
    <cellStyle name="Note 2 4 5_ Refunds" xfId="783"/>
    <cellStyle name="Note 2 4 6" xfId="784"/>
    <cellStyle name="Note 2 4 6 2" xfId="785"/>
    <cellStyle name="Note 2 4 6 2 2" xfId="786"/>
    <cellStyle name="Note 2 4 6 2_5 Cent Local" xfId="787"/>
    <cellStyle name="Note 2 4 6 3" xfId="788"/>
    <cellStyle name="Note 2 4 6_ Refunds" xfId="789"/>
    <cellStyle name="Note 2 4 7" xfId="790"/>
    <cellStyle name="Note 2 4 7 2" xfId="791"/>
    <cellStyle name="Note 2 4 7 2 2" xfId="792"/>
    <cellStyle name="Note 2 4 7 2_5 Cent Local" xfId="793"/>
    <cellStyle name="Note 2 4 7 3" xfId="794"/>
    <cellStyle name="Note 2 4 7_ Refunds" xfId="795"/>
    <cellStyle name="Note 2 4 8" xfId="796"/>
    <cellStyle name="Note 2 4 8 2" xfId="797"/>
    <cellStyle name="Note 2 4 8 2 2" xfId="798"/>
    <cellStyle name="Note 2 4 8 2_5 Cent Local" xfId="799"/>
    <cellStyle name="Note 2 4 8 3" xfId="800"/>
    <cellStyle name="Note 2 4 8_ Refunds" xfId="801"/>
    <cellStyle name="Note 2 4 9" xfId="802"/>
    <cellStyle name="Note 2 4 9 2" xfId="803"/>
    <cellStyle name="Note 2 4 9_5 Cent Local" xfId="804"/>
    <cellStyle name="Note 2 4_ Refunds" xfId="805"/>
    <cellStyle name="Note 2 5" xfId="806"/>
    <cellStyle name="Note 2 5 2" xfId="807"/>
    <cellStyle name="Note 2 5 2 2" xfId="808"/>
    <cellStyle name="Note 2 5 2_5 Cent Local" xfId="809"/>
    <cellStyle name="Note 2 5 3" xfId="810"/>
    <cellStyle name="Note 2 5_ Refunds" xfId="811"/>
    <cellStyle name="Note 2 6" xfId="812"/>
    <cellStyle name="Note 2 6 2" xfId="813"/>
    <cellStyle name="Note 2 6 2 2" xfId="814"/>
    <cellStyle name="Note 2 6 2_5 Cent Local" xfId="815"/>
    <cellStyle name="Note 2 6 3" xfId="816"/>
    <cellStyle name="Note 2 6_ Refunds" xfId="817"/>
    <cellStyle name="Note 2 7" xfId="818"/>
    <cellStyle name="Note 2 7 2" xfId="819"/>
    <cellStyle name="Note 2 7 2 2" xfId="820"/>
    <cellStyle name="Note 2 7 2_5 Cent Local" xfId="821"/>
    <cellStyle name="Note 2 7 3" xfId="822"/>
    <cellStyle name="Note 2 7_ Refunds" xfId="823"/>
    <cellStyle name="Note 2 8" xfId="824"/>
    <cellStyle name="Note 2 8 2" xfId="825"/>
    <cellStyle name="Note 2 8 2 2" xfId="826"/>
    <cellStyle name="Note 2 8 2_5 Cent Local" xfId="827"/>
    <cellStyle name="Note 2 8 3" xfId="828"/>
    <cellStyle name="Note 2 8_ Refunds" xfId="829"/>
    <cellStyle name="Note 2 9" xfId="830"/>
    <cellStyle name="Note 2 9 2" xfId="831"/>
    <cellStyle name="Note 2 9 2 2" xfId="832"/>
    <cellStyle name="Note 2 9 2_5 Cent Local" xfId="833"/>
    <cellStyle name="Note 2 9 3" xfId="834"/>
    <cellStyle name="Note 2 9_ Refunds" xfId="835"/>
    <cellStyle name="Note 2_ Refunds" xfId="836"/>
    <cellStyle name="Note 3" xfId="837"/>
    <cellStyle name="Note 3 10" xfId="838"/>
    <cellStyle name="Note 3 10 2" xfId="839"/>
    <cellStyle name="Note 3 10 2 2" xfId="840"/>
    <cellStyle name="Note 3 10 2_5 Cent Local" xfId="841"/>
    <cellStyle name="Note 3 10 3" xfId="842"/>
    <cellStyle name="Note 3 10_ Refunds" xfId="843"/>
    <cellStyle name="Note 3 11" xfId="844"/>
    <cellStyle name="Note 3 11 2" xfId="845"/>
    <cellStyle name="Note 3 11 2 2" xfId="846"/>
    <cellStyle name="Note 3 11 2_5 Cent Local" xfId="847"/>
    <cellStyle name="Note 3 11 3" xfId="848"/>
    <cellStyle name="Note 3 11_ Refunds" xfId="849"/>
    <cellStyle name="Note 3 12" xfId="850"/>
    <cellStyle name="Note 3 12 2" xfId="851"/>
    <cellStyle name="Note 3 12 2 2" xfId="852"/>
    <cellStyle name="Note 3 12 2_5 Cent Local" xfId="853"/>
    <cellStyle name="Note 3 12 3" xfId="854"/>
    <cellStyle name="Note 3 12_ Refunds" xfId="855"/>
    <cellStyle name="Note 3 13" xfId="856"/>
    <cellStyle name="Note 3 13 2" xfId="857"/>
    <cellStyle name="Note 3 13 2 2" xfId="858"/>
    <cellStyle name="Note 3 13 2_5 Cent Local" xfId="859"/>
    <cellStyle name="Note 3 13 3" xfId="860"/>
    <cellStyle name="Note 3 13_ Refunds" xfId="861"/>
    <cellStyle name="Note 3 14" xfId="862"/>
    <cellStyle name="Note 3 14 2" xfId="863"/>
    <cellStyle name="Note 3 14 2 2" xfId="864"/>
    <cellStyle name="Note 3 14 2_5 Cent Local" xfId="865"/>
    <cellStyle name="Note 3 14 3" xfId="866"/>
    <cellStyle name="Note 3 14_ Refunds" xfId="867"/>
    <cellStyle name="Note 3 15" xfId="868"/>
    <cellStyle name="Note 3 15 2" xfId="869"/>
    <cellStyle name="Note 3 15 2 2" xfId="870"/>
    <cellStyle name="Note 3 15 2_5 Cent Local" xfId="871"/>
    <cellStyle name="Note 3 15 3" xfId="872"/>
    <cellStyle name="Note 3 15_ Refunds" xfId="873"/>
    <cellStyle name="Note 3 16" xfId="874"/>
    <cellStyle name="Note 3 16 2" xfId="875"/>
    <cellStyle name="Note 3 16 2 2" xfId="876"/>
    <cellStyle name="Note 3 16 2_5 Cent Local" xfId="877"/>
    <cellStyle name="Note 3 16 3" xfId="878"/>
    <cellStyle name="Note 3 16_ Refunds" xfId="879"/>
    <cellStyle name="Note 3 17" xfId="880"/>
    <cellStyle name="Note 3 17 2" xfId="881"/>
    <cellStyle name="Note 3 17 2 2" xfId="882"/>
    <cellStyle name="Note 3 17 2_5 Cent Local" xfId="883"/>
    <cellStyle name="Note 3 17 3" xfId="884"/>
    <cellStyle name="Note 3 17_ Refunds" xfId="885"/>
    <cellStyle name="Note 3 18" xfId="886"/>
    <cellStyle name="Note 3 18 2" xfId="887"/>
    <cellStyle name="Note 3 18 2 2" xfId="888"/>
    <cellStyle name="Note 3 18 2_5 Cent Local" xfId="889"/>
    <cellStyle name="Note 3 18 3" xfId="890"/>
    <cellStyle name="Note 3 18_ Refunds" xfId="891"/>
    <cellStyle name="Note 3 19" xfId="892"/>
    <cellStyle name="Note 3 19 2" xfId="893"/>
    <cellStyle name="Note 3 19 2 2" xfId="894"/>
    <cellStyle name="Note 3 19 2_5 Cent Local" xfId="895"/>
    <cellStyle name="Note 3 19 3" xfId="896"/>
    <cellStyle name="Note 3 19_ Refunds" xfId="897"/>
    <cellStyle name="Note 3 2" xfId="898"/>
    <cellStyle name="Note 3 2 10" xfId="899"/>
    <cellStyle name="Note 3 2 2" xfId="900"/>
    <cellStyle name="Note 3 2 2 2" xfId="901"/>
    <cellStyle name="Note 3 2 2 2 2" xfId="902"/>
    <cellStyle name="Note 3 2 2 2_5 Cent Local" xfId="903"/>
    <cellStyle name="Note 3 2 2 3" xfId="904"/>
    <cellStyle name="Note 3 2 2_ Refunds" xfId="905"/>
    <cellStyle name="Note 3 2 3" xfId="906"/>
    <cellStyle name="Note 3 2 3 2" xfId="907"/>
    <cellStyle name="Note 3 2 3 2 2" xfId="908"/>
    <cellStyle name="Note 3 2 3 2_5 Cent Local" xfId="909"/>
    <cellStyle name="Note 3 2 3 3" xfId="910"/>
    <cellStyle name="Note 3 2 3_ Refunds" xfId="911"/>
    <cellStyle name="Note 3 2 4" xfId="912"/>
    <cellStyle name="Note 3 2 4 2" xfId="913"/>
    <cellStyle name="Note 3 2 4 2 2" xfId="914"/>
    <cellStyle name="Note 3 2 4 2_5 Cent Local" xfId="915"/>
    <cellStyle name="Note 3 2 4 3" xfId="916"/>
    <cellStyle name="Note 3 2 4_ Refunds" xfId="917"/>
    <cellStyle name="Note 3 2 5" xfId="918"/>
    <cellStyle name="Note 3 2 5 2" xfId="919"/>
    <cellStyle name="Note 3 2 5 2 2" xfId="920"/>
    <cellStyle name="Note 3 2 5 2_5 Cent Local" xfId="921"/>
    <cellStyle name="Note 3 2 5 3" xfId="922"/>
    <cellStyle name="Note 3 2 5_ Refunds" xfId="923"/>
    <cellStyle name="Note 3 2 6" xfId="924"/>
    <cellStyle name="Note 3 2 6 2" xfId="925"/>
    <cellStyle name="Note 3 2 6 2 2" xfId="926"/>
    <cellStyle name="Note 3 2 6 2_5 Cent Local" xfId="927"/>
    <cellStyle name="Note 3 2 6 3" xfId="928"/>
    <cellStyle name="Note 3 2 6_ Refunds" xfId="929"/>
    <cellStyle name="Note 3 2 7" xfId="930"/>
    <cellStyle name="Note 3 2 7 2" xfId="931"/>
    <cellStyle name="Note 3 2 7 2 2" xfId="932"/>
    <cellStyle name="Note 3 2 7 2_5 Cent Local" xfId="933"/>
    <cellStyle name="Note 3 2 7 3" xfId="934"/>
    <cellStyle name="Note 3 2 7_ Refunds" xfId="935"/>
    <cellStyle name="Note 3 2 8" xfId="936"/>
    <cellStyle name="Note 3 2 8 2" xfId="937"/>
    <cellStyle name="Note 3 2 8 2 2" xfId="938"/>
    <cellStyle name="Note 3 2 8 2_5 Cent Local" xfId="939"/>
    <cellStyle name="Note 3 2 8 3" xfId="940"/>
    <cellStyle name="Note 3 2 8_ Refunds" xfId="941"/>
    <cellStyle name="Note 3 2 9" xfId="942"/>
    <cellStyle name="Note 3 2 9 2" xfId="943"/>
    <cellStyle name="Note 3 2 9_5 Cent Local" xfId="944"/>
    <cellStyle name="Note 3 2_ Refunds" xfId="945"/>
    <cellStyle name="Note 3 20" xfId="946"/>
    <cellStyle name="Note 3 20 2" xfId="947"/>
    <cellStyle name="Note 3 20 2 2" xfId="948"/>
    <cellStyle name="Note 3 20 2_5 Cent Local" xfId="949"/>
    <cellStyle name="Note 3 20 3" xfId="950"/>
    <cellStyle name="Note 3 20_ Refunds" xfId="951"/>
    <cellStyle name="Note 3 21" xfId="952"/>
    <cellStyle name="Note 3 21 2" xfId="953"/>
    <cellStyle name="Note 3 21 2 2" xfId="954"/>
    <cellStyle name="Note 3 21 2_5 Cent Local" xfId="955"/>
    <cellStyle name="Note 3 21 3" xfId="956"/>
    <cellStyle name="Note 3 21_ Refunds" xfId="957"/>
    <cellStyle name="Note 3 22" xfId="958"/>
    <cellStyle name="Note 3 22 2" xfId="959"/>
    <cellStyle name="Note 3 22 2 2" xfId="960"/>
    <cellStyle name="Note 3 22 2_5 Cent Local" xfId="961"/>
    <cellStyle name="Note 3 22 3" xfId="962"/>
    <cellStyle name="Note 3 22_ Refunds" xfId="963"/>
    <cellStyle name="Note 3 23" xfId="964"/>
    <cellStyle name="Note 3 23 2" xfId="965"/>
    <cellStyle name="Note 3 23 2 2" xfId="966"/>
    <cellStyle name="Note 3 23 2_5 Cent Local" xfId="967"/>
    <cellStyle name="Note 3 23 3" xfId="968"/>
    <cellStyle name="Note 3 23_ Refunds" xfId="969"/>
    <cellStyle name="Note 3 24" xfId="970"/>
    <cellStyle name="Note 3 24 2" xfId="971"/>
    <cellStyle name="Note 3 24 2 2" xfId="972"/>
    <cellStyle name="Note 3 24 2_5 Cent Local" xfId="973"/>
    <cellStyle name="Note 3 24 3" xfId="974"/>
    <cellStyle name="Note 3 24_ Refunds" xfId="975"/>
    <cellStyle name="Note 3 25" xfId="976"/>
    <cellStyle name="Note 3 25 2" xfId="977"/>
    <cellStyle name="Note 3 25 2 2" xfId="978"/>
    <cellStyle name="Note 3 25 2_5 Cent Local" xfId="979"/>
    <cellStyle name="Note 3 25 3" xfId="980"/>
    <cellStyle name="Note 3 25_ Refunds" xfId="981"/>
    <cellStyle name="Note 3 26" xfId="982"/>
    <cellStyle name="Note 3 26 2" xfId="983"/>
    <cellStyle name="Note 3 26 2 2" xfId="984"/>
    <cellStyle name="Note 3 26 2_5 Cent Local" xfId="985"/>
    <cellStyle name="Note 3 26 3" xfId="986"/>
    <cellStyle name="Note 3 26_ Refunds" xfId="987"/>
    <cellStyle name="Note 3 27" xfId="988"/>
    <cellStyle name="Note 3 27 2" xfId="989"/>
    <cellStyle name="Note 3 27 2 2" xfId="990"/>
    <cellStyle name="Note 3 27 2_5 Cent Local" xfId="991"/>
    <cellStyle name="Note 3 27 3" xfId="992"/>
    <cellStyle name="Note 3 27_ Refunds" xfId="993"/>
    <cellStyle name="Note 3 28" xfId="994"/>
    <cellStyle name="Note 3 28 2" xfId="995"/>
    <cellStyle name="Note 3 28 2 2" xfId="996"/>
    <cellStyle name="Note 3 28 2_5 Cent Local" xfId="997"/>
    <cellStyle name="Note 3 28 3" xfId="998"/>
    <cellStyle name="Note 3 28_ Refunds" xfId="999"/>
    <cellStyle name="Note 3 29" xfId="1000"/>
    <cellStyle name="Note 3 29 2" xfId="1001"/>
    <cellStyle name="Note 3 29 2 2" xfId="1002"/>
    <cellStyle name="Note 3 29 2_5 Cent Local" xfId="1003"/>
    <cellStyle name="Note 3 29 3" xfId="1004"/>
    <cellStyle name="Note 3 29_ Refunds" xfId="1005"/>
    <cellStyle name="Note 3 3" xfId="1006"/>
    <cellStyle name="Note 3 3 10" xfId="1007"/>
    <cellStyle name="Note 3 3 2" xfId="1008"/>
    <cellStyle name="Note 3 3 2 2" xfId="1009"/>
    <cellStyle name="Note 3 3 2 2 2" xfId="1010"/>
    <cellStyle name="Note 3 3 2 2_5 Cent Local" xfId="1011"/>
    <cellStyle name="Note 3 3 2 3" xfId="1012"/>
    <cellStyle name="Note 3 3 2_ Refunds" xfId="1013"/>
    <cellStyle name="Note 3 3 3" xfId="1014"/>
    <cellStyle name="Note 3 3 3 2" xfId="1015"/>
    <cellStyle name="Note 3 3 3 2 2" xfId="1016"/>
    <cellStyle name="Note 3 3 3 2_5 Cent Local" xfId="1017"/>
    <cellStyle name="Note 3 3 3 3" xfId="1018"/>
    <cellStyle name="Note 3 3 3_ Refunds" xfId="1019"/>
    <cellStyle name="Note 3 3 4" xfId="1020"/>
    <cellStyle name="Note 3 3 4 2" xfId="1021"/>
    <cellStyle name="Note 3 3 4 2 2" xfId="1022"/>
    <cellStyle name="Note 3 3 4 2_5 Cent Local" xfId="1023"/>
    <cellStyle name="Note 3 3 4 3" xfId="1024"/>
    <cellStyle name="Note 3 3 4_ Refunds" xfId="1025"/>
    <cellStyle name="Note 3 3 5" xfId="1026"/>
    <cellStyle name="Note 3 3 5 2" xfId="1027"/>
    <cellStyle name="Note 3 3 5 2 2" xfId="1028"/>
    <cellStyle name="Note 3 3 5 2_5 Cent Local" xfId="1029"/>
    <cellStyle name="Note 3 3 5 3" xfId="1030"/>
    <cellStyle name="Note 3 3 5_ Refunds" xfId="1031"/>
    <cellStyle name="Note 3 3 6" xfId="1032"/>
    <cellStyle name="Note 3 3 6 2" xfId="1033"/>
    <cellStyle name="Note 3 3 6 2 2" xfId="1034"/>
    <cellStyle name="Note 3 3 6 2_5 Cent Local" xfId="1035"/>
    <cellStyle name="Note 3 3 6 3" xfId="1036"/>
    <cellStyle name="Note 3 3 6_ Refunds" xfId="1037"/>
    <cellStyle name="Note 3 3 7" xfId="1038"/>
    <cellStyle name="Note 3 3 7 2" xfId="1039"/>
    <cellStyle name="Note 3 3 7 2 2" xfId="1040"/>
    <cellStyle name="Note 3 3 7 2_5 Cent Local" xfId="1041"/>
    <cellStyle name="Note 3 3 7 3" xfId="1042"/>
    <cellStyle name="Note 3 3 7_ Refunds" xfId="1043"/>
    <cellStyle name="Note 3 3 8" xfId="1044"/>
    <cellStyle name="Note 3 3 8 2" xfId="1045"/>
    <cellStyle name="Note 3 3 8 2 2" xfId="1046"/>
    <cellStyle name="Note 3 3 8 2_5 Cent Local" xfId="1047"/>
    <cellStyle name="Note 3 3 8 3" xfId="1048"/>
    <cellStyle name="Note 3 3 8_ Refunds" xfId="1049"/>
    <cellStyle name="Note 3 3 9" xfId="1050"/>
    <cellStyle name="Note 3 3 9 2" xfId="1051"/>
    <cellStyle name="Note 3 3 9_5 Cent Local" xfId="1052"/>
    <cellStyle name="Note 3 3_ Refunds" xfId="1053"/>
    <cellStyle name="Note 3 30" xfId="1054"/>
    <cellStyle name="Note 3 30 2" xfId="1055"/>
    <cellStyle name="Note 3 30 2 2" xfId="1056"/>
    <cellStyle name="Note 3 30 2_5 Cent Local" xfId="1057"/>
    <cellStyle name="Note 3 30 3" xfId="1058"/>
    <cellStyle name="Note 3 30_ Refunds" xfId="1059"/>
    <cellStyle name="Note 3 31" xfId="1060"/>
    <cellStyle name="Note 3 31 2" xfId="1061"/>
    <cellStyle name="Note 3 31 2 2" xfId="1062"/>
    <cellStyle name="Note 3 31 2_5 Cent Local" xfId="1063"/>
    <cellStyle name="Note 3 31 3" xfId="1064"/>
    <cellStyle name="Note 3 31_ Refunds" xfId="1065"/>
    <cellStyle name="Note 3 32" xfId="1066"/>
    <cellStyle name="Note 3 32 2" xfId="1067"/>
    <cellStyle name="Note 3 32 2 2" xfId="1068"/>
    <cellStyle name="Note 3 32 2_5 Cent Local" xfId="1069"/>
    <cellStyle name="Note 3 32 3" xfId="1070"/>
    <cellStyle name="Note 3 32_ Refunds" xfId="1071"/>
    <cellStyle name="Note 3 33" xfId="1072"/>
    <cellStyle name="Note 3 33 2" xfId="1073"/>
    <cellStyle name="Note 3 33_5 Cent Local" xfId="1074"/>
    <cellStyle name="Note 3 34" xfId="1075"/>
    <cellStyle name="Note 3 4" xfId="1076"/>
    <cellStyle name="Note 3 4 10" xfId="1077"/>
    <cellStyle name="Note 3 4 2" xfId="1078"/>
    <cellStyle name="Note 3 4 2 2" xfId="1079"/>
    <cellStyle name="Note 3 4 2 2 2" xfId="1080"/>
    <cellStyle name="Note 3 4 2 2_5 Cent Local" xfId="1081"/>
    <cellStyle name="Note 3 4 2 3" xfId="1082"/>
    <cellStyle name="Note 3 4 2_ Refunds" xfId="1083"/>
    <cellStyle name="Note 3 4 3" xfId="1084"/>
    <cellStyle name="Note 3 4 3 2" xfId="1085"/>
    <cellStyle name="Note 3 4 3 2 2" xfId="1086"/>
    <cellStyle name="Note 3 4 3 2_5 Cent Local" xfId="1087"/>
    <cellStyle name="Note 3 4 3 3" xfId="1088"/>
    <cellStyle name="Note 3 4 3_ Refunds" xfId="1089"/>
    <cellStyle name="Note 3 4 4" xfId="1090"/>
    <cellStyle name="Note 3 4 4 2" xfId="1091"/>
    <cellStyle name="Note 3 4 4 2 2" xfId="1092"/>
    <cellStyle name="Note 3 4 4 2_5 Cent Local" xfId="1093"/>
    <cellStyle name="Note 3 4 4 3" xfId="1094"/>
    <cellStyle name="Note 3 4 4_ Refunds" xfId="1095"/>
    <cellStyle name="Note 3 4 5" xfId="1096"/>
    <cellStyle name="Note 3 4 5 2" xfId="1097"/>
    <cellStyle name="Note 3 4 5 2 2" xfId="1098"/>
    <cellStyle name="Note 3 4 5 2_5 Cent Local" xfId="1099"/>
    <cellStyle name="Note 3 4 5 3" xfId="1100"/>
    <cellStyle name="Note 3 4 5_ Refunds" xfId="1101"/>
    <cellStyle name="Note 3 4 6" xfId="1102"/>
    <cellStyle name="Note 3 4 6 2" xfId="1103"/>
    <cellStyle name="Note 3 4 6 2 2" xfId="1104"/>
    <cellStyle name="Note 3 4 6 2_5 Cent Local" xfId="1105"/>
    <cellStyle name="Note 3 4 6 3" xfId="1106"/>
    <cellStyle name="Note 3 4 6_ Refunds" xfId="1107"/>
    <cellStyle name="Note 3 4 7" xfId="1108"/>
    <cellStyle name="Note 3 4 7 2" xfId="1109"/>
    <cellStyle name="Note 3 4 7 2 2" xfId="1110"/>
    <cellStyle name="Note 3 4 7 2_5 Cent Local" xfId="1111"/>
    <cellStyle name="Note 3 4 7 3" xfId="1112"/>
    <cellStyle name="Note 3 4 7_ Refunds" xfId="1113"/>
    <cellStyle name="Note 3 4 8" xfId="1114"/>
    <cellStyle name="Note 3 4 8 2" xfId="1115"/>
    <cellStyle name="Note 3 4 8 2 2" xfId="1116"/>
    <cellStyle name="Note 3 4 8 2_5 Cent Local" xfId="1117"/>
    <cellStyle name="Note 3 4 8 3" xfId="1118"/>
    <cellStyle name="Note 3 4 8_ Refunds" xfId="1119"/>
    <cellStyle name="Note 3 4 9" xfId="1120"/>
    <cellStyle name="Note 3 4 9 2" xfId="1121"/>
    <cellStyle name="Note 3 4 9_5 Cent Local" xfId="1122"/>
    <cellStyle name="Note 3 4_ Refunds" xfId="1123"/>
    <cellStyle name="Note 3 5" xfId="1124"/>
    <cellStyle name="Note 3 5 2" xfId="1125"/>
    <cellStyle name="Note 3 5 2 2" xfId="1126"/>
    <cellStyle name="Note 3 5 2_5 Cent Local" xfId="1127"/>
    <cellStyle name="Note 3 5 3" xfId="1128"/>
    <cellStyle name="Note 3 5_ Refunds" xfId="1129"/>
    <cellStyle name="Note 3 6" xfId="1130"/>
    <cellStyle name="Note 3 6 2" xfId="1131"/>
    <cellStyle name="Note 3 6 2 2" xfId="1132"/>
    <cellStyle name="Note 3 6 2_5 Cent Local" xfId="1133"/>
    <cellStyle name="Note 3 6 3" xfId="1134"/>
    <cellStyle name="Note 3 6_ Refunds" xfId="1135"/>
    <cellStyle name="Note 3 7" xfId="1136"/>
    <cellStyle name="Note 3 7 2" xfId="1137"/>
    <cellStyle name="Note 3 7 2 2" xfId="1138"/>
    <cellStyle name="Note 3 7 2_5 Cent Local" xfId="1139"/>
    <cellStyle name="Note 3 7 3" xfId="1140"/>
    <cellStyle name="Note 3 7_ Refunds" xfId="1141"/>
    <cellStyle name="Note 3 8" xfId="1142"/>
    <cellStyle name="Note 3 8 2" xfId="1143"/>
    <cellStyle name="Note 3 8 2 2" xfId="1144"/>
    <cellStyle name="Note 3 8 2_5 Cent Local" xfId="1145"/>
    <cellStyle name="Note 3 8 3" xfId="1146"/>
    <cellStyle name="Note 3 8_ Refunds" xfId="1147"/>
    <cellStyle name="Note 3 9" xfId="1148"/>
    <cellStyle name="Note 3 9 2" xfId="1149"/>
    <cellStyle name="Note 3 9 2 2" xfId="1150"/>
    <cellStyle name="Note 3 9 2_5 Cent Local" xfId="1151"/>
    <cellStyle name="Note 3 9 3" xfId="1152"/>
    <cellStyle name="Note 3 9_ Refunds" xfId="1153"/>
    <cellStyle name="Note 3_ Refunds" xfId="1154"/>
    <cellStyle name="Note 4" xfId="1155"/>
    <cellStyle name="Note 4 10" xfId="1156"/>
    <cellStyle name="Note 4 10 2" xfId="1157"/>
    <cellStyle name="Note 4 10 2 2" xfId="1158"/>
    <cellStyle name="Note 4 10 2_5 Cent Local" xfId="1159"/>
    <cellStyle name="Note 4 10 3" xfId="1160"/>
    <cellStyle name="Note 4 10_ Refunds" xfId="1161"/>
    <cellStyle name="Note 4 11" xfId="1162"/>
    <cellStyle name="Note 4 11 2" xfId="1163"/>
    <cellStyle name="Note 4 11 2 2" xfId="1164"/>
    <cellStyle name="Note 4 11 2_5 Cent Local" xfId="1165"/>
    <cellStyle name="Note 4 11 3" xfId="1166"/>
    <cellStyle name="Note 4 11_ Refunds" xfId="1167"/>
    <cellStyle name="Note 4 12" xfId="1168"/>
    <cellStyle name="Note 4 12 2" xfId="1169"/>
    <cellStyle name="Note 4 12 2 2" xfId="1170"/>
    <cellStyle name="Note 4 12 2_5 Cent Local" xfId="1171"/>
    <cellStyle name="Note 4 12 3" xfId="1172"/>
    <cellStyle name="Note 4 12_ Refunds" xfId="1173"/>
    <cellStyle name="Note 4 13" xfId="1174"/>
    <cellStyle name="Note 4 13 2" xfId="1175"/>
    <cellStyle name="Note 4 13 2 2" xfId="1176"/>
    <cellStyle name="Note 4 13 2_5 Cent Local" xfId="1177"/>
    <cellStyle name="Note 4 13 3" xfId="1178"/>
    <cellStyle name="Note 4 13_ Refunds" xfId="1179"/>
    <cellStyle name="Note 4 14" xfId="1180"/>
    <cellStyle name="Note 4 14 2" xfId="1181"/>
    <cellStyle name="Note 4 14 2 2" xfId="1182"/>
    <cellStyle name="Note 4 14 2_5 Cent Local" xfId="1183"/>
    <cellStyle name="Note 4 14 3" xfId="1184"/>
    <cellStyle name="Note 4 14_ Refunds" xfId="1185"/>
    <cellStyle name="Note 4 15" xfId="1186"/>
    <cellStyle name="Note 4 15 2" xfId="1187"/>
    <cellStyle name="Note 4 15 2 2" xfId="1188"/>
    <cellStyle name="Note 4 15 2_5 Cent Local" xfId="1189"/>
    <cellStyle name="Note 4 15 3" xfId="1190"/>
    <cellStyle name="Note 4 15_ Refunds" xfId="1191"/>
    <cellStyle name="Note 4 16" xfId="1192"/>
    <cellStyle name="Note 4 16 2" xfId="1193"/>
    <cellStyle name="Note 4 16 2 2" xfId="1194"/>
    <cellStyle name="Note 4 16 2_5 Cent Local" xfId="1195"/>
    <cellStyle name="Note 4 16 3" xfId="1196"/>
    <cellStyle name="Note 4 16_ Refunds" xfId="1197"/>
    <cellStyle name="Note 4 17" xfId="1198"/>
    <cellStyle name="Note 4 17 2" xfId="1199"/>
    <cellStyle name="Note 4 17 2 2" xfId="1200"/>
    <cellStyle name="Note 4 17 2_5 Cent Local" xfId="1201"/>
    <cellStyle name="Note 4 17 3" xfId="1202"/>
    <cellStyle name="Note 4 17_ Refunds" xfId="1203"/>
    <cellStyle name="Note 4 18" xfId="1204"/>
    <cellStyle name="Note 4 18 2" xfId="1205"/>
    <cellStyle name="Note 4 18 2 2" xfId="1206"/>
    <cellStyle name="Note 4 18 2_5 Cent Local" xfId="1207"/>
    <cellStyle name="Note 4 18 3" xfId="1208"/>
    <cellStyle name="Note 4 18_ Refunds" xfId="1209"/>
    <cellStyle name="Note 4 19" xfId="1210"/>
    <cellStyle name="Note 4 19 2" xfId="1211"/>
    <cellStyle name="Note 4 19 2 2" xfId="1212"/>
    <cellStyle name="Note 4 19 2_5 Cent Local" xfId="1213"/>
    <cellStyle name="Note 4 19 3" xfId="1214"/>
    <cellStyle name="Note 4 19_ Refunds" xfId="1215"/>
    <cellStyle name="Note 4 2" xfId="1216"/>
    <cellStyle name="Note 4 2 10" xfId="1217"/>
    <cellStyle name="Note 4 2 2" xfId="1218"/>
    <cellStyle name="Note 4 2 2 2" xfId="1219"/>
    <cellStyle name="Note 4 2 2 2 2" xfId="1220"/>
    <cellStyle name="Note 4 2 2 2_5 Cent Local" xfId="1221"/>
    <cellStyle name="Note 4 2 2 3" xfId="1222"/>
    <cellStyle name="Note 4 2 2_ Refunds" xfId="1223"/>
    <cellStyle name="Note 4 2 3" xfId="1224"/>
    <cellStyle name="Note 4 2 3 2" xfId="1225"/>
    <cellStyle name="Note 4 2 3 2 2" xfId="1226"/>
    <cellStyle name="Note 4 2 3 2_5 Cent Local" xfId="1227"/>
    <cellStyle name="Note 4 2 3 3" xfId="1228"/>
    <cellStyle name="Note 4 2 3_ Refunds" xfId="1229"/>
    <cellStyle name="Note 4 2 4" xfId="1230"/>
    <cellStyle name="Note 4 2 4 2" xfId="1231"/>
    <cellStyle name="Note 4 2 4 2 2" xfId="1232"/>
    <cellStyle name="Note 4 2 4 2_5 Cent Local" xfId="1233"/>
    <cellStyle name="Note 4 2 4 3" xfId="1234"/>
    <cellStyle name="Note 4 2 4_ Refunds" xfId="1235"/>
    <cellStyle name="Note 4 2 5" xfId="1236"/>
    <cellStyle name="Note 4 2 5 2" xfId="1237"/>
    <cellStyle name="Note 4 2 5 2 2" xfId="1238"/>
    <cellStyle name="Note 4 2 5 2_5 Cent Local" xfId="1239"/>
    <cellStyle name="Note 4 2 5 3" xfId="1240"/>
    <cellStyle name="Note 4 2 5_ Refunds" xfId="1241"/>
    <cellStyle name="Note 4 2 6" xfId="1242"/>
    <cellStyle name="Note 4 2 6 2" xfId="1243"/>
    <cellStyle name="Note 4 2 6 2 2" xfId="1244"/>
    <cellStyle name="Note 4 2 6 2_5 Cent Local" xfId="1245"/>
    <cellStyle name="Note 4 2 6 3" xfId="1246"/>
    <cellStyle name="Note 4 2 6_ Refunds" xfId="1247"/>
    <cellStyle name="Note 4 2 7" xfId="1248"/>
    <cellStyle name="Note 4 2 7 2" xfId="1249"/>
    <cellStyle name="Note 4 2 7 2 2" xfId="1250"/>
    <cellStyle name="Note 4 2 7 2_5 Cent Local" xfId="1251"/>
    <cellStyle name="Note 4 2 7 3" xfId="1252"/>
    <cellStyle name="Note 4 2 7_ Refunds" xfId="1253"/>
    <cellStyle name="Note 4 2 8" xfId="1254"/>
    <cellStyle name="Note 4 2 8 2" xfId="1255"/>
    <cellStyle name="Note 4 2 8 2 2" xfId="1256"/>
    <cellStyle name="Note 4 2 8 2_5 Cent Local" xfId="1257"/>
    <cellStyle name="Note 4 2 8 3" xfId="1258"/>
    <cellStyle name="Note 4 2 8_ Refunds" xfId="1259"/>
    <cellStyle name="Note 4 2 9" xfId="1260"/>
    <cellStyle name="Note 4 2 9 2" xfId="1261"/>
    <cellStyle name="Note 4 2 9_5 Cent Local" xfId="1262"/>
    <cellStyle name="Note 4 2_ Refunds" xfId="1263"/>
    <cellStyle name="Note 4 20" xfId="1264"/>
    <cellStyle name="Note 4 20 2" xfId="1265"/>
    <cellStyle name="Note 4 20 2 2" xfId="1266"/>
    <cellStyle name="Note 4 20 2_5 Cent Local" xfId="1267"/>
    <cellStyle name="Note 4 20 3" xfId="1268"/>
    <cellStyle name="Note 4 20_ Refunds" xfId="1269"/>
    <cellStyle name="Note 4 21" xfId="1270"/>
    <cellStyle name="Note 4 21 2" xfId="1271"/>
    <cellStyle name="Note 4 21 2 2" xfId="1272"/>
    <cellStyle name="Note 4 21 2_5 Cent Local" xfId="1273"/>
    <cellStyle name="Note 4 21 3" xfId="1274"/>
    <cellStyle name="Note 4 21_ Refunds" xfId="1275"/>
    <cellStyle name="Note 4 22" xfId="1276"/>
    <cellStyle name="Note 4 22 2" xfId="1277"/>
    <cellStyle name="Note 4 22 2 2" xfId="1278"/>
    <cellStyle name="Note 4 22 2_5 Cent Local" xfId="1279"/>
    <cellStyle name="Note 4 22 3" xfId="1280"/>
    <cellStyle name="Note 4 22_ Refunds" xfId="1281"/>
    <cellStyle name="Note 4 23" xfId="1282"/>
    <cellStyle name="Note 4 23 2" xfId="1283"/>
    <cellStyle name="Note 4 23 2 2" xfId="1284"/>
    <cellStyle name="Note 4 23 2_5 Cent Local" xfId="1285"/>
    <cellStyle name="Note 4 23 3" xfId="1286"/>
    <cellStyle name="Note 4 23_ Refunds" xfId="1287"/>
    <cellStyle name="Note 4 24" xfId="1288"/>
    <cellStyle name="Note 4 24 2" xfId="1289"/>
    <cellStyle name="Note 4 24 2 2" xfId="1290"/>
    <cellStyle name="Note 4 24 2_5 Cent Local" xfId="1291"/>
    <cellStyle name="Note 4 24 3" xfId="1292"/>
    <cellStyle name="Note 4 24_ Refunds" xfId="1293"/>
    <cellStyle name="Note 4 25" xfId="1294"/>
    <cellStyle name="Note 4 25 2" xfId="1295"/>
    <cellStyle name="Note 4 25 2 2" xfId="1296"/>
    <cellStyle name="Note 4 25 2_5 Cent Local" xfId="1297"/>
    <cellStyle name="Note 4 25 3" xfId="1298"/>
    <cellStyle name="Note 4 25_ Refunds" xfId="1299"/>
    <cellStyle name="Note 4 26" xfId="1300"/>
    <cellStyle name="Note 4 26 2" xfId="1301"/>
    <cellStyle name="Note 4 26 2 2" xfId="1302"/>
    <cellStyle name="Note 4 26 2_5 Cent Local" xfId="1303"/>
    <cellStyle name="Note 4 26 3" xfId="1304"/>
    <cellStyle name="Note 4 26_ Refunds" xfId="1305"/>
    <cellStyle name="Note 4 27" xfId="1306"/>
    <cellStyle name="Note 4 27 2" xfId="1307"/>
    <cellStyle name="Note 4 27 2 2" xfId="1308"/>
    <cellStyle name="Note 4 27 2_5 Cent Local" xfId="1309"/>
    <cellStyle name="Note 4 27 3" xfId="1310"/>
    <cellStyle name="Note 4 27_ Refunds" xfId="1311"/>
    <cellStyle name="Note 4 28" xfId="1312"/>
    <cellStyle name="Note 4 28 2" xfId="1313"/>
    <cellStyle name="Note 4 28 2 2" xfId="1314"/>
    <cellStyle name="Note 4 28 2_5 Cent Local" xfId="1315"/>
    <cellStyle name="Note 4 28 3" xfId="1316"/>
    <cellStyle name="Note 4 28_ Refunds" xfId="1317"/>
    <cellStyle name="Note 4 29" xfId="1318"/>
    <cellStyle name="Note 4 29 2" xfId="1319"/>
    <cellStyle name="Note 4 29 2 2" xfId="1320"/>
    <cellStyle name="Note 4 29 2_5 Cent Local" xfId="1321"/>
    <cellStyle name="Note 4 29 3" xfId="1322"/>
    <cellStyle name="Note 4 29_ Refunds" xfId="1323"/>
    <cellStyle name="Note 4 3" xfId="1324"/>
    <cellStyle name="Note 4 3 10" xfId="1325"/>
    <cellStyle name="Note 4 3 2" xfId="1326"/>
    <cellStyle name="Note 4 3 2 2" xfId="1327"/>
    <cellStyle name="Note 4 3 2 2 2" xfId="1328"/>
    <cellStyle name="Note 4 3 2 2_5 Cent Local" xfId="1329"/>
    <cellStyle name="Note 4 3 2 3" xfId="1330"/>
    <cellStyle name="Note 4 3 2_ Refunds" xfId="1331"/>
    <cellStyle name="Note 4 3 3" xfId="1332"/>
    <cellStyle name="Note 4 3 3 2" xfId="1333"/>
    <cellStyle name="Note 4 3 3 2 2" xfId="1334"/>
    <cellStyle name="Note 4 3 3 2_5 Cent Local" xfId="1335"/>
    <cellStyle name="Note 4 3 3 3" xfId="1336"/>
    <cellStyle name="Note 4 3 3_ Refunds" xfId="1337"/>
    <cellStyle name="Note 4 3 4" xfId="1338"/>
    <cellStyle name="Note 4 3 4 2" xfId="1339"/>
    <cellStyle name="Note 4 3 4 2 2" xfId="1340"/>
    <cellStyle name="Note 4 3 4 2_5 Cent Local" xfId="1341"/>
    <cellStyle name="Note 4 3 4 3" xfId="1342"/>
    <cellStyle name="Note 4 3 4_ Refunds" xfId="1343"/>
    <cellStyle name="Note 4 3 5" xfId="1344"/>
    <cellStyle name="Note 4 3 5 2" xfId="1345"/>
    <cellStyle name="Note 4 3 5 2 2" xfId="1346"/>
    <cellStyle name="Note 4 3 5 2_5 Cent Local" xfId="1347"/>
    <cellStyle name="Note 4 3 5 3" xfId="1348"/>
    <cellStyle name="Note 4 3 5_ Refunds" xfId="1349"/>
    <cellStyle name="Note 4 3 6" xfId="1350"/>
    <cellStyle name="Note 4 3 6 2" xfId="1351"/>
    <cellStyle name="Note 4 3 6 2 2" xfId="1352"/>
    <cellStyle name="Note 4 3 6 2_5 Cent Local" xfId="1353"/>
    <cellStyle name="Note 4 3 6 3" xfId="1354"/>
    <cellStyle name="Note 4 3 6_ Refunds" xfId="1355"/>
    <cellStyle name="Note 4 3 7" xfId="1356"/>
    <cellStyle name="Note 4 3 7 2" xfId="1357"/>
    <cellStyle name="Note 4 3 7 2 2" xfId="1358"/>
    <cellStyle name="Note 4 3 7 2_5 Cent Local" xfId="1359"/>
    <cellStyle name="Note 4 3 7 3" xfId="1360"/>
    <cellStyle name="Note 4 3 7_ Refunds" xfId="1361"/>
    <cellStyle name="Note 4 3 8" xfId="1362"/>
    <cellStyle name="Note 4 3 8 2" xfId="1363"/>
    <cellStyle name="Note 4 3 8 2 2" xfId="1364"/>
    <cellStyle name="Note 4 3 8 2_5 Cent Local" xfId="1365"/>
    <cellStyle name="Note 4 3 8 3" xfId="1366"/>
    <cellStyle name="Note 4 3 8_ Refunds" xfId="1367"/>
    <cellStyle name="Note 4 3 9" xfId="1368"/>
    <cellStyle name="Note 4 3 9 2" xfId="1369"/>
    <cellStyle name="Note 4 3 9_5 Cent Local" xfId="1370"/>
    <cellStyle name="Note 4 3_ Refunds" xfId="1371"/>
    <cellStyle name="Note 4 30" xfId="1372"/>
    <cellStyle name="Note 4 30 2" xfId="1373"/>
    <cellStyle name="Note 4 30 2 2" xfId="1374"/>
    <cellStyle name="Note 4 30 2_5 Cent Local" xfId="1375"/>
    <cellStyle name="Note 4 30 3" xfId="1376"/>
    <cellStyle name="Note 4 30_ Refunds" xfId="1377"/>
    <cellStyle name="Note 4 31" xfId="1378"/>
    <cellStyle name="Note 4 31 2" xfId="1379"/>
    <cellStyle name="Note 4 31 2 2" xfId="1380"/>
    <cellStyle name="Note 4 31 2_5 Cent Local" xfId="1381"/>
    <cellStyle name="Note 4 31 3" xfId="1382"/>
    <cellStyle name="Note 4 31_ Refunds" xfId="1383"/>
    <cellStyle name="Note 4 32" xfId="1384"/>
    <cellStyle name="Note 4 32 2" xfId="1385"/>
    <cellStyle name="Note 4 32 2 2" xfId="1386"/>
    <cellStyle name="Note 4 32 2_5 Cent Local" xfId="1387"/>
    <cellStyle name="Note 4 32 3" xfId="1388"/>
    <cellStyle name="Note 4 32_ Refunds" xfId="1389"/>
    <cellStyle name="Note 4 33" xfId="1390"/>
    <cellStyle name="Note 4 33 2" xfId="1391"/>
    <cellStyle name="Note 4 33_5 Cent Local" xfId="1392"/>
    <cellStyle name="Note 4 34" xfId="1393"/>
    <cellStyle name="Note 4 4" xfId="1394"/>
    <cellStyle name="Note 4 4 10" xfId="1395"/>
    <cellStyle name="Note 4 4 2" xfId="1396"/>
    <cellStyle name="Note 4 4 2 2" xfId="1397"/>
    <cellStyle name="Note 4 4 2 2 2" xfId="1398"/>
    <cellStyle name="Note 4 4 2 2_5 Cent Local" xfId="1399"/>
    <cellStyle name="Note 4 4 2 3" xfId="1400"/>
    <cellStyle name="Note 4 4 2_ Refunds" xfId="1401"/>
    <cellStyle name="Note 4 4 3" xfId="1402"/>
    <cellStyle name="Note 4 4 3 2" xfId="1403"/>
    <cellStyle name="Note 4 4 3 2 2" xfId="1404"/>
    <cellStyle name="Note 4 4 3 2_5 Cent Local" xfId="1405"/>
    <cellStyle name="Note 4 4 3 3" xfId="1406"/>
    <cellStyle name="Note 4 4 3_ Refunds" xfId="1407"/>
    <cellStyle name="Note 4 4 4" xfId="1408"/>
    <cellStyle name="Note 4 4 4 2" xfId="1409"/>
    <cellStyle name="Note 4 4 4 2 2" xfId="1410"/>
    <cellStyle name="Note 4 4 4 2_5 Cent Local" xfId="1411"/>
    <cellStyle name="Note 4 4 4 3" xfId="1412"/>
    <cellStyle name="Note 4 4 4_ Refunds" xfId="1413"/>
    <cellStyle name="Note 4 4 5" xfId="1414"/>
    <cellStyle name="Note 4 4 5 2" xfId="1415"/>
    <cellStyle name="Note 4 4 5 2 2" xfId="1416"/>
    <cellStyle name="Note 4 4 5 2_5 Cent Local" xfId="1417"/>
    <cellStyle name="Note 4 4 5 3" xfId="1418"/>
    <cellStyle name="Note 4 4 5_ Refunds" xfId="1419"/>
    <cellStyle name="Note 4 4 6" xfId="1420"/>
    <cellStyle name="Note 4 4 6 2" xfId="1421"/>
    <cellStyle name="Note 4 4 6 2 2" xfId="1422"/>
    <cellStyle name="Note 4 4 6 2_5 Cent Local" xfId="1423"/>
    <cellStyle name="Note 4 4 6 3" xfId="1424"/>
    <cellStyle name="Note 4 4 6_ Refunds" xfId="1425"/>
    <cellStyle name="Note 4 4 7" xfId="1426"/>
    <cellStyle name="Note 4 4 7 2" xfId="1427"/>
    <cellStyle name="Note 4 4 7 2 2" xfId="1428"/>
    <cellStyle name="Note 4 4 7 2_5 Cent Local" xfId="1429"/>
    <cellStyle name="Note 4 4 7 3" xfId="1430"/>
    <cellStyle name="Note 4 4 7_ Refunds" xfId="1431"/>
    <cellStyle name="Note 4 4 8" xfId="1432"/>
    <cellStyle name="Note 4 4 8 2" xfId="1433"/>
    <cellStyle name="Note 4 4 8 2 2" xfId="1434"/>
    <cellStyle name="Note 4 4 8 2_5 Cent Local" xfId="1435"/>
    <cellStyle name="Note 4 4 8 3" xfId="1436"/>
    <cellStyle name="Note 4 4 8_ Refunds" xfId="1437"/>
    <cellStyle name="Note 4 4 9" xfId="1438"/>
    <cellStyle name="Note 4 4 9 2" xfId="1439"/>
    <cellStyle name="Note 4 4 9_5 Cent Local" xfId="1440"/>
    <cellStyle name="Note 4 4_ Refunds" xfId="1441"/>
    <cellStyle name="Note 4 5" xfId="1442"/>
    <cellStyle name="Note 4 5 2" xfId="1443"/>
    <cellStyle name="Note 4 5 2 2" xfId="1444"/>
    <cellStyle name="Note 4 5 2_5 Cent Local" xfId="1445"/>
    <cellStyle name="Note 4 5 3" xfId="1446"/>
    <cellStyle name="Note 4 5_ Refunds" xfId="1447"/>
    <cellStyle name="Note 4 6" xfId="1448"/>
    <cellStyle name="Note 4 6 2" xfId="1449"/>
    <cellStyle name="Note 4 6 2 2" xfId="1450"/>
    <cellStyle name="Note 4 6 2_5 Cent Local" xfId="1451"/>
    <cellStyle name="Note 4 6 3" xfId="1452"/>
    <cellStyle name="Note 4 6_ Refunds" xfId="1453"/>
    <cellStyle name="Note 4 7" xfId="1454"/>
    <cellStyle name="Note 4 7 2" xfId="1455"/>
    <cellStyle name="Note 4 7 2 2" xfId="1456"/>
    <cellStyle name="Note 4 7 2_5 Cent Local" xfId="1457"/>
    <cellStyle name="Note 4 7 3" xfId="1458"/>
    <cellStyle name="Note 4 7_ Refunds" xfId="1459"/>
    <cellStyle name="Note 4 8" xfId="1460"/>
    <cellStyle name="Note 4 8 2" xfId="1461"/>
    <cellStyle name="Note 4 8 2 2" xfId="1462"/>
    <cellStyle name="Note 4 8 2_5 Cent Local" xfId="1463"/>
    <cellStyle name="Note 4 8 3" xfId="1464"/>
    <cellStyle name="Note 4 8_ Refunds" xfId="1465"/>
    <cellStyle name="Note 4 9" xfId="1466"/>
    <cellStyle name="Note 4 9 2" xfId="1467"/>
    <cellStyle name="Note 4 9 2 2" xfId="1468"/>
    <cellStyle name="Note 4 9 2_5 Cent Local" xfId="1469"/>
    <cellStyle name="Note 4 9 3" xfId="1470"/>
    <cellStyle name="Note 4 9_ Refunds" xfId="1471"/>
    <cellStyle name="Note 4_ Refunds" xfId="1472"/>
    <cellStyle name="Note 5" xfId="1473"/>
    <cellStyle name="Note 5 10" xfId="1474"/>
    <cellStyle name="Note 5 10 2" xfId="1475"/>
    <cellStyle name="Note 5 10 2 2" xfId="1476"/>
    <cellStyle name="Note 5 10 2_5 Cent Local" xfId="1477"/>
    <cellStyle name="Note 5 10 3" xfId="1478"/>
    <cellStyle name="Note 5 10_ Refunds" xfId="1479"/>
    <cellStyle name="Note 5 11" xfId="1480"/>
    <cellStyle name="Note 5 11 2" xfId="1481"/>
    <cellStyle name="Note 5 11 2 2" xfId="1482"/>
    <cellStyle name="Note 5 11 2_5 Cent Local" xfId="1483"/>
    <cellStyle name="Note 5 11 3" xfId="1484"/>
    <cellStyle name="Note 5 11_ Refunds" xfId="1485"/>
    <cellStyle name="Note 5 12" xfId="1486"/>
    <cellStyle name="Note 5 12 2" xfId="1487"/>
    <cellStyle name="Note 5 12 2 2" xfId="1488"/>
    <cellStyle name="Note 5 12 2_5 Cent Local" xfId="1489"/>
    <cellStyle name="Note 5 12 3" xfId="1490"/>
    <cellStyle name="Note 5 12_ Refunds" xfId="1491"/>
    <cellStyle name="Note 5 13" xfId="1492"/>
    <cellStyle name="Note 5 13 2" xfId="1493"/>
    <cellStyle name="Note 5 13 2 2" xfId="1494"/>
    <cellStyle name="Note 5 13 2_5 Cent Local" xfId="1495"/>
    <cellStyle name="Note 5 13 3" xfId="1496"/>
    <cellStyle name="Note 5 13_ Refunds" xfId="1497"/>
    <cellStyle name="Note 5 14" xfId="1498"/>
    <cellStyle name="Note 5 14 2" xfId="1499"/>
    <cellStyle name="Note 5 14 2 2" xfId="1500"/>
    <cellStyle name="Note 5 14 2_5 Cent Local" xfId="1501"/>
    <cellStyle name="Note 5 14 3" xfId="1502"/>
    <cellStyle name="Note 5 14_ Refunds" xfId="1503"/>
    <cellStyle name="Note 5 15" xfId="1504"/>
    <cellStyle name="Note 5 15 2" xfId="1505"/>
    <cellStyle name="Note 5 15 2 2" xfId="1506"/>
    <cellStyle name="Note 5 15 2_5 Cent Local" xfId="1507"/>
    <cellStyle name="Note 5 15 3" xfId="1508"/>
    <cellStyle name="Note 5 15_ Refunds" xfId="1509"/>
    <cellStyle name="Note 5 16" xfId="1510"/>
    <cellStyle name="Note 5 16 2" xfId="1511"/>
    <cellStyle name="Note 5 16 2 2" xfId="1512"/>
    <cellStyle name="Note 5 16 2_5 Cent Local" xfId="1513"/>
    <cellStyle name="Note 5 16 3" xfId="1514"/>
    <cellStyle name="Note 5 16_ Refunds" xfId="1515"/>
    <cellStyle name="Note 5 17" xfId="1516"/>
    <cellStyle name="Note 5 17 2" xfId="1517"/>
    <cellStyle name="Note 5 17 2 2" xfId="1518"/>
    <cellStyle name="Note 5 17 2_5 Cent Local" xfId="1519"/>
    <cellStyle name="Note 5 17 3" xfId="1520"/>
    <cellStyle name="Note 5 17_ Refunds" xfId="1521"/>
    <cellStyle name="Note 5 18" xfId="1522"/>
    <cellStyle name="Note 5 18 2" xfId="1523"/>
    <cellStyle name="Note 5 18 2 2" xfId="1524"/>
    <cellStyle name="Note 5 18 2_5 Cent Local" xfId="1525"/>
    <cellStyle name="Note 5 18 3" xfId="1526"/>
    <cellStyle name="Note 5 18_ Refunds" xfId="1527"/>
    <cellStyle name="Note 5 19" xfId="1528"/>
    <cellStyle name="Note 5 19 2" xfId="1529"/>
    <cellStyle name="Note 5 19 2 2" xfId="1530"/>
    <cellStyle name="Note 5 19 2_5 Cent Local" xfId="1531"/>
    <cellStyle name="Note 5 19 3" xfId="1532"/>
    <cellStyle name="Note 5 19_ Refunds" xfId="1533"/>
    <cellStyle name="Note 5 2" xfId="1534"/>
    <cellStyle name="Note 5 2 10" xfId="1535"/>
    <cellStyle name="Note 5 2 2" xfId="1536"/>
    <cellStyle name="Note 5 2 2 2" xfId="1537"/>
    <cellStyle name="Note 5 2 2 2 2" xfId="1538"/>
    <cellStyle name="Note 5 2 2 2_5 Cent Local" xfId="1539"/>
    <cellStyle name="Note 5 2 2 3" xfId="1540"/>
    <cellStyle name="Note 5 2 2_ Refunds" xfId="1541"/>
    <cellStyle name="Note 5 2 3" xfId="1542"/>
    <cellStyle name="Note 5 2 3 2" xfId="1543"/>
    <cellStyle name="Note 5 2 3 2 2" xfId="1544"/>
    <cellStyle name="Note 5 2 3 2_5 Cent Local" xfId="1545"/>
    <cellStyle name="Note 5 2 3 3" xfId="1546"/>
    <cellStyle name="Note 5 2 3_ Refunds" xfId="1547"/>
    <cellStyle name="Note 5 2 4" xfId="1548"/>
    <cellStyle name="Note 5 2 4 2" xfId="1549"/>
    <cellStyle name="Note 5 2 4 2 2" xfId="1550"/>
    <cellStyle name="Note 5 2 4 2_5 Cent Local" xfId="1551"/>
    <cellStyle name="Note 5 2 4 3" xfId="1552"/>
    <cellStyle name="Note 5 2 4_ Refunds" xfId="1553"/>
    <cellStyle name="Note 5 2 5" xfId="1554"/>
    <cellStyle name="Note 5 2 5 2" xfId="1555"/>
    <cellStyle name="Note 5 2 5 2 2" xfId="1556"/>
    <cellStyle name="Note 5 2 5 2_5 Cent Local" xfId="1557"/>
    <cellStyle name="Note 5 2 5 3" xfId="1558"/>
    <cellStyle name="Note 5 2 5_ Refunds" xfId="1559"/>
    <cellStyle name="Note 5 2 6" xfId="1560"/>
    <cellStyle name="Note 5 2 6 2" xfId="1561"/>
    <cellStyle name="Note 5 2 6 2 2" xfId="1562"/>
    <cellStyle name="Note 5 2 6 2_5 Cent Local" xfId="1563"/>
    <cellStyle name="Note 5 2 6 3" xfId="1564"/>
    <cellStyle name="Note 5 2 6_ Refunds" xfId="1565"/>
    <cellStyle name="Note 5 2 7" xfId="1566"/>
    <cellStyle name="Note 5 2 7 2" xfId="1567"/>
    <cellStyle name="Note 5 2 7 2 2" xfId="1568"/>
    <cellStyle name="Note 5 2 7 2_5 Cent Local" xfId="1569"/>
    <cellStyle name="Note 5 2 7 3" xfId="1570"/>
    <cellStyle name="Note 5 2 7_ Refunds" xfId="1571"/>
    <cellStyle name="Note 5 2 8" xfId="1572"/>
    <cellStyle name="Note 5 2 8 2" xfId="1573"/>
    <cellStyle name="Note 5 2 8 2 2" xfId="1574"/>
    <cellStyle name="Note 5 2 8 2_5 Cent Local" xfId="1575"/>
    <cellStyle name="Note 5 2 8 3" xfId="1576"/>
    <cellStyle name="Note 5 2 8_ Refunds" xfId="1577"/>
    <cellStyle name="Note 5 2 9" xfId="1578"/>
    <cellStyle name="Note 5 2 9 2" xfId="1579"/>
    <cellStyle name="Note 5 2 9_5 Cent Local" xfId="1580"/>
    <cellStyle name="Note 5 2_ Refunds" xfId="1581"/>
    <cellStyle name="Note 5 20" xfId="1582"/>
    <cellStyle name="Note 5 20 2" xfId="1583"/>
    <cellStyle name="Note 5 20 2 2" xfId="1584"/>
    <cellStyle name="Note 5 20 2_5 Cent Local" xfId="1585"/>
    <cellStyle name="Note 5 20 3" xfId="1586"/>
    <cellStyle name="Note 5 20_ Refunds" xfId="1587"/>
    <cellStyle name="Note 5 21" xfId="1588"/>
    <cellStyle name="Note 5 21 2" xfId="1589"/>
    <cellStyle name="Note 5 21 2 2" xfId="1590"/>
    <cellStyle name="Note 5 21 2_5 Cent Local" xfId="1591"/>
    <cellStyle name="Note 5 21 3" xfId="1592"/>
    <cellStyle name="Note 5 21_ Refunds" xfId="1593"/>
    <cellStyle name="Note 5 22" xfId="1594"/>
    <cellStyle name="Note 5 22 2" xfId="1595"/>
    <cellStyle name="Note 5 22 2 2" xfId="1596"/>
    <cellStyle name="Note 5 22 2_5 Cent Local" xfId="1597"/>
    <cellStyle name="Note 5 22 3" xfId="1598"/>
    <cellStyle name="Note 5 22_ Refunds" xfId="1599"/>
    <cellStyle name="Note 5 23" xfId="1600"/>
    <cellStyle name="Note 5 23 2" xfId="1601"/>
    <cellStyle name="Note 5 23 2 2" xfId="1602"/>
    <cellStyle name="Note 5 23 2_5 Cent Local" xfId="1603"/>
    <cellStyle name="Note 5 23 3" xfId="1604"/>
    <cellStyle name="Note 5 23_ Refunds" xfId="1605"/>
    <cellStyle name="Note 5 24" xfId="1606"/>
    <cellStyle name="Note 5 24 2" xfId="1607"/>
    <cellStyle name="Note 5 24 2 2" xfId="1608"/>
    <cellStyle name="Note 5 24 2_5 Cent Local" xfId="1609"/>
    <cellStyle name="Note 5 24 3" xfId="1610"/>
    <cellStyle name="Note 5 24_ Refunds" xfId="1611"/>
    <cellStyle name="Note 5 25" xfId="1612"/>
    <cellStyle name="Note 5 25 2" xfId="1613"/>
    <cellStyle name="Note 5 25 2 2" xfId="1614"/>
    <cellStyle name="Note 5 25 2_5 Cent Local" xfId="1615"/>
    <cellStyle name="Note 5 25 3" xfId="1616"/>
    <cellStyle name="Note 5 25_ Refunds" xfId="1617"/>
    <cellStyle name="Note 5 26" xfId="1618"/>
    <cellStyle name="Note 5 26 2" xfId="1619"/>
    <cellStyle name="Note 5 26 2 2" xfId="1620"/>
    <cellStyle name="Note 5 26 2_5 Cent Local" xfId="1621"/>
    <cellStyle name="Note 5 26 3" xfId="1622"/>
    <cellStyle name="Note 5 26_ Refunds" xfId="1623"/>
    <cellStyle name="Note 5 27" xfId="1624"/>
    <cellStyle name="Note 5 27 2" xfId="1625"/>
    <cellStyle name="Note 5 27 2 2" xfId="1626"/>
    <cellStyle name="Note 5 27 2_5 Cent Local" xfId="1627"/>
    <cellStyle name="Note 5 27 3" xfId="1628"/>
    <cellStyle name="Note 5 27_ Refunds" xfId="1629"/>
    <cellStyle name="Note 5 28" xfId="1630"/>
    <cellStyle name="Note 5 28 2" xfId="1631"/>
    <cellStyle name="Note 5 28 2 2" xfId="1632"/>
    <cellStyle name="Note 5 28 2_5 Cent Local" xfId="1633"/>
    <cellStyle name="Note 5 28 3" xfId="1634"/>
    <cellStyle name="Note 5 28_ Refunds" xfId="1635"/>
    <cellStyle name="Note 5 29" xfId="1636"/>
    <cellStyle name="Note 5 29 2" xfId="1637"/>
    <cellStyle name="Note 5 29 2 2" xfId="1638"/>
    <cellStyle name="Note 5 29 2_5 Cent Local" xfId="1639"/>
    <cellStyle name="Note 5 29 3" xfId="1640"/>
    <cellStyle name="Note 5 29_ Refunds" xfId="1641"/>
    <cellStyle name="Note 5 3" xfId="1642"/>
    <cellStyle name="Note 5 3 10" xfId="1643"/>
    <cellStyle name="Note 5 3 2" xfId="1644"/>
    <cellStyle name="Note 5 3 2 2" xfId="1645"/>
    <cellStyle name="Note 5 3 2 2 2" xfId="1646"/>
    <cellStyle name="Note 5 3 2 2_5 Cent Local" xfId="1647"/>
    <cellStyle name="Note 5 3 2 3" xfId="1648"/>
    <cellStyle name="Note 5 3 2_ Refunds" xfId="1649"/>
    <cellStyle name="Note 5 3 3" xfId="1650"/>
    <cellStyle name="Note 5 3 3 2" xfId="1651"/>
    <cellStyle name="Note 5 3 3 2 2" xfId="1652"/>
    <cellStyle name="Note 5 3 3 2_5 Cent Local" xfId="1653"/>
    <cellStyle name="Note 5 3 3 3" xfId="1654"/>
    <cellStyle name="Note 5 3 3_ Refunds" xfId="1655"/>
    <cellStyle name="Note 5 3 4" xfId="1656"/>
    <cellStyle name="Note 5 3 4 2" xfId="1657"/>
    <cellStyle name="Note 5 3 4 2 2" xfId="1658"/>
    <cellStyle name="Note 5 3 4 2_5 Cent Local" xfId="1659"/>
    <cellStyle name="Note 5 3 4 3" xfId="1660"/>
    <cellStyle name="Note 5 3 4_ Refunds" xfId="1661"/>
    <cellStyle name="Note 5 3 5" xfId="1662"/>
    <cellStyle name="Note 5 3 5 2" xfId="1663"/>
    <cellStyle name="Note 5 3 5 2 2" xfId="1664"/>
    <cellStyle name="Note 5 3 5 2_5 Cent Local" xfId="1665"/>
    <cellStyle name="Note 5 3 5 3" xfId="1666"/>
    <cellStyle name="Note 5 3 5_ Refunds" xfId="1667"/>
    <cellStyle name="Note 5 3 6" xfId="1668"/>
    <cellStyle name="Note 5 3 6 2" xfId="1669"/>
    <cellStyle name="Note 5 3 6 2 2" xfId="1670"/>
    <cellStyle name="Note 5 3 6 2_5 Cent Local" xfId="1671"/>
    <cellStyle name="Note 5 3 6 3" xfId="1672"/>
    <cellStyle name="Note 5 3 6_ Refunds" xfId="1673"/>
    <cellStyle name="Note 5 3 7" xfId="1674"/>
    <cellStyle name="Note 5 3 7 2" xfId="1675"/>
    <cellStyle name="Note 5 3 7 2 2" xfId="1676"/>
    <cellStyle name="Note 5 3 7 2_5 Cent Local" xfId="1677"/>
    <cellStyle name="Note 5 3 7 3" xfId="1678"/>
    <cellStyle name="Note 5 3 7_ Refunds" xfId="1679"/>
    <cellStyle name="Note 5 3 8" xfId="1680"/>
    <cellStyle name="Note 5 3 8 2" xfId="1681"/>
    <cellStyle name="Note 5 3 8 2 2" xfId="1682"/>
    <cellStyle name="Note 5 3 8 2_5 Cent Local" xfId="1683"/>
    <cellStyle name="Note 5 3 8 3" xfId="1684"/>
    <cellStyle name="Note 5 3 8_ Refunds" xfId="1685"/>
    <cellStyle name="Note 5 3 9" xfId="1686"/>
    <cellStyle name="Note 5 3 9 2" xfId="1687"/>
    <cellStyle name="Note 5 3 9_5 Cent Local" xfId="1688"/>
    <cellStyle name="Note 5 3_ Refunds" xfId="1689"/>
    <cellStyle name="Note 5 30" xfId="1690"/>
    <cellStyle name="Note 5 30 2" xfId="1691"/>
    <cellStyle name="Note 5 30 2 2" xfId="1692"/>
    <cellStyle name="Note 5 30 2_5 Cent Local" xfId="1693"/>
    <cellStyle name="Note 5 30 3" xfId="1694"/>
    <cellStyle name="Note 5 30_ Refunds" xfId="1695"/>
    <cellStyle name="Note 5 31" xfId="1696"/>
    <cellStyle name="Note 5 31 2" xfId="1697"/>
    <cellStyle name="Note 5 31 2 2" xfId="1698"/>
    <cellStyle name="Note 5 31 2_5 Cent Local" xfId="1699"/>
    <cellStyle name="Note 5 31 3" xfId="1700"/>
    <cellStyle name="Note 5 31_ Refunds" xfId="1701"/>
    <cellStyle name="Note 5 32" xfId="1702"/>
    <cellStyle name="Note 5 32 2" xfId="1703"/>
    <cellStyle name="Note 5 32 2 2" xfId="1704"/>
    <cellStyle name="Note 5 32 2_5 Cent Local" xfId="1705"/>
    <cellStyle name="Note 5 32 3" xfId="1706"/>
    <cellStyle name="Note 5 32_ Refunds" xfId="1707"/>
    <cellStyle name="Note 5 33" xfId="1708"/>
    <cellStyle name="Note 5 33 2" xfId="1709"/>
    <cellStyle name="Note 5 33_5 Cent Local" xfId="1710"/>
    <cellStyle name="Note 5 34" xfId="1711"/>
    <cellStyle name="Note 5 4" xfId="1712"/>
    <cellStyle name="Note 5 4 10" xfId="1713"/>
    <cellStyle name="Note 5 4 2" xfId="1714"/>
    <cellStyle name="Note 5 4 2 2" xfId="1715"/>
    <cellStyle name="Note 5 4 2 2 2" xfId="1716"/>
    <cellStyle name="Note 5 4 2 2_5 Cent Local" xfId="1717"/>
    <cellStyle name="Note 5 4 2 3" xfId="1718"/>
    <cellStyle name="Note 5 4 2_ Refunds" xfId="1719"/>
    <cellStyle name="Note 5 4 3" xfId="1720"/>
    <cellStyle name="Note 5 4 3 2" xfId="1721"/>
    <cellStyle name="Note 5 4 3 2 2" xfId="1722"/>
    <cellStyle name="Note 5 4 3 2_5 Cent Local" xfId="1723"/>
    <cellStyle name="Note 5 4 3 3" xfId="1724"/>
    <cellStyle name="Note 5 4 3_ Refunds" xfId="1725"/>
    <cellStyle name="Note 5 4 4" xfId="1726"/>
    <cellStyle name="Note 5 4 4 2" xfId="1727"/>
    <cellStyle name="Note 5 4 4 2 2" xfId="1728"/>
    <cellStyle name="Note 5 4 4 2_5 Cent Local" xfId="1729"/>
    <cellStyle name="Note 5 4 4 3" xfId="1730"/>
    <cellStyle name="Note 5 4 4_ Refunds" xfId="1731"/>
    <cellStyle name="Note 5 4 5" xfId="1732"/>
    <cellStyle name="Note 5 4 5 2" xfId="1733"/>
    <cellStyle name="Note 5 4 5 2 2" xfId="1734"/>
    <cellStyle name="Note 5 4 5 2_5 Cent Local" xfId="1735"/>
    <cellStyle name="Note 5 4 5 3" xfId="1736"/>
    <cellStyle name="Note 5 4 5_ Refunds" xfId="1737"/>
    <cellStyle name="Note 5 4 6" xfId="1738"/>
    <cellStyle name="Note 5 4 6 2" xfId="1739"/>
    <cellStyle name="Note 5 4 6 2 2" xfId="1740"/>
    <cellStyle name="Note 5 4 6 2_5 Cent Local" xfId="1741"/>
    <cellStyle name="Note 5 4 6 3" xfId="1742"/>
    <cellStyle name="Note 5 4 6_ Refunds" xfId="1743"/>
    <cellStyle name="Note 5 4 7" xfId="1744"/>
    <cellStyle name="Note 5 4 7 2" xfId="1745"/>
    <cellStyle name="Note 5 4 7 2 2" xfId="1746"/>
    <cellStyle name="Note 5 4 7 2_5 Cent Local" xfId="1747"/>
    <cellStyle name="Note 5 4 7 3" xfId="1748"/>
    <cellStyle name="Note 5 4 7_ Refunds" xfId="1749"/>
    <cellStyle name="Note 5 4 8" xfId="1750"/>
    <cellStyle name="Note 5 4 8 2" xfId="1751"/>
    <cellStyle name="Note 5 4 8 2 2" xfId="1752"/>
    <cellStyle name="Note 5 4 8 2_5 Cent Local" xfId="1753"/>
    <cellStyle name="Note 5 4 8 3" xfId="1754"/>
    <cellStyle name="Note 5 4 8_ Refunds" xfId="1755"/>
    <cellStyle name="Note 5 4 9" xfId="1756"/>
    <cellStyle name="Note 5 4 9 2" xfId="1757"/>
    <cellStyle name="Note 5 4 9_5 Cent Local" xfId="1758"/>
    <cellStyle name="Note 5 4_ Refunds" xfId="1759"/>
    <cellStyle name="Note 5 5" xfId="1760"/>
    <cellStyle name="Note 5 5 2" xfId="1761"/>
    <cellStyle name="Note 5 5 2 2" xfId="1762"/>
    <cellStyle name="Note 5 5 2_5 Cent Local" xfId="1763"/>
    <cellStyle name="Note 5 5 3" xfId="1764"/>
    <cellStyle name="Note 5 5_ Refunds" xfId="1765"/>
    <cellStyle name="Note 5 6" xfId="1766"/>
    <cellStyle name="Note 5 6 2" xfId="1767"/>
    <cellStyle name="Note 5 6 2 2" xfId="1768"/>
    <cellStyle name="Note 5 6 2_5 Cent Local" xfId="1769"/>
    <cellStyle name="Note 5 6 3" xfId="1770"/>
    <cellStyle name="Note 5 6_ Refunds" xfId="1771"/>
    <cellStyle name="Note 5 7" xfId="1772"/>
    <cellStyle name="Note 5 7 2" xfId="1773"/>
    <cellStyle name="Note 5 7 2 2" xfId="1774"/>
    <cellStyle name="Note 5 7 2_5 Cent Local" xfId="1775"/>
    <cellStyle name="Note 5 7 3" xfId="1776"/>
    <cellStyle name="Note 5 7_ Refunds" xfId="1777"/>
    <cellStyle name="Note 5 8" xfId="1778"/>
    <cellStyle name="Note 5 8 2" xfId="1779"/>
    <cellStyle name="Note 5 8 2 2" xfId="1780"/>
    <cellStyle name="Note 5 8 2_5 Cent Local" xfId="1781"/>
    <cellStyle name="Note 5 8 3" xfId="1782"/>
    <cellStyle name="Note 5 8_ Refunds" xfId="1783"/>
    <cellStyle name="Note 5 9" xfId="1784"/>
    <cellStyle name="Note 5 9 2" xfId="1785"/>
    <cellStyle name="Note 5 9 2 2" xfId="1786"/>
    <cellStyle name="Note 5 9 2_5 Cent Local" xfId="1787"/>
    <cellStyle name="Note 5 9 3" xfId="1788"/>
    <cellStyle name="Note 5 9_ Refunds" xfId="1789"/>
    <cellStyle name="Note 5_ Refunds" xfId="1790"/>
    <cellStyle name="Note 6" xfId="1791"/>
    <cellStyle name="Note 6 10" xfId="1792"/>
    <cellStyle name="Note 6 10 2" xfId="1793"/>
    <cellStyle name="Note 6 10 2 2" xfId="1794"/>
    <cellStyle name="Note 6 10 2_5 Cent Local" xfId="1795"/>
    <cellStyle name="Note 6 10 3" xfId="1796"/>
    <cellStyle name="Note 6 10_ Refunds" xfId="1797"/>
    <cellStyle name="Note 6 11" xfId="1798"/>
    <cellStyle name="Note 6 11 2" xfId="1799"/>
    <cellStyle name="Note 6 11 2 2" xfId="1800"/>
    <cellStyle name="Note 6 11 2_5 Cent Local" xfId="1801"/>
    <cellStyle name="Note 6 11 3" xfId="1802"/>
    <cellStyle name="Note 6 11_ Refunds" xfId="1803"/>
    <cellStyle name="Note 6 12" xfId="1804"/>
    <cellStyle name="Note 6 12 2" xfId="1805"/>
    <cellStyle name="Note 6 12 2 2" xfId="1806"/>
    <cellStyle name="Note 6 12 2_5 Cent Local" xfId="1807"/>
    <cellStyle name="Note 6 12 3" xfId="1808"/>
    <cellStyle name="Note 6 12_ Refunds" xfId="1809"/>
    <cellStyle name="Note 6 13" xfId="1810"/>
    <cellStyle name="Note 6 13 2" xfId="1811"/>
    <cellStyle name="Note 6 13 2 2" xfId="1812"/>
    <cellStyle name="Note 6 13 2_5 Cent Local" xfId="1813"/>
    <cellStyle name="Note 6 13 3" xfId="1814"/>
    <cellStyle name="Note 6 13_ Refunds" xfId="1815"/>
    <cellStyle name="Note 6 14" xfId="1816"/>
    <cellStyle name="Note 6 14 2" xfId="1817"/>
    <cellStyle name="Note 6 14 2 2" xfId="1818"/>
    <cellStyle name="Note 6 14 2_5 Cent Local" xfId="1819"/>
    <cellStyle name="Note 6 14 3" xfId="1820"/>
    <cellStyle name="Note 6 14_ Refunds" xfId="1821"/>
    <cellStyle name="Note 6 15" xfId="1822"/>
    <cellStyle name="Note 6 15 2" xfId="1823"/>
    <cellStyle name="Note 6 15 2 2" xfId="1824"/>
    <cellStyle name="Note 6 15 2_5 Cent Local" xfId="1825"/>
    <cellStyle name="Note 6 15 3" xfId="1826"/>
    <cellStyle name="Note 6 15_ Refunds" xfId="1827"/>
    <cellStyle name="Note 6 16" xfId="1828"/>
    <cellStyle name="Note 6 16 2" xfId="1829"/>
    <cellStyle name="Note 6 16 2 2" xfId="1830"/>
    <cellStyle name="Note 6 16 2_5 Cent Local" xfId="1831"/>
    <cellStyle name="Note 6 16 3" xfId="1832"/>
    <cellStyle name="Note 6 16_ Refunds" xfId="1833"/>
    <cellStyle name="Note 6 17" xfId="1834"/>
    <cellStyle name="Note 6 17 2" xfId="1835"/>
    <cellStyle name="Note 6 17 2 2" xfId="1836"/>
    <cellStyle name="Note 6 17 2_5 Cent Local" xfId="1837"/>
    <cellStyle name="Note 6 17 3" xfId="1838"/>
    <cellStyle name="Note 6 17_ Refunds" xfId="1839"/>
    <cellStyle name="Note 6 18" xfId="1840"/>
    <cellStyle name="Note 6 18 2" xfId="1841"/>
    <cellStyle name="Note 6 18 2 2" xfId="1842"/>
    <cellStyle name="Note 6 18 2_5 Cent Local" xfId="1843"/>
    <cellStyle name="Note 6 18 3" xfId="1844"/>
    <cellStyle name="Note 6 18_ Refunds" xfId="1845"/>
    <cellStyle name="Note 6 19" xfId="1846"/>
    <cellStyle name="Note 6 19 2" xfId="1847"/>
    <cellStyle name="Note 6 19 2 2" xfId="1848"/>
    <cellStyle name="Note 6 19 2_5 Cent Local" xfId="1849"/>
    <cellStyle name="Note 6 19 3" xfId="1850"/>
    <cellStyle name="Note 6 19_ Refunds" xfId="1851"/>
    <cellStyle name="Note 6 2" xfId="1852"/>
    <cellStyle name="Note 6 2 10" xfId="1853"/>
    <cellStyle name="Note 6 2 10 2" xfId="1854"/>
    <cellStyle name="Note 6 2 10 2 2" xfId="1855"/>
    <cellStyle name="Note 6 2 10 2_5 Cent Local" xfId="1856"/>
    <cellStyle name="Note 6 2 10 3" xfId="1857"/>
    <cellStyle name="Note 6 2 10_ Refunds" xfId="1858"/>
    <cellStyle name="Note 6 2 11" xfId="1859"/>
    <cellStyle name="Note 6 2 11 2" xfId="1860"/>
    <cellStyle name="Note 6 2 11_5 Cent Local" xfId="1861"/>
    <cellStyle name="Note 6 2 12" xfId="1862"/>
    <cellStyle name="Note 6 2 2" xfId="1863"/>
    <cellStyle name="Note 6 2 2 10" xfId="1864"/>
    <cellStyle name="Note 6 2 2 10 2" xfId="1865"/>
    <cellStyle name="Note 6 2 2 10_5 Cent Local" xfId="1866"/>
    <cellStyle name="Note 6 2 2 11" xfId="1867"/>
    <cellStyle name="Note 6 2 2 2" xfId="1868"/>
    <cellStyle name="Note 6 2 2 2 2" xfId="1869"/>
    <cellStyle name="Note 6 2 2 2 2 2" xfId="1870"/>
    <cellStyle name="Note 6 2 2 2 2_5 Cent Local" xfId="1871"/>
    <cellStyle name="Note 6 2 2 2 3" xfId="1872"/>
    <cellStyle name="Note 6 2 2 2_ Refunds" xfId="1873"/>
    <cellStyle name="Note 6 2 2 3" xfId="1874"/>
    <cellStyle name="Note 6 2 2 3 2" xfId="1875"/>
    <cellStyle name="Note 6 2 2 3 2 2" xfId="1876"/>
    <cellStyle name="Note 6 2 2 3 2_5 Cent Local" xfId="1877"/>
    <cellStyle name="Note 6 2 2 3 3" xfId="1878"/>
    <cellStyle name="Note 6 2 2 3_ Refunds" xfId="1879"/>
    <cellStyle name="Note 6 2 2 4" xfId="1880"/>
    <cellStyle name="Note 6 2 2 4 2" xfId="1881"/>
    <cellStyle name="Note 6 2 2 4 2 2" xfId="1882"/>
    <cellStyle name="Note 6 2 2 4 2_5 Cent Local" xfId="1883"/>
    <cellStyle name="Note 6 2 2 4 3" xfId="1884"/>
    <cellStyle name="Note 6 2 2 4_ Refunds" xfId="1885"/>
    <cellStyle name="Note 6 2 2 5" xfId="1886"/>
    <cellStyle name="Note 6 2 2 5 2" xfId="1887"/>
    <cellStyle name="Note 6 2 2 5 2 2" xfId="1888"/>
    <cellStyle name="Note 6 2 2 5 2_5 Cent Local" xfId="1889"/>
    <cellStyle name="Note 6 2 2 5 3" xfId="1890"/>
    <cellStyle name="Note 6 2 2 5_ Refunds" xfId="1891"/>
    <cellStyle name="Note 6 2 2 6" xfId="1892"/>
    <cellStyle name="Note 6 2 2 6 2" xfId="1893"/>
    <cellStyle name="Note 6 2 2 6 2 2" xfId="1894"/>
    <cellStyle name="Note 6 2 2 6 2_5 Cent Local" xfId="1895"/>
    <cellStyle name="Note 6 2 2 6 3" xfId="1896"/>
    <cellStyle name="Note 6 2 2 6_ Refunds" xfId="1897"/>
    <cellStyle name="Note 6 2 2 7" xfId="1898"/>
    <cellStyle name="Note 6 2 2 7 2" xfId="1899"/>
    <cellStyle name="Note 6 2 2 7 2 2" xfId="1900"/>
    <cellStyle name="Note 6 2 2 7 2_5 Cent Local" xfId="1901"/>
    <cellStyle name="Note 6 2 2 7 3" xfId="1902"/>
    <cellStyle name="Note 6 2 2 7_ Refunds" xfId="1903"/>
    <cellStyle name="Note 6 2 2 8" xfId="1904"/>
    <cellStyle name="Note 6 2 2 8 2" xfId="1905"/>
    <cellStyle name="Note 6 2 2 8 2 2" xfId="1906"/>
    <cellStyle name="Note 6 2 2 8 2_5 Cent Local" xfId="1907"/>
    <cellStyle name="Note 6 2 2 8 3" xfId="1908"/>
    <cellStyle name="Note 6 2 2 8_ Refunds" xfId="1909"/>
    <cellStyle name="Note 6 2 2 9" xfId="1910"/>
    <cellStyle name="Note 6 2 2 9 2" xfId="1911"/>
    <cellStyle name="Note 6 2 2 9 2 2" xfId="1912"/>
    <cellStyle name="Note 6 2 2 9 2_5 Cent Local" xfId="1913"/>
    <cellStyle name="Note 6 2 2 9 3" xfId="1914"/>
    <cellStyle name="Note 6 2 2 9_ Refunds" xfId="1915"/>
    <cellStyle name="Note 6 2 2_ Refunds" xfId="1916"/>
    <cellStyle name="Note 6 2 3" xfId="1917"/>
    <cellStyle name="Note 6 2 3 2" xfId="1918"/>
    <cellStyle name="Note 6 2 3 2 2" xfId="1919"/>
    <cellStyle name="Note 6 2 3 2_5 Cent Local" xfId="1920"/>
    <cellStyle name="Note 6 2 3 3" xfId="1921"/>
    <cellStyle name="Note 6 2 3_ Refunds" xfId="1922"/>
    <cellStyle name="Note 6 2 4" xfId="1923"/>
    <cellStyle name="Note 6 2 4 2" xfId="1924"/>
    <cellStyle name="Note 6 2 4 2 2" xfId="1925"/>
    <cellStyle name="Note 6 2 4 2_5 Cent Local" xfId="1926"/>
    <cellStyle name="Note 6 2 4 3" xfId="1927"/>
    <cellStyle name="Note 6 2 4_ Refunds" xfId="1928"/>
    <cellStyle name="Note 6 2 5" xfId="1929"/>
    <cellStyle name="Note 6 2 5 2" xfId="1930"/>
    <cellStyle name="Note 6 2 5 2 2" xfId="1931"/>
    <cellStyle name="Note 6 2 5 2_5 Cent Local" xfId="1932"/>
    <cellStyle name="Note 6 2 5 3" xfId="1933"/>
    <cellStyle name="Note 6 2 5_ Refunds" xfId="1934"/>
    <cellStyle name="Note 6 2 6" xfId="1935"/>
    <cellStyle name="Note 6 2 6 2" xfId="1936"/>
    <cellStyle name="Note 6 2 6 2 2" xfId="1937"/>
    <cellStyle name="Note 6 2 6 2_5 Cent Local" xfId="1938"/>
    <cellStyle name="Note 6 2 6 3" xfId="1939"/>
    <cellStyle name="Note 6 2 6_ Refunds" xfId="1940"/>
    <cellStyle name="Note 6 2 7" xfId="1941"/>
    <cellStyle name="Note 6 2 7 2" xfId="1942"/>
    <cellStyle name="Note 6 2 7 2 2" xfId="1943"/>
    <cellStyle name="Note 6 2 7 2_5 Cent Local" xfId="1944"/>
    <cellStyle name="Note 6 2 7 3" xfId="1945"/>
    <cellStyle name="Note 6 2 7_ Refunds" xfId="1946"/>
    <cellStyle name="Note 6 2 8" xfId="1947"/>
    <cellStyle name="Note 6 2 8 2" xfId="1948"/>
    <cellStyle name="Note 6 2 8 2 2" xfId="1949"/>
    <cellStyle name="Note 6 2 8 2_5 Cent Local" xfId="1950"/>
    <cellStyle name="Note 6 2 8 3" xfId="1951"/>
    <cellStyle name="Note 6 2 8_ Refunds" xfId="1952"/>
    <cellStyle name="Note 6 2 9" xfId="1953"/>
    <cellStyle name="Note 6 2 9 2" xfId="1954"/>
    <cellStyle name="Note 6 2 9 2 2" xfId="1955"/>
    <cellStyle name="Note 6 2 9 2_5 Cent Local" xfId="1956"/>
    <cellStyle name="Note 6 2 9 3" xfId="1957"/>
    <cellStyle name="Note 6 2 9_ Refunds" xfId="1958"/>
    <cellStyle name="Note 6 2_ Refunds" xfId="1959"/>
    <cellStyle name="Note 6 20" xfId="1960"/>
    <cellStyle name="Note 6 20 2" xfId="1961"/>
    <cellStyle name="Note 6 20 2 2" xfId="1962"/>
    <cellStyle name="Note 6 20 2_5 Cent Local" xfId="1963"/>
    <cellStyle name="Note 6 20 3" xfId="1964"/>
    <cellStyle name="Note 6 20_ Refunds" xfId="1965"/>
    <cellStyle name="Note 6 21" xfId="1966"/>
    <cellStyle name="Note 6 21 2" xfId="1967"/>
    <cellStyle name="Note 6 21 2 2" xfId="1968"/>
    <cellStyle name="Note 6 21 2_5 Cent Local" xfId="1969"/>
    <cellStyle name="Note 6 21 3" xfId="1970"/>
    <cellStyle name="Note 6 21_ Refunds" xfId="1971"/>
    <cellStyle name="Note 6 22" xfId="1972"/>
    <cellStyle name="Note 6 22 2" xfId="1973"/>
    <cellStyle name="Note 6 22 2 2" xfId="1974"/>
    <cellStyle name="Note 6 22 2_5 Cent Local" xfId="1975"/>
    <cellStyle name="Note 6 22 3" xfId="1976"/>
    <cellStyle name="Note 6 22_ Refunds" xfId="1977"/>
    <cellStyle name="Note 6 23" xfId="1978"/>
    <cellStyle name="Note 6 23 2" xfId="1979"/>
    <cellStyle name="Note 6 23_5 Cent Local" xfId="1980"/>
    <cellStyle name="Note 6 24" xfId="1981"/>
    <cellStyle name="Note 6 3" xfId="1982"/>
    <cellStyle name="Note 6 3 2" xfId="1983"/>
    <cellStyle name="Note 6 3 2 2" xfId="1984"/>
    <cellStyle name="Note 6 3 2_5 Cent Local" xfId="1985"/>
    <cellStyle name="Note 6 3 3" xfId="1986"/>
    <cellStyle name="Note 6 3_ Refunds" xfId="1987"/>
    <cellStyle name="Note 6 4" xfId="1988"/>
    <cellStyle name="Note 6 4 10" xfId="1989"/>
    <cellStyle name="Note 6 4 2" xfId="1990"/>
    <cellStyle name="Note 6 4 2 2" xfId="1991"/>
    <cellStyle name="Note 6 4 2 2 2" xfId="1992"/>
    <cellStyle name="Note 6 4 2 2_5 Cent Local" xfId="1993"/>
    <cellStyle name="Note 6 4 2 3" xfId="1994"/>
    <cellStyle name="Note 6 4 2_ Refunds" xfId="1995"/>
    <cellStyle name="Note 6 4 3" xfId="1996"/>
    <cellStyle name="Note 6 4 3 2" xfId="1997"/>
    <cellStyle name="Note 6 4 3 2 2" xfId="1998"/>
    <cellStyle name="Note 6 4 3 2_5 Cent Local" xfId="1999"/>
    <cellStyle name="Note 6 4 3 3" xfId="2000"/>
    <cellStyle name="Note 6 4 3_ Refunds" xfId="2001"/>
    <cellStyle name="Note 6 4 4" xfId="2002"/>
    <cellStyle name="Note 6 4 4 2" xfId="2003"/>
    <cellStyle name="Note 6 4 4 2 2" xfId="2004"/>
    <cellStyle name="Note 6 4 4 2_5 Cent Local" xfId="2005"/>
    <cellStyle name="Note 6 4 4 3" xfId="2006"/>
    <cellStyle name="Note 6 4 4_ Refunds" xfId="2007"/>
    <cellStyle name="Note 6 4 5" xfId="2008"/>
    <cellStyle name="Note 6 4 5 2" xfId="2009"/>
    <cellStyle name="Note 6 4 5 2 2" xfId="2010"/>
    <cellStyle name="Note 6 4 5 2_5 Cent Local" xfId="2011"/>
    <cellStyle name="Note 6 4 5 3" xfId="2012"/>
    <cellStyle name="Note 6 4 5_ Refunds" xfId="2013"/>
    <cellStyle name="Note 6 4 6" xfId="2014"/>
    <cellStyle name="Note 6 4 6 2" xfId="2015"/>
    <cellStyle name="Note 6 4 6 2 2" xfId="2016"/>
    <cellStyle name="Note 6 4 6 2_5 Cent Local" xfId="2017"/>
    <cellStyle name="Note 6 4 6 3" xfId="2018"/>
    <cellStyle name="Note 6 4 6_ Refunds" xfId="2019"/>
    <cellStyle name="Note 6 4 7" xfId="2020"/>
    <cellStyle name="Note 6 4 7 2" xfId="2021"/>
    <cellStyle name="Note 6 4 7 2 2" xfId="2022"/>
    <cellStyle name="Note 6 4 7 2_5 Cent Local" xfId="2023"/>
    <cellStyle name="Note 6 4 7 3" xfId="2024"/>
    <cellStyle name="Note 6 4 7_ Refunds" xfId="2025"/>
    <cellStyle name="Note 6 4 8" xfId="2026"/>
    <cellStyle name="Note 6 4 8 2" xfId="2027"/>
    <cellStyle name="Note 6 4 8 2 2" xfId="2028"/>
    <cellStyle name="Note 6 4 8 2_5 Cent Local" xfId="2029"/>
    <cellStyle name="Note 6 4 8 3" xfId="2030"/>
    <cellStyle name="Note 6 4 8_ Refunds" xfId="2031"/>
    <cellStyle name="Note 6 4 9" xfId="2032"/>
    <cellStyle name="Note 6 4 9 2" xfId="2033"/>
    <cellStyle name="Note 6 4 9_5 Cent Local" xfId="2034"/>
    <cellStyle name="Note 6 4_ Refunds" xfId="2035"/>
    <cellStyle name="Note 6 5" xfId="2036"/>
    <cellStyle name="Note 6 5 2" xfId="2037"/>
    <cellStyle name="Note 6 5 2 2" xfId="2038"/>
    <cellStyle name="Note 6 5 2_5 Cent Local" xfId="2039"/>
    <cellStyle name="Note 6 5 3" xfId="2040"/>
    <cellStyle name="Note 6 5_ Refunds" xfId="2041"/>
    <cellStyle name="Note 6 6" xfId="2042"/>
    <cellStyle name="Note 6 6 2" xfId="2043"/>
    <cellStyle name="Note 6 6 2 2" xfId="2044"/>
    <cellStyle name="Note 6 6 2_5 Cent Local" xfId="2045"/>
    <cellStyle name="Note 6 6 3" xfId="2046"/>
    <cellStyle name="Note 6 6_ Refunds" xfId="2047"/>
    <cellStyle name="Note 6 7" xfId="2048"/>
    <cellStyle name="Note 6 7 2" xfId="2049"/>
    <cellStyle name="Note 6 7 2 2" xfId="2050"/>
    <cellStyle name="Note 6 7 2_5 Cent Local" xfId="2051"/>
    <cellStyle name="Note 6 7 3" xfId="2052"/>
    <cellStyle name="Note 6 7_ Refunds" xfId="2053"/>
    <cellStyle name="Note 6 8" xfId="2054"/>
    <cellStyle name="Note 6 8 2" xfId="2055"/>
    <cellStyle name="Note 6 8 2 2" xfId="2056"/>
    <cellStyle name="Note 6 8 2_5 Cent Local" xfId="2057"/>
    <cellStyle name="Note 6 8 3" xfId="2058"/>
    <cellStyle name="Note 6 8_ Refunds" xfId="2059"/>
    <cellStyle name="Note 6 9" xfId="2060"/>
    <cellStyle name="Note 6 9 2" xfId="2061"/>
    <cellStyle name="Note 6 9 2 2" xfId="2062"/>
    <cellStyle name="Note 6 9 2_5 Cent Local" xfId="2063"/>
    <cellStyle name="Note 6 9 3" xfId="2064"/>
    <cellStyle name="Note 6 9_ Refunds" xfId="2065"/>
    <cellStyle name="Note 6_ Refunds" xfId="2066"/>
    <cellStyle name="Note 7" xfId="2067"/>
    <cellStyle name="Note 7 10" xfId="2068"/>
    <cellStyle name="Note 7 10 2" xfId="2069"/>
    <cellStyle name="Note 7 10 2 2" xfId="2070"/>
    <cellStyle name="Note 7 10 2_5 Cent Local" xfId="2071"/>
    <cellStyle name="Note 7 10 3" xfId="2072"/>
    <cellStyle name="Note 7 10_ Refunds" xfId="2073"/>
    <cellStyle name="Note 7 11" xfId="2074"/>
    <cellStyle name="Note 7 11 2" xfId="2075"/>
    <cellStyle name="Note 7 11 2 2" xfId="2076"/>
    <cellStyle name="Note 7 11 2_5 Cent Local" xfId="2077"/>
    <cellStyle name="Note 7 11 3" xfId="2078"/>
    <cellStyle name="Note 7 11_ Refunds" xfId="2079"/>
    <cellStyle name="Note 7 12" xfId="2080"/>
    <cellStyle name="Note 7 12 2" xfId="2081"/>
    <cellStyle name="Note 7 12 2 2" xfId="2082"/>
    <cellStyle name="Note 7 12 2_5 Cent Local" xfId="2083"/>
    <cellStyle name="Note 7 12 3" xfId="2084"/>
    <cellStyle name="Note 7 12_ Refunds" xfId="2085"/>
    <cellStyle name="Note 7 13" xfId="2086"/>
    <cellStyle name="Note 7 13 2" xfId="2087"/>
    <cellStyle name="Note 7 13 2 2" xfId="2088"/>
    <cellStyle name="Note 7 13 2_5 Cent Local" xfId="2089"/>
    <cellStyle name="Note 7 13 3" xfId="2090"/>
    <cellStyle name="Note 7 13_ Refunds" xfId="2091"/>
    <cellStyle name="Note 7 14" xfId="2092"/>
    <cellStyle name="Note 7 14 2" xfId="2093"/>
    <cellStyle name="Note 7 14 2 2" xfId="2094"/>
    <cellStyle name="Note 7 14 2_Distribution calculation" xfId="2095"/>
    <cellStyle name="Note 7 14 3" xfId="2096"/>
    <cellStyle name="Note 7 14_ Refunds" xfId="2097"/>
    <cellStyle name="Note 7 15" xfId="2098"/>
    <cellStyle name="Note 7 15 2" xfId="2099"/>
    <cellStyle name="Note 7 15 2 2" xfId="2100"/>
    <cellStyle name="Note 7 15 2_Distribution calculation" xfId="2101"/>
    <cellStyle name="Note 7 15 3" xfId="2102"/>
    <cellStyle name="Note 7 15_ Refunds" xfId="2103"/>
    <cellStyle name="Note 7 16" xfId="2104"/>
    <cellStyle name="Note 7 16 2" xfId="2105"/>
    <cellStyle name="Note 7 16_Distribution calculation" xfId="2106"/>
    <cellStyle name="Note 7 17" xfId="2107"/>
    <cellStyle name="Note 7 2" xfId="2108"/>
    <cellStyle name="Note 7 2 10" xfId="2109"/>
    <cellStyle name="Note 7 2 2" xfId="2110"/>
    <cellStyle name="Note 7 2 2 2" xfId="2111"/>
    <cellStyle name="Note 7 2 2 2 2" xfId="2112"/>
    <cellStyle name="Note 7 2 2 2_Distribution calculation" xfId="2113"/>
    <cellStyle name="Note 7 2 2 3" xfId="2114"/>
    <cellStyle name="Note 7 2 2_ Refunds" xfId="2115"/>
    <cellStyle name="Note 7 2 3" xfId="2116"/>
    <cellStyle name="Note 7 2 3 2" xfId="2117"/>
    <cellStyle name="Note 7 2 3 2 2" xfId="2118"/>
    <cellStyle name="Note 7 2 3 2_Distribution calculation" xfId="2119"/>
    <cellStyle name="Note 7 2 3 3" xfId="2120"/>
    <cellStyle name="Note 7 2 3_ Refunds" xfId="2121"/>
    <cellStyle name="Note 7 2 4" xfId="2122"/>
    <cellStyle name="Note 7 2 4 2" xfId="2123"/>
    <cellStyle name="Note 7 2 4 2 2" xfId="2124"/>
    <cellStyle name="Note 7 2 4 2_Distribution calculation" xfId="2125"/>
    <cellStyle name="Note 7 2 4 3" xfId="2126"/>
    <cellStyle name="Note 7 2 4_ Refunds" xfId="2127"/>
    <cellStyle name="Note 7 2 5" xfId="2128"/>
    <cellStyle name="Note 7 2 5 2" xfId="2129"/>
    <cellStyle name="Note 7 2 5 2 2" xfId="2130"/>
    <cellStyle name="Note 7 2 5 2_Distribution calculation" xfId="2131"/>
    <cellStyle name="Note 7 2 5 3" xfId="2132"/>
    <cellStyle name="Note 7 2 5_ Refunds" xfId="2133"/>
    <cellStyle name="Note 7 2 6" xfId="2134"/>
    <cellStyle name="Note 7 2 6 2" xfId="2135"/>
    <cellStyle name="Note 7 2 6 2 2" xfId="2136"/>
    <cellStyle name="Note 7 2 6 2_Distribution calculation" xfId="2137"/>
    <cellStyle name="Note 7 2 6 3" xfId="2138"/>
    <cellStyle name="Note 7 2 6_ Refunds" xfId="2139"/>
    <cellStyle name="Note 7 2 7" xfId="2140"/>
    <cellStyle name="Note 7 2 7 2" xfId="2141"/>
    <cellStyle name="Note 7 2 7 2 2" xfId="2142"/>
    <cellStyle name="Note 7 2 7 2_Distribution calculation" xfId="2143"/>
    <cellStyle name="Note 7 2 7 3" xfId="2144"/>
    <cellStyle name="Note 7 2 7_ Refunds" xfId="2145"/>
    <cellStyle name="Note 7 2 8" xfId="2146"/>
    <cellStyle name="Note 7 2 8 2" xfId="2147"/>
    <cellStyle name="Note 7 2 8 2 2" xfId="2148"/>
    <cellStyle name="Note 7 2 8 2_Distribution calculation" xfId="2149"/>
    <cellStyle name="Note 7 2 8 3" xfId="2150"/>
    <cellStyle name="Note 7 2 8_ Refunds" xfId="2151"/>
    <cellStyle name="Note 7 2 9" xfId="2152"/>
    <cellStyle name="Note 7 2 9 2" xfId="2153"/>
    <cellStyle name="Note 7 2 9_Distribution calculation" xfId="2154"/>
    <cellStyle name="Note 7 2_ Refunds" xfId="2155"/>
    <cellStyle name="Note 7 3" xfId="2156"/>
    <cellStyle name="Note 7 3 2" xfId="2157"/>
    <cellStyle name="Note 7 3 2 2" xfId="2158"/>
    <cellStyle name="Note 7 3 2_Distribution calculation" xfId="2159"/>
    <cellStyle name="Note 7 3 3" xfId="2160"/>
    <cellStyle name="Note 7 3_ Refunds" xfId="2161"/>
    <cellStyle name="Note 7 4" xfId="2162"/>
    <cellStyle name="Note 7 4 2" xfId="2163"/>
    <cellStyle name="Note 7 4 2 2" xfId="2164"/>
    <cellStyle name="Note 7 4 2_Distribution calculation" xfId="2165"/>
    <cellStyle name="Note 7 4 3" xfId="2166"/>
    <cellStyle name="Note 7 4_ Refunds" xfId="2167"/>
    <cellStyle name="Note 7 5" xfId="2168"/>
    <cellStyle name="Note 7 5 2" xfId="2169"/>
    <cellStyle name="Note 7 5 2 2" xfId="2170"/>
    <cellStyle name="Note 7 5 2_Distribution calculation" xfId="2171"/>
    <cellStyle name="Note 7 5 3" xfId="2172"/>
    <cellStyle name="Note 7 5_ Refunds" xfId="2173"/>
    <cellStyle name="Note 7 6" xfId="2174"/>
    <cellStyle name="Note 7 6 2" xfId="2175"/>
    <cellStyle name="Note 7 6 2 2" xfId="2176"/>
    <cellStyle name="Note 7 6 2_Distribution calculation" xfId="2177"/>
    <cellStyle name="Note 7 6 3" xfId="2178"/>
    <cellStyle name="Note 7 6_ Refunds" xfId="2179"/>
    <cellStyle name="Note 7 7" xfId="2180"/>
    <cellStyle name="Note 7 7 2" xfId="2181"/>
    <cellStyle name="Note 7 7 2 2" xfId="2182"/>
    <cellStyle name="Note 7 7 2_Distribution calculation" xfId="2183"/>
    <cellStyle name="Note 7 7 3" xfId="2184"/>
    <cellStyle name="Note 7 7_ Refunds" xfId="2185"/>
    <cellStyle name="Note 7 8" xfId="2186"/>
    <cellStyle name="Note 7 8 2" xfId="2187"/>
    <cellStyle name="Note 7 8 2 2" xfId="2188"/>
    <cellStyle name="Note 7 8 2_Distribution calculation" xfId="2189"/>
    <cellStyle name="Note 7 8 3" xfId="2190"/>
    <cellStyle name="Note 7 8_ Refunds" xfId="2191"/>
    <cellStyle name="Note 7 9" xfId="2192"/>
    <cellStyle name="Note 7 9 2" xfId="2193"/>
    <cellStyle name="Note 7 9 2 2" xfId="2194"/>
    <cellStyle name="Note 7 9 2_Distribution calculation" xfId="2195"/>
    <cellStyle name="Note 7 9 3" xfId="2196"/>
    <cellStyle name="Note 7 9_ Refunds" xfId="2197"/>
    <cellStyle name="Note 7_ Refunds" xfId="2198"/>
    <cellStyle name="Note 8" xfId="2199"/>
    <cellStyle name="Note 8 2" xfId="2200"/>
    <cellStyle name="Note 8 2 2" xfId="2201"/>
    <cellStyle name="Note 8 2_Distribution calculation" xfId="2202"/>
    <cellStyle name="Note 8 3" xfId="2203"/>
    <cellStyle name="Note 8_ Refunds" xfId="2204"/>
    <cellStyle name="Note 9" xfId="2205"/>
    <cellStyle name="Output 2" xfId="2206"/>
    <cellStyle name="Output 3" xfId="2207"/>
    <cellStyle name="Percent 2" xfId="2208"/>
    <cellStyle name="Percent 2 2" xfId="2209"/>
    <cellStyle name="Percent 2 3" xfId="2210"/>
    <cellStyle name="Percent 3" xfId="2211"/>
    <cellStyle name="Percent 3 2" xfId="2212"/>
    <cellStyle name="Percent 4" xfId="2213"/>
    <cellStyle name="SAPBEXaggData" xfId="2214"/>
    <cellStyle name="SAPBEXaggDataEmph" xfId="2215"/>
    <cellStyle name="SAPBEXaggItem" xfId="2216"/>
    <cellStyle name="SAPBEXaggItem 2" xfId="2217"/>
    <cellStyle name="SAPBEXaggItem_ Refunds" xfId="2218"/>
    <cellStyle name="SAPBEXaggItemX" xfId="2219"/>
    <cellStyle name="SAPBEXchaText" xfId="2220"/>
    <cellStyle name="SAPBEXchaText 2" xfId="2221"/>
    <cellStyle name="SAPBEXchaText_ Refunds" xfId="2222"/>
    <cellStyle name="SAPBEXexcBad7" xfId="2223"/>
    <cellStyle name="SAPBEXexcBad8" xfId="2224"/>
    <cellStyle name="SAPBEXexcBad9" xfId="2225"/>
    <cellStyle name="SAPBEXexcCritical4" xfId="2226"/>
    <cellStyle name="SAPBEXexcCritical5" xfId="2227"/>
    <cellStyle name="SAPBEXexcCritical6" xfId="2228"/>
    <cellStyle name="SAPBEXexcGood1" xfId="2229"/>
    <cellStyle name="SAPBEXexcGood2" xfId="2230"/>
    <cellStyle name="SAPBEXexcGood3" xfId="2231"/>
    <cellStyle name="SAPBEXfilterDrill" xfId="2232"/>
    <cellStyle name="SAPBEXfilterItem" xfId="2233"/>
    <cellStyle name="SAPBEXfilterText" xfId="2234"/>
    <cellStyle name="SAPBEXfilterText 2" xfId="2235"/>
    <cellStyle name="SAPBEXfilterText 2 2" xfId="2236"/>
    <cellStyle name="SAPBEXfilterText 3" xfId="2237"/>
    <cellStyle name="SAPBEXfilterText 3 2" xfId="2238"/>
    <cellStyle name="SAPBEXfilterText 3_N Local option gas - City" xfId="2239"/>
    <cellStyle name="SAPBEXfilterText_ Refunds" xfId="2240"/>
    <cellStyle name="SAPBEXformats" xfId="2241"/>
    <cellStyle name="SAPBEXheaderItem" xfId="2242"/>
    <cellStyle name="SAPBEXheaderItem 2" xfId="2243"/>
    <cellStyle name="SAPBEXheaderItem 2 2" xfId="2244"/>
    <cellStyle name="SAPBEXheaderItem 3" xfId="2245"/>
    <cellStyle name="SAPBEXheaderItem 3 2" xfId="2246"/>
    <cellStyle name="SAPBEXheaderItem 3_N Local option gas - City" xfId="2247"/>
    <cellStyle name="SAPBEXheaderItem 4" xfId="2248"/>
    <cellStyle name="SAPBEXheaderItem_ Refunds" xfId="2249"/>
    <cellStyle name="SAPBEXheaderText" xfId="2250"/>
    <cellStyle name="SAPBEXheaderText 2" xfId="2251"/>
    <cellStyle name="SAPBEXheaderText 2 2" xfId="2252"/>
    <cellStyle name="SAPBEXheaderText 3" xfId="2253"/>
    <cellStyle name="SAPBEXheaderText 3 2" xfId="2254"/>
    <cellStyle name="SAPBEXheaderText 3_N Local option gas - City" xfId="2255"/>
    <cellStyle name="SAPBEXheaderText 4" xfId="2256"/>
    <cellStyle name="SAPBEXheaderText_ Refunds" xfId="2257"/>
    <cellStyle name="SAPBEXHLevel0" xfId="2258"/>
    <cellStyle name="SAPBEXHLevel0 2" xfId="2259"/>
    <cellStyle name="SAPBEXHLevel0 2 2" xfId="2260"/>
    <cellStyle name="SAPBEXHLevel0 3" xfId="2261"/>
    <cellStyle name="SAPBEXHLevel0 3 2" xfId="2262"/>
    <cellStyle name="SAPBEXHLevel0 3_N Local option gas - City" xfId="2263"/>
    <cellStyle name="SAPBEXHLevel0 4" xfId="2264"/>
    <cellStyle name="SAPBEXHLevel0_ Refunds" xfId="2265"/>
    <cellStyle name="SAPBEXHLevel0X" xfId="2266"/>
    <cellStyle name="SAPBEXHLevel0X 2" xfId="2267"/>
    <cellStyle name="SAPBEXHLevel0X 2 2" xfId="2268"/>
    <cellStyle name="SAPBEXHLevel0X 3" xfId="2269"/>
    <cellStyle name="SAPBEXHLevel0X 3 2" xfId="2270"/>
    <cellStyle name="SAPBEXHLevel0X 3_N Local option gas - City" xfId="2271"/>
    <cellStyle name="SAPBEXHLevel0X 4" xfId="2272"/>
    <cellStyle name="SAPBEXHLevel0X_ Refunds" xfId="2273"/>
    <cellStyle name="SAPBEXHLevel1" xfId="2274"/>
    <cellStyle name="SAPBEXHLevel1 2" xfId="2275"/>
    <cellStyle name="SAPBEXHLevel1 2 2" xfId="2276"/>
    <cellStyle name="SAPBEXHLevel1 3" xfId="2277"/>
    <cellStyle name="SAPBEXHLevel1 3 2" xfId="2278"/>
    <cellStyle name="SAPBEXHLevel1 3_N Local option gas - City" xfId="2279"/>
    <cellStyle name="SAPBEXHLevel1 4" xfId="2280"/>
    <cellStyle name="SAPBEXHLevel1_ Refunds" xfId="2281"/>
    <cellStyle name="SAPBEXHLevel1X" xfId="2282"/>
    <cellStyle name="SAPBEXHLevel1X 2" xfId="2283"/>
    <cellStyle name="SAPBEXHLevel1X 2 2" xfId="2284"/>
    <cellStyle name="SAPBEXHLevel1X 3" xfId="2285"/>
    <cellStyle name="SAPBEXHLevel1X 3 2" xfId="2286"/>
    <cellStyle name="SAPBEXHLevel1X 3_N Local option gas - City" xfId="2287"/>
    <cellStyle name="SAPBEXHLevel1X 4" xfId="2288"/>
    <cellStyle name="SAPBEXHLevel1X_ Refunds" xfId="2289"/>
    <cellStyle name="SAPBEXHLevel2" xfId="2290"/>
    <cellStyle name="SAPBEXHLevel2 2" xfId="2291"/>
    <cellStyle name="SAPBEXHLevel2 2 2" xfId="2292"/>
    <cellStyle name="SAPBEXHLevel2 3" xfId="2293"/>
    <cellStyle name="SAPBEXHLevel2 3 2" xfId="2294"/>
    <cellStyle name="SAPBEXHLevel2 3_N Local option gas - City" xfId="2295"/>
    <cellStyle name="SAPBEXHLevel2 4" xfId="2296"/>
    <cellStyle name="SAPBEXHLevel2_ Refunds" xfId="2297"/>
    <cellStyle name="SAPBEXHLevel2X" xfId="2298"/>
    <cellStyle name="SAPBEXHLevel2X 2" xfId="2299"/>
    <cellStyle name="SAPBEXHLevel2X 2 2" xfId="2300"/>
    <cellStyle name="SAPBEXHLevel2X 3" xfId="2301"/>
    <cellStyle name="SAPBEXHLevel2X 3 2" xfId="2302"/>
    <cellStyle name="SAPBEXHLevel2X 3_N Local option gas - City" xfId="2303"/>
    <cellStyle name="SAPBEXHLevel2X 4" xfId="2304"/>
    <cellStyle name="SAPBEXHLevel2X_ Refunds" xfId="2305"/>
    <cellStyle name="SAPBEXHLevel3" xfId="2306"/>
    <cellStyle name="SAPBEXHLevel3 2" xfId="2307"/>
    <cellStyle name="SAPBEXHLevel3 2 2" xfId="2308"/>
    <cellStyle name="SAPBEXHLevel3 3" xfId="2309"/>
    <cellStyle name="SAPBEXHLevel3 3 2" xfId="2310"/>
    <cellStyle name="SAPBEXHLevel3 3_N Local option gas - City" xfId="2311"/>
    <cellStyle name="SAPBEXHLevel3 4" xfId="2312"/>
    <cellStyle name="SAPBEXHLevel3_ Refunds" xfId="2313"/>
    <cellStyle name="SAPBEXHLevel3X" xfId="2314"/>
    <cellStyle name="SAPBEXHLevel3X 2" xfId="2315"/>
    <cellStyle name="SAPBEXHLevel3X 2 2" xfId="2316"/>
    <cellStyle name="SAPBEXHLevel3X 3" xfId="2317"/>
    <cellStyle name="SAPBEXHLevel3X 3 2" xfId="2318"/>
    <cellStyle name="SAPBEXHLevel3X 3_N Local option gas - City" xfId="2319"/>
    <cellStyle name="SAPBEXHLevel3X 4" xfId="2320"/>
    <cellStyle name="SAPBEXHLevel3X_ Refunds" xfId="2321"/>
    <cellStyle name="SAPBEXinputData" xfId="2322"/>
    <cellStyle name="SAPBEXinputData 2" xfId="2323"/>
    <cellStyle name="SAPBEXinputData 2 2" xfId="2324"/>
    <cellStyle name="SAPBEXinputData 2_N Local option gas - City" xfId="2325"/>
    <cellStyle name="SAPBEXinputData 3" xfId="2326"/>
    <cellStyle name="SAPBEXinputData_ Refunds" xfId="2327"/>
    <cellStyle name="SAPBEXItemHeader" xfId="2328"/>
    <cellStyle name="SAPBEXresData" xfId="2329"/>
    <cellStyle name="SAPBEXresDataEmph" xfId="2330"/>
    <cellStyle name="SAPBEXresItem" xfId="2331"/>
    <cellStyle name="SAPBEXresItemX" xfId="2332"/>
    <cellStyle name="SAPBEXstdData" xfId="2333"/>
    <cellStyle name="SAPBEXstdData 2" xfId="2334"/>
    <cellStyle name="SAPBEXstdData_ Refunds" xfId="2335"/>
    <cellStyle name="SAPBEXstdDataEmph" xfId="2336"/>
    <cellStyle name="SAPBEXstdItem" xfId="2337"/>
    <cellStyle name="SAPBEXstdItem 2" xfId="2338"/>
    <cellStyle name="SAPBEXstdItem_ Refunds" xfId="2339"/>
    <cellStyle name="SAPBEXstdItemX" xfId="2340"/>
    <cellStyle name="SAPBEXstdItemX 2" xfId="2341"/>
    <cellStyle name="SAPBEXstdItemX_ Refunds" xfId="2342"/>
    <cellStyle name="SAPBEXtitle" xfId="2343"/>
    <cellStyle name="SAPBEXtitle 2" xfId="2344"/>
    <cellStyle name="SAPBEXtitle 2 2" xfId="2345"/>
    <cellStyle name="SAPBEXtitle 2 3" xfId="2346"/>
    <cellStyle name="SAPBEXtitle 2 4" xfId="2347"/>
    <cellStyle name="SAPBEXtitle 2_ Refunds" xfId="2348"/>
    <cellStyle name="SAPBEXtitle 3" xfId="2349"/>
    <cellStyle name="SAPBEXtitle 3 2" xfId="2350"/>
    <cellStyle name="SAPBEXtitle 3_N Local option gas - City" xfId="2351"/>
    <cellStyle name="SAPBEXtitle_ Refunds" xfId="2352"/>
    <cellStyle name="SAPBEXunassignedItem" xfId="2353"/>
    <cellStyle name="SAPBEXundefined" xfId="2354"/>
    <cellStyle name="SEM-BPS-data" xfId="2355"/>
    <cellStyle name="SEM-BPS-head" xfId="2356"/>
    <cellStyle name="SEM-BPS-headdata" xfId="2357"/>
    <cellStyle name="SEM-BPS-headkey" xfId="2358"/>
    <cellStyle name="SEM-BPS-input-on" xfId="2359"/>
    <cellStyle name="SEM-BPS-key" xfId="2360"/>
    <cellStyle name="SEM-BPS-sub1" xfId="2361"/>
    <cellStyle name="SEM-BPS-sub2" xfId="2362"/>
    <cellStyle name="SEM-BPS-total" xfId="2363"/>
    <cellStyle name="Sheet Title" xfId="2364"/>
    <cellStyle name="Style 1" xfId="2365"/>
    <cellStyle name="Temp" xfId="2366"/>
    <cellStyle name="Title 2" xfId="2367"/>
    <cellStyle name="Title 3" xfId="2368"/>
    <cellStyle name="Total 2" xfId="2369"/>
    <cellStyle name="Total 3" xfId="2370"/>
    <cellStyle name="Warning Text 2" xfId="2371"/>
    <cellStyle name="Warning Text 3" xfId="237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G91"/>
  <sheetViews>
    <sheetView tabSelected="1" workbookViewId="0"/>
  </sheetViews>
  <sheetFormatPr defaultRowHeight="13.2" x14ac:dyDescent="0.25"/>
  <cols>
    <col min="1" max="1" width="26.109375" customWidth="1"/>
    <col min="2" max="2" width="12.77734375" customWidth="1"/>
    <col min="3" max="3" width="11.6640625" customWidth="1"/>
    <col min="4" max="4" width="12" customWidth="1"/>
    <col min="5" max="5" width="13.33203125" customWidth="1"/>
    <col min="6" max="6" width="18.44140625" customWidth="1"/>
    <col min="7" max="7" width="16.77734375" customWidth="1"/>
    <col min="8" max="8" width="13.6640625" bestFit="1" customWidth="1"/>
  </cols>
  <sheetData>
    <row r="1" spans="1:7" x14ac:dyDescent="0.25">
      <c r="A1" s="14" t="s">
        <v>103</v>
      </c>
      <c r="E1" t="s">
        <v>84</v>
      </c>
      <c r="F1" s="3"/>
      <c r="G1" s="3"/>
    </row>
    <row r="2" spans="1:7" x14ac:dyDescent="0.25">
      <c r="F2" s="3"/>
      <c r="G2" s="3"/>
    </row>
    <row r="3" spans="1:7" x14ac:dyDescent="0.25">
      <c r="A3" s="16" t="s">
        <v>85</v>
      </c>
      <c r="B3" s="16"/>
      <c r="C3" s="16"/>
      <c r="D3" s="16"/>
      <c r="E3" s="6"/>
      <c r="F3" s="6"/>
      <c r="G3" s="6"/>
    </row>
    <row r="4" spans="1:7" x14ac:dyDescent="0.25">
      <c r="A4" s="16" t="s">
        <v>86</v>
      </c>
      <c r="B4" s="16"/>
      <c r="C4" s="16"/>
      <c r="D4" s="16"/>
      <c r="E4" s="6"/>
      <c r="F4" s="6"/>
      <c r="G4" s="6"/>
    </row>
    <row r="5" spans="1:7" x14ac:dyDescent="0.25">
      <c r="A5" s="16" t="s">
        <v>34</v>
      </c>
      <c r="B5" s="16"/>
      <c r="C5" s="16"/>
      <c r="D5" s="16"/>
      <c r="E5" s="6"/>
      <c r="F5" s="6"/>
      <c r="G5" s="6"/>
    </row>
    <row r="6" spans="1:7" x14ac:dyDescent="0.25">
      <c r="A6" s="16" t="s">
        <v>74</v>
      </c>
      <c r="B6" s="16"/>
      <c r="C6" s="16"/>
      <c r="D6" s="16"/>
      <c r="E6" s="6"/>
      <c r="F6" s="6"/>
      <c r="G6" s="6"/>
    </row>
    <row r="7" spans="1:7" x14ac:dyDescent="0.25">
      <c r="A7" s="16" t="s">
        <v>35</v>
      </c>
      <c r="B7" s="16"/>
      <c r="C7" s="16"/>
      <c r="D7" s="16"/>
      <c r="E7" s="6"/>
      <c r="F7" s="6"/>
      <c r="G7" s="6"/>
    </row>
    <row r="8" spans="1:7" x14ac:dyDescent="0.25">
      <c r="A8" s="6"/>
      <c r="B8" s="6"/>
      <c r="C8" s="6"/>
      <c r="D8" s="6"/>
      <c r="E8" s="6"/>
      <c r="F8" s="6"/>
      <c r="G8" s="6"/>
    </row>
    <row r="9" spans="1:7" x14ac:dyDescent="0.25">
      <c r="B9" s="6"/>
      <c r="C9" s="6" t="s">
        <v>76</v>
      </c>
      <c r="D9" s="6" t="s">
        <v>75</v>
      </c>
      <c r="E9" s="6"/>
      <c r="F9" s="6"/>
    </row>
    <row r="10" spans="1:7" x14ac:dyDescent="0.25">
      <c r="A10" t="s">
        <v>0</v>
      </c>
      <c r="B10" s="6" t="s">
        <v>77</v>
      </c>
      <c r="C10" s="6" t="s">
        <v>78</v>
      </c>
      <c r="D10" s="6" t="s">
        <v>79</v>
      </c>
      <c r="E10" s="6" t="s">
        <v>100</v>
      </c>
      <c r="G10" s="2"/>
    </row>
    <row r="11" spans="1:7" x14ac:dyDescent="0.25">
      <c r="B11" s="6" t="s">
        <v>80</v>
      </c>
      <c r="C11" s="6" t="s">
        <v>80</v>
      </c>
      <c r="D11" s="6" t="s">
        <v>81</v>
      </c>
      <c r="E11" s="6" t="s">
        <v>90</v>
      </c>
      <c r="F11" s="2"/>
    </row>
    <row r="12" spans="1:7" x14ac:dyDescent="0.25">
      <c r="B12" s="6" t="s">
        <v>82</v>
      </c>
      <c r="C12" s="6" t="s">
        <v>82</v>
      </c>
      <c r="D12" s="6" t="s">
        <v>83</v>
      </c>
      <c r="E12" s="6" t="s">
        <v>101</v>
      </c>
      <c r="F12" s="2"/>
    </row>
    <row r="13" spans="1:7" x14ac:dyDescent="0.25">
      <c r="A13" t="s">
        <v>1</v>
      </c>
      <c r="B13" s="6" t="s">
        <v>36</v>
      </c>
      <c r="C13" s="6" t="s">
        <v>33</v>
      </c>
      <c r="D13" s="6" t="s">
        <v>36</v>
      </c>
      <c r="E13" s="6" t="s">
        <v>33</v>
      </c>
      <c r="F13" s="2"/>
    </row>
    <row r="14" spans="1:7" x14ac:dyDescent="0.25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1281639.21</v>
      </c>
      <c r="E14" s="4">
        <f>SUM('Rental Car Surcharge'!B14:M14)</f>
        <v>903166</v>
      </c>
      <c r="F14" s="4"/>
      <c r="G14" s="5"/>
    </row>
    <row r="15" spans="1:7" x14ac:dyDescent="0.25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349743.96000000008</v>
      </c>
      <c r="E15" s="4">
        <f>SUM('Rental Car Surcharge'!B15:M15)</f>
        <v>480</v>
      </c>
      <c r="F15" s="4"/>
      <c r="G15" s="5"/>
    </row>
    <row r="16" spans="1:7" x14ac:dyDescent="0.25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1015421.7900000002</v>
      </c>
      <c r="E16" s="4">
        <f>SUM('Rental Car Surcharge'!B16:M16)</f>
        <v>1567250</v>
      </c>
      <c r="F16" s="4"/>
      <c r="G16" s="5"/>
    </row>
    <row r="17" spans="1:7" x14ac:dyDescent="0.25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222060.76999999996</v>
      </c>
      <c r="E17" s="4">
        <f>SUM('Rental Car Surcharge'!B17:M17)</f>
        <v>32888</v>
      </c>
      <c r="F17" s="4"/>
      <c r="G17" s="5"/>
    </row>
    <row r="18" spans="1:7" x14ac:dyDescent="0.25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3034913.5700000003</v>
      </c>
      <c r="E18" s="4">
        <f>SUM('Rental Car Surcharge'!B18:M18)</f>
        <v>2044668</v>
      </c>
      <c r="F18" s="4"/>
      <c r="G18" s="5"/>
    </row>
    <row r="19" spans="1:7" x14ac:dyDescent="0.25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6621778.6400000006</v>
      </c>
      <c r="E19" s="4">
        <f>SUM('Rental Car Surcharge'!B19:M19)</f>
        <v>27339665</v>
      </c>
      <c r="F19" s="4"/>
      <c r="G19" s="5"/>
    </row>
    <row r="20" spans="1:7" x14ac:dyDescent="0.25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272928.7</v>
      </c>
      <c r="E20" s="4">
        <f>SUM('Rental Car Surcharge'!B20:M20)</f>
        <v>420</v>
      </c>
      <c r="F20" s="4"/>
      <c r="G20" s="5"/>
    </row>
    <row r="21" spans="1:7" x14ac:dyDescent="0.25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949132.2</v>
      </c>
      <c r="E21" s="4">
        <f>SUM('Rental Car Surcharge'!B21:M21)</f>
        <v>1616696</v>
      </c>
      <c r="F21" s="4"/>
      <c r="G21" s="5"/>
    </row>
    <row r="22" spans="1:7" x14ac:dyDescent="0.25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694853.94000000006</v>
      </c>
      <c r="E22" s="4">
        <f>SUM('Rental Car Surcharge'!B22:M22)</f>
        <v>231355</v>
      </c>
      <c r="F22" s="4"/>
      <c r="G22" s="5"/>
    </row>
    <row r="23" spans="1:7" x14ac:dyDescent="0.25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851453.10000000009</v>
      </c>
      <c r="E23" s="4">
        <f>SUM('Rental Car Surcharge'!B23:M23)</f>
        <v>323442</v>
      </c>
      <c r="F23" s="4"/>
      <c r="G23" s="5"/>
    </row>
    <row r="24" spans="1:7" x14ac:dyDescent="0.25">
      <c r="A24" t="s">
        <v>45</v>
      </c>
      <c r="B24" s="4">
        <f>SUM('Oil &amp; Gas Severance'!B24:M24)</f>
        <v>0</v>
      </c>
      <c r="C24" s="4">
        <f>SUM('Solid Minerals Severance'!B24:M24)</f>
        <v>0</v>
      </c>
      <c r="D24" s="4">
        <f>SUM('County Tax on Motor Fuel'!B24:M24)</f>
        <v>1919722.3200000003</v>
      </c>
      <c r="E24" s="4">
        <f>SUM('Rental Car Surcharge'!B24:M24)</f>
        <v>1630810.5</v>
      </c>
      <c r="F24" s="4"/>
      <c r="G24" s="5"/>
    </row>
    <row r="25" spans="1:7" x14ac:dyDescent="0.25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708041.51000000013</v>
      </c>
      <c r="E25" s="4">
        <f>SUM('Rental Car Surcharge'!B25:M25)</f>
        <v>133456</v>
      </c>
      <c r="F25" s="4"/>
      <c r="G25" s="5"/>
    </row>
    <row r="26" spans="1:7" x14ac:dyDescent="0.25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8955525.129999999</v>
      </c>
      <c r="E26" s="4">
        <f>SUM('Rental Car Surcharge'!B26:M26)</f>
        <v>30090348.560000002</v>
      </c>
      <c r="F26" s="4"/>
      <c r="G26" s="5"/>
    </row>
    <row r="27" spans="1:7" x14ac:dyDescent="0.25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356321.87</v>
      </c>
      <c r="E27" s="4">
        <f>SUM('Rental Car Surcharge'!B27:M27)</f>
        <v>16784</v>
      </c>
      <c r="F27" s="4"/>
      <c r="G27" s="5"/>
    </row>
    <row r="28" spans="1:7" x14ac:dyDescent="0.25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351330.86</v>
      </c>
      <c r="E28" s="4">
        <f>SUM('Rental Car Surcharge'!B28:M28)</f>
        <v>81730</v>
      </c>
      <c r="F28" s="4"/>
      <c r="G28" s="5"/>
    </row>
    <row r="29" spans="1:7" x14ac:dyDescent="0.25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3949676.3200000003</v>
      </c>
      <c r="E29" s="4">
        <f>SUM('Rental Car Surcharge'!B29:M29)</f>
        <v>7311583.5</v>
      </c>
      <c r="F29" s="4"/>
      <c r="G29" s="5"/>
    </row>
    <row r="30" spans="1:7" x14ac:dyDescent="0.25">
      <c r="A30" t="s">
        <v>47</v>
      </c>
      <c r="B30" s="4">
        <f>SUM('Oil &amp; Gas Severance'!B30:M30)</f>
        <v>0</v>
      </c>
      <c r="C30" s="4">
        <f>SUM('Solid Minerals Severance'!B30:M30)</f>
        <v>0</v>
      </c>
      <c r="D30" s="4">
        <f>SUM('County Tax on Motor Fuel'!B30:M30)</f>
        <v>1344070.5700000003</v>
      </c>
      <c r="E30" s="4">
        <f>SUM('Rental Car Surcharge'!B30:M30)</f>
        <v>2404141</v>
      </c>
      <c r="F30" s="4"/>
      <c r="G30" s="5"/>
    </row>
    <row r="31" spans="1:7" x14ac:dyDescent="0.25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523926.85999999993</v>
      </c>
      <c r="E31" s="4">
        <f>SUM('Rental Car Surcharge'!B31:M31)</f>
        <v>168972.5</v>
      </c>
      <c r="F31" s="4"/>
      <c r="G31" s="5"/>
    </row>
    <row r="32" spans="1:7" x14ac:dyDescent="0.25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345166.88</v>
      </c>
      <c r="E32" s="4">
        <f>SUM('Rental Car Surcharge'!B32:M32)</f>
        <v>240</v>
      </c>
      <c r="F32" s="4"/>
      <c r="G32" s="5"/>
    </row>
    <row r="33" spans="1:7" x14ac:dyDescent="0.25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468498.63000000006</v>
      </c>
      <c r="E33" s="4">
        <f>SUM('Rental Car Surcharge'!B33:M33)</f>
        <v>2657</v>
      </c>
      <c r="F33" s="4"/>
      <c r="G33" s="5"/>
    </row>
    <row r="34" spans="1:7" x14ac:dyDescent="0.25">
      <c r="A34" t="s">
        <v>10</v>
      </c>
      <c r="B34" s="4">
        <f>SUM('Oil &amp; Gas Severance'!B34:M34)</f>
        <v>94281.559999999983</v>
      </c>
      <c r="C34" s="4">
        <f>SUM('Solid Minerals Severance'!B34:M34)</f>
        <v>0</v>
      </c>
      <c r="D34" s="4">
        <f>SUM('County Tax on Motor Fuel'!B34:M34)</f>
        <v>197918.58999999997</v>
      </c>
      <c r="E34" s="4">
        <f>SUM('Rental Car Surcharge'!B34:M34)</f>
        <v>300</v>
      </c>
      <c r="F34" s="4"/>
      <c r="G34" s="5"/>
    </row>
    <row r="35" spans="1:7" x14ac:dyDescent="0.25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451090.13000000006</v>
      </c>
      <c r="E35" s="4">
        <f>SUM('Rental Car Surcharge'!B35:M35)</f>
        <v>240</v>
      </c>
      <c r="F35" s="4"/>
      <c r="G35" s="5"/>
    </row>
    <row r="36" spans="1:7" x14ac:dyDescent="0.25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304478.64999999997</v>
      </c>
      <c r="E36" s="4">
        <f>SUM('Rental Car Surcharge'!B36:M36)</f>
        <v>120</v>
      </c>
      <c r="F36" s="4"/>
      <c r="G36" s="5"/>
    </row>
    <row r="37" spans="1:7" x14ac:dyDescent="0.25">
      <c r="A37" t="s">
        <v>12</v>
      </c>
      <c r="B37" s="4">
        <f>SUM('Oil &amp; Gas Severance'!B37:M37)</f>
        <v>0</v>
      </c>
      <c r="C37" s="4">
        <f>SUM('Solid Minerals Severance'!B37:M37)</f>
        <v>785586.65710020007</v>
      </c>
      <c r="D37" s="4">
        <f>SUM('County Tax on Motor Fuel'!B37:M37)</f>
        <v>441012.92</v>
      </c>
      <c r="E37" s="4">
        <f>SUM('Rental Car Surcharge'!B37:M37)</f>
        <v>180</v>
      </c>
      <c r="F37" s="4"/>
      <c r="G37" s="5"/>
    </row>
    <row r="38" spans="1:7" x14ac:dyDescent="0.25">
      <c r="A38" t="s">
        <v>13</v>
      </c>
      <c r="B38" s="4">
        <f>SUM('Oil &amp; Gas Severance'!B38:M38)</f>
        <v>0</v>
      </c>
      <c r="C38" s="4">
        <f>SUM('Solid Minerals Severance'!B38:M38)</f>
        <v>3835598.2062598001</v>
      </c>
      <c r="D38" s="4">
        <f>SUM('County Tax on Motor Fuel'!B38:M38)</f>
        <v>350973.73999999993</v>
      </c>
      <c r="E38" s="4">
        <f>SUM('Rental Car Surcharge'!B38:M38)</f>
        <v>1020</v>
      </c>
      <c r="F38" s="4"/>
      <c r="G38" s="5"/>
    </row>
    <row r="39" spans="1:7" x14ac:dyDescent="0.25">
      <c r="A39" t="s">
        <v>14</v>
      </c>
      <c r="B39" s="4">
        <f>SUM('Oil &amp; Gas Severance'!B39:M39)</f>
        <v>0</v>
      </c>
      <c r="C39" s="4">
        <f>SUM('Solid Minerals Severance'!B39:M39)</f>
        <v>0</v>
      </c>
      <c r="D39" s="4">
        <f>SUM('County Tax on Motor Fuel'!B39:M39)</f>
        <v>626890.76</v>
      </c>
      <c r="E39" s="4">
        <f>SUM('Rental Car Surcharge'!B39:M39)</f>
        <v>8171</v>
      </c>
      <c r="F39" s="4"/>
      <c r="G39" s="5"/>
    </row>
    <row r="40" spans="1:7" x14ac:dyDescent="0.25">
      <c r="A40" t="s">
        <v>49</v>
      </c>
      <c r="B40" s="4">
        <f>SUM('Oil &amp; Gas Severance'!B40:M40)</f>
        <v>32798.720000000001</v>
      </c>
      <c r="C40" s="4">
        <f>SUM('Solid Minerals Severance'!B40:M40)</f>
        <v>0</v>
      </c>
      <c r="D40" s="4">
        <f>SUM('County Tax on Motor Fuel'!B40:M40)</f>
        <v>783802.26</v>
      </c>
      <c r="E40" s="4">
        <f>SUM('Rental Car Surcharge'!B40:M40)</f>
        <v>225354</v>
      </c>
      <c r="F40" s="4"/>
      <c r="G40" s="5"/>
    </row>
    <row r="41" spans="1:7" x14ac:dyDescent="0.25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778711.42999999993</v>
      </c>
      <c r="E41" s="4">
        <f>SUM('Rental Car Surcharge'!B41:M41)</f>
        <v>158016</v>
      </c>
      <c r="F41" s="4"/>
      <c r="G41" s="5"/>
    </row>
    <row r="42" spans="1:7" x14ac:dyDescent="0.25">
      <c r="A42" t="s">
        <v>50</v>
      </c>
      <c r="B42" s="4">
        <f>SUM('Oil &amp; Gas Severance'!B42:M42)</f>
        <v>0</v>
      </c>
      <c r="C42" s="4">
        <f>SUM('Solid Minerals Severance'!B42:M42)</f>
        <v>434946.25600000005</v>
      </c>
      <c r="D42" s="4">
        <f>SUM('County Tax on Motor Fuel'!B42:M42)</f>
        <v>5153742.29</v>
      </c>
      <c r="E42" s="4">
        <f>SUM('Rental Car Surcharge'!B42:M42)</f>
        <v>17445309</v>
      </c>
      <c r="F42" s="4"/>
      <c r="G42" s="5"/>
    </row>
    <row r="43" spans="1:7" x14ac:dyDescent="0.25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268081.28000000003</v>
      </c>
      <c r="E43" s="4">
        <f>SUM('Rental Car Surcharge'!B43:M43)</f>
        <v>420</v>
      </c>
      <c r="F43" s="4"/>
      <c r="G43" s="5"/>
    </row>
    <row r="44" spans="1:7" x14ac:dyDescent="0.25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764312.67999999993</v>
      </c>
      <c r="E44" s="4">
        <f>SUM('Rental Car Surcharge'!B44:M44)</f>
        <v>539444</v>
      </c>
      <c r="F44" s="4"/>
      <c r="G44" s="5"/>
    </row>
    <row r="45" spans="1:7" x14ac:dyDescent="0.25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670653.04</v>
      </c>
      <c r="E45" s="4">
        <f>SUM('Rental Car Surcharge'!B45:M45)</f>
        <v>100422</v>
      </c>
      <c r="F45" s="4"/>
      <c r="G45" s="5"/>
    </row>
    <row r="46" spans="1:7" x14ac:dyDescent="0.25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307544.31999999995</v>
      </c>
      <c r="E46" s="4">
        <f>SUM('Rental Car Surcharge'!B46:M46)</f>
        <v>600</v>
      </c>
      <c r="F46" s="4"/>
      <c r="G46" s="5"/>
    </row>
    <row r="47" spans="1:7" x14ac:dyDescent="0.25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240937.79000000007</v>
      </c>
      <c r="E47" s="4">
        <f>SUM('Rental Car Surcharge'!B47:M47)</f>
        <v>60</v>
      </c>
      <c r="F47" s="4"/>
      <c r="G47" s="5"/>
    </row>
    <row r="48" spans="1:7" x14ac:dyDescent="0.25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1516063.35</v>
      </c>
      <c r="E48" s="4">
        <f>SUM('Rental Car Surcharge'!B48:M48)</f>
        <v>970481.09</v>
      </c>
      <c r="F48" s="4"/>
      <c r="G48" s="5"/>
    </row>
    <row r="49" spans="1:7" x14ac:dyDescent="0.25">
      <c r="A49" t="s">
        <v>53</v>
      </c>
      <c r="B49" s="4">
        <f>SUM('Oil &amp; Gas Severance'!B49:M49)</f>
        <v>54208.62</v>
      </c>
      <c r="C49" s="4">
        <f>SUM('Solid Minerals Severance'!B49:M49)</f>
        <v>0</v>
      </c>
      <c r="D49" s="4">
        <f>SUM('County Tax on Motor Fuel'!B49:M49)</f>
        <v>2766404.3699999996</v>
      </c>
      <c r="E49" s="4">
        <f>SUM('Rental Car Surcharge'!B49:M49)</f>
        <v>11387959</v>
      </c>
      <c r="F49" s="4"/>
      <c r="G49" s="5"/>
    </row>
    <row r="50" spans="1:7" x14ac:dyDescent="0.25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1246625.4999999998</v>
      </c>
      <c r="E50" s="4">
        <f>SUM('Rental Car Surcharge'!B50:M50)</f>
        <v>1571498.67</v>
      </c>
      <c r="F50" s="4"/>
      <c r="G50" s="5"/>
    </row>
    <row r="51" spans="1:7" x14ac:dyDescent="0.25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607721</v>
      </c>
      <c r="E51" s="4">
        <f>SUM('Rental Car Surcharge'!B51:M51)</f>
        <v>20638</v>
      </c>
      <c r="F51" s="4"/>
      <c r="G51" s="5"/>
    </row>
    <row r="52" spans="1:7" x14ac:dyDescent="0.25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358782.47</v>
      </c>
      <c r="E52" s="4">
        <f>SUM('Rental Car Surcharge'!B52:M52)</f>
        <v>300</v>
      </c>
      <c r="F52" s="4"/>
      <c r="G52" s="5"/>
    </row>
    <row r="53" spans="1:7" x14ac:dyDescent="0.25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440384.55000000005</v>
      </c>
      <c r="E53" s="4">
        <f>SUM('Rental Car Surcharge'!B53:M53)</f>
        <v>300</v>
      </c>
      <c r="F53" s="4"/>
      <c r="G53" s="5"/>
    </row>
    <row r="54" spans="1:7" x14ac:dyDescent="0.25">
      <c r="A54" t="s">
        <v>55</v>
      </c>
      <c r="B54" s="4">
        <f>SUM('Oil &amp; Gas Severance'!B54:M54)</f>
        <v>0</v>
      </c>
      <c r="C54" s="4">
        <f>SUM('Solid Minerals Severance'!B54:M54)</f>
        <v>498358.69100000005</v>
      </c>
      <c r="D54" s="4">
        <f>SUM('County Tax on Motor Fuel'!B54:M54)</f>
        <v>1538859.1199999999</v>
      </c>
      <c r="E54" s="4">
        <f>SUM('Rental Car Surcharge'!B54:M54)</f>
        <v>848816</v>
      </c>
      <c r="F54" s="4"/>
      <c r="G54" s="5"/>
    </row>
    <row r="55" spans="1:7" x14ac:dyDescent="0.25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2012751.6199999999</v>
      </c>
      <c r="E55" s="4">
        <f>SUM('Rental Car Surcharge'!B55:M55)</f>
        <v>738524</v>
      </c>
      <c r="F55" s="4"/>
      <c r="G55" s="5"/>
    </row>
    <row r="56" spans="1:7" x14ac:dyDescent="0.25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819369.80999999982</v>
      </c>
      <c r="E56" s="4">
        <f>SUM('Rental Car Surcharge'!B56:M56)</f>
        <v>742191</v>
      </c>
      <c r="F56" s="4"/>
      <c r="G56" s="5"/>
    </row>
    <row r="57" spans="1:7" x14ac:dyDescent="0.25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1094912.9200000002</v>
      </c>
      <c r="E57" s="4">
        <f>SUM('Rental Car Surcharge'!B57:M57)</f>
        <v>874349</v>
      </c>
      <c r="F57" s="4"/>
      <c r="G57" s="5"/>
    </row>
    <row r="58" spans="1:7" x14ac:dyDescent="0.25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542168.92999999993</v>
      </c>
      <c r="E58" s="4">
        <f>SUM('Rental Car Surcharge'!B58:M58)</f>
        <v>89506</v>
      </c>
      <c r="F58" s="4"/>
      <c r="G58" s="5"/>
    </row>
    <row r="59" spans="1:7" x14ac:dyDescent="0.25">
      <c r="A59" t="s">
        <v>58</v>
      </c>
      <c r="B59" s="4">
        <f>SUM('Oil &amp; Gas Severance'!B59:M59)</f>
        <v>12467.809999999998</v>
      </c>
      <c r="C59" s="4">
        <f>SUM('Solid Minerals Severance'!B59:M59)</f>
        <v>0</v>
      </c>
      <c r="D59" s="4">
        <f>SUM('County Tax on Motor Fuel'!B59:M59)</f>
        <v>1080925.3400000001</v>
      </c>
      <c r="E59" s="4">
        <f>SUM('Rental Car Surcharge'!B59:M59)</f>
        <v>1941033</v>
      </c>
      <c r="F59" s="4"/>
      <c r="G59" s="5"/>
    </row>
    <row r="60" spans="1:7" x14ac:dyDescent="0.25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539880.84</v>
      </c>
      <c r="E60" s="4">
        <f>SUM('Rental Car Surcharge'!B60:M60)</f>
        <v>42100</v>
      </c>
      <c r="F60" s="4"/>
      <c r="G60" s="5"/>
    </row>
    <row r="61" spans="1:7" x14ac:dyDescent="0.25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5267841.6099999994</v>
      </c>
      <c r="E61" s="4">
        <f>SUM('Rental Car Surcharge'!B61:M61)</f>
        <v>36765514.480000004</v>
      </c>
      <c r="F61" s="4"/>
      <c r="G61" s="5"/>
    </row>
    <row r="62" spans="1:7" x14ac:dyDescent="0.25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1769928.5899999999</v>
      </c>
      <c r="E62" s="4">
        <f>SUM('Rental Car Surcharge'!B62:M62)</f>
        <v>874846</v>
      </c>
      <c r="F62" s="4"/>
      <c r="G62" s="5"/>
    </row>
    <row r="63" spans="1:7" x14ac:dyDescent="0.25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5312543.7700000005</v>
      </c>
      <c r="E63" s="4">
        <f>SUM('Rental Car Surcharge'!B63:M63)</f>
        <v>11868945.01</v>
      </c>
      <c r="F63" s="4"/>
      <c r="G63" s="5"/>
    </row>
    <row r="64" spans="1:7" x14ac:dyDescent="0.25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1918292.93</v>
      </c>
      <c r="E64" s="4">
        <f>SUM('Rental Car Surcharge'!B64:M64)</f>
        <v>1348364</v>
      </c>
      <c r="F64" s="4"/>
      <c r="G64" s="5"/>
    </row>
    <row r="65" spans="1:7" x14ac:dyDescent="0.25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3054295.0299999993</v>
      </c>
      <c r="E65" s="4">
        <f>SUM('Rental Car Surcharge'!B65:M65)</f>
        <v>4242551.34</v>
      </c>
      <c r="F65" s="4"/>
      <c r="G65" s="5"/>
    </row>
    <row r="66" spans="1:7" x14ac:dyDescent="0.25">
      <c r="A66" t="s">
        <v>63</v>
      </c>
      <c r="B66" s="4">
        <f>SUM('Oil &amp; Gas Severance'!B66:M66)</f>
        <v>0</v>
      </c>
      <c r="C66" s="4">
        <f>SUM('Solid Minerals Severance'!B66:M66)</f>
        <v>53929.493000000002</v>
      </c>
      <c r="D66" s="4">
        <f>SUM('County Tax on Motor Fuel'!B66:M66)</f>
        <v>3093951.1000000006</v>
      </c>
      <c r="E66" s="4">
        <f>SUM('Rental Car Surcharge'!B66:M66)</f>
        <v>1406473.7799999998</v>
      </c>
      <c r="F66" s="4"/>
      <c r="G66" s="5"/>
    </row>
    <row r="67" spans="1:7" x14ac:dyDescent="0.25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584748.02</v>
      </c>
      <c r="E67" s="4">
        <f>SUM('Rental Car Surcharge'!B67:M67)</f>
        <v>63428</v>
      </c>
      <c r="F67" s="4"/>
      <c r="G67" s="5"/>
    </row>
    <row r="68" spans="1:7" x14ac:dyDescent="0.25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1126289.4400000002</v>
      </c>
      <c r="E68" s="4">
        <f>SUM('Rental Car Surcharge'!B68:M68)</f>
        <v>605212</v>
      </c>
      <c r="F68" s="4"/>
      <c r="G68" s="5"/>
    </row>
    <row r="69" spans="1:7" x14ac:dyDescent="0.25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1274317.2</v>
      </c>
      <c r="E69" s="4">
        <f>SUM('Rental Car Surcharge'!B69:M69)</f>
        <v>860106</v>
      </c>
      <c r="F69" s="4"/>
      <c r="G69" s="5"/>
    </row>
    <row r="70" spans="1:7" x14ac:dyDescent="0.25">
      <c r="A70" t="s">
        <v>67</v>
      </c>
      <c r="B70" s="4">
        <f>SUM('Oil &amp; Gas Severance'!B70:M70)</f>
        <v>0</v>
      </c>
      <c r="C70" s="4">
        <f>SUM('Solid Minerals Severance'!B70:M70)</f>
        <v>0</v>
      </c>
      <c r="D70" s="4">
        <f>SUM('County Tax on Motor Fuel'!B70:M70)</f>
        <v>990827.41000000015</v>
      </c>
      <c r="E70" s="4">
        <f>SUM('Rental Car Surcharge'!B70:M70)</f>
        <v>201336</v>
      </c>
      <c r="F70" s="4"/>
      <c r="G70" s="5"/>
    </row>
    <row r="71" spans="1:7" x14ac:dyDescent="0.25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1481229.58</v>
      </c>
      <c r="E71" s="4">
        <f>SUM('Rental Car Surcharge'!B71:M71)</f>
        <v>2997403</v>
      </c>
      <c r="F71" s="4"/>
      <c r="G71" s="5"/>
    </row>
    <row r="72" spans="1:7" x14ac:dyDescent="0.25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1620865.88</v>
      </c>
      <c r="E72" s="4">
        <f>SUM('Rental Car Surcharge'!B72:M72)</f>
        <v>3575462.5</v>
      </c>
      <c r="F72" s="4"/>
      <c r="G72" s="5"/>
    </row>
    <row r="73" spans="1:7" x14ac:dyDescent="0.25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775017.30999999994</v>
      </c>
      <c r="E73" s="4">
        <f>SUM('Rental Car Surcharge'!B73:M73)</f>
        <v>142135</v>
      </c>
      <c r="F73" s="4"/>
      <c r="G73" s="5"/>
    </row>
    <row r="74" spans="1:7" x14ac:dyDescent="0.25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464424.11</v>
      </c>
      <c r="E74" s="4">
        <f>SUM('Rental Car Surcharge'!B74:M74)</f>
        <v>41696</v>
      </c>
      <c r="F74" s="4"/>
      <c r="G74" s="5"/>
    </row>
    <row r="75" spans="1:7" x14ac:dyDescent="0.25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519249.14</v>
      </c>
      <c r="E75" s="4">
        <f>SUM('Rental Car Surcharge'!B75:M75)</f>
        <v>826</v>
      </c>
      <c r="F75" s="4"/>
      <c r="G75" s="5"/>
    </row>
    <row r="76" spans="1:7" x14ac:dyDescent="0.25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149458.04</v>
      </c>
      <c r="E76" s="4">
        <f>SUM('Rental Car Surcharge'!B76:M76)</f>
        <v>360</v>
      </c>
      <c r="F76" s="4"/>
      <c r="G76" s="5"/>
    </row>
    <row r="77" spans="1:7" x14ac:dyDescent="0.25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2236637.94</v>
      </c>
      <c r="E77" s="4">
        <f>SUM('Rental Car Surcharge'!B77:M77)</f>
        <v>1763049.99</v>
      </c>
      <c r="F77" s="4"/>
      <c r="G77" s="5"/>
    </row>
    <row r="78" spans="1:7" x14ac:dyDescent="0.25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342567.39999999997</v>
      </c>
      <c r="E78" s="4">
        <f>SUM('Rental Car Surcharge'!B78:M78)</f>
        <v>420</v>
      </c>
      <c r="F78" s="4"/>
      <c r="G78" s="5"/>
    </row>
    <row r="79" spans="1:7" x14ac:dyDescent="0.25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800868.60999999987</v>
      </c>
      <c r="E79" s="4">
        <f>SUM('Rental Car Surcharge'!B79:M79)</f>
        <v>11942</v>
      </c>
      <c r="F79" s="4"/>
      <c r="G79" s="5"/>
    </row>
    <row r="80" spans="1:7" x14ac:dyDescent="0.25">
      <c r="A80" t="s">
        <v>30</v>
      </c>
      <c r="B80" s="4">
        <f>SUM('Oil &amp; Gas Severance'!B80:M80)</f>
        <v>192811.84</v>
      </c>
      <c r="C80" s="4">
        <f>SUM('Solid Minerals Severance'!B80:M80)</f>
        <v>0</v>
      </c>
      <c r="D80" s="4">
        <f>SUM('County Tax on Motor Fuel'!B80:M80)</f>
        <v>333637.98000000004</v>
      </c>
      <c r="E80" s="4">
        <f>SUM('Rental Car Surcharge'!B80:M80)</f>
        <v>180</v>
      </c>
      <c r="F80" s="4"/>
      <c r="G80" s="5"/>
    </row>
    <row r="81" spans="1:7" x14ac:dyDescent="0.25">
      <c r="A81" t="s">
        <v>91</v>
      </c>
      <c r="B81" s="4">
        <f>SUM('Oil &amp; Gas Severance'!B81:M81)</f>
        <v>0</v>
      </c>
      <c r="C81" s="4">
        <f>SUM('Solid Minerals Severance'!B81:M81)</f>
        <v>0</v>
      </c>
      <c r="D81" s="4">
        <f>SUM('County Tax on Motor Fuel'!B81:M81)</f>
        <v>0</v>
      </c>
      <c r="E81" s="4">
        <f>SUM('Rental Car Surcharge'!B81:M81)</f>
        <v>11173.5</v>
      </c>
      <c r="F81" s="4"/>
      <c r="G81" s="5"/>
    </row>
    <row r="82" spans="1:7" x14ac:dyDescent="0.25">
      <c r="A82" t="s">
        <v>92</v>
      </c>
      <c r="B82" s="4">
        <v>0</v>
      </c>
      <c r="C82" s="4">
        <v>0</v>
      </c>
      <c r="D82" s="4">
        <v>0</v>
      </c>
      <c r="E82" s="4">
        <f>SUM('Rental Car Surcharge'!B82:M82)</f>
        <v>0</v>
      </c>
      <c r="F82" s="4"/>
      <c r="G82" s="5"/>
    </row>
    <row r="83" spans="1:7" x14ac:dyDescent="0.25">
      <c r="A83" t="s">
        <v>93</v>
      </c>
      <c r="B83" s="4">
        <f>SUM('Oil &amp; Gas Severance'!B83:M83)</f>
        <v>0</v>
      </c>
      <c r="C83" s="4">
        <f>SUM('Solid Minerals Severance'!B83:M83)</f>
        <v>0</v>
      </c>
      <c r="D83" s="4">
        <f>SUM('County Tax on Motor Fuel'!B83:M83)</f>
        <v>0</v>
      </c>
      <c r="E83" s="4">
        <f>SUM('Rental Car Surcharge'!B83:M83)</f>
        <v>100</v>
      </c>
      <c r="F83" s="4"/>
      <c r="G83" s="5"/>
    </row>
    <row r="84" spans="1:7" x14ac:dyDescent="0.25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x14ac:dyDescent="0.25">
      <c r="A85" t="s">
        <v>31</v>
      </c>
      <c r="B85" s="4">
        <f>SUM(B14:B82)</f>
        <v>386568.55</v>
      </c>
      <c r="C85" s="4">
        <f>SUM(C14:C80)</f>
        <v>5608419.3033599993</v>
      </c>
      <c r="D85" s="4">
        <f>SUM(D14:D82)</f>
        <v>93238197.620000005</v>
      </c>
      <c r="E85" s="4">
        <f>SUM(E14:E82)</f>
        <v>180389529.42000002</v>
      </c>
      <c r="F85" s="4"/>
      <c r="G85" s="4"/>
    </row>
    <row r="87" spans="1:7" x14ac:dyDescent="0.25">
      <c r="A87" s="3"/>
    </row>
    <row r="90" spans="1:7" x14ac:dyDescent="0.25">
      <c r="A90" t="s">
        <v>87</v>
      </c>
    </row>
    <row r="91" spans="1:7" x14ac:dyDescent="0.25">
      <c r="A91" t="s">
        <v>88</v>
      </c>
    </row>
  </sheetData>
  <mergeCells count="5">
    <mergeCell ref="A7:D7"/>
    <mergeCell ref="A3:D3"/>
    <mergeCell ref="A4:D4"/>
    <mergeCell ref="A5:D5"/>
    <mergeCell ref="A6:D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E82"/>
  <sheetViews>
    <sheetView workbookViewId="0">
      <pane ySplit="11" topLeftCell="A24" activePane="bottomLeft" state="frozen"/>
      <selection pane="bottomLeft" activeCell="G42" sqref="G42"/>
    </sheetView>
  </sheetViews>
  <sheetFormatPr defaultRowHeight="13.2" x14ac:dyDescent="0.25"/>
  <cols>
    <col min="1" max="1" width="16.109375" bestFit="1" customWidth="1"/>
    <col min="2" max="3" width="9.109375" bestFit="1" customWidth="1"/>
    <col min="4" max="4" width="8.109375" bestFit="1" customWidth="1"/>
    <col min="5" max="6" width="9.109375" bestFit="1" customWidth="1"/>
    <col min="7" max="13" width="8.109375" bestFit="1" customWidth="1"/>
    <col min="14" max="14" width="9.109375" bestFit="1" customWidth="1"/>
  </cols>
  <sheetData>
    <row r="1" spans="1:14" x14ac:dyDescent="0.25">
      <c r="A1" t="str">
        <f>'SFY 19-20'!A1</f>
        <v>VALIDATED TAX RECEIPTS FOR: JULY 2019 thru June 2020</v>
      </c>
      <c r="F1" s="3"/>
      <c r="G1" s="3"/>
      <c r="N1" t="s">
        <v>84</v>
      </c>
    </row>
    <row r="2" spans="1:14" x14ac:dyDescent="0.25">
      <c r="F2" s="3"/>
      <c r="G2" s="3"/>
    </row>
    <row r="3" spans="1:14" x14ac:dyDescent="0.25">
      <c r="A3" s="16" t="s">
        <v>85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A4" s="16" t="s">
        <v>86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5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5">
      <c r="A6" s="16" t="s">
        <v>74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5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5">
      <c r="A8" s="16" t="s">
        <v>97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1" spans="1:14" x14ac:dyDescent="0.25">
      <c r="B11" s="1">
        <v>43647</v>
      </c>
      <c r="C11" s="1">
        <f>DATE(YEAR(B11),MONTH(B11)+1,DAY(B11))</f>
        <v>43678</v>
      </c>
      <c r="D11" s="1">
        <f t="shared" ref="D11:M11" si="0">DATE(YEAR(C11),MONTH(C11)+1,DAY(C11))</f>
        <v>43709</v>
      </c>
      <c r="E11" s="1">
        <f t="shared" si="0"/>
        <v>43739</v>
      </c>
      <c r="F11" s="1">
        <f t="shared" si="0"/>
        <v>43770</v>
      </c>
      <c r="G11" s="1">
        <f t="shared" si="0"/>
        <v>43800</v>
      </c>
      <c r="H11" s="1">
        <f t="shared" si="0"/>
        <v>43831</v>
      </c>
      <c r="I11" s="1">
        <f t="shared" si="0"/>
        <v>43862</v>
      </c>
      <c r="J11" s="1">
        <f t="shared" si="0"/>
        <v>43891</v>
      </c>
      <c r="K11" s="1">
        <f t="shared" si="0"/>
        <v>43922</v>
      </c>
      <c r="L11" s="1">
        <f t="shared" si="0"/>
        <v>43952</v>
      </c>
      <c r="M11" s="1">
        <f t="shared" si="0"/>
        <v>43983</v>
      </c>
      <c r="N11" s="15" t="s">
        <v>104</v>
      </c>
    </row>
    <row r="12" spans="1:14" x14ac:dyDescent="0.25">
      <c r="A12" t="s">
        <v>0</v>
      </c>
    </row>
    <row r="13" spans="1:14" x14ac:dyDescent="0.25">
      <c r="A13" t="s">
        <v>1</v>
      </c>
    </row>
    <row r="14" spans="1:14" x14ac:dyDescent="0.25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x14ac:dyDescent="0.25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ref="N15:N78" si="1">SUM(B15:M15)</f>
        <v>0</v>
      </c>
    </row>
    <row r="16" spans="1:14" x14ac:dyDescent="0.25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1"/>
        <v>0</v>
      </c>
    </row>
    <row r="17" spans="1:31" x14ac:dyDescent="0.25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1"/>
        <v>0</v>
      </c>
    </row>
    <row r="18" spans="1:31" x14ac:dyDescent="0.25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1"/>
        <v>0</v>
      </c>
    </row>
    <row r="19" spans="1:31" x14ac:dyDescent="0.25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1"/>
        <v>0</v>
      </c>
    </row>
    <row r="20" spans="1:31" x14ac:dyDescent="0.25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1"/>
        <v>0</v>
      </c>
    </row>
    <row r="21" spans="1:31" x14ac:dyDescent="0.25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1"/>
        <v>0</v>
      </c>
    </row>
    <row r="22" spans="1:31" x14ac:dyDescent="0.25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1"/>
        <v>0</v>
      </c>
    </row>
    <row r="23" spans="1:31" x14ac:dyDescent="0.25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1"/>
        <v>0</v>
      </c>
    </row>
    <row r="24" spans="1:31" s="5" customFormat="1" x14ac:dyDescent="0.25">
      <c r="A24" s="5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1"/>
        <v>0</v>
      </c>
    </row>
    <row r="25" spans="1:31" x14ac:dyDescent="0.25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1"/>
        <v>0</v>
      </c>
      <c r="AE25" t="s">
        <v>102</v>
      </c>
    </row>
    <row r="26" spans="1:31" x14ac:dyDescent="0.25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1"/>
        <v>0</v>
      </c>
    </row>
    <row r="27" spans="1:31" x14ac:dyDescent="0.25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1"/>
        <v>0</v>
      </c>
    </row>
    <row r="28" spans="1:31" x14ac:dyDescent="0.25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1"/>
        <v>0</v>
      </c>
    </row>
    <row r="29" spans="1:31" x14ac:dyDescent="0.2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1"/>
        <v>0</v>
      </c>
    </row>
    <row r="30" spans="1:31" x14ac:dyDescent="0.25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1"/>
        <v>0</v>
      </c>
    </row>
    <row r="31" spans="1:31" x14ac:dyDescent="0.25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1"/>
        <v>0</v>
      </c>
    </row>
    <row r="32" spans="1:31" x14ac:dyDescent="0.25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1"/>
        <v>0</v>
      </c>
    </row>
    <row r="33" spans="1:14" x14ac:dyDescent="0.25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1"/>
        <v>0</v>
      </c>
    </row>
    <row r="34" spans="1:14" x14ac:dyDescent="0.25">
      <c r="A34" t="s">
        <v>10</v>
      </c>
      <c r="B34" s="5">
        <v>8714.6</v>
      </c>
      <c r="C34" s="5">
        <v>12084.61</v>
      </c>
      <c r="D34" s="5">
        <v>7187.31</v>
      </c>
      <c r="E34" s="5">
        <v>7925.6999999999898</v>
      </c>
      <c r="F34" s="5">
        <v>7845.34</v>
      </c>
      <c r="G34" s="5">
        <v>9127.27</v>
      </c>
      <c r="H34" s="5">
        <v>6934.59</v>
      </c>
      <c r="I34" s="5">
        <v>6930.5</v>
      </c>
      <c r="J34" s="5">
        <v>10577.23</v>
      </c>
      <c r="K34" s="5">
        <v>7653.6</v>
      </c>
      <c r="L34" s="5">
        <v>5838.13</v>
      </c>
      <c r="M34" s="5">
        <v>3462.68</v>
      </c>
      <c r="N34" s="5">
        <f t="shared" si="1"/>
        <v>94281.559999999983</v>
      </c>
    </row>
    <row r="35" spans="1:14" x14ac:dyDescent="0.25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1"/>
        <v>0</v>
      </c>
    </row>
    <row r="36" spans="1:14" x14ac:dyDescent="0.25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1"/>
        <v>0</v>
      </c>
    </row>
    <row r="37" spans="1:14" x14ac:dyDescent="0.2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1"/>
        <v>0</v>
      </c>
    </row>
    <row r="38" spans="1:14" x14ac:dyDescent="0.2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1"/>
        <v>0</v>
      </c>
    </row>
    <row r="39" spans="1:14" s="5" customFormat="1" x14ac:dyDescent="0.25">
      <c r="A39" s="5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1"/>
        <v>0</v>
      </c>
    </row>
    <row r="40" spans="1:14" x14ac:dyDescent="0.25">
      <c r="A40" t="s">
        <v>49</v>
      </c>
      <c r="B40" s="5">
        <v>4536.51</v>
      </c>
      <c r="C40" s="5">
        <v>2627.98</v>
      </c>
      <c r="D40" s="5">
        <v>2783.51</v>
      </c>
      <c r="E40" s="5">
        <v>2905.92</v>
      </c>
      <c r="F40" s="5">
        <v>3099.98</v>
      </c>
      <c r="G40" s="5">
        <v>2292.4499999999998</v>
      </c>
      <c r="H40" s="5">
        <v>2911.39</v>
      </c>
      <c r="I40" s="5">
        <v>1390.12</v>
      </c>
      <c r="J40" s="5">
        <v>2264.02</v>
      </c>
      <c r="K40" s="5">
        <v>2245.15</v>
      </c>
      <c r="L40" s="5">
        <v>2318.83</v>
      </c>
      <c r="M40" s="5">
        <v>3422.86</v>
      </c>
      <c r="N40" s="5">
        <f t="shared" si="1"/>
        <v>32798.720000000001</v>
      </c>
    </row>
    <row r="41" spans="1:14" x14ac:dyDescent="0.2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1"/>
        <v>0</v>
      </c>
    </row>
    <row r="42" spans="1:14" x14ac:dyDescent="0.25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f t="shared" si="1"/>
        <v>0</v>
      </c>
    </row>
    <row r="43" spans="1:14" x14ac:dyDescent="0.25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1"/>
        <v>0</v>
      </c>
    </row>
    <row r="44" spans="1:14" x14ac:dyDescent="0.25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1"/>
        <v>0</v>
      </c>
    </row>
    <row r="45" spans="1:14" x14ac:dyDescent="0.25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1"/>
        <v>0</v>
      </c>
    </row>
    <row r="46" spans="1:14" x14ac:dyDescent="0.25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1"/>
        <v>0</v>
      </c>
    </row>
    <row r="47" spans="1:14" x14ac:dyDescent="0.25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1"/>
        <v>0</v>
      </c>
    </row>
    <row r="48" spans="1:14" x14ac:dyDescent="0.25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1"/>
        <v>0</v>
      </c>
    </row>
    <row r="49" spans="1:14" x14ac:dyDescent="0.25">
      <c r="A49" t="s">
        <v>53</v>
      </c>
      <c r="B49" s="5">
        <v>5828.29</v>
      </c>
      <c r="C49" s="5">
        <v>5884.1</v>
      </c>
      <c r="D49" s="5">
        <v>4908.34</v>
      </c>
      <c r="E49" s="5">
        <v>5223.57</v>
      </c>
      <c r="F49" s="5">
        <v>4901.34</v>
      </c>
      <c r="G49" s="5">
        <v>4393.5600000000004</v>
      </c>
      <c r="H49" s="5">
        <v>4260.95</v>
      </c>
      <c r="I49" s="5">
        <v>4414.58</v>
      </c>
      <c r="J49" s="5">
        <v>4760.6499999999996</v>
      </c>
      <c r="K49" s="5">
        <v>4600.28</v>
      </c>
      <c r="L49" s="5">
        <v>3166.46</v>
      </c>
      <c r="M49" s="5">
        <v>1866.5</v>
      </c>
      <c r="N49" s="5">
        <f t="shared" si="1"/>
        <v>54208.62</v>
      </c>
    </row>
    <row r="50" spans="1:14" x14ac:dyDescent="0.25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1"/>
        <v>0</v>
      </c>
    </row>
    <row r="51" spans="1:14" x14ac:dyDescent="0.25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1"/>
        <v>0</v>
      </c>
    </row>
    <row r="52" spans="1:14" x14ac:dyDescent="0.25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1"/>
        <v>0</v>
      </c>
    </row>
    <row r="53" spans="1:14" x14ac:dyDescent="0.25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1"/>
        <v>0</v>
      </c>
    </row>
    <row r="54" spans="1:14" x14ac:dyDescent="0.25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1"/>
        <v>0</v>
      </c>
    </row>
    <row r="55" spans="1:14" x14ac:dyDescent="0.25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1"/>
        <v>0</v>
      </c>
    </row>
    <row r="56" spans="1:14" x14ac:dyDescent="0.25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1"/>
        <v>0</v>
      </c>
    </row>
    <row r="57" spans="1:14" x14ac:dyDescent="0.25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1"/>
        <v>0</v>
      </c>
    </row>
    <row r="58" spans="1:14" x14ac:dyDescent="0.25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1"/>
        <v>0</v>
      </c>
    </row>
    <row r="59" spans="1:14" x14ac:dyDescent="0.25">
      <c r="A59" t="s">
        <v>58</v>
      </c>
      <c r="B59" s="5">
        <v>795.96</v>
      </c>
      <c r="C59" s="5">
        <v>1577.57</v>
      </c>
      <c r="D59" s="5">
        <v>1458.93</v>
      </c>
      <c r="E59" s="5">
        <v>1397.86</v>
      </c>
      <c r="F59" s="5">
        <v>374.53</v>
      </c>
      <c r="G59" s="5">
        <v>263.11</v>
      </c>
      <c r="H59" s="5">
        <v>1212.24</v>
      </c>
      <c r="I59" s="5">
        <v>1207.72</v>
      </c>
      <c r="J59" s="5">
        <v>1341.26</v>
      </c>
      <c r="K59" s="5">
        <v>1296.08</v>
      </c>
      <c r="L59" s="5">
        <v>913.99</v>
      </c>
      <c r="M59" s="5">
        <v>628.55999999999995</v>
      </c>
      <c r="N59" s="5">
        <f t="shared" si="1"/>
        <v>12467.809999999998</v>
      </c>
    </row>
    <row r="60" spans="1:14" x14ac:dyDescent="0.25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1"/>
        <v>0</v>
      </c>
    </row>
    <row r="61" spans="1:14" x14ac:dyDescent="0.25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1"/>
        <v>0</v>
      </c>
    </row>
    <row r="62" spans="1:14" x14ac:dyDescent="0.25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1"/>
        <v>0</v>
      </c>
    </row>
    <row r="63" spans="1:14" x14ac:dyDescent="0.25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1"/>
        <v>0</v>
      </c>
    </row>
    <row r="64" spans="1:14" x14ac:dyDescent="0.25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1"/>
        <v>0</v>
      </c>
    </row>
    <row r="65" spans="1:14" x14ac:dyDescent="0.25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1"/>
        <v>0</v>
      </c>
    </row>
    <row r="66" spans="1:14" x14ac:dyDescent="0.25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1"/>
        <v>0</v>
      </c>
    </row>
    <row r="67" spans="1:14" x14ac:dyDescent="0.25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1"/>
        <v>0</v>
      </c>
    </row>
    <row r="68" spans="1:14" x14ac:dyDescent="0.25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1"/>
        <v>0</v>
      </c>
    </row>
    <row r="69" spans="1:14" x14ac:dyDescent="0.25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1"/>
        <v>0</v>
      </c>
    </row>
    <row r="70" spans="1:14" x14ac:dyDescent="0.25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1"/>
        <v>0</v>
      </c>
    </row>
    <row r="71" spans="1:14" x14ac:dyDescent="0.25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1"/>
        <v>0</v>
      </c>
    </row>
    <row r="72" spans="1:14" x14ac:dyDescent="0.25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1"/>
        <v>0</v>
      </c>
    </row>
    <row r="73" spans="1:14" x14ac:dyDescent="0.25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1"/>
        <v>0</v>
      </c>
    </row>
    <row r="74" spans="1:14" x14ac:dyDescent="0.25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1"/>
        <v>0</v>
      </c>
    </row>
    <row r="75" spans="1:14" x14ac:dyDescent="0.25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1"/>
        <v>0</v>
      </c>
    </row>
    <row r="76" spans="1:14" x14ac:dyDescent="0.25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1"/>
        <v>0</v>
      </c>
    </row>
    <row r="77" spans="1:14" x14ac:dyDescent="0.25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1"/>
        <v>0</v>
      </c>
    </row>
    <row r="78" spans="1:14" x14ac:dyDescent="0.25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1"/>
        <v>0</v>
      </c>
    </row>
    <row r="79" spans="1:14" x14ac:dyDescent="0.25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x14ac:dyDescent="0.25">
      <c r="A80" t="s">
        <v>30</v>
      </c>
      <c r="B80" s="5">
        <v>24818.2</v>
      </c>
      <c r="C80" s="5">
        <v>17712.759999999998</v>
      </c>
      <c r="D80" s="5">
        <v>22557.33</v>
      </c>
      <c r="E80" s="5">
        <v>22010.44</v>
      </c>
      <c r="F80" s="5">
        <v>2217.56</v>
      </c>
      <c r="G80" s="5">
        <v>17895.52</v>
      </c>
      <c r="H80" s="5">
        <v>19440.39</v>
      </c>
      <c r="I80" s="5">
        <v>19251.27</v>
      </c>
      <c r="J80" s="5">
        <v>18213.75</v>
      </c>
      <c r="K80" s="5">
        <v>15504.63</v>
      </c>
      <c r="L80" s="5">
        <v>12646.56</v>
      </c>
      <c r="M80" s="5">
        <v>543.42999999999995</v>
      </c>
      <c r="N80" s="5">
        <f>SUM(B80:M80)</f>
        <v>192811.84</v>
      </c>
    </row>
    <row r="81" spans="1:14" x14ac:dyDescent="0.25">
      <c r="A81" t="s">
        <v>1</v>
      </c>
    </row>
    <row r="82" spans="1:14" x14ac:dyDescent="0.25">
      <c r="A82" t="s">
        <v>31</v>
      </c>
      <c r="B82" s="5">
        <f t="shared" ref="B82:M82" si="2">SUM(B14:B80)</f>
        <v>44693.56</v>
      </c>
      <c r="C82" s="5">
        <f t="shared" si="2"/>
        <v>39887.020000000004</v>
      </c>
      <c r="D82" s="5">
        <f t="shared" si="2"/>
        <v>38895.42</v>
      </c>
      <c r="E82" s="5">
        <f t="shared" si="2"/>
        <v>39463.489999999991</v>
      </c>
      <c r="F82" s="5">
        <f t="shared" si="2"/>
        <v>18438.75</v>
      </c>
      <c r="G82" s="5">
        <f t="shared" si="2"/>
        <v>33971.910000000003</v>
      </c>
      <c r="H82" s="5">
        <f t="shared" si="2"/>
        <v>34759.56</v>
      </c>
      <c r="I82" s="5">
        <f t="shared" si="2"/>
        <v>33194.19</v>
      </c>
      <c r="J82" s="5">
        <f t="shared" si="2"/>
        <v>37156.910000000003</v>
      </c>
      <c r="K82" s="5">
        <f t="shared" si="2"/>
        <v>31299.739999999998</v>
      </c>
      <c r="L82" s="5">
        <f t="shared" si="2"/>
        <v>24883.97</v>
      </c>
      <c r="M82" s="5">
        <f t="shared" si="2"/>
        <v>9924.0300000000007</v>
      </c>
      <c r="N82" s="5">
        <f>SUM(B82:M82)</f>
        <v>386568.55000000005</v>
      </c>
    </row>
  </sheetData>
  <mergeCells count="6">
    <mergeCell ref="A8:N8"/>
    <mergeCell ref="A7:N7"/>
    <mergeCell ref="A3:N3"/>
    <mergeCell ref="A4:N4"/>
    <mergeCell ref="A5:N5"/>
    <mergeCell ref="A6:N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N82"/>
  <sheetViews>
    <sheetView zoomScaleNormal="100" workbookViewId="0">
      <pane xSplit="1" ySplit="13" topLeftCell="B68" activePane="bottomRight" state="frozen"/>
      <selection pane="topRight" activeCell="B1" sqref="B1"/>
      <selection pane="bottomLeft" activeCell="A14" sqref="A14"/>
      <selection pane="bottomRight" activeCell="K67" sqref="K67"/>
    </sheetView>
  </sheetViews>
  <sheetFormatPr defaultRowHeight="13.2" x14ac:dyDescent="0.25"/>
  <cols>
    <col min="1" max="1" width="16.109375" bestFit="1" customWidth="1"/>
    <col min="2" max="11" width="8.109375" bestFit="1" customWidth="1"/>
    <col min="12" max="12" width="10.109375" bestFit="1" customWidth="1"/>
    <col min="13" max="13" width="8.109375" bestFit="1" customWidth="1"/>
    <col min="14" max="14" width="10.109375" bestFit="1" customWidth="1"/>
  </cols>
  <sheetData>
    <row r="1" spans="1:14" x14ac:dyDescent="0.25">
      <c r="A1" t="str">
        <f>'SFY 19-20'!A1</f>
        <v>VALIDATED TAX RECEIPTS FOR: JULY 2019 thru June 2020</v>
      </c>
      <c r="F1" s="3"/>
      <c r="G1" s="3"/>
      <c r="N1" t="s">
        <v>84</v>
      </c>
    </row>
    <row r="2" spans="1:14" x14ac:dyDescent="0.25">
      <c r="F2" s="3"/>
      <c r="G2" s="3"/>
    </row>
    <row r="3" spans="1:14" x14ac:dyDescent="0.25">
      <c r="A3" s="16" t="s">
        <v>85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A4" s="16" t="s">
        <v>86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5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5">
      <c r="A6" s="16" t="s">
        <v>74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5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5">
      <c r="A8" s="16" t="s">
        <v>95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1" spans="1:14" x14ac:dyDescent="0.25">
      <c r="B11" s="1">
        <f>'Oil &amp; Gas Severance'!B11</f>
        <v>43647</v>
      </c>
      <c r="C11" s="1">
        <f>'Oil &amp; Gas Severance'!C11</f>
        <v>43678</v>
      </c>
      <c r="D11" s="1">
        <f>'Oil &amp; Gas Severance'!D11</f>
        <v>43709</v>
      </c>
      <c r="E11" s="1">
        <f>'Oil &amp; Gas Severance'!E11</f>
        <v>43739</v>
      </c>
      <c r="F11" s="1">
        <f>'Oil &amp; Gas Severance'!F11</f>
        <v>43770</v>
      </c>
      <c r="G11" s="1">
        <f>'Oil &amp; Gas Severance'!G11</f>
        <v>43800</v>
      </c>
      <c r="H11" s="1">
        <f>'Oil &amp; Gas Severance'!H11</f>
        <v>43831</v>
      </c>
      <c r="I11" s="1">
        <f>'Oil &amp; Gas Severance'!I11</f>
        <v>43862</v>
      </c>
      <c r="J11" s="1">
        <f>'Oil &amp; Gas Severance'!J11</f>
        <v>43891</v>
      </c>
      <c r="K11" s="1">
        <f>'Oil &amp; Gas Severance'!K11</f>
        <v>43922</v>
      </c>
      <c r="L11" s="1">
        <f>'Oil &amp; Gas Severance'!L11</f>
        <v>43952</v>
      </c>
      <c r="M11" s="1">
        <f>'Oil &amp; Gas Severance'!M11</f>
        <v>43983</v>
      </c>
      <c r="N11" s="1" t="str">
        <f>'Oil &amp; Gas Severance'!N11</f>
        <v>SFY19-20</v>
      </c>
    </row>
    <row r="12" spans="1:14" x14ac:dyDescent="0.25">
      <c r="A12" t="s">
        <v>0</v>
      </c>
    </row>
    <row r="13" spans="1:14" x14ac:dyDescent="0.25">
      <c r="A13" t="s">
        <v>1</v>
      </c>
    </row>
    <row r="14" spans="1:14" x14ac:dyDescent="0.25">
      <c r="A14" t="s">
        <v>37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>SUM(B14:M14)</f>
        <v>0</v>
      </c>
    </row>
    <row r="15" spans="1:14" x14ac:dyDescent="0.25">
      <c r="A15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ref="N15:N78" si="0">SUM(B15:M15)</f>
        <v>0</v>
      </c>
    </row>
    <row r="16" spans="1:14" x14ac:dyDescent="0.25">
      <c r="A16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0"/>
        <v>0</v>
      </c>
    </row>
    <row r="17" spans="1:14" x14ac:dyDescent="0.25">
      <c r="A17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0"/>
        <v>0</v>
      </c>
    </row>
    <row r="18" spans="1:14" x14ac:dyDescent="0.25">
      <c r="A18" t="s">
        <v>40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0</v>
      </c>
    </row>
    <row r="19" spans="1:14" x14ac:dyDescent="0.25">
      <c r="A19" t="s">
        <v>41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0"/>
        <v>0</v>
      </c>
    </row>
    <row r="20" spans="1:14" x14ac:dyDescent="0.25">
      <c r="A20" t="s">
        <v>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</v>
      </c>
    </row>
    <row r="21" spans="1:14" x14ac:dyDescent="0.25">
      <c r="A21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14" x14ac:dyDescent="0.25">
      <c r="A22" t="s">
        <v>43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</row>
    <row r="23" spans="1:14" x14ac:dyDescent="0.25">
      <c r="A23" t="s">
        <v>44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14" x14ac:dyDescent="0.25">
      <c r="A24" t="s">
        <v>45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14" x14ac:dyDescent="0.25">
      <c r="A25" t="s">
        <v>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0"/>
        <v>0</v>
      </c>
    </row>
    <row r="26" spans="1:14" x14ac:dyDescent="0.25">
      <c r="A26" t="s">
        <v>89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0"/>
        <v>0</v>
      </c>
    </row>
    <row r="27" spans="1:14" x14ac:dyDescent="0.25">
      <c r="A27" t="s">
        <v>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0</v>
      </c>
    </row>
    <row r="28" spans="1:14" x14ac:dyDescent="0.25">
      <c r="A28" t="s">
        <v>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0"/>
        <v>0</v>
      </c>
    </row>
    <row r="29" spans="1:14" x14ac:dyDescent="0.25">
      <c r="A29" t="s">
        <v>46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0</v>
      </c>
    </row>
    <row r="30" spans="1:14" x14ac:dyDescent="0.25">
      <c r="A30" t="s">
        <v>47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0</v>
      </c>
    </row>
    <row r="31" spans="1:14" x14ac:dyDescent="0.25">
      <c r="A31" t="s">
        <v>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0"/>
        <v>0</v>
      </c>
    </row>
    <row r="32" spans="1:14" x14ac:dyDescent="0.25">
      <c r="A32" t="s">
        <v>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0</v>
      </c>
    </row>
    <row r="33" spans="1:14" x14ac:dyDescent="0.25">
      <c r="A33" t="s">
        <v>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0"/>
        <v>0</v>
      </c>
    </row>
    <row r="34" spans="1:14" x14ac:dyDescent="0.25">
      <c r="A34" t="s">
        <v>10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0"/>
        <v>0</v>
      </c>
    </row>
    <row r="35" spans="1:14" x14ac:dyDescent="0.25">
      <c r="A35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</row>
    <row r="36" spans="1:14" x14ac:dyDescent="0.25">
      <c r="A36" t="s">
        <v>48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0"/>
        <v>0</v>
      </c>
    </row>
    <row r="37" spans="1:14" x14ac:dyDescent="0.25">
      <c r="A37" t="s">
        <v>12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10">
        <v>785586.65710020007</v>
      </c>
      <c r="M37" s="5"/>
      <c r="N37" s="5">
        <f t="shared" si="0"/>
        <v>785586.65710020007</v>
      </c>
    </row>
    <row r="38" spans="1:14" x14ac:dyDescent="0.25">
      <c r="A38" t="s">
        <v>13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10">
        <v>3835598.2062598001</v>
      </c>
      <c r="M38" s="5"/>
      <c r="N38" s="5">
        <f t="shared" si="0"/>
        <v>3835598.2062598001</v>
      </c>
    </row>
    <row r="39" spans="1:14" x14ac:dyDescent="0.25">
      <c r="A39" t="s">
        <v>14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0"/>
        <v>0</v>
      </c>
    </row>
    <row r="40" spans="1:14" x14ac:dyDescent="0.25">
      <c r="A40" t="s">
        <v>49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</row>
    <row r="41" spans="1:14" x14ac:dyDescent="0.25">
      <c r="A41" t="s">
        <v>15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0</v>
      </c>
    </row>
    <row r="42" spans="1:14" x14ac:dyDescent="0.25">
      <c r="A42" t="s">
        <v>50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10">
        <v>434946.25600000005</v>
      </c>
      <c r="M42" s="5"/>
      <c r="N42" s="5">
        <f t="shared" si="0"/>
        <v>434946.25600000005</v>
      </c>
    </row>
    <row r="43" spans="1:14" x14ac:dyDescent="0.25">
      <c r="A43" t="s">
        <v>16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si="0"/>
        <v>0</v>
      </c>
    </row>
    <row r="44" spans="1:14" x14ac:dyDescent="0.25">
      <c r="A44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 t="shared" si="0"/>
        <v>0</v>
      </c>
    </row>
    <row r="45" spans="1:14" x14ac:dyDescent="0.25">
      <c r="A45" t="s">
        <v>17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0"/>
        <v>0</v>
      </c>
    </row>
    <row r="46" spans="1:14" x14ac:dyDescent="0.25">
      <c r="A46" t="s">
        <v>18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f t="shared" si="0"/>
        <v>0</v>
      </c>
    </row>
    <row r="47" spans="1:14" x14ac:dyDescent="0.25">
      <c r="A47" t="s">
        <v>19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0"/>
        <v>0</v>
      </c>
    </row>
    <row r="48" spans="1:14" x14ac:dyDescent="0.25">
      <c r="A48" t="s">
        <v>52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f t="shared" si="0"/>
        <v>0</v>
      </c>
    </row>
    <row r="49" spans="1:14" x14ac:dyDescent="0.25">
      <c r="A49" t="s">
        <v>53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f t="shared" si="0"/>
        <v>0</v>
      </c>
    </row>
    <row r="50" spans="1:14" x14ac:dyDescent="0.25">
      <c r="A50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 t="shared" si="0"/>
        <v>0</v>
      </c>
    </row>
    <row r="51" spans="1:14" x14ac:dyDescent="0.25">
      <c r="A51" t="s">
        <v>20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f t="shared" si="0"/>
        <v>0</v>
      </c>
    </row>
    <row r="52" spans="1:14" x14ac:dyDescent="0.25">
      <c r="A52" t="s">
        <v>21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>
        <f t="shared" si="0"/>
        <v>0</v>
      </c>
    </row>
    <row r="53" spans="1:14" x14ac:dyDescent="0.25">
      <c r="A53" t="s">
        <v>22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>
        <f t="shared" si="0"/>
        <v>0</v>
      </c>
    </row>
    <row r="54" spans="1:14" x14ac:dyDescent="0.25">
      <c r="A54" t="s">
        <v>55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10">
        <v>498358.69100000005</v>
      </c>
      <c r="M54" s="5"/>
      <c r="N54" s="5">
        <f t="shared" si="0"/>
        <v>498358.69100000005</v>
      </c>
    </row>
    <row r="55" spans="1:14" x14ac:dyDescent="0.25">
      <c r="A55" t="s">
        <v>23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>
        <f t="shared" si="0"/>
        <v>0</v>
      </c>
    </row>
    <row r="56" spans="1:14" x14ac:dyDescent="0.25">
      <c r="A56" t="s">
        <v>24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f t="shared" si="0"/>
        <v>0</v>
      </c>
    </row>
    <row r="57" spans="1:14" x14ac:dyDescent="0.25">
      <c r="A57" t="s">
        <v>56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f t="shared" si="0"/>
        <v>0</v>
      </c>
    </row>
    <row r="58" spans="1:14" x14ac:dyDescent="0.25">
      <c r="A58" t="s">
        <v>57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f t="shared" si="0"/>
        <v>0</v>
      </c>
    </row>
    <row r="59" spans="1:14" x14ac:dyDescent="0.25">
      <c r="A59" t="s">
        <v>58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f t="shared" si="0"/>
        <v>0</v>
      </c>
    </row>
    <row r="60" spans="1:14" x14ac:dyDescent="0.25">
      <c r="A60" t="s">
        <v>25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>
        <f t="shared" si="0"/>
        <v>0</v>
      </c>
    </row>
    <row r="61" spans="1:14" x14ac:dyDescent="0.25">
      <c r="A61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>
        <f t="shared" si="0"/>
        <v>0</v>
      </c>
    </row>
    <row r="62" spans="1:14" x14ac:dyDescent="0.25">
      <c r="A62" t="s">
        <v>60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f t="shared" si="0"/>
        <v>0</v>
      </c>
    </row>
    <row r="63" spans="1:14" x14ac:dyDescent="0.25">
      <c r="A63" t="s">
        <v>61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f t="shared" si="0"/>
        <v>0</v>
      </c>
    </row>
    <row r="64" spans="1:14" x14ac:dyDescent="0.25">
      <c r="A64" t="s">
        <v>26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f t="shared" si="0"/>
        <v>0</v>
      </c>
    </row>
    <row r="65" spans="1:14" x14ac:dyDescent="0.25">
      <c r="A65" t="s">
        <v>62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f t="shared" si="0"/>
        <v>0</v>
      </c>
    </row>
    <row r="66" spans="1:14" x14ac:dyDescent="0.25">
      <c r="A66" t="s">
        <v>63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10">
        <v>53929.493000000002</v>
      </c>
      <c r="M66" s="5"/>
      <c r="N66" s="5">
        <f t="shared" si="0"/>
        <v>53929.493000000002</v>
      </c>
    </row>
    <row r="67" spans="1:14" x14ac:dyDescent="0.25">
      <c r="A67" t="s">
        <v>64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>
        <f t="shared" si="0"/>
        <v>0</v>
      </c>
    </row>
    <row r="68" spans="1:14" x14ac:dyDescent="0.25">
      <c r="A68" t="s">
        <v>65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>
        <f t="shared" si="0"/>
        <v>0</v>
      </c>
    </row>
    <row r="69" spans="1:14" x14ac:dyDescent="0.25">
      <c r="A69" t="s">
        <v>66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>
        <f t="shared" si="0"/>
        <v>0</v>
      </c>
    </row>
    <row r="70" spans="1:14" x14ac:dyDescent="0.25">
      <c r="A70" t="s">
        <v>67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>
        <f t="shared" si="0"/>
        <v>0</v>
      </c>
    </row>
    <row r="71" spans="1:14" x14ac:dyDescent="0.25">
      <c r="A71" t="s">
        <v>68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f t="shared" si="0"/>
        <v>0</v>
      </c>
    </row>
    <row r="72" spans="1:14" x14ac:dyDescent="0.25">
      <c r="A72" t="s">
        <v>69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f t="shared" si="0"/>
        <v>0</v>
      </c>
    </row>
    <row r="73" spans="1:14" x14ac:dyDescent="0.25">
      <c r="A73" t="s">
        <v>27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>
        <f t="shared" si="0"/>
        <v>0</v>
      </c>
    </row>
    <row r="74" spans="1:14" x14ac:dyDescent="0.25">
      <c r="A74" t="s">
        <v>70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f t="shared" si="0"/>
        <v>0</v>
      </c>
    </row>
    <row r="75" spans="1:14" x14ac:dyDescent="0.25">
      <c r="A75" t="s">
        <v>28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>
        <f t="shared" si="0"/>
        <v>0</v>
      </c>
    </row>
    <row r="76" spans="1:14" x14ac:dyDescent="0.25">
      <c r="A76" t="s">
        <v>29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f t="shared" si="0"/>
        <v>0</v>
      </c>
    </row>
    <row r="77" spans="1:14" x14ac:dyDescent="0.25">
      <c r="A77" t="s">
        <v>71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>
        <f t="shared" si="0"/>
        <v>0</v>
      </c>
    </row>
    <row r="78" spans="1:14" x14ac:dyDescent="0.25">
      <c r="A78" t="s">
        <v>72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>
        <f t="shared" si="0"/>
        <v>0</v>
      </c>
    </row>
    <row r="79" spans="1:14" x14ac:dyDescent="0.25">
      <c r="A79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f>SUM(B79:M79)</f>
        <v>0</v>
      </c>
    </row>
    <row r="80" spans="1:14" x14ac:dyDescent="0.25">
      <c r="A80" t="s">
        <v>30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>
        <f>SUM(B80:M80)</f>
        <v>0</v>
      </c>
    </row>
    <row r="81" spans="1:14" x14ac:dyDescent="0.25">
      <c r="A81" t="s">
        <v>1</v>
      </c>
    </row>
    <row r="82" spans="1:14" x14ac:dyDescent="0.25">
      <c r="A82" t="s">
        <v>31</v>
      </c>
      <c r="B82" s="5">
        <f t="shared" ref="B82:M82" si="1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5608419.3033599993</v>
      </c>
      <c r="M82" s="5">
        <f t="shared" si="1"/>
        <v>0</v>
      </c>
      <c r="N82" s="5">
        <f>SUM(B82:M82)</f>
        <v>5608419.3033599993</v>
      </c>
    </row>
  </sheetData>
  <mergeCells count="6">
    <mergeCell ref="A8:N8"/>
    <mergeCell ref="A7:N7"/>
    <mergeCell ref="A3:N3"/>
    <mergeCell ref="A4:N4"/>
    <mergeCell ref="A5:N5"/>
    <mergeCell ref="A6:N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N82"/>
  <sheetViews>
    <sheetView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14" sqref="B14:M80"/>
    </sheetView>
  </sheetViews>
  <sheetFormatPr defaultRowHeight="13.2" x14ac:dyDescent="0.25"/>
  <cols>
    <col min="1" max="1" width="16.109375" bestFit="1" customWidth="1"/>
    <col min="2" max="2" width="9.109375" bestFit="1" customWidth="1"/>
    <col min="3" max="4" width="11.44140625" bestFit="1" customWidth="1"/>
    <col min="5" max="11" width="9.109375" bestFit="1" customWidth="1"/>
    <col min="12" max="12" width="10.44140625" bestFit="1" customWidth="1"/>
    <col min="13" max="13" width="9.109375" bestFit="1" customWidth="1"/>
    <col min="14" max="14" width="10.109375" bestFit="1" customWidth="1"/>
  </cols>
  <sheetData>
    <row r="1" spans="1:14" x14ac:dyDescent="0.25">
      <c r="A1" s="7" t="str">
        <f>'SFY 19-20'!A1</f>
        <v>VALIDATED TAX RECEIPTS FOR: JULY 2019 thru June 2020</v>
      </c>
      <c r="F1" s="3"/>
      <c r="G1" s="3"/>
      <c r="N1" t="s">
        <v>84</v>
      </c>
    </row>
    <row r="2" spans="1:14" x14ac:dyDescent="0.25">
      <c r="F2" s="3"/>
      <c r="G2" s="3"/>
    </row>
    <row r="3" spans="1:14" x14ac:dyDescent="0.25">
      <c r="A3" s="16" t="s">
        <v>85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A4" s="16" t="s">
        <v>86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5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5">
      <c r="A6" s="16" t="s">
        <v>74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5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5">
      <c r="A8" s="16" t="s">
        <v>94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1" spans="1:14" x14ac:dyDescent="0.25">
      <c r="B11" s="1">
        <f>'Oil &amp; Gas Severance'!B11</f>
        <v>43647</v>
      </c>
      <c r="C11" s="1">
        <f>'Oil &amp; Gas Severance'!C11</f>
        <v>43678</v>
      </c>
      <c r="D11" s="1">
        <f>'Oil &amp; Gas Severance'!D11</f>
        <v>43709</v>
      </c>
      <c r="E11" s="1">
        <f>'Oil &amp; Gas Severance'!E11</f>
        <v>43739</v>
      </c>
      <c r="F11" s="1">
        <f>'Oil &amp; Gas Severance'!F11</f>
        <v>43770</v>
      </c>
      <c r="G11" s="1">
        <f>'Oil &amp; Gas Severance'!G11</f>
        <v>43800</v>
      </c>
      <c r="H11" s="1">
        <f>'Oil &amp; Gas Severance'!H11</f>
        <v>43831</v>
      </c>
      <c r="I11" s="1">
        <f>'Oil &amp; Gas Severance'!I11</f>
        <v>43862</v>
      </c>
      <c r="J11" s="1">
        <f>'Oil &amp; Gas Severance'!J11</f>
        <v>43891</v>
      </c>
      <c r="K11" s="1">
        <f>'Oil &amp; Gas Severance'!K11</f>
        <v>43922</v>
      </c>
      <c r="L11" s="1">
        <f>'Oil &amp; Gas Severance'!L11</f>
        <v>43952</v>
      </c>
      <c r="M11" s="1">
        <f>'Oil &amp; Gas Severance'!M11</f>
        <v>43983</v>
      </c>
      <c r="N11" s="2" t="str">
        <f>'Oil &amp; Gas Severance'!N11</f>
        <v>SFY19-20</v>
      </c>
    </row>
    <row r="12" spans="1:14" x14ac:dyDescent="0.25">
      <c r="A12" t="s">
        <v>0</v>
      </c>
    </row>
    <row r="13" spans="1:14" x14ac:dyDescent="0.25">
      <c r="A13" t="s">
        <v>1</v>
      </c>
    </row>
    <row r="14" spans="1:14" x14ac:dyDescent="0.25">
      <c r="A14" t="s">
        <v>37</v>
      </c>
      <c r="B14" s="9">
        <v>116251.74</v>
      </c>
      <c r="C14" s="9">
        <v>118387.83</v>
      </c>
      <c r="D14" s="9">
        <v>121126.12</v>
      </c>
      <c r="E14" s="9">
        <v>108844.35</v>
      </c>
      <c r="F14" s="9">
        <v>120880.01</v>
      </c>
      <c r="G14" s="9">
        <v>105785.38</v>
      </c>
      <c r="H14" s="9">
        <v>103334.95</v>
      </c>
      <c r="I14" s="9">
        <v>122761.53</v>
      </c>
      <c r="J14" s="9">
        <v>107546.29</v>
      </c>
      <c r="K14" s="9">
        <v>107546.29</v>
      </c>
      <c r="L14" s="9">
        <v>65122.26</v>
      </c>
      <c r="M14" s="9">
        <v>84052.46</v>
      </c>
      <c r="N14" s="5">
        <f>SUM(B14:M14)</f>
        <v>1281639.21</v>
      </c>
    </row>
    <row r="15" spans="1:14" x14ac:dyDescent="0.25">
      <c r="A15" t="s">
        <v>38</v>
      </c>
      <c r="B15" s="9">
        <v>31723.7</v>
      </c>
      <c r="C15" s="9">
        <v>32306.62</v>
      </c>
      <c r="D15" s="9">
        <v>33053.870000000003</v>
      </c>
      <c r="E15" s="9">
        <v>29702.32</v>
      </c>
      <c r="F15" s="9">
        <v>32986.71</v>
      </c>
      <c r="G15" s="9">
        <v>28867.56</v>
      </c>
      <c r="H15" s="9">
        <v>28198.86</v>
      </c>
      <c r="I15" s="9">
        <v>33500.15</v>
      </c>
      <c r="J15" s="9">
        <v>29348.09</v>
      </c>
      <c r="K15" s="9">
        <v>29348.09</v>
      </c>
      <c r="L15" s="9">
        <v>17771.09</v>
      </c>
      <c r="M15" s="9">
        <v>22936.9</v>
      </c>
      <c r="N15" s="5">
        <f t="shared" ref="N15:N78" si="0">SUM(B15:M15)</f>
        <v>349743.96000000008</v>
      </c>
    </row>
    <row r="16" spans="1:14" x14ac:dyDescent="0.25">
      <c r="A16" t="s">
        <v>39</v>
      </c>
      <c r="B16" s="9">
        <v>92104.34</v>
      </c>
      <c r="C16" s="9">
        <v>93796.75</v>
      </c>
      <c r="D16" s="9">
        <v>95966.24</v>
      </c>
      <c r="E16" s="9">
        <v>86235.6</v>
      </c>
      <c r="F16" s="9">
        <v>95771.25</v>
      </c>
      <c r="G16" s="9">
        <v>83812.039999999994</v>
      </c>
      <c r="H16" s="9">
        <v>81870.59</v>
      </c>
      <c r="I16" s="9">
        <v>97261.95</v>
      </c>
      <c r="J16" s="9">
        <v>85207.17</v>
      </c>
      <c r="K16" s="9">
        <v>85207.17</v>
      </c>
      <c r="L16" s="9">
        <v>51595.3</v>
      </c>
      <c r="M16" s="9">
        <v>66593.39</v>
      </c>
      <c r="N16" s="5">
        <f t="shared" si="0"/>
        <v>1015421.7900000002</v>
      </c>
    </row>
    <row r="17" spans="1:14" x14ac:dyDescent="0.25">
      <c r="A17" t="s">
        <v>2</v>
      </c>
      <c r="B17" s="9">
        <v>20142.14</v>
      </c>
      <c r="C17" s="9">
        <v>20512.25</v>
      </c>
      <c r="D17" s="9">
        <v>20986.67</v>
      </c>
      <c r="E17" s="9">
        <v>18858.71</v>
      </c>
      <c r="F17" s="9">
        <v>20944.04</v>
      </c>
      <c r="G17" s="9">
        <v>18328.7</v>
      </c>
      <c r="H17" s="9">
        <v>17904.13</v>
      </c>
      <c r="I17" s="9">
        <v>21270.05</v>
      </c>
      <c r="J17" s="9">
        <v>18633.810000000001</v>
      </c>
      <c r="K17" s="9">
        <v>18633.810000000001</v>
      </c>
      <c r="L17" s="9">
        <v>11283.28</v>
      </c>
      <c r="M17" s="9">
        <v>14563.18</v>
      </c>
      <c r="N17" s="5">
        <f t="shared" si="0"/>
        <v>222060.76999999996</v>
      </c>
    </row>
    <row r="18" spans="1:14" x14ac:dyDescent="0.25">
      <c r="A18" t="s">
        <v>40</v>
      </c>
      <c r="B18" s="9">
        <v>275283.38</v>
      </c>
      <c r="C18" s="9">
        <v>280341.65000000002</v>
      </c>
      <c r="D18" s="9">
        <v>286825.87</v>
      </c>
      <c r="E18" s="9">
        <v>257742.75</v>
      </c>
      <c r="F18" s="9">
        <v>286243.09999999998</v>
      </c>
      <c r="G18" s="9">
        <v>250499.13</v>
      </c>
      <c r="H18" s="9">
        <v>244696.49</v>
      </c>
      <c r="I18" s="9">
        <v>290698.53000000003</v>
      </c>
      <c r="J18" s="9">
        <v>254668.93</v>
      </c>
      <c r="K18" s="9">
        <v>254668.93</v>
      </c>
      <c r="L18" s="9">
        <v>154209.12</v>
      </c>
      <c r="M18" s="9">
        <v>199035.69</v>
      </c>
      <c r="N18" s="5">
        <f t="shared" si="0"/>
        <v>3034913.5700000003</v>
      </c>
    </row>
    <row r="19" spans="1:14" x14ac:dyDescent="0.25">
      <c r="A19" t="s">
        <v>41</v>
      </c>
      <c r="B19" s="9">
        <v>600631.80000000005</v>
      </c>
      <c r="C19" s="9">
        <v>611668.28</v>
      </c>
      <c r="D19" s="9">
        <v>625815.99</v>
      </c>
      <c r="E19" s="9">
        <v>562360.46</v>
      </c>
      <c r="F19" s="9">
        <v>624544.47</v>
      </c>
      <c r="G19" s="9">
        <v>546555.86</v>
      </c>
      <c r="H19" s="9">
        <v>533895.27</v>
      </c>
      <c r="I19" s="9">
        <v>634265.61</v>
      </c>
      <c r="J19" s="9">
        <v>555653.81999999995</v>
      </c>
      <c r="K19" s="9">
        <v>555653.81999999995</v>
      </c>
      <c r="L19" s="9">
        <v>336463.81</v>
      </c>
      <c r="M19" s="9">
        <v>434269.45</v>
      </c>
      <c r="N19" s="5">
        <f t="shared" si="0"/>
        <v>6621778.6400000006</v>
      </c>
    </row>
    <row r="20" spans="1:14" x14ac:dyDescent="0.25">
      <c r="A20" t="s">
        <v>3</v>
      </c>
      <c r="B20" s="9">
        <v>24756.14</v>
      </c>
      <c r="C20" s="9">
        <v>25211.03</v>
      </c>
      <c r="D20" s="9">
        <v>25794.15</v>
      </c>
      <c r="E20" s="9">
        <v>23178.71</v>
      </c>
      <c r="F20" s="9">
        <v>25741.73</v>
      </c>
      <c r="G20" s="9">
        <v>22527.29</v>
      </c>
      <c r="H20" s="9">
        <v>22005.49</v>
      </c>
      <c r="I20" s="9">
        <v>26142.41</v>
      </c>
      <c r="J20" s="9">
        <v>22902.29</v>
      </c>
      <c r="K20" s="9">
        <v>22902.29</v>
      </c>
      <c r="L20" s="9">
        <v>13867.97</v>
      </c>
      <c r="M20" s="9">
        <v>17899.2</v>
      </c>
      <c r="N20" s="5">
        <f t="shared" si="0"/>
        <v>272928.7</v>
      </c>
    </row>
    <row r="21" spans="1:14" x14ac:dyDescent="0.25">
      <c r="A21" t="s">
        <v>42</v>
      </c>
      <c r="B21" s="9">
        <v>86091.520000000004</v>
      </c>
      <c r="C21" s="9">
        <v>87673.43</v>
      </c>
      <c r="D21" s="9">
        <v>89701.29</v>
      </c>
      <c r="E21" s="9">
        <v>80605.899999999994</v>
      </c>
      <c r="F21" s="9">
        <v>89519.03</v>
      </c>
      <c r="G21" s="9">
        <v>78340.55</v>
      </c>
      <c r="H21" s="9">
        <v>76525.84</v>
      </c>
      <c r="I21" s="9">
        <v>90912.43</v>
      </c>
      <c r="J21" s="9">
        <v>79644.61</v>
      </c>
      <c r="K21" s="9">
        <v>79644.61</v>
      </c>
      <c r="L21" s="9">
        <v>48227.01</v>
      </c>
      <c r="M21" s="9">
        <v>62245.98</v>
      </c>
      <c r="N21" s="5">
        <f t="shared" si="0"/>
        <v>949132.2</v>
      </c>
    </row>
    <row r="22" spans="1:14" x14ac:dyDescent="0.25">
      <c r="A22" t="s">
        <v>43</v>
      </c>
      <c r="B22" s="9">
        <v>63027.07</v>
      </c>
      <c r="C22" s="9">
        <v>64185.19</v>
      </c>
      <c r="D22" s="9">
        <v>65669.789999999994</v>
      </c>
      <c r="E22" s="9">
        <v>59011.09</v>
      </c>
      <c r="F22" s="9">
        <v>65536.350000000006</v>
      </c>
      <c r="G22" s="9">
        <v>57352.639999999999</v>
      </c>
      <c r="H22" s="9">
        <v>56024.1</v>
      </c>
      <c r="I22" s="9">
        <v>66556.429999999993</v>
      </c>
      <c r="J22" s="9">
        <v>58307.34</v>
      </c>
      <c r="K22" s="9">
        <v>58307.34</v>
      </c>
      <c r="L22" s="9">
        <v>35306.69</v>
      </c>
      <c r="M22" s="9">
        <v>45569.91</v>
      </c>
      <c r="N22" s="5">
        <f t="shared" si="0"/>
        <v>694853.94000000006</v>
      </c>
    </row>
    <row r="23" spans="1:14" x14ac:dyDescent="0.25">
      <c r="A23" t="s">
        <v>44</v>
      </c>
      <c r="B23" s="9">
        <v>77231.48</v>
      </c>
      <c r="C23" s="9">
        <v>78650.600000000006</v>
      </c>
      <c r="D23" s="9">
        <v>80469.759999999995</v>
      </c>
      <c r="E23" s="9">
        <v>72310.41</v>
      </c>
      <c r="F23" s="9">
        <v>80306.259999999995</v>
      </c>
      <c r="G23" s="9">
        <v>70278.2</v>
      </c>
      <c r="H23" s="9">
        <v>68650.27</v>
      </c>
      <c r="I23" s="9">
        <v>81556.240000000005</v>
      </c>
      <c r="J23" s="9">
        <v>71448.05</v>
      </c>
      <c r="K23" s="9">
        <v>71448.05</v>
      </c>
      <c r="L23" s="9">
        <v>43263.78</v>
      </c>
      <c r="M23" s="9">
        <v>55840</v>
      </c>
      <c r="N23" s="5">
        <f t="shared" si="0"/>
        <v>851453.10000000009</v>
      </c>
    </row>
    <row r="24" spans="1:14" x14ac:dyDescent="0.25">
      <c r="A24" t="s">
        <v>45</v>
      </c>
      <c r="B24" s="9">
        <v>174129.39</v>
      </c>
      <c r="C24" s="9">
        <v>177328.98</v>
      </c>
      <c r="D24" s="9">
        <v>181430.54</v>
      </c>
      <c r="E24" s="9">
        <v>163034.13</v>
      </c>
      <c r="F24" s="9">
        <v>181061.91</v>
      </c>
      <c r="G24" s="9">
        <v>158452.20000000001</v>
      </c>
      <c r="H24" s="9">
        <v>154781.79</v>
      </c>
      <c r="I24" s="9">
        <v>183880.18</v>
      </c>
      <c r="J24" s="9">
        <v>161089.81</v>
      </c>
      <c r="K24" s="9">
        <v>161089.81</v>
      </c>
      <c r="L24" s="9">
        <v>97544.35</v>
      </c>
      <c r="M24" s="9">
        <v>125899.23</v>
      </c>
      <c r="N24" s="5">
        <f t="shared" si="0"/>
        <v>1919722.3200000003</v>
      </c>
    </row>
    <row r="25" spans="1:14" x14ac:dyDescent="0.25">
      <c r="A25" t="s">
        <v>4</v>
      </c>
      <c r="B25" s="9">
        <v>64223.27</v>
      </c>
      <c r="C25" s="9">
        <v>65403.360000000001</v>
      </c>
      <c r="D25" s="9">
        <v>66916.12</v>
      </c>
      <c r="E25" s="9">
        <v>60131.06</v>
      </c>
      <c r="F25" s="9">
        <v>66780.160000000003</v>
      </c>
      <c r="G25" s="9">
        <v>58441.14</v>
      </c>
      <c r="H25" s="9">
        <v>57087.37</v>
      </c>
      <c r="I25" s="9">
        <v>67819.61</v>
      </c>
      <c r="J25" s="9">
        <v>59413.93</v>
      </c>
      <c r="K25" s="9">
        <v>59413.93</v>
      </c>
      <c r="L25" s="9">
        <v>35976.800000000003</v>
      </c>
      <c r="M25" s="9">
        <v>46434.76</v>
      </c>
      <c r="N25" s="5">
        <f t="shared" si="0"/>
        <v>708041.51000000013</v>
      </c>
    </row>
    <row r="26" spans="1:14" x14ac:dyDescent="0.25">
      <c r="A26" t="s">
        <v>89</v>
      </c>
      <c r="B26" s="9">
        <v>812315.45</v>
      </c>
      <c r="C26" s="9">
        <v>827241.59</v>
      </c>
      <c r="D26" s="9">
        <v>846375.46</v>
      </c>
      <c r="E26" s="9">
        <v>760555.97</v>
      </c>
      <c r="F26" s="9">
        <v>844655.78</v>
      </c>
      <c r="G26" s="9">
        <v>739181.25</v>
      </c>
      <c r="H26" s="9">
        <v>722058.65</v>
      </c>
      <c r="I26" s="9">
        <v>857803.01</v>
      </c>
      <c r="J26" s="9">
        <v>751485.67</v>
      </c>
      <c r="K26" s="9">
        <v>751485.67</v>
      </c>
      <c r="L26" s="9">
        <v>455045.42</v>
      </c>
      <c r="M26" s="9">
        <v>587321.21</v>
      </c>
      <c r="N26" s="5">
        <f t="shared" si="0"/>
        <v>8955525.129999999</v>
      </c>
    </row>
    <row r="27" spans="1:14" x14ac:dyDescent="0.25">
      <c r="A27" t="s">
        <v>5</v>
      </c>
      <c r="B27" s="9">
        <v>32320.36</v>
      </c>
      <c r="C27" s="9">
        <v>32914.239999999998</v>
      </c>
      <c r="D27" s="9">
        <v>33675.54</v>
      </c>
      <c r="E27" s="9">
        <v>30260.959999999999</v>
      </c>
      <c r="F27" s="9">
        <v>33607.1</v>
      </c>
      <c r="G27" s="9">
        <v>29410.49</v>
      </c>
      <c r="H27" s="9">
        <v>28729.24</v>
      </c>
      <c r="I27" s="9">
        <v>34130.199999999997</v>
      </c>
      <c r="J27" s="9">
        <v>29900.06</v>
      </c>
      <c r="K27" s="9">
        <v>29900.06</v>
      </c>
      <c r="L27" s="9">
        <v>18105.32</v>
      </c>
      <c r="M27" s="9">
        <v>23368.3</v>
      </c>
      <c r="N27" s="5">
        <f t="shared" si="0"/>
        <v>356321.87</v>
      </c>
    </row>
    <row r="28" spans="1:14" x14ac:dyDescent="0.25">
      <c r="A28" t="s">
        <v>6</v>
      </c>
      <c r="B28" s="9">
        <v>31867.65</v>
      </c>
      <c r="C28" s="9">
        <v>32453.21</v>
      </c>
      <c r="D28" s="9">
        <v>33203.82</v>
      </c>
      <c r="E28" s="9">
        <v>29837.08</v>
      </c>
      <c r="F28" s="9">
        <v>33136.370000000003</v>
      </c>
      <c r="G28" s="9">
        <v>28998.55</v>
      </c>
      <c r="H28" s="9">
        <v>28326.81</v>
      </c>
      <c r="I28" s="9">
        <v>33652.160000000003</v>
      </c>
      <c r="J28" s="9">
        <v>29481.26</v>
      </c>
      <c r="K28" s="9">
        <v>29481.26</v>
      </c>
      <c r="L28" s="9">
        <v>17851.71</v>
      </c>
      <c r="M28" s="9">
        <v>23040.98</v>
      </c>
      <c r="N28" s="5">
        <f t="shared" si="0"/>
        <v>351330.86</v>
      </c>
    </row>
    <row r="29" spans="1:14" x14ac:dyDescent="0.25">
      <c r="A29" t="s">
        <v>46</v>
      </c>
      <c r="B29" s="9">
        <v>358257.4</v>
      </c>
      <c r="C29" s="9">
        <v>364840.31</v>
      </c>
      <c r="D29" s="9">
        <v>373278.96</v>
      </c>
      <c r="E29" s="9">
        <v>335429.78999999998</v>
      </c>
      <c r="F29" s="9">
        <v>372520.53</v>
      </c>
      <c r="G29" s="9">
        <v>326002.84000000003</v>
      </c>
      <c r="H29" s="9">
        <v>318451.23</v>
      </c>
      <c r="I29" s="9">
        <v>378318.87</v>
      </c>
      <c r="J29" s="9">
        <v>331429.49</v>
      </c>
      <c r="K29" s="9">
        <v>331429.49</v>
      </c>
      <c r="L29" s="9">
        <v>200689.75</v>
      </c>
      <c r="M29" s="9">
        <v>259027.66</v>
      </c>
      <c r="N29" s="5">
        <f t="shared" si="0"/>
        <v>3949676.3200000003</v>
      </c>
    </row>
    <row r="30" spans="1:14" x14ac:dyDescent="0.25">
      <c r="A30" t="s">
        <v>47</v>
      </c>
      <c r="B30" s="9">
        <v>121914.6</v>
      </c>
      <c r="C30" s="9">
        <v>124154.76</v>
      </c>
      <c r="D30" s="9">
        <v>127026.43</v>
      </c>
      <c r="E30" s="9">
        <v>114146.39</v>
      </c>
      <c r="F30" s="9">
        <v>126768.33</v>
      </c>
      <c r="G30" s="9">
        <v>110938.42</v>
      </c>
      <c r="H30" s="9">
        <v>108368.61</v>
      </c>
      <c r="I30" s="9">
        <v>128741.51</v>
      </c>
      <c r="J30" s="9">
        <v>112785.09</v>
      </c>
      <c r="K30" s="9">
        <v>112785.09</v>
      </c>
      <c r="L30" s="9">
        <v>68294.509999999995</v>
      </c>
      <c r="M30" s="9">
        <v>88146.83</v>
      </c>
      <c r="N30" s="5">
        <f t="shared" si="0"/>
        <v>1344070.5700000003</v>
      </c>
    </row>
    <row r="31" spans="1:14" x14ac:dyDescent="0.25">
      <c r="A31" t="s">
        <v>7</v>
      </c>
      <c r="B31" s="9">
        <v>47523.06</v>
      </c>
      <c r="C31" s="9">
        <v>48396.28</v>
      </c>
      <c r="D31" s="9">
        <v>49515.67</v>
      </c>
      <c r="E31" s="9">
        <v>44494.96</v>
      </c>
      <c r="F31" s="9">
        <v>49415.06</v>
      </c>
      <c r="G31" s="9">
        <v>43244.46</v>
      </c>
      <c r="H31" s="9">
        <v>42242.74</v>
      </c>
      <c r="I31" s="9">
        <v>50184.22</v>
      </c>
      <c r="J31" s="9">
        <v>43964.31</v>
      </c>
      <c r="K31" s="9">
        <v>43964.31</v>
      </c>
      <c r="L31" s="9">
        <v>26621.62</v>
      </c>
      <c r="M31" s="9">
        <v>34360.17</v>
      </c>
      <c r="N31" s="5">
        <f t="shared" si="0"/>
        <v>523926.85999999993</v>
      </c>
    </row>
    <row r="32" spans="1:14" x14ac:dyDescent="0.25">
      <c r="A32" t="s">
        <v>8</v>
      </c>
      <c r="B32" s="9">
        <v>31308.54</v>
      </c>
      <c r="C32" s="9">
        <v>31883.82</v>
      </c>
      <c r="D32" s="9">
        <v>32621.29</v>
      </c>
      <c r="E32" s="9">
        <v>29313.61</v>
      </c>
      <c r="F32" s="9">
        <v>32555.01</v>
      </c>
      <c r="G32" s="9">
        <v>28489.79</v>
      </c>
      <c r="H32" s="9">
        <v>27829.81</v>
      </c>
      <c r="I32" s="9">
        <v>33061.75</v>
      </c>
      <c r="J32" s="9">
        <v>28964.01</v>
      </c>
      <c r="K32" s="9">
        <v>28964.01</v>
      </c>
      <c r="L32" s="9">
        <v>17538.52</v>
      </c>
      <c r="M32" s="9">
        <v>22636.720000000001</v>
      </c>
      <c r="N32" s="5">
        <f t="shared" si="0"/>
        <v>345166.88</v>
      </c>
    </row>
    <row r="33" spans="1:14" x14ac:dyDescent="0.25">
      <c r="A33" t="s">
        <v>9</v>
      </c>
      <c r="B33" s="9">
        <v>42495.41</v>
      </c>
      <c r="C33" s="9">
        <v>43276.25</v>
      </c>
      <c r="D33" s="9">
        <v>44277.22</v>
      </c>
      <c r="E33" s="9">
        <v>39787.660000000003</v>
      </c>
      <c r="F33" s="9">
        <v>44187.25</v>
      </c>
      <c r="G33" s="9">
        <v>38669.480000000003</v>
      </c>
      <c r="H33" s="9">
        <v>37773.71</v>
      </c>
      <c r="I33" s="9">
        <v>44875.02</v>
      </c>
      <c r="J33" s="9">
        <v>39313.18</v>
      </c>
      <c r="K33" s="9">
        <v>39313.18</v>
      </c>
      <c r="L33" s="9">
        <v>23805.200000000001</v>
      </c>
      <c r="M33" s="9">
        <v>30725.07</v>
      </c>
      <c r="N33" s="5">
        <f t="shared" si="0"/>
        <v>468498.63000000006</v>
      </c>
    </row>
    <row r="34" spans="1:14" x14ac:dyDescent="0.25">
      <c r="A34" t="s">
        <v>10</v>
      </c>
      <c r="B34" s="9">
        <v>17952.310000000001</v>
      </c>
      <c r="C34" s="9">
        <v>18282.169999999998</v>
      </c>
      <c r="D34" s="9">
        <v>18705.03</v>
      </c>
      <c r="E34" s="9">
        <v>16808.419999999998</v>
      </c>
      <c r="F34" s="9">
        <v>18667.04</v>
      </c>
      <c r="G34" s="9">
        <v>16336.03</v>
      </c>
      <c r="H34" s="9">
        <v>15957.61</v>
      </c>
      <c r="I34" s="9">
        <v>18957.580000000002</v>
      </c>
      <c r="J34" s="9">
        <v>16607.96</v>
      </c>
      <c r="K34" s="9">
        <v>16607.96</v>
      </c>
      <c r="L34" s="9">
        <v>10056.58</v>
      </c>
      <c r="M34" s="9">
        <v>12979.9</v>
      </c>
      <c r="N34" s="5">
        <f t="shared" si="0"/>
        <v>197918.58999999997</v>
      </c>
    </row>
    <row r="35" spans="1:14" x14ac:dyDescent="0.25">
      <c r="A35" t="s">
        <v>11</v>
      </c>
      <c r="B35" s="9">
        <v>40916.36</v>
      </c>
      <c r="C35" s="9">
        <v>41668.19</v>
      </c>
      <c r="D35" s="9">
        <v>42631.96</v>
      </c>
      <c r="E35" s="9">
        <v>38309.230000000003</v>
      </c>
      <c r="F35" s="9">
        <v>42545.35</v>
      </c>
      <c r="G35" s="9">
        <v>37232.58</v>
      </c>
      <c r="H35" s="9">
        <v>36370.120000000003</v>
      </c>
      <c r="I35" s="9">
        <v>43207.56</v>
      </c>
      <c r="J35" s="9">
        <v>37852.370000000003</v>
      </c>
      <c r="K35" s="9">
        <v>37852.370000000003</v>
      </c>
      <c r="L35" s="9">
        <v>22920.65</v>
      </c>
      <c r="M35" s="9">
        <v>29583.39</v>
      </c>
      <c r="N35" s="5">
        <f t="shared" si="0"/>
        <v>451090.13000000006</v>
      </c>
    </row>
    <row r="36" spans="1:14" x14ac:dyDescent="0.25">
      <c r="A36" t="s">
        <v>48</v>
      </c>
      <c r="B36" s="9">
        <v>27617.89</v>
      </c>
      <c r="C36" s="9">
        <v>28125.360000000001</v>
      </c>
      <c r="D36" s="9">
        <v>28775.9</v>
      </c>
      <c r="E36" s="9">
        <v>25858.13</v>
      </c>
      <c r="F36" s="9">
        <v>28717.43</v>
      </c>
      <c r="G36" s="9">
        <v>25131.4</v>
      </c>
      <c r="H36" s="9">
        <v>24549.25</v>
      </c>
      <c r="I36" s="9">
        <v>29164.42</v>
      </c>
      <c r="J36" s="9">
        <v>25549.74</v>
      </c>
      <c r="K36" s="9">
        <v>25549.74</v>
      </c>
      <c r="L36" s="9">
        <v>15471.08</v>
      </c>
      <c r="M36" s="9">
        <v>19968.310000000001</v>
      </c>
      <c r="N36" s="5">
        <f t="shared" si="0"/>
        <v>304478.64999999997</v>
      </c>
    </row>
    <row r="37" spans="1:14" x14ac:dyDescent="0.25">
      <c r="A37" t="s">
        <v>12</v>
      </c>
      <c r="B37" s="9">
        <v>40002.300000000003</v>
      </c>
      <c r="C37" s="9">
        <v>40737.33</v>
      </c>
      <c r="D37" s="9">
        <v>41679.589999999997</v>
      </c>
      <c r="E37" s="9">
        <v>37453.42</v>
      </c>
      <c r="F37" s="9">
        <v>41594.9</v>
      </c>
      <c r="G37" s="9">
        <v>36400.81</v>
      </c>
      <c r="H37" s="9">
        <v>35557.629999999997</v>
      </c>
      <c r="I37" s="9">
        <v>42242.33</v>
      </c>
      <c r="J37" s="9">
        <v>37006.74</v>
      </c>
      <c r="K37" s="9">
        <v>37006.74</v>
      </c>
      <c r="L37" s="9">
        <v>22408.63</v>
      </c>
      <c r="M37" s="9">
        <v>28922.5</v>
      </c>
      <c r="N37" s="5">
        <f t="shared" si="0"/>
        <v>441012.92</v>
      </c>
    </row>
    <row r="38" spans="1:14" x14ac:dyDescent="0.25">
      <c r="A38" t="s">
        <v>13</v>
      </c>
      <c r="B38" s="9">
        <v>31835.25</v>
      </c>
      <c r="C38" s="9">
        <v>32420.22</v>
      </c>
      <c r="D38" s="9">
        <v>33170.1</v>
      </c>
      <c r="E38" s="9">
        <v>29806.76</v>
      </c>
      <c r="F38" s="9">
        <v>33102.699999999997</v>
      </c>
      <c r="G38" s="9">
        <v>28969.06</v>
      </c>
      <c r="H38" s="9">
        <v>28298.01</v>
      </c>
      <c r="I38" s="9">
        <v>33617.949999999997</v>
      </c>
      <c r="J38" s="9">
        <v>29451.29</v>
      </c>
      <c r="K38" s="9">
        <v>29451.29</v>
      </c>
      <c r="L38" s="9">
        <v>17833.560000000001</v>
      </c>
      <c r="M38" s="9">
        <v>23017.55</v>
      </c>
      <c r="N38" s="5">
        <f t="shared" si="0"/>
        <v>350973.73999999993</v>
      </c>
    </row>
    <row r="39" spans="1:14" x14ac:dyDescent="0.25">
      <c r="A39" t="s">
        <v>14</v>
      </c>
      <c r="B39" s="9">
        <v>56862.44</v>
      </c>
      <c r="C39" s="9">
        <v>57907.28</v>
      </c>
      <c r="D39" s="9">
        <v>59246.66</v>
      </c>
      <c r="E39" s="9">
        <v>53239.26</v>
      </c>
      <c r="F39" s="9">
        <v>59126.27</v>
      </c>
      <c r="G39" s="9">
        <v>51743.02</v>
      </c>
      <c r="H39" s="9">
        <v>50544.43</v>
      </c>
      <c r="I39" s="9">
        <v>60046.58</v>
      </c>
      <c r="J39" s="9">
        <v>52604.34</v>
      </c>
      <c r="K39" s="9">
        <v>52604.34</v>
      </c>
      <c r="L39" s="9">
        <v>31853.39</v>
      </c>
      <c r="M39" s="9">
        <v>41112.75</v>
      </c>
      <c r="N39" s="5">
        <f t="shared" si="0"/>
        <v>626890.76</v>
      </c>
    </row>
    <row r="40" spans="1:14" x14ac:dyDescent="0.25">
      <c r="A40" t="s">
        <v>49</v>
      </c>
      <c r="B40" s="9">
        <v>71095.179999999993</v>
      </c>
      <c r="C40" s="9">
        <v>72401.539999999994</v>
      </c>
      <c r="D40" s="9">
        <v>74076.17</v>
      </c>
      <c r="E40" s="9">
        <v>66565.100000000006</v>
      </c>
      <c r="F40" s="9">
        <v>73925.66</v>
      </c>
      <c r="G40" s="9">
        <v>64694.36</v>
      </c>
      <c r="H40" s="9">
        <v>63195.76</v>
      </c>
      <c r="I40" s="9">
        <v>75076.320000000007</v>
      </c>
      <c r="J40" s="9">
        <v>65771.259999999995</v>
      </c>
      <c r="K40" s="9">
        <v>65771.259999999995</v>
      </c>
      <c r="L40" s="9">
        <v>39826.339999999997</v>
      </c>
      <c r="M40" s="9">
        <v>51403.31</v>
      </c>
      <c r="N40" s="5">
        <f t="shared" si="0"/>
        <v>783802.26</v>
      </c>
    </row>
    <row r="41" spans="1:14" x14ac:dyDescent="0.25">
      <c r="A41" t="s">
        <v>15</v>
      </c>
      <c r="B41" s="9">
        <v>70633.42</v>
      </c>
      <c r="C41" s="9">
        <v>71931.3</v>
      </c>
      <c r="D41" s="9">
        <v>73595.039999999994</v>
      </c>
      <c r="E41" s="9">
        <v>66132.759999999995</v>
      </c>
      <c r="F41" s="9">
        <v>73445.5</v>
      </c>
      <c r="G41" s="9">
        <v>64274.16</v>
      </c>
      <c r="H41" s="9">
        <v>62785.3</v>
      </c>
      <c r="I41" s="9">
        <v>74588.710000000006</v>
      </c>
      <c r="J41" s="9">
        <v>65344.07</v>
      </c>
      <c r="K41" s="9">
        <v>65344.07</v>
      </c>
      <c r="L41" s="9">
        <v>39567.65</v>
      </c>
      <c r="M41" s="9">
        <v>51069.45</v>
      </c>
      <c r="N41" s="5">
        <f t="shared" si="0"/>
        <v>778711.42999999993</v>
      </c>
    </row>
    <row r="42" spans="1:14" x14ac:dyDescent="0.25">
      <c r="A42" t="s">
        <v>50</v>
      </c>
      <c r="B42" s="9">
        <v>467472.81</v>
      </c>
      <c r="C42" s="9">
        <v>476062.53</v>
      </c>
      <c r="D42" s="9">
        <v>487073.71</v>
      </c>
      <c r="E42" s="9">
        <v>437686.17</v>
      </c>
      <c r="F42" s="9">
        <v>486084.09</v>
      </c>
      <c r="G42" s="9">
        <v>425385.41</v>
      </c>
      <c r="H42" s="9">
        <v>415531.65</v>
      </c>
      <c r="I42" s="9">
        <v>493650.08</v>
      </c>
      <c r="J42" s="9">
        <v>432466.38</v>
      </c>
      <c r="K42" s="9">
        <v>432466.38</v>
      </c>
      <c r="L42" s="9">
        <v>261870.38</v>
      </c>
      <c r="M42" s="9">
        <v>337992.7</v>
      </c>
      <c r="N42" s="5">
        <f t="shared" si="0"/>
        <v>5153742.29</v>
      </c>
    </row>
    <row r="43" spans="1:14" x14ac:dyDescent="0.25">
      <c r="A43" t="s">
        <v>16</v>
      </c>
      <c r="B43" s="9">
        <v>24316.45</v>
      </c>
      <c r="C43" s="9">
        <v>24763.26</v>
      </c>
      <c r="D43" s="9">
        <v>25336.01</v>
      </c>
      <c r="E43" s="9">
        <v>22767.040000000001</v>
      </c>
      <c r="F43" s="9">
        <v>25284.53</v>
      </c>
      <c r="G43" s="9">
        <v>22127.200000000001</v>
      </c>
      <c r="H43" s="9">
        <v>21614.66</v>
      </c>
      <c r="I43" s="9">
        <v>25678.11</v>
      </c>
      <c r="J43" s="9">
        <v>22495.53</v>
      </c>
      <c r="K43" s="9">
        <v>22495.53</v>
      </c>
      <c r="L43" s="9">
        <v>13621.66</v>
      </c>
      <c r="M43" s="9">
        <v>17581.3</v>
      </c>
      <c r="N43" s="5">
        <f t="shared" si="0"/>
        <v>268081.28000000003</v>
      </c>
    </row>
    <row r="44" spans="1:14" x14ac:dyDescent="0.25">
      <c r="A44" t="s">
        <v>51</v>
      </c>
      <c r="B44" s="9">
        <v>69327.37</v>
      </c>
      <c r="C44" s="9">
        <v>70601.240000000005</v>
      </c>
      <c r="D44" s="9">
        <v>72234.23</v>
      </c>
      <c r="E44" s="9">
        <v>64909.93</v>
      </c>
      <c r="F44" s="9">
        <v>72087.48</v>
      </c>
      <c r="G44" s="9">
        <v>63085.71</v>
      </c>
      <c r="H44" s="9">
        <v>61624.36</v>
      </c>
      <c r="I44" s="9">
        <v>73209.53</v>
      </c>
      <c r="J44" s="9">
        <v>64135.83</v>
      </c>
      <c r="K44" s="9">
        <v>64135.83</v>
      </c>
      <c r="L44" s="9">
        <v>38836.019999999997</v>
      </c>
      <c r="M44" s="9">
        <v>50125.15</v>
      </c>
      <c r="N44" s="5">
        <f t="shared" si="0"/>
        <v>764312.67999999993</v>
      </c>
    </row>
    <row r="45" spans="1:14" x14ac:dyDescent="0.25">
      <c r="A45" t="s">
        <v>17</v>
      </c>
      <c r="B45" s="9">
        <v>60831.92</v>
      </c>
      <c r="C45" s="9">
        <v>61949.7</v>
      </c>
      <c r="D45" s="9">
        <v>63382.58</v>
      </c>
      <c r="E45" s="9">
        <v>56955.81</v>
      </c>
      <c r="F45" s="9">
        <v>63253.79</v>
      </c>
      <c r="G45" s="9">
        <v>55355.12</v>
      </c>
      <c r="H45" s="9">
        <v>54072.86</v>
      </c>
      <c r="I45" s="9">
        <v>64238.36</v>
      </c>
      <c r="J45" s="9">
        <v>56276.56</v>
      </c>
      <c r="K45" s="9">
        <v>56276.56</v>
      </c>
      <c r="L45" s="9">
        <v>34077.03</v>
      </c>
      <c r="M45" s="9">
        <v>43982.75</v>
      </c>
      <c r="N45" s="5">
        <f t="shared" si="0"/>
        <v>670653.04</v>
      </c>
    </row>
    <row r="46" spans="1:14" x14ac:dyDescent="0.25">
      <c r="A46" t="s">
        <v>18</v>
      </c>
      <c r="B46" s="9">
        <v>27895.97</v>
      </c>
      <c r="C46" s="9">
        <v>28408.54</v>
      </c>
      <c r="D46" s="9">
        <v>29065.63</v>
      </c>
      <c r="E46" s="9">
        <v>26118.48</v>
      </c>
      <c r="F46" s="9">
        <v>29006.58</v>
      </c>
      <c r="G46" s="9">
        <v>25384.43</v>
      </c>
      <c r="H46" s="9">
        <v>24796.42</v>
      </c>
      <c r="I46" s="9">
        <v>29458.07</v>
      </c>
      <c r="J46" s="9">
        <v>25806.99</v>
      </c>
      <c r="K46" s="9">
        <v>25806.99</v>
      </c>
      <c r="L46" s="9">
        <v>15626.85</v>
      </c>
      <c r="M46" s="9">
        <v>20169.37</v>
      </c>
      <c r="N46" s="5">
        <f t="shared" si="0"/>
        <v>307544.31999999995</v>
      </c>
    </row>
    <row r="47" spans="1:14" x14ac:dyDescent="0.25">
      <c r="A47" t="s">
        <v>19</v>
      </c>
      <c r="B47" s="9">
        <v>21854.38</v>
      </c>
      <c r="C47" s="9">
        <v>22255.95</v>
      </c>
      <c r="D47" s="9">
        <v>22770.720000000001</v>
      </c>
      <c r="E47" s="9">
        <v>20461.86</v>
      </c>
      <c r="F47" s="9">
        <v>22724.47</v>
      </c>
      <c r="G47" s="9">
        <v>19886.8</v>
      </c>
      <c r="H47" s="9">
        <v>19426.12</v>
      </c>
      <c r="I47" s="9">
        <v>23078.17</v>
      </c>
      <c r="J47" s="9">
        <v>20217.830000000002</v>
      </c>
      <c r="K47" s="9">
        <v>20217.830000000002</v>
      </c>
      <c r="L47" s="9">
        <v>12242.47</v>
      </c>
      <c r="M47" s="9">
        <v>15801.19</v>
      </c>
      <c r="N47" s="5">
        <f t="shared" si="0"/>
        <v>240937.79000000007</v>
      </c>
    </row>
    <row r="48" spans="1:14" x14ac:dyDescent="0.25">
      <c r="A48" t="s">
        <v>52</v>
      </c>
      <c r="B48" s="9">
        <v>137515.29</v>
      </c>
      <c r="C48" s="9">
        <v>140042.10999999999</v>
      </c>
      <c r="D48" s="9">
        <v>143281.26</v>
      </c>
      <c r="E48" s="9">
        <v>128753.03</v>
      </c>
      <c r="F48" s="9">
        <v>142990.13</v>
      </c>
      <c r="G48" s="9">
        <v>125134.55</v>
      </c>
      <c r="H48" s="9">
        <v>122235.9</v>
      </c>
      <c r="I48" s="9">
        <v>145215.79</v>
      </c>
      <c r="J48" s="9">
        <v>127217.54</v>
      </c>
      <c r="K48" s="9">
        <v>127217.54</v>
      </c>
      <c r="L48" s="9">
        <v>77033.75</v>
      </c>
      <c r="M48" s="9">
        <v>99426.46</v>
      </c>
      <c r="N48" s="5">
        <f t="shared" si="0"/>
        <v>1516063.35</v>
      </c>
    </row>
    <row r="49" spans="1:14" x14ac:dyDescent="0.25">
      <c r="A49" t="s">
        <v>53</v>
      </c>
      <c r="B49" s="9">
        <v>250928.12</v>
      </c>
      <c r="C49" s="9">
        <v>255538.87</v>
      </c>
      <c r="D49" s="9">
        <v>261449.39</v>
      </c>
      <c r="E49" s="9">
        <v>234939.36</v>
      </c>
      <c r="F49" s="9">
        <v>260918.2</v>
      </c>
      <c r="G49" s="9">
        <v>228336.61</v>
      </c>
      <c r="H49" s="9">
        <v>223047.36</v>
      </c>
      <c r="I49" s="9">
        <v>264979.44</v>
      </c>
      <c r="J49" s="9">
        <v>232137.5</v>
      </c>
      <c r="K49" s="9">
        <v>232137.5</v>
      </c>
      <c r="L49" s="9">
        <v>140565.71</v>
      </c>
      <c r="M49" s="9">
        <v>181426.31</v>
      </c>
      <c r="N49" s="5">
        <f t="shared" si="0"/>
        <v>2766404.3699999996</v>
      </c>
    </row>
    <row r="50" spans="1:14" x14ac:dyDescent="0.25">
      <c r="A50" t="s">
        <v>54</v>
      </c>
      <c r="B50" s="9">
        <v>113075.79</v>
      </c>
      <c r="C50" s="9">
        <v>115153.54</v>
      </c>
      <c r="D50" s="9">
        <v>117817.02</v>
      </c>
      <c r="E50" s="9">
        <v>105870.78</v>
      </c>
      <c r="F50" s="9">
        <v>117577.64</v>
      </c>
      <c r="G50" s="9">
        <v>102895.38</v>
      </c>
      <c r="H50" s="9">
        <v>100511.88</v>
      </c>
      <c r="I50" s="9">
        <v>119407.75</v>
      </c>
      <c r="J50" s="9">
        <v>104608.19</v>
      </c>
      <c r="K50" s="9">
        <v>104608.19</v>
      </c>
      <c r="L50" s="9">
        <v>63343.15</v>
      </c>
      <c r="M50" s="9">
        <v>81756.19</v>
      </c>
      <c r="N50" s="5">
        <f t="shared" si="0"/>
        <v>1246625.4999999998</v>
      </c>
    </row>
    <row r="51" spans="1:14" x14ac:dyDescent="0.25">
      <c r="A51" t="s">
        <v>20</v>
      </c>
      <c r="B51" s="9">
        <v>55123.64</v>
      </c>
      <c r="C51" s="9">
        <v>56136.53</v>
      </c>
      <c r="D51" s="9">
        <v>57434.95</v>
      </c>
      <c r="E51" s="9">
        <v>51611.24</v>
      </c>
      <c r="F51" s="9">
        <v>57318.26</v>
      </c>
      <c r="G51" s="9">
        <v>50160.77</v>
      </c>
      <c r="H51" s="9">
        <v>48998.81</v>
      </c>
      <c r="I51" s="9">
        <v>58210.42</v>
      </c>
      <c r="J51" s="9">
        <v>50995.74</v>
      </c>
      <c r="K51" s="9">
        <v>50995.74</v>
      </c>
      <c r="L51" s="9">
        <v>30879.34</v>
      </c>
      <c r="M51" s="9">
        <v>39855.56</v>
      </c>
      <c r="N51" s="5">
        <f t="shared" si="0"/>
        <v>607721</v>
      </c>
    </row>
    <row r="52" spans="1:14" x14ac:dyDescent="0.25">
      <c r="A52" t="s">
        <v>21</v>
      </c>
      <c r="B52" s="9">
        <v>32543.54</v>
      </c>
      <c r="C52" s="9">
        <v>33141.519999999997</v>
      </c>
      <c r="D52" s="9">
        <v>33908.089999999997</v>
      </c>
      <c r="E52" s="9">
        <v>30469.919999999998</v>
      </c>
      <c r="F52" s="9">
        <v>33839.19</v>
      </c>
      <c r="G52" s="9">
        <v>29613.58</v>
      </c>
      <c r="H52" s="9">
        <v>28927.62</v>
      </c>
      <c r="I52" s="9">
        <v>34365.9</v>
      </c>
      <c r="J52" s="9">
        <v>30106.55</v>
      </c>
      <c r="K52" s="9">
        <v>30106.55</v>
      </c>
      <c r="L52" s="9">
        <v>18230.349999999999</v>
      </c>
      <c r="M52" s="9">
        <v>23529.66</v>
      </c>
      <c r="N52" s="5">
        <f t="shared" si="0"/>
        <v>358782.47</v>
      </c>
    </row>
    <row r="53" spans="1:14" x14ac:dyDescent="0.25">
      <c r="A53" t="s">
        <v>22</v>
      </c>
      <c r="B53" s="9">
        <v>39945.300000000003</v>
      </c>
      <c r="C53" s="9">
        <v>40679.29</v>
      </c>
      <c r="D53" s="9">
        <v>41620.19</v>
      </c>
      <c r="E53" s="9">
        <v>37400.050000000003</v>
      </c>
      <c r="F53" s="9">
        <v>41535.620000000003</v>
      </c>
      <c r="G53" s="9">
        <v>36348.97</v>
      </c>
      <c r="H53" s="9">
        <v>35506.97</v>
      </c>
      <c r="I53" s="9">
        <v>42182.13</v>
      </c>
      <c r="J53" s="9">
        <v>36954.03</v>
      </c>
      <c r="K53" s="9">
        <v>36954.03</v>
      </c>
      <c r="L53" s="9">
        <v>22376.68</v>
      </c>
      <c r="M53" s="9">
        <v>28881.29</v>
      </c>
      <c r="N53" s="5">
        <f t="shared" si="0"/>
        <v>440384.55000000005</v>
      </c>
    </row>
    <row r="54" spans="1:14" x14ac:dyDescent="0.25">
      <c r="A54" t="s">
        <v>55</v>
      </c>
      <c r="B54" s="9">
        <v>139583.01</v>
      </c>
      <c r="C54" s="9">
        <v>142147.82</v>
      </c>
      <c r="D54" s="9">
        <v>145435.64000000001</v>
      </c>
      <c r="E54" s="9">
        <v>130688.99</v>
      </c>
      <c r="F54" s="9">
        <v>145140.13</v>
      </c>
      <c r="G54" s="9">
        <v>127016.09</v>
      </c>
      <c r="H54" s="9">
        <v>124073.86</v>
      </c>
      <c r="I54" s="9">
        <v>147399.29999999999</v>
      </c>
      <c r="J54" s="9">
        <v>129130.39</v>
      </c>
      <c r="K54" s="9">
        <v>129130.39</v>
      </c>
      <c r="L54" s="9">
        <v>78192.05</v>
      </c>
      <c r="M54" s="9">
        <v>100921.45</v>
      </c>
      <c r="N54" s="5">
        <f t="shared" si="0"/>
        <v>1538859.1199999999</v>
      </c>
    </row>
    <row r="55" spans="1:14" x14ac:dyDescent="0.25">
      <c r="A55" t="s">
        <v>23</v>
      </c>
      <c r="B55" s="9">
        <v>182567.65</v>
      </c>
      <c r="C55" s="9">
        <v>185922.3</v>
      </c>
      <c r="D55" s="9">
        <v>190222.63</v>
      </c>
      <c r="E55" s="9">
        <v>170934.72</v>
      </c>
      <c r="F55" s="9">
        <v>189836.14</v>
      </c>
      <c r="G55" s="9">
        <v>166130.79</v>
      </c>
      <c r="H55" s="9">
        <v>162282.47</v>
      </c>
      <c r="I55" s="9">
        <v>192790.97</v>
      </c>
      <c r="J55" s="9">
        <v>168896.18</v>
      </c>
      <c r="K55" s="9">
        <v>168896.18</v>
      </c>
      <c r="L55" s="9">
        <v>102271.33</v>
      </c>
      <c r="M55" s="9">
        <v>132000.26</v>
      </c>
      <c r="N55" s="5">
        <f t="shared" si="0"/>
        <v>2012751.6199999999</v>
      </c>
    </row>
    <row r="56" spans="1:14" x14ac:dyDescent="0.25">
      <c r="A56" t="s">
        <v>24</v>
      </c>
      <c r="B56" s="9">
        <v>74321.36</v>
      </c>
      <c r="C56" s="9">
        <v>75687</v>
      </c>
      <c r="D56" s="9">
        <v>77437.61</v>
      </c>
      <c r="E56" s="9">
        <v>69585.72</v>
      </c>
      <c r="F56" s="9">
        <v>77280.27</v>
      </c>
      <c r="G56" s="9">
        <v>67630.06</v>
      </c>
      <c r="H56" s="9">
        <v>66063.48</v>
      </c>
      <c r="I56" s="9">
        <v>78483.16</v>
      </c>
      <c r="J56" s="9">
        <v>68755.839999999997</v>
      </c>
      <c r="K56" s="9">
        <v>68755.839999999997</v>
      </c>
      <c r="L56" s="9">
        <v>41633.57</v>
      </c>
      <c r="M56" s="9">
        <v>53735.9</v>
      </c>
      <c r="N56" s="5">
        <f t="shared" si="0"/>
        <v>819369.80999999982</v>
      </c>
    </row>
    <row r="57" spans="1:14" x14ac:dyDescent="0.25">
      <c r="A57" t="s">
        <v>56</v>
      </c>
      <c r="B57" s="9">
        <v>99314.63</v>
      </c>
      <c r="C57" s="9">
        <v>101139.53</v>
      </c>
      <c r="D57" s="9">
        <v>103478.85</v>
      </c>
      <c r="E57" s="9">
        <v>92986.46</v>
      </c>
      <c r="F57" s="9">
        <v>103268.59</v>
      </c>
      <c r="G57" s="9">
        <v>90373.16</v>
      </c>
      <c r="H57" s="9">
        <v>88279.73</v>
      </c>
      <c r="I57" s="9">
        <v>104875.99</v>
      </c>
      <c r="J57" s="9">
        <v>91877.51</v>
      </c>
      <c r="K57" s="9">
        <v>91877.51</v>
      </c>
      <c r="L57" s="9">
        <v>55634.38</v>
      </c>
      <c r="M57" s="9">
        <v>71806.58</v>
      </c>
      <c r="N57" s="5">
        <f t="shared" si="0"/>
        <v>1094912.9200000002</v>
      </c>
    </row>
    <row r="58" spans="1:14" x14ac:dyDescent="0.25">
      <c r="A58" t="s">
        <v>57</v>
      </c>
      <c r="B58" s="9">
        <v>49177.71</v>
      </c>
      <c r="C58" s="9">
        <v>50081.34</v>
      </c>
      <c r="D58" s="9">
        <v>51239.7</v>
      </c>
      <c r="E58" s="9">
        <v>46044.18</v>
      </c>
      <c r="F58" s="9">
        <v>51135.59</v>
      </c>
      <c r="G58" s="9">
        <v>44750.16</v>
      </c>
      <c r="H58" s="9">
        <v>43713.55</v>
      </c>
      <c r="I58" s="9">
        <v>51931.519999999997</v>
      </c>
      <c r="J58" s="9">
        <v>45495.06</v>
      </c>
      <c r="K58" s="9">
        <v>45495.06</v>
      </c>
      <c r="L58" s="9">
        <v>27548.54</v>
      </c>
      <c r="M58" s="9">
        <v>35556.519999999997</v>
      </c>
      <c r="N58" s="5">
        <f t="shared" si="0"/>
        <v>542168.92999999993</v>
      </c>
    </row>
    <row r="59" spans="1:14" x14ac:dyDescent="0.25">
      <c r="A59" t="s">
        <v>58</v>
      </c>
      <c r="B59" s="9">
        <v>98045.88</v>
      </c>
      <c r="C59" s="9">
        <v>99847.46</v>
      </c>
      <c r="D59" s="9">
        <v>102156.9</v>
      </c>
      <c r="E59" s="9">
        <v>91798.54</v>
      </c>
      <c r="F59" s="9">
        <v>101949.33</v>
      </c>
      <c r="G59" s="9">
        <v>89218.65</v>
      </c>
      <c r="H59" s="9">
        <v>87151.95</v>
      </c>
      <c r="I59" s="9">
        <v>103536.21</v>
      </c>
      <c r="J59" s="9">
        <v>90703.77</v>
      </c>
      <c r="K59" s="9">
        <v>90703.77</v>
      </c>
      <c r="L59" s="9">
        <v>54923.65</v>
      </c>
      <c r="M59" s="9">
        <v>70889.23</v>
      </c>
      <c r="N59" s="5">
        <f t="shared" si="0"/>
        <v>1080925.3400000001</v>
      </c>
    </row>
    <row r="60" spans="1:14" x14ac:dyDescent="0.25">
      <c r="A60" t="s">
        <v>25</v>
      </c>
      <c r="B60" s="9">
        <v>48970.17</v>
      </c>
      <c r="C60" s="9">
        <v>49869.99</v>
      </c>
      <c r="D60" s="9">
        <v>51023.46</v>
      </c>
      <c r="E60" s="9">
        <v>45849.87</v>
      </c>
      <c r="F60" s="9">
        <v>50919.78</v>
      </c>
      <c r="G60" s="9">
        <v>44561.3</v>
      </c>
      <c r="H60" s="9">
        <v>43529.05</v>
      </c>
      <c r="I60" s="9">
        <v>51712.38</v>
      </c>
      <c r="J60" s="9">
        <v>45303.05</v>
      </c>
      <c r="K60" s="9">
        <v>45303.05</v>
      </c>
      <c r="L60" s="9">
        <v>27432.28</v>
      </c>
      <c r="M60" s="9">
        <v>35406.46</v>
      </c>
      <c r="N60" s="5">
        <f t="shared" si="0"/>
        <v>539880.84</v>
      </c>
    </row>
    <row r="61" spans="1:14" x14ac:dyDescent="0.25">
      <c r="A61" t="s">
        <v>59</v>
      </c>
      <c r="B61" s="9">
        <v>477822.25</v>
      </c>
      <c r="C61" s="9">
        <v>486602.14</v>
      </c>
      <c r="D61" s="9">
        <v>497857.1</v>
      </c>
      <c r="E61" s="9">
        <v>447376.15</v>
      </c>
      <c r="F61" s="9">
        <v>496845.56</v>
      </c>
      <c r="G61" s="9">
        <v>434803.07</v>
      </c>
      <c r="H61" s="9">
        <v>424731.17</v>
      </c>
      <c r="I61" s="9">
        <v>504579.05</v>
      </c>
      <c r="J61" s="9">
        <v>442040.8</v>
      </c>
      <c r="K61" s="9">
        <v>442040.8</v>
      </c>
      <c r="L61" s="9">
        <v>267667.96999999997</v>
      </c>
      <c r="M61" s="9">
        <v>345475.55</v>
      </c>
      <c r="N61" s="5">
        <f t="shared" si="0"/>
        <v>5267841.6099999994</v>
      </c>
    </row>
    <row r="62" spans="1:14" x14ac:dyDescent="0.25">
      <c r="A62" t="s">
        <v>60</v>
      </c>
      <c r="B62" s="9">
        <v>160542.26999999999</v>
      </c>
      <c r="C62" s="9">
        <v>163492.20000000001</v>
      </c>
      <c r="D62" s="9">
        <v>167273.72</v>
      </c>
      <c r="E62" s="9">
        <v>150312.76999999999</v>
      </c>
      <c r="F62" s="9">
        <v>166933.87</v>
      </c>
      <c r="G62" s="9">
        <v>146088.37</v>
      </c>
      <c r="H62" s="9">
        <v>142704.32999999999</v>
      </c>
      <c r="I62" s="9">
        <v>169532.22</v>
      </c>
      <c r="J62" s="9">
        <v>148520.15</v>
      </c>
      <c r="K62" s="9">
        <v>148520.15</v>
      </c>
      <c r="L62" s="9">
        <v>89933.08</v>
      </c>
      <c r="M62" s="9">
        <v>116075.46</v>
      </c>
      <c r="N62" s="5">
        <f t="shared" si="0"/>
        <v>1769928.5899999999</v>
      </c>
    </row>
    <row r="63" spans="1:14" x14ac:dyDescent="0.25">
      <c r="A63" t="s">
        <v>61</v>
      </c>
      <c r="B63" s="9">
        <v>481876.98</v>
      </c>
      <c r="C63" s="9">
        <v>490731.38</v>
      </c>
      <c r="D63" s="9">
        <v>502081.85</v>
      </c>
      <c r="E63" s="9">
        <v>451172.52</v>
      </c>
      <c r="F63" s="9">
        <v>501061.7</v>
      </c>
      <c r="G63" s="9">
        <v>438492.74</v>
      </c>
      <c r="H63" s="9">
        <v>428335.38</v>
      </c>
      <c r="I63" s="9">
        <v>508860.84</v>
      </c>
      <c r="J63" s="9">
        <v>445791.9</v>
      </c>
      <c r="K63" s="9">
        <v>445791.9</v>
      </c>
      <c r="L63" s="9">
        <v>269939.37</v>
      </c>
      <c r="M63" s="9">
        <v>348407.21</v>
      </c>
      <c r="N63" s="5">
        <f t="shared" si="0"/>
        <v>5312543.7700000005</v>
      </c>
    </row>
    <row r="64" spans="1:14" x14ac:dyDescent="0.25">
      <c r="A64" t="s">
        <v>26</v>
      </c>
      <c r="B64" s="9">
        <v>173999.74</v>
      </c>
      <c r="C64" s="9">
        <v>177196.94</v>
      </c>
      <c r="D64" s="9">
        <v>181295.45</v>
      </c>
      <c r="E64" s="9">
        <v>162912.74</v>
      </c>
      <c r="F64" s="9">
        <v>180927.11</v>
      </c>
      <c r="G64" s="9">
        <v>158334.23000000001</v>
      </c>
      <c r="H64" s="9">
        <v>154666.53</v>
      </c>
      <c r="I64" s="9">
        <v>183743.27</v>
      </c>
      <c r="J64" s="9">
        <v>160969.85999999999</v>
      </c>
      <c r="K64" s="9">
        <v>160969.85999999999</v>
      </c>
      <c r="L64" s="9">
        <v>97471.73</v>
      </c>
      <c r="M64" s="9">
        <v>125805.47</v>
      </c>
      <c r="N64" s="5">
        <f t="shared" si="0"/>
        <v>1918292.93</v>
      </c>
    </row>
    <row r="65" spans="1:14" x14ac:dyDescent="0.25">
      <c r="A65" t="s">
        <v>62</v>
      </c>
      <c r="B65" s="9">
        <v>277041.38</v>
      </c>
      <c r="C65" s="9">
        <v>282131.96000000002</v>
      </c>
      <c r="D65" s="9">
        <v>288657.59999999998</v>
      </c>
      <c r="E65" s="9">
        <v>259388.73</v>
      </c>
      <c r="F65" s="9">
        <v>288071.09999999998</v>
      </c>
      <c r="G65" s="9">
        <v>252098.84</v>
      </c>
      <c r="H65" s="9">
        <v>246259.18</v>
      </c>
      <c r="I65" s="9">
        <v>292554.96999999997</v>
      </c>
      <c r="J65" s="9">
        <v>256295.3</v>
      </c>
      <c r="K65" s="9">
        <v>256295.3</v>
      </c>
      <c r="L65" s="9">
        <v>155193.91</v>
      </c>
      <c r="M65" s="9">
        <v>200306.76</v>
      </c>
      <c r="N65" s="5">
        <f t="shared" si="0"/>
        <v>3054295.0299999993</v>
      </c>
    </row>
    <row r="66" spans="1:14" x14ac:dyDescent="0.25">
      <c r="A66" t="s">
        <v>63</v>
      </c>
      <c r="B66" s="9">
        <v>280638.40000000002</v>
      </c>
      <c r="C66" s="9">
        <v>285795.08</v>
      </c>
      <c r="D66" s="9">
        <v>292405.44</v>
      </c>
      <c r="E66" s="9">
        <v>262756.55</v>
      </c>
      <c r="F66" s="9">
        <v>291811.32</v>
      </c>
      <c r="G66" s="9">
        <v>255372.05</v>
      </c>
      <c r="H66" s="9">
        <v>249456.51</v>
      </c>
      <c r="I66" s="9">
        <v>296353.43</v>
      </c>
      <c r="J66" s="9">
        <v>259622.96</v>
      </c>
      <c r="K66" s="9">
        <v>259622.96</v>
      </c>
      <c r="L66" s="9">
        <v>157208.91</v>
      </c>
      <c r="M66" s="9">
        <v>202907.49</v>
      </c>
      <c r="N66" s="5">
        <f t="shared" si="0"/>
        <v>3093951.1000000006</v>
      </c>
    </row>
    <row r="67" spans="1:14" x14ac:dyDescent="0.25">
      <c r="A67" t="s">
        <v>64</v>
      </c>
      <c r="B67" s="9">
        <v>53039.86</v>
      </c>
      <c r="C67" s="9">
        <v>54014.46</v>
      </c>
      <c r="D67" s="9">
        <v>55263.8</v>
      </c>
      <c r="E67" s="9">
        <v>49660.24</v>
      </c>
      <c r="F67" s="9">
        <v>55151.519999999997</v>
      </c>
      <c r="G67" s="9">
        <v>48264.6</v>
      </c>
      <c r="H67" s="9">
        <v>47146.58</v>
      </c>
      <c r="I67" s="9">
        <v>56009.95</v>
      </c>
      <c r="J67" s="9">
        <v>49068.01</v>
      </c>
      <c r="K67" s="9">
        <v>49068.01</v>
      </c>
      <c r="L67" s="9">
        <v>29712.04</v>
      </c>
      <c r="M67" s="9">
        <v>38348.949999999997</v>
      </c>
      <c r="N67" s="5">
        <f t="shared" si="0"/>
        <v>584748.02</v>
      </c>
    </row>
    <row r="68" spans="1:14" x14ac:dyDescent="0.25">
      <c r="A68" t="s">
        <v>65</v>
      </c>
      <c r="B68" s="9">
        <v>102160.66</v>
      </c>
      <c r="C68" s="9">
        <v>104037.84</v>
      </c>
      <c r="D68" s="9">
        <v>106444.19</v>
      </c>
      <c r="E68" s="9">
        <v>95651.14</v>
      </c>
      <c r="F68" s="9">
        <v>106227.93</v>
      </c>
      <c r="G68" s="9">
        <v>92962.95</v>
      </c>
      <c r="H68" s="9">
        <v>90809.53</v>
      </c>
      <c r="I68" s="9">
        <v>107881.38</v>
      </c>
      <c r="J68" s="9">
        <v>94510.42</v>
      </c>
      <c r="K68" s="9">
        <v>94510.42</v>
      </c>
      <c r="L68" s="9">
        <v>57228.68</v>
      </c>
      <c r="M68" s="9">
        <v>73864.3</v>
      </c>
      <c r="N68" s="5">
        <f t="shared" si="0"/>
        <v>1126289.4400000002</v>
      </c>
    </row>
    <row r="69" spans="1:14" x14ac:dyDescent="0.25">
      <c r="A69" t="s">
        <v>66</v>
      </c>
      <c r="B69" s="9">
        <v>115587.59</v>
      </c>
      <c r="C69" s="9">
        <v>117711.49</v>
      </c>
      <c r="D69" s="9">
        <v>120434.12</v>
      </c>
      <c r="E69" s="9">
        <v>108222.53</v>
      </c>
      <c r="F69" s="9">
        <v>120189.41</v>
      </c>
      <c r="G69" s="9">
        <v>105181.04</v>
      </c>
      <c r="H69" s="9">
        <v>102744.59</v>
      </c>
      <c r="I69" s="9">
        <v>122060.2</v>
      </c>
      <c r="J69" s="9">
        <v>106931.87</v>
      </c>
      <c r="K69" s="9">
        <v>106931.87</v>
      </c>
      <c r="L69" s="9">
        <v>64750.23</v>
      </c>
      <c r="M69" s="9">
        <v>83572.259999999995</v>
      </c>
      <c r="N69" s="5">
        <f t="shared" si="0"/>
        <v>1274317.2</v>
      </c>
    </row>
    <row r="70" spans="1:14" x14ac:dyDescent="0.25">
      <c r="A70" t="s">
        <v>67</v>
      </c>
      <c r="B70" s="9">
        <v>89873.51</v>
      </c>
      <c r="C70" s="9">
        <v>91524.91</v>
      </c>
      <c r="D70" s="9">
        <v>93641.84</v>
      </c>
      <c r="E70" s="9">
        <v>84146.9</v>
      </c>
      <c r="F70" s="9">
        <v>93451.59</v>
      </c>
      <c r="G70" s="9">
        <v>81782.05</v>
      </c>
      <c r="H70" s="9">
        <v>79887.61</v>
      </c>
      <c r="I70" s="9">
        <v>94906.19</v>
      </c>
      <c r="J70" s="9">
        <v>83143.37</v>
      </c>
      <c r="K70" s="9">
        <v>83143.37</v>
      </c>
      <c r="L70" s="9">
        <v>50345.63</v>
      </c>
      <c r="M70" s="9">
        <v>64980.44</v>
      </c>
      <c r="N70" s="5">
        <f t="shared" si="0"/>
        <v>990827.41000000015</v>
      </c>
    </row>
    <row r="71" spans="1:14" x14ac:dyDescent="0.25">
      <c r="A71" t="s">
        <v>68</v>
      </c>
      <c r="B71" s="9">
        <v>134355.68</v>
      </c>
      <c r="C71" s="9">
        <v>136824.44</v>
      </c>
      <c r="D71" s="9">
        <v>139989.15</v>
      </c>
      <c r="E71" s="9">
        <v>125794.74</v>
      </c>
      <c r="F71" s="9">
        <v>139704.71</v>
      </c>
      <c r="G71" s="9">
        <v>122259.41</v>
      </c>
      <c r="H71" s="9">
        <v>119427.36</v>
      </c>
      <c r="I71" s="9">
        <v>141879.25</v>
      </c>
      <c r="J71" s="9">
        <v>124294.53</v>
      </c>
      <c r="K71" s="9">
        <v>124294.53</v>
      </c>
      <c r="L71" s="9">
        <v>75263.789999999994</v>
      </c>
      <c r="M71" s="9">
        <v>97141.99</v>
      </c>
      <c r="N71" s="5">
        <f t="shared" si="0"/>
        <v>1481229.58</v>
      </c>
    </row>
    <row r="72" spans="1:14" x14ac:dyDescent="0.25">
      <c r="A72" t="s">
        <v>69</v>
      </c>
      <c r="B72" s="9">
        <v>147021.46</v>
      </c>
      <c r="C72" s="9">
        <v>149722.95000000001</v>
      </c>
      <c r="D72" s="9">
        <v>153186</v>
      </c>
      <c r="E72" s="9">
        <v>137653.48000000001</v>
      </c>
      <c r="F72" s="9">
        <v>152874.76</v>
      </c>
      <c r="G72" s="9">
        <v>133784.85999999999</v>
      </c>
      <c r="H72" s="9">
        <v>130685.84</v>
      </c>
      <c r="I72" s="9">
        <v>155254.28</v>
      </c>
      <c r="J72" s="9">
        <v>136011.84</v>
      </c>
      <c r="K72" s="9">
        <v>136011.84</v>
      </c>
      <c r="L72" s="9">
        <v>82358.95</v>
      </c>
      <c r="M72" s="9">
        <v>106299.62</v>
      </c>
      <c r="N72" s="5">
        <f t="shared" si="0"/>
        <v>1620865.88</v>
      </c>
    </row>
    <row r="73" spans="1:14" x14ac:dyDescent="0.25">
      <c r="A73" t="s">
        <v>27</v>
      </c>
      <c r="B73" s="9">
        <v>70298.34</v>
      </c>
      <c r="C73" s="9">
        <v>71590.06</v>
      </c>
      <c r="D73" s="9">
        <v>73245.919999999998</v>
      </c>
      <c r="E73" s="9">
        <v>65819.039999999994</v>
      </c>
      <c r="F73" s="9">
        <v>73097.100000000006</v>
      </c>
      <c r="G73" s="9">
        <v>63969.25</v>
      </c>
      <c r="H73" s="9">
        <v>62487.45</v>
      </c>
      <c r="I73" s="9">
        <v>74234.87</v>
      </c>
      <c r="J73" s="9">
        <v>65034.080000000002</v>
      </c>
      <c r="K73" s="9">
        <v>65034.080000000002</v>
      </c>
      <c r="L73" s="9">
        <v>39379.949999999997</v>
      </c>
      <c r="M73" s="9">
        <v>50827.17</v>
      </c>
      <c r="N73" s="5">
        <f t="shared" si="0"/>
        <v>775017.30999999994</v>
      </c>
    </row>
    <row r="74" spans="1:14" x14ac:dyDescent="0.25">
      <c r="A74" t="s">
        <v>70</v>
      </c>
      <c r="B74" s="9">
        <v>42125.82</v>
      </c>
      <c r="C74" s="9">
        <v>42899.88</v>
      </c>
      <c r="D74" s="9">
        <v>43892.15</v>
      </c>
      <c r="E74" s="9">
        <v>39441.629999999997</v>
      </c>
      <c r="F74" s="9">
        <v>43802.96</v>
      </c>
      <c r="G74" s="9">
        <v>38333.17</v>
      </c>
      <c r="H74" s="9">
        <v>37445.199999999997</v>
      </c>
      <c r="I74" s="9">
        <v>44484.76</v>
      </c>
      <c r="J74" s="9">
        <v>38971.25</v>
      </c>
      <c r="K74" s="9">
        <v>38971.25</v>
      </c>
      <c r="L74" s="9">
        <v>23598.19</v>
      </c>
      <c r="M74" s="9">
        <v>30457.85</v>
      </c>
      <c r="N74" s="5">
        <f t="shared" si="0"/>
        <v>464424.11</v>
      </c>
    </row>
    <row r="75" spans="1:14" x14ac:dyDescent="0.25">
      <c r="A75" t="s">
        <v>28</v>
      </c>
      <c r="B75" s="9">
        <v>47098.76</v>
      </c>
      <c r="C75" s="9">
        <v>47964.19</v>
      </c>
      <c r="D75" s="9">
        <v>49073.58</v>
      </c>
      <c r="E75" s="9">
        <v>44097.69</v>
      </c>
      <c r="F75" s="9">
        <v>48973.87</v>
      </c>
      <c r="G75" s="9">
        <v>42858.36</v>
      </c>
      <c r="H75" s="9">
        <v>41865.61</v>
      </c>
      <c r="I75" s="9">
        <v>49736.15</v>
      </c>
      <c r="J75" s="9">
        <v>43571.81</v>
      </c>
      <c r="K75" s="9">
        <v>43571.81</v>
      </c>
      <c r="L75" s="9">
        <v>26383.919999999998</v>
      </c>
      <c r="M75" s="9">
        <v>34053.39</v>
      </c>
      <c r="N75" s="5">
        <f t="shared" si="0"/>
        <v>519249.14</v>
      </c>
    </row>
    <row r="76" spans="1:14" x14ac:dyDescent="0.25">
      <c r="A76" t="s">
        <v>29</v>
      </c>
      <c r="B76" s="9">
        <v>13556.67</v>
      </c>
      <c r="C76" s="9">
        <v>13805.77</v>
      </c>
      <c r="D76" s="9">
        <v>14125.09</v>
      </c>
      <c r="E76" s="9">
        <v>12692.86</v>
      </c>
      <c r="F76" s="9">
        <v>14096.39</v>
      </c>
      <c r="G76" s="9">
        <v>12336.13</v>
      </c>
      <c r="H76" s="9">
        <v>12050.37</v>
      </c>
      <c r="I76" s="9">
        <v>14315.81</v>
      </c>
      <c r="J76" s="9">
        <v>12541.49</v>
      </c>
      <c r="K76" s="9">
        <v>12541.49</v>
      </c>
      <c r="L76" s="9">
        <v>7594.21</v>
      </c>
      <c r="M76" s="9">
        <v>9801.76</v>
      </c>
      <c r="N76" s="5">
        <f t="shared" si="0"/>
        <v>149458.04</v>
      </c>
    </row>
    <row r="77" spans="1:14" x14ac:dyDescent="0.25">
      <c r="A77" t="s">
        <v>71</v>
      </c>
      <c r="B77" s="9">
        <v>202875.38</v>
      </c>
      <c r="C77" s="9">
        <v>206603.18</v>
      </c>
      <c r="D77" s="9">
        <v>211381.85</v>
      </c>
      <c r="E77" s="9">
        <v>189948.47</v>
      </c>
      <c r="F77" s="9">
        <v>210952.36</v>
      </c>
      <c r="G77" s="9">
        <v>184610.15</v>
      </c>
      <c r="H77" s="9">
        <v>180333.8</v>
      </c>
      <c r="I77" s="9">
        <v>214235.88</v>
      </c>
      <c r="J77" s="9">
        <v>187683.16</v>
      </c>
      <c r="K77" s="9">
        <v>187683.16</v>
      </c>
      <c r="L77" s="9">
        <v>113647.37</v>
      </c>
      <c r="M77" s="9">
        <v>146683.18</v>
      </c>
      <c r="N77" s="5">
        <f t="shared" si="0"/>
        <v>2236637.94</v>
      </c>
    </row>
    <row r="78" spans="1:14" x14ac:dyDescent="0.25">
      <c r="A78" t="s">
        <v>72</v>
      </c>
      <c r="B78" s="9">
        <v>31072.75</v>
      </c>
      <c r="C78" s="9">
        <v>31643.71</v>
      </c>
      <c r="D78" s="9">
        <v>32375.63</v>
      </c>
      <c r="E78" s="9">
        <v>29092.84</v>
      </c>
      <c r="F78" s="9">
        <v>32309.84</v>
      </c>
      <c r="G78" s="9">
        <v>28275.21</v>
      </c>
      <c r="H78" s="9">
        <v>27620.240000000002</v>
      </c>
      <c r="I78" s="9">
        <v>32812.74</v>
      </c>
      <c r="J78" s="9">
        <v>28745.88</v>
      </c>
      <c r="K78" s="9">
        <v>28745.88</v>
      </c>
      <c r="L78" s="9">
        <v>17406.43</v>
      </c>
      <c r="M78" s="9">
        <v>22466.25</v>
      </c>
      <c r="N78" s="5">
        <f t="shared" si="0"/>
        <v>342567.39999999997</v>
      </c>
    </row>
    <row r="79" spans="1:14" x14ac:dyDescent="0.25">
      <c r="A79" t="s">
        <v>73</v>
      </c>
      <c r="B79" s="9">
        <v>72643.19</v>
      </c>
      <c r="C79" s="9">
        <v>73977.990000000005</v>
      </c>
      <c r="D79" s="9">
        <v>75689.09</v>
      </c>
      <c r="E79" s="9">
        <v>68014.48</v>
      </c>
      <c r="F79" s="9">
        <v>75535.31</v>
      </c>
      <c r="G79" s="9">
        <v>66102.990000000005</v>
      </c>
      <c r="H79" s="9">
        <v>64571.78</v>
      </c>
      <c r="I79" s="9">
        <v>76711.02</v>
      </c>
      <c r="J79" s="9">
        <v>67203.360000000001</v>
      </c>
      <c r="K79" s="9">
        <v>67203.360000000001</v>
      </c>
      <c r="L79" s="9">
        <v>40693.480000000003</v>
      </c>
      <c r="M79" s="9">
        <v>52522.559999999998</v>
      </c>
      <c r="N79" s="5">
        <f>SUM(B79:M79)</f>
        <v>800868.60999999987</v>
      </c>
    </row>
    <row r="80" spans="1:14" x14ac:dyDescent="0.25">
      <c r="A80" t="s">
        <v>30</v>
      </c>
      <c r="B80" s="9">
        <v>30262.799999999999</v>
      </c>
      <c r="C80" s="9">
        <v>30818.880000000001</v>
      </c>
      <c r="D80" s="9">
        <v>31531.71</v>
      </c>
      <c r="E80" s="9">
        <v>28334.5</v>
      </c>
      <c r="F80" s="9">
        <v>31467.63</v>
      </c>
      <c r="G80" s="9">
        <v>27538.19</v>
      </c>
      <c r="H80" s="9">
        <v>26900.31</v>
      </c>
      <c r="I80" s="9">
        <v>31957.43</v>
      </c>
      <c r="J80" s="9">
        <v>27996.59</v>
      </c>
      <c r="K80" s="9">
        <v>27996.59</v>
      </c>
      <c r="L80" s="9">
        <v>16952.71</v>
      </c>
      <c r="M80" s="9">
        <v>21880.639999999999</v>
      </c>
      <c r="N80" s="5">
        <f>SUM(B80:M80)</f>
        <v>333637.98000000004</v>
      </c>
    </row>
    <row r="81" spans="1:14" x14ac:dyDescent="0.25">
      <c r="A81" t="s">
        <v>1</v>
      </c>
    </row>
    <row r="82" spans="1:14" x14ac:dyDescent="0.25">
      <c r="A82" t="s">
        <v>31</v>
      </c>
      <c r="B82" s="5">
        <f t="shared" ref="B82:M82" si="1">SUM(B14:B80)</f>
        <v>8457218.0700000003</v>
      </c>
      <c r="C82" s="5">
        <f t="shared" si="1"/>
        <v>8612617.7900000028</v>
      </c>
      <c r="D82" s="5">
        <f t="shared" si="1"/>
        <v>8811825.0999999996</v>
      </c>
      <c r="E82" s="5">
        <f t="shared" si="1"/>
        <v>7918337.1400000006</v>
      </c>
      <c r="F82" s="5">
        <f t="shared" si="1"/>
        <v>8793921.1499999985</v>
      </c>
      <c r="G82" s="5">
        <f t="shared" si="1"/>
        <v>7695799.790000001</v>
      </c>
      <c r="H82" s="5">
        <f t="shared" si="1"/>
        <v>7517532.1300000008</v>
      </c>
      <c r="I82" s="5">
        <f t="shared" si="1"/>
        <v>8930800.2799999993</v>
      </c>
      <c r="J82" s="5">
        <f t="shared" si="1"/>
        <v>7823904.0799999991</v>
      </c>
      <c r="K82" s="5">
        <f t="shared" si="1"/>
        <v>7823904.0799999991</v>
      </c>
      <c r="L82" s="5">
        <f t="shared" si="1"/>
        <v>4737591.1300000018</v>
      </c>
      <c r="M82" s="5">
        <f t="shared" si="1"/>
        <v>6114746.879999999</v>
      </c>
      <c r="N82" s="5">
        <f>SUM(B82:M82)</f>
        <v>93238197.61999999</v>
      </c>
    </row>
  </sheetData>
  <mergeCells count="6">
    <mergeCell ref="A8:N8"/>
    <mergeCell ref="A7:N7"/>
    <mergeCell ref="A3:N3"/>
    <mergeCell ref="A4:N4"/>
    <mergeCell ref="A5:N5"/>
    <mergeCell ref="A6:N6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Q85"/>
  <sheetViews>
    <sheetView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L90" sqref="L90"/>
    </sheetView>
  </sheetViews>
  <sheetFormatPr defaultRowHeight="13.2" x14ac:dyDescent="0.25"/>
  <cols>
    <col min="1" max="1" width="17" bestFit="1" customWidth="1"/>
    <col min="2" max="2" width="11.77734375" bestFit="1" customWidth="1"/>
    <col min="3" max="8" width="11.109375" bestFit="1" customWidth="1"/>
    <col min="9" max="9" width="11.33203125" bestFit="1" customWidth="1"/>
    <col min="10" max="12" width="11.109375" bestFit="1" customWidth="1"/>
    <col min="13" max="13" width="11.109375" style="8" bestFit="1" customWidth="1"/>
    <col min="14" max="14" width="12.109375" bestFit="1" customWidth="1"/>
  </cols>
  <sheetData>
    <row r="1" spans="1:17" x14ac:dyDescent="0.25">
      <c r="A1" t="str">
        <f>'SFY 19-20'!A1</f>
        <v>VALIDATED TAX RECEIPTS FOR: JULY 2019 thru June 2020</v>
      </c>
      <c r="F1" s="3"/>
      <c r="G1" s="3"/>
      <c r="N1" t="s">
        <v>84</v>
      </c>
    </row>
    <row r="2" spans="1:17" x14ac:dyDescent="0.25">
      <c r="F2" s="3"/>
      <c r="G2" s="3"/>
    </row>
    <row r="3" spans="1:17" x14ac:dyDescent="0.25">
      <c r="A3" s="16" t="s">
        <v>98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7" x14ac:dyDescent="0.25">
      <c r="A4" s="16" t="s">
        <v>86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7" x14ac:dyDescent="0.25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7" x14ac:dyDescent="0.25">
      <c r="A6" s="16" t="s">
        <v>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7" x14ac:dyDescent="0.25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7" x14ac:dyDescent="0.25">
      <c r="A8" s="16" t="s">
        <v>96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1" spans="1:17" x14ac:dyDescent="0.25">
      <c r="B11" s="1">
        <f>'Oil &amp; Gas Severance'!B11</f>
        <v>43647</v>
      </c>
      <c r="C11" s="11">
        <f>'Oil &amp; Gas Severance'!C11</f>
        <v>43678</v>
      </c>
      <c r="D11" s="11">
        <f>'Oil &amp; Gas Severance'!D11</f>
        <v>43709</v>
      </c>
      <c r="E11" s="11">
        <f>'Oil &amp; Gas Severance'!E11</f>
        <v>43739</v>
      </c>
      <c r="F11" s="11">
        <f>'Oil &amp; Gas Severance'!F11</f>
        <v>43770</v>
      </c>
      <c r="G11" s="11">
        <f>'Oil &amp; Gas Severance'!G11</f>
        <v>43800</v>
      </c>
      <c r="H11" s="11">
        <f>'Oil &amp; Gas Severance'!H11</f>
        <v>43831</v>
      </c>
      <c r="I11" s="11">
        <f>'Oil &amp; Gas Severance'!I11</f>
        <v>43862</v>
      </c>
      <c r="J11" s="11">
        <f>'Oil &amp; Gas Severance'!J11</f>
        <v>43891</v>
      </c>
      <c r="K11" s="11">
        <f>'Oil &amp; Gas Severance'!K11</f>
        <v>43922</v>
      </c>
      <c r="L11" s="11">
        <f>'Oil &amp; Gas Severance'!L11</f>
        <v>43952</v>
      </c>
      <c r="M11" s="11">
        <f>'Oil &amp; Gas Severance'!M11</f>
        <v>43983</v>
      </c>
      <c r="N11" s="11" t="str">
        <f>'Oil &amp; Gas Severance'!N11</f>
        <v>SFY19-20</v>
      </c>
    </row>
    <row r="12" spans="1:17" x14ac:dyDescent="0.25">
      <c r="A12" t="s">
        <v>0</v>
      </c>
    </row>
    <row r="13" spans="1:17" x14ac:dyDescent="0.25">
      <c r="A13" t="s">
        <v>1</v>
      </c>
    </row>
    <row r="14" spans="1:17" x14ac:dyDescent="0.25">
      <c r="A14" t="s">
        <v>37</v>
      </c>
      <c r="B14" s="8">
        <v>81712</v>
      </c>
      <c r="C14" s="8">
        <v>77985</v>
      </c>
      <c r="D14" s="8">
        <v>80145</v>
      </c>
      <c r="E14" s="8">
        <v>80145</v>
      </c>
      <c r="F14" s="8">
        <v>84885</v>
      </c>
      <c r="G14" s="8">
        <v>77146</v>
      </c>
      <c r="H14" s="8">
        <v>80892</v>
      </c>
      <c r="I14" s="8">
        <v>80622</v>
      </c>
      <c r="J14" s="8">
        <v>76898</v>
      </c>
      <c r="K14" s="8">
        <v>71678</v>
      </c>
      <c r="L14" s="8">
        <v>37775</v>
      </c>
      <c r="M14" s="8">
        <v>73283</v>
      </c>
      <c r="N14" s="8">
        <f>SUM(B14:M14)</f>
        <v>903166</v>
      </c>
      <c r="P14" s="13"/>
      <c r="Q14" s="12"/>
    </row>
    <row r="15" spans="1:17" x14ac:dyDescent="0.25">
      <c r="A15" t="s">
        <v>38</v>
      </c>
      <c r="B15" s="8">
        <v>120</v>
      </c>
      <c r="C15" s="8">
        <v>0</v>
      </c>
      <c r="D15" s="8">
        <v>0</v>
      </c>
      <c r="E15" s="8">
        <v>0</v>
      </c>
      <c r="F15" s="8">
        <v>60</v>
      </c>
      <c r="G15" s="8">
        <v>0</v>
      </c>
      <c r="H15" s="8">
        <v>120</v>
      </c>
      <c r="I15" s="8">
        <v>60</v>
      </c>
      <c r="J15" s="8">
        <v>60</v>
      </c>
      <c r="K15" s="8">
        <v>0</v>
      </c>
      <c r="L15" s="8">
        <v>0</v>
      </c>
      <c r="M15" s="8">
        <v>60</v>
      </c>
      <c r="N15" s="8">
        <f t="shared" ref="N15:N78" si="0">SUM(B15:M15)</f>
        <v>480</v>
      </c>
      <c r="P15" s="13"/>
      <c r="Q15" s="12"/>
    </row>
    <row r="16" spans="1:17" x14ac:dyDescent="0.25">
      <c r="A16" t="s">
        <v>39</v>
      </c>
      <c r="B16" s="8">
        <v>178075</v>
      </c>
      <c r="C16" s="8">
        <v>167857</v>
      </c>
      <c r="D16" s="8">
        <v>165808</v>
      </c>
      <c r="E16" s="8">
        <v>165808</v>
      </c>
      <c r="F16" s="8">
        <v>151750</v>
      </c>
      <c r="G16" s="8">
        <v>131595</v>
      </c>
      <c r="H16" s="8">
        <v>114161</v>
      </c>
      <c r="I16" s="8">
        <v>101415</v>
      </c>
      <c r="J16" s="8">
        <v>114430</v>
      </c>
      <c r="K16" s="8">
        <v>114195</v>
      </c>
      <c r="L16" s="8">
        <v>35100</v>
      </c>
      <c r="M16" s="8">
        <v>127056</v>
      </c>
      <c r="N16" s="8">
        <f t="shared" si="0"/>
        <v>1567250</v>
      </c>
      <c r="P16" s="13"/>
      <c r="Q16" s="12"/>
    </row>
    <row r="17" spans="1:17" x14ac:dyDescent="0.25">
      <c r="A17" t="s">
        <v>2</v>
      </c>
      <c r="B17" s="8">
        <v>3032</v>
      </c>
      <c r="C17" s="8">
        <v>3206</v>
      </c>
      <c r="D17" s="8">
        <v>2780</v>
      </c>
      <c r="E17" s="8">
        <v>2780</v>
      </c>
      <c r="F17" s="8">
        <v>3266</v>
      </c>
      <c r="G17" s="8">
        <v>2790</v>
      </c>
      <c r="H17" s="8">
        <v>2500</v>
      </c>
      <c r="I17" s="8">
        <v>2854</v>
      </c>
      <c r="J17" s="8">
        <v>2424</v>
      </c>
      <c r="K17" s="8">
        <v>3100</v>
      </c>
      <c r="L17" s="8">
        <v>1290</v>
      </c>
      <c r="M17" s="8">
        <v>2866</v>
      </c>
      <c r="N17" s="8">
        <f t="shared" si="0"/>
        <v>32888</v>
      </c>
      <c r="P17" s="13"/>
      <c r="Q17" s="12"/>
    </row>
    <row r="18" spans="1:17" x14ac:dyDescent="0.25">
      <c r="A18" t="s">
        <v>40</v>
      </c>
      <c r="B18" s="8">
        <v>180019</v>
      </c>
      <c r="C18" s="8">
        <v>179599</v>
      </c>
      <c r="D18" s="8">
        <v>182948</v>
      </c>
      <c r="E18" s="8">
        <v>182948</v>
      </c>
      <c r="F18" s="8">
        <v>173524</v>
      </c>
      <c r="G18" s="8">
        <v>164198</v>
      </c>
      <c r="H18" s="8">
        <v>184040</v>
      </c>
      <c r="I18" s="8">
        <v>189016</v>
      </c>
      <c r="J18" s="8">
        <v>185825</v>
      </c>
      <c r="K18" s="8">
        <v>162664</v>
      </c>
      <c r="L18" s="8">
        <v>76412</v>
      </c>
      <c r="M18" s="8">
        <v>183475</v>
      </c>
      <c r="N18" s="8">
        <f t="shared" si="0"/>
        <v>2044668</v>
      </c>
      <c r="P18" s="13"/>
      <c r="Q18" s="12"/>
    </row>
    <row r="19" spans="1:17" x14ac:dyDescent="0.25">
      <c r="A19" t="s">
        <v>41</v>
      </c>
      <c r="B19" s="8">
        <v>2169524</v>
      </c>
      <c r="C19" s="8">
        <v>2228483</v>
      </c>
      <c r="D19" s="8">
        <v>2393671</v>
      </c>
      <c r="E19" s="8">
        <v>2393671</v>
      </c>
      <c r="F19" s="8">
        <v>2255717</v>
      </c>
      <c r="G19" s="8">
        <v>2290297</v>
      </c>
      <c r="H19" s="8">
        <v>2574072</v>
      </c>
      <c r="I19" s="8">
        <v>2824350</v>
      </c>
      <c r="J19" s="8">
        <v>2742245</v>
      </c>
      <c r="K19" s="8">
        <v>2155816</v>
      </c>
      <c r="L19" s="8">
        <v>683345</v>
      </c>
      <c r="M19" s="8">
        <v>2628474</v>
      </c>
      <c r="N19" s="8">
        <f t="shared" si="0"/>
        <v>27339665</v>
      </c>
      <c r="P19" s="13"/>
      <c r="Q19" s="12"/>
    </row>
    <row r="20" spans="1:17" x14ac:dyDescent="0.25">
      <c r="A20" t="s">
        <v>3</v>
      </c>
      <c r="B20" s="8">
        <v>60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60</v>
      </c>
      <c r="J20" s="8">
        <v>300</v>
      </c>
      <c r="K20" s="8">
        <v>0</v>
      </c>
      <c r="L20" s="8">
        <v>0</v>
      </c>
      <c r="M20" s="8">
        <v>0</v>
      </c>
      <c r="N20" s="8">
        <f t="shared" si="0"/>
        <v>420</v>
      </c>
      <c r="P20" s="13"/>
      <c r="Q20" s="12"/>
    </row>
    <row r="21" spans="1:17" x14ac:dyDescent="0.25">
      <c r="A21" t="s">
        <v>42</v>
      </c>
      <c r="B21" s="8">
        <v>134003</v>
      </c>
      <c r="C21" s="8">
        <v>137300</v>
      </c>
      <c r="D21" s="8">
        <v>104347</v>
      </c>
      <c r="E21" s="8">
        <v>104347</v>
      </c>
      <c r="F21" s="8">
        <v>117808</v>
      </c>
      <c r="G21" s="8">
        <v>129389</v>
      </c>
      <c r="H21" s="8">
        <v>132924</v>
      </c>
      <c r="I21" s="8">
        <v>161673</v>
      </c>
      <c r="J21" s="8">
        <v>200325</v>
      </c>
      <c r="K21" s="8">
        <v>196489</v>
      </c>
      <c r="L21" s="8">
        <v>33250</v>
      </c>
      <c r="M21" s="8">
        <v>164841</v>
      </c>
      <c r="N21" s="8">
        <f t="shared" si="0"/>
        <v>1616696</v>
      </c>
      <c r="P21" s="13"/>
      <c r="Q21" s="12"/>
    </row>
    <row r="22" spans="1:17" x14ac:dyDescent="0.25">
      <c r="A22" t="s">
        <v>43</v>
      </c>
      <c r="B22" s="8">
        <v>20908</v>
      </c>
      <c r="C22" s="8">
        <v>23134</v>
      </c>
      <c r="D22" s="8">
        <v>20982</v>
      </c>
      <c r="E22" s="8">
        <v>20982</v>
      </c>
      <c r="F22" s="8">
        <v>21663</v>
      </c>
      <c r="G22" s="8">
        <v>18204</v>
      </c>
      <c r="H22" s="8">
        <v>18876</v>
      </c>
      <c r="I22" s="8">
        <v>21258</v>
      </c>
      <c r="J22" s="8">
        <v>18968</v>
      </c>
      <c r="K22" s="8">
        <v>18611</v>
      </c>
      <c r="L22" s="8">
        <v>7839</v>
      </c>
      <c r="M22" s="8">
        <v>19930</v>
      </c>
      <c r="N22" s="8">
        <f t="shared" si="0"/>
        <v>231355</v>
      </c>
      <c r="P22" s="13"/>
      <c r="Q22" s="12"/>
    </row>
    <row r="23" spans="1:17" x14ac:dyDescent="0.25">
      <c r="A23" t="s">
        <v>44</v>
      </c>
      <c r="B23" s="8">
        <v>29550</v>
      </c>
      <c r="C23" s="8">
        <v>33130</v>
      </c>
      <c r="D23" s="8">
        <v>29056</v>
      </c>
      <c r="E23" s="8">
        <v>29056</v>
      </c>
      <c r="F23" s="8">
        <v>30334</v>
      </c>
      <c r="G23" s="8">
        <v>25290</v>
      </c>
      <c r="H23" s="8">
        <v>28544</v>
      </c>
      <c r="I23" s="8">
        <v>27612</v>
      </c>
      <c r="J23" s="8">
        <v>25194</v>
      </c>
      <c r="K23" s="8">
        <v>25494</v>
      </c>
      <c r="L23" s="8">
        <v>11620</v>
      </c>
      <c r="M23" s="8">
        <v>28562</v>
      </c>
      <c r="N23" s="8">
        <f t="shared" si="0"/>
        <v>323442</v>
      </c>
      <c r="P23" s="13"/>
      <c r="Q23" s="12"/>
    </row>
    <row r="24" spans="1:17" x14ac:dyDescent="0.25">
      <c r="A24" t="s">
        <v>45</v>
      </c>
      <c r="B24" s="8">
        <v>111071</v>
      </c>
      <c r="C24" s="8">
        <v>116266</v>
      </c>
      <c r="D24" s="8">
        <v>111261</v>
      </c>
      <c r="E24" s="8">
        <v>111261</v>
      </c>
      <c r="F24" s="8">
        <v>124247</v>
      </c>
      <c r="G24" s="8">
        <v>137144</v>
      </c>
      <c r="H24" s="8">
        <v>145486</v>
      </c>
      <c r="I24" s="8">
        <v>168202</v>
      </c>
      <c r="J24" s="8">
        <v>176833</v>
      </c>
      <c r="K24" s="8">
        <v>170974</v>
      </c>
      <c r="L24" s="8">
        <v>84004</v>
      </c>
      <c r="M24" s="8">
        <v>174061.5</v>
      </c>
      <c r="N24" s="8">
        <f t="shared" si="0"/>
        <v>1630810.5</v>
      </c>
      <c r="P24" s="13"/>
      <c r="Q24" s="12"/>
    </row>
    <row r="25" spans="1:17" x14ac:dyDescent="0.25">
      <c r="A25" t="s">
        <v>4</v>
      </c>
      <c r="B25" s="8">
        <v>13004</v>
      </c>
      <c r="C25" s="8">
        <v>13456</v>
      </c>
      <c r="D25" s="8">
        <v>12100</v>
      </c>
      <c r="E25" s="8">
        <v>12100</v>
      </c>
      <c r="F25" s="8">
        <v>11440</v>
      </c>
      <c r="G25" s="8">
        <v>11644</v>
      </c>
      <c r="H25" s="8">
        <v>12002</v>
      </c>
      <c r="I25" s="8">
        <v>11150</v>
      </c>
      <c r="J25" s="8">
        <v>9198</v>
      </c>
      <c r="K25" s="8">
        <v>9840</v>
      </c>
      <c r="L25" s="8">
        <v>6814</v>
      </c>
      <c r="M25" s="8">
        <v>10708</v>
      </c>
      <c r="N25" s="8">
        <f t="shared" si="0"/>
        <v>133456</v>
      </c>
      <c r="P25" s="13"/>
      <c r="Q25" s="12"/>
    </row>
    <row r="26" spans="1:17" x14ac:dyDescent="0.25">
      <c r="A26" t="s">
        <v>89</v>
      </c>
      <c r="B26" s="8">
        <v>2423983</v>
      </c>
      <c r="C26" s="8">
        <v>2403626</v>
      </c>
      <c r="D26" s="8">
        <v>2994625</v>
      </c>
      <c r="E26" s="8">
        <v>2994625</v>
      </c>
      <c r="F26" s="8">
        <v>2496435.5</v>
      </c>
      <c r="G26" s="8">
        <v>2537603</v>
      </c>
      <c r="H26" s="8">
        <v>2812388.03</v>
      </c>
      <c r="I26" s="8">
        <v>3074788</v>
      </c>
      <c r="J26" s="8">
        <v>2817451</v>
      </c>
      <c r="K26" s="8">
        <v>2105550.0299999998</v>
      </c>
      <c r="L26" s="8">
        <v>738021</v>
      </c>
      <c r="M26" s="8">
        <v>2691253</v>
      </c>
      <c r="N26" s="8">
        <f t="shared" si="0"/>
        <v>30090348.560000002</v>
      </c>
      <c r="P26" s="13"/>
      <c r="Q26" s="12"/>
    </row>
    <row r="27" spans="1:17" x14ac:dyDescent="0.25">
      <c r="A27" t="s">
        <v>5</v>
      </c>
      <c r="B27" s="8">
        <v>1205</v>
      </c>
      <c r="C27" s="8">
        <v>1847</v>
      </c>
      <c r="D27" s="8">
        <v>1218</v>
      </c>
      <c r="E27" s="8">
        <v>1218</v>
      </c>
      <c r="F27" s="8">
        <v>1356</v>
      </c>
      <c r="G27" s="8">
        <v>1310</v>
      </c>
      <c r="H27" s="8">
        <v>1330</v>
      </c>
      <c r="I27" s="8">
        <v>1670</v>
      </c>
      <c r="J27" s="8">
        <v>1648</v>
      </c>
      <c r="K27" s="8">
        <v>2060</v>
      </c>
      <c r="L27" s="8">
        <v>634</v>
      </c>
      <c r="M27" s="8">
        <v>1288</v>
      </c>
      <c r="N27" s="8">
        <f t="shared" si="0"/>
        <v>16784</v>
      </c>
      <c r="P27" s="13"/>
      <c r="Q27" s="12"/>
    </row>
    <row r="28" spans="1:17" x14ac:dyDescent="0.25">
      <c r="A28" t="s">
        <v>6</v>
      </c>
      <c r="B28" s="8">
        <v>9040</v>
      </c>
      <c r="C28" s="8">
        <v>7670</v>
      </c>
      <c r="D28" s="8">
        <v>8820</v>
      </c>
      <c r="E28" s="8">
        <v>8820</v>
      </c>
      <c r="F28" s="8">
        <v>8038</v>
      </c>
      <c r="G28" s="8">
        <v>6006</v>
      </c>
      <c r="H28" s="8">
        <v>6466</v>
      </c>
      <c r="I28" s="8">
        <v>7168</v>
      </c>
      <c r="J28" s="8">
        <v>7426</v>
      </c>
      <c r="K28" s="8">
        <v>5108</v>
      </c>
      <c r="L28" s="8">
        <v>1438</v>
      </c>
      <c r="M28" s="8">
        <v>5730</v>
      </c>
      <c r="N28" s="8">
        <f t="shared" si="0"/>
        <v>81730</v>
      </c>
      <c r="P28" s="13"/>
      <c r="Q28" s="12"/>
    </row>
    <row r="29" spans="1:17" x14ac:dyDescent="0.25">
      <c r="A29" t="s">
        <v>46</v>
      </c>
      <c r="B29" s="8">
        <v>682065</v>
      </c>
      <c r="C29" s="8">
        <v>645059.5</v>
      </c>
      <c r="D29" s="8">
        <v>679599</v>
      </c>
      <c r="E29" s="8">
        <v>679599</v>
      </c>
      <c r="F29" s="8">
        <v>658519</v>
      </c>
      <c r="G29" s="8">
        <v>620201</v>
      </c>
      <c r="H29" s="8">
        <v>638121</v>
      </c>
      <c r="I29" s="8">
        <v>627536</v>
      </c>
      <c r="J29" s="8">
        <v>632011</v>
      </c>
      <c r="K29" s="8">
        <v>574677</v>
      </c>
      <c r="L29" s="8">
        <v>247739</v>
      </c>
      <c r="M29" s="8">
        <v>626457</v>
      </c>
      <c r="N29" s="8">
        <f t="shared" si="0"/>
        <v>7311583.5</v>
      </c>
      <c r="P29" s="13"/>
      <c r="Q29" s="12"/>
    </row>
    <row r="30" spans="1:17" x14ac:dyDescent="0.25">
      <c r="A30" t="s">
        <v>47</v>
      </c>
      <c r="B30" s="8">
        <v>255248</v>
      </c>
      <c r="C30" s="8">
        <v>235346</v>
      </c>
      <c r="D30" s="8">
        <v>246622</v>
      </c>
      <c r="E30" s="8">
        <v>246622</v>
      </c>
      <c r="F30" s="8">
        <v>222872</v>
      </c>
      <c r="G30" s="8">
        <v>193632</v>
      </c>
      <c r="H30" s="8">
        <v>191482</v>
      </c>
      <c r="I30" s="8">
        <v>174810</v>
      </c>
      <c r="J30" s="8">
        <v>197554</v>
      </c>
      <c r="K30" s="8">
        <v>184311</v>
      </c>
      <c r="L30" s="8">
        <v>65902</v>
      </c>
      <c r="M30" s="8">
        <v>189740</v>
      </c>
      <c r="N30" s="8">
        <f t="shared" si="0"/>
        <v>2404141</v>
      </c>
      <c r="P30" s="13"/>
      <c r="Q30" s="12"/>
    </row>
    <row r="31" spans="1:17" x14ac:dyDescent="0.25">
      <c r="A31" t="s">
        <v>7</v>
      </c>
      <c r="B31" s="8">
        <v>15704</v>
      </c>
      <c r="C31" s="8">
        <v>13686</v>
      </c>
      <c r="D31" s="8">
        <v>15080</v>
      </c>
      <c r="E31" s="8">
        <v>15080</v>
      </c>
      <c r="F31" s="8">
        <v>14616</v>
      </c>
      <c r="G31" s="8">
        <v>12656</v>
      </c>
      <c r="H31" s="8">
        <v>13812.5</v>
      </c>
      <c r="I31" s="8">
        <v>13446</v>
      </c>
      <c r="J31" s="8">
        <v>15140</v>
      </c>
      <c r="K31" s="8">
        <v>14980</v>
      </c>
      <c r="L31" s="8">
        <v>7940</v>
      </c>
      <c r="M31" s="8">
        <v>16832</v>
      </c>
      <c r="N31" s="8">
        <f t="shared" si="0"/>
        <v>168972.5</v>
      </c>
      <c r="P31" s="13"/>
      <c r="Q31" s="12"/>
    </row>
    <row r="32" spans="1:17" x14ac:dyDescent="0.25">
      <c r="A32" t="s">
        <v>8</v>
      </c>
      <c r="B32" s="8">
        <v>60</v>
      </c>
      <c r="C32" s="8">
        <v>0</v>
      </c>
      <c r="D32" s="8">
        <v>0</v>
      </c>
      <c r="E32" s="8">
        <v>0</v>
      </c>
      <c r="F32" s="8">
        <v>0</v>
      </c>
      <c r="G32" s="8">
        <v>60</v>
      </c>
      <c r="H32" s="8">
        <v>60</v>
      </c>
      <c r="I32" s="8">
        <v>60</v>
      </c>
      <c r="J32" s="8">
        <v>0</v>
      </c>
      <c r="K32" s="8">
        <v>0</v>
      </c>
      <c r="L32" s="8">
        <v>0</v>
      </c>
      <c r="M32" s="8">
        <v>0</v>
      </c>
      <c r="N32" s="8">
        <f t="shared" si="0"/>
        <v>240</v>
      </c>
      <c r="P32" s="13"/>
      <c r="Q32" s="12"/>
    </row>
    <row r="33" spans="1:17" x14ac:dyDescent="0.25">
      <c r="A33" t="s">
        <v>9</v>
      </c>
      <c r="B33" s="8">
        <v>686</v>
      </c>
      <c r="C33" s="8">
        <v>137</v>
      </c>
      <c r="D33" s="8">
        <v>196</v>
      </c>
      <c r="E33" s="8">
        <v>196</v>
      </c>
      <c r="F33" s="8">
        <v>143</v>
      </c>
      <c r="G33" s="8">
        <v>146</v>
      </c>
      <c r="H33" s="8">
        <v>212</v>
      </c>
      <c r="I33" s="8">
        <v>149</v>
      </c>
      <c r="J33" s="8">
        <v>108</v>
      </c>
      <c r="K33" s="8">
        <v>150</v>
      </c>
      <c r="L33" s="8">
        <v>91</v>
      </c>
      <c r="M33" s="8">
        <v>443</v>
      </c>
      <c r="N33" s="8">
        <f t="shared" si="0"/>
        <v>2657</v>
      </c>
      <c r="P33" s="13"/>
      <c r="Q33" s="12"/>
    </row>
    <row r="34" spans="1:17" x14ac:dyDescent="0.25">
      <c r="A34" t="s">
        <v>10</v>
      </c>
      <c r="B34" s="8">
        <v>180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60</v>
      </c>
      <c r="J34" s="8">
        <v>0</v>
      </c>
      <c r="K34" s="8">
        <v>0</v>
      </c>
      <c r="L34" s="8">
        <v>60</v>
      </c>
      <c r="M34" s="8">
        <v>0</v>
      </c>
      <c r="N34" s="8">
        <f t="shared" si="0"/>
        <v>300</v>
      </c>
      <c r="P34" s="13"/>
      <c r="Q34" s="12"/>
    </row>
    <row r="35" spans="1:17" x14ac:dyDescent="0.25">
      <c r="A35" t="s">
        <v>11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120</v>
      </c>
      <c r="H35" s="8">
        <v>0</v>
      </c>
      <c r="I35" s="8">
        <v>0</v>
      </c>
      <c r="J35" s="8">
        <v>60</v>
      </c>
      <c r="K35" s="8">
        <v>60</v>
      </c>
      <c r="L35" s="8">
        <v>0</v>
      </c>
      <c r="M35" s="8">
        <v>0</v>
      </c>
      <c r="N35" s="8">
        <f t="shared" si="0"/>
        <v>240</v>
      </c>
      <c r="P35" s="13"/>
      <c r="Q35" s="12"/>
    </row>
    <row r="36" spans="1:17" x14ac:dyDescent="0.25">
      <c r="A36" t="s">
        <v>48</v>
      </c>
      <c r="B36" s="8">
        <v>0</v>
      </c>
      <c r="C36" s="8">
        <v>60</v>
      </c>
      <c r="D36" s="8">
        <v>0</v>
      </c>
      <c r="E36" s="8">
        <v>0</v>
      </c>
      <c r="F36" s="8">
        <v>0</v>
      </c>
      <c r="G36" s="8">
        <v>0</v>
      </c>
      <c r="H36" s="8">
        <v>60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t="shared" si="0"/>
        <v>120</v>
      </c>
      <c r="P36" s="13"/>
      <c r="Q36" s="12"/>
    </row>
    <row r="37" spans="1:17" x14ac:dyDescent="0.25">
      <c r="A37" t="s">
        <v>12</v>
      </c>
      <c r="B37" s="8">
        <v>60</v>
      </c>
      <c r="C37" s="8">
        <v>60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60</v>
      </c>
      <c r="K37" s="8">
        <v>0</v>
      </c>
      <c r="L37" s="8">
        <v>0</v>
      </c>
      <c r="M37" s="8">
        <v>0</v>
      </c>
      <c r="N37" s="8">
        <f t="shared" si="0"/>
        <v>180</v>
      </c>
      <c r="P37" s="13"/>
      <c r="Q37" s="12"/>
    </row>
    <row r="38" spans="1:17" x14ac:dyDescent="0.25">
      <c r="A38" t="s">
        <v>13</v>
      </c>
      <c r="B38" s="8">
        <v>60</v>
      </c>
      <c r="C38" s="8">
        <v>120</v>
      </c>
      <c r="D38" s="8">
        <v>120</v>
      </c>
      <c r="E38" s="8">
        <v>120</v>
      </c>
      <c r="F38" s="8">
        <v>180</v>
      </c>
      <c r="G38" s="8">
        <v>60</v>
      </c>
      <c r="H38" s="8">
        <v>0</v>
      </c>
      <c r="I38" s="8">
        <v>180</v>
      </c>
      <c r="J38" s="8">
        <v>0</v>
      </c>
      <c r="K38" s="8">
        <v>60</v>
      </c>
      <c r="L38" s="8">
        <v>60</v>
      </c>
      <c r="M38" s="8">
        <v>60</v>
      </c>
      <c r="N38" s="8">
        <f t="shared" si="0"/>
        <v>1020</v>
      </c>
      <c r="P38" s="13"/>
      <c r="Q38" s="12"/>
    </row>
    <row r="39" spans="1:17" x14ac:dyDescent="0.25">
      <c r="A39" t="s">
        <v>14</v>
      </c>
      <c r="B39" s="8">
        <v>450</v>
      </c>
      <c r="C39" s="8">
        <v>708</v>
      </c>
      <c r="D39" s="8">
        <v>254</v>
      </c>
      <c r="E39" s="8">
        <v>254</v>
      </c>
      <c r="F39" s="8">
        <v>610</v>
      </c>
      <c r="G39" s="8">
        <v>708</v>
      </c>
      <c r="H39" s="8">
        <v>664</v>
      </c>
      <c r="I39" s="8">
        <v>276</v>
      </c>
      <c r="J39" s="8">
        <v>300</v>
      </c>
      <c r="K39" s="8">
        <v>2494</v>
      </c>
      <c r="L39" s="8">
        <v>696</v>
      </c>
      <c r="M39" s="8">
        <v>757</v>
      </c>
      <c r="N39" s="8">
        <f t="shared" si="0"/>
        <v>8171</v>
      </c>
      <c r="P39" s="13"/>
      <c r="Q39" s="12"/>
    </row>
    <row r="40" spans="1:17" x14ac:dyDescent="0.25">
      <c r="A40" t="s">
        <v>49</v>
      </c>
      <c r="B40" s="8">
        <v>21440</v>
      </c>
      <c r="C40" s="8">
        <v>22608</v>
      </c>
      <c r="D40" s="8">
        <v>18478</v>
      </c>
      <c r="E40" s="8">
        <v>18478</v>
      </c>
      <c r="F40" s="8">
        <v>18554</v>
      </c>
      <c r="G40" s="8">
        <v>17416</v>
      </c>
      <c r="H40" s="8">
        <v>19866</v>
      </c>
      <c r="I40" s="8">
        <v>17894</v>
      </c>
      <c r="J40" s="8">
        <v>17322</v>
      </c>
      <c r="K40" s="8">
        <v>18874</v>
      </c>
      <c r="L40" s="8">
        <v>14460</v>
      </c>
      <c r="M40" s="8">
        <v>19964</v>
      </c>
      <c r="N40" s="8">
        <f t="shared" si="0"/>
        <v>225354</v>
      </c>
      <c r="P40" s="13"/>
      <c r="Q40" s="12"/>
    </row>
    <row r="41" spans="1:17" x14ac:dyDescent="0.25">
      <c r="A41" t="s">
        <v>15</v>
      </c>
      <c r="B41" s="8">
        <v>13988</v>
      </c>
      <c r="C41" s="8">
        <v>13430</v>
      </c>
      <c r="D41" s="8">
        <v>12932</v>
      </c>
      <c r="E41" s="8">
        <v>12932</v>
      </c>
      <c r="F41" s="8">
        <v>12424</v>
      </c>
      <c r="G41" s="8">
        <v>11274</v>
      </c>
      <c r="H41" s="8">
        <v>14164</v>
      </c>
      <c r="I41" s="8">
        <v>15214</v>
      </c>
      <c r="J41" s="8">
        <v>14484</v>
      </c>
      <c r="K41" s="8">
        <v>15390</v>
      </c>
      <c r="L41" s="8">
        <v>7862</v>
      </c>
      <c r="M41" s="8">
        <v>13922</v>
      </c>
      <c r="N41" s="8">
        <f t="shared" si="0"/>
        <v>158016</v>
      </c>
      <c r="P41" s="13"/>
      <c r="Q41" s="12"/>
    </row>
    <row r="42" spans="1:17" x14ac:dyDescent="0.25">
      <c r="A42" t="s">
        <v>50</v>
      </c>
      <c r="B42" s="8">
        <v>1489280</v>
      </c>
      <c r="C42" s="8">
        <v>1399136</v>
      </c>
      <c r="D42" s="8">
        <v>1440836</v>
      </c>
      <c r="E42" s="8">
        <v>1440836</v>
      </c>
      <c r="F42" s="8">
        <v>1507662</v>
      </c>
      <c r="G42" s="8">
        <v>1451841</v>
      </c>
      <c r="H42" s="8">
        <v>1561962</v>
      </c>
      <c r="I42" s="8">
        <v>1700056</v>
      </c>
      <c r="J42" s="8">
        <v>1833393</v>
      </c>
      <c r="K42" s="8">
        <v>1546888</v>
      </c>
      <c r="L42" s="8">
        <v>323055</v>
      </c>
      <c r="M42" s="8">
        <v>1750364</v>
      </c>
      <c r="N42" s="8">
        <f t="shared" si="0"/>
        <v>17445309</v>
      </c>
      <c r="P42" s="13"/>
      <c r="Q42" s="12"/>
    </row>
    <row r="43" spans="1:17" x14ac:dyDescent="0.25">
      <c r="A43" t="s">
        <v>16</v>
      </c>
      <c r="B43" s="8">
        <v>60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120</v>
      </c>
      <c r="K43" s="8">
        <v>60</v>
      </c>
      <c r="L43" s="8">
        <v>120</v>
      </c>
      <c r="M43" s="8">
        <v>60</v>
      </c>
      <c r="N43" s="8">
        <f t="shared" si="0"/>
        <v>420</v>
      </c>
      <c r="P43" s="13"/>
      <c r="Q43" s="12"/>
    </row>
    <row r="44" spans="1:17" x14ac:dyDescent="0.25">
      <c r="A44" t="s">
        <v>51</v>
      </c>
      <c r="B44" s="8">
        <v>42226</v>
      </c>
      <c r="C44" s="8">
        <v>41858</v>
      </c>
      <c r="D44" s="8">
        <v>42054</v>
      </c>
      <c r="E44" s="8">
        <v>42054</v>
      </c>
      <c r="F44" s="8">
        <v>40656</v>
      </c>
      <c r="G44" s="8">
        <v>43788</v>
      </c>
      <c r="H44" s="8">
        <v>46294</v>
      </c>
      <c r="I44" s="8">
        <v>51354</v>
      </c>
      <c r="J44" s="8">
        <v>51492</v>
      </c>
      <c r="K44" s="8">
        <v>53872</v>
      </c>
      <c r="L44" s="8">
        <v>33414</v>
      </c>
      <c r="M44" s="8">
        <v>50382</v>
      </c>
      <c r="N44" s="8">
        <f t="shared" si="0"/>
        <v>539444</v>
      </c>
      <c r="P44" s="13"/>
      <c r="Q44" s="12"/>
    </row>
    <row r="45" spans="1:17" x14ac:dyDescent="0.25">
      <c r="A45" t="s">
        <v>17</v>
      </c>
      <c r="B45" s="8">
        <v>8177</v>
      </c>
      <c r="C45" s="8">
        <v>8641</v>
      </c>
      <c r="D45" s="8">
        <v>8720</v>
      </c>
      <c r="E45" s="8">
        <v>8720</v>
      </c>
      <c r="F45" s="8">
        <v>8588</v>
      </c>
      <c r="G45" s="8">
        <v>7704</v>
      </c>
      <c r="H45" s="8">
        <v>8270</v>
      </c>
      <c r="I45" s="8">
        <v>9096</v>
      </c>
      <c r="J45" s="8">
        <v>7662</v>
      </c>
      <c r="K45" s="8">
        <v>8222</v>
      </c>
      <c r="L45" s="8">
        <v>5352</v>
      </c>
      <c r="M45" s="8">
        <v>11270</v>
      </c>
      <c r="N45" s="8">
        <f t="shared" si="0"/>
        <v>100422</v>
      </c>
      <c r="P45" s="13"/>
      <c r="Q45" s="12"/>
    </row>
    <row r="46" spans="1:17" x14ac:dyDescent="0.25">
      <c r="A46" t="s">
        <v>18</v>
      </c>
      <c r="B46" s="8">
        <v>60</v>
      </c>
      <c r="C46" s="8">
        <v>0</v>
      </c>
      <c r="D46" s="8">
        <v>0</v>
      </c>
      <c r="E46" s="8">
        <v>0</v>
      </c>
      <c r="F46" s="8">
        <v>0</v>
      </c>
      <c r="G46" s="8">
        <v>60</v>
      </c>
      <c r="H46" s="8">
        <v>240</v>
      </c>
      <c r="I46" s="8">
        <v>0</v>
      </c>
      <c r="J46" s="8">
        <v>60</v>
      </c>
      <c r="K46" s="8">
        <v>120</v>
      </c>
      <c r="L46" s="8">
        <v>0</v>
      </c>
      <c r="M46" s="8">
        <v>60</v>
      </c>
      <c r="N46" s="8">
        <f t="shared" si="0"/>
        <v>600</v>
      </c>
      <c r="P46" s="13"/>
      <c r="Q46" s="12"/>
    </row>
    <row r="47" spans="1:17" x14ac:dyDescent="0.25">
      <c r="A47" t="s">
        <v>19</v>
      </c>
      <c r="B47" s="8">
        <v>0</v>
      </c>
      <c r="C47" s="8">
        <v>0</v>
      </c>
      <c r="D47" s="8">
        <v>30</v>
      </c>
      <c r="E47" s="8">
        <v>30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 t="shared" si="0"/>
        <v>60</v>
      </c>
      <c r="P47" s="13"/>
      <c r="Q47" s="12"/>
    </row>
    <row r="48" spans="1:17" x14ac:dyDescent="0.25">
      <c r="A48" t="s">
        <v>52</v>
      </c>
      <c r="B48" s="8">
        <v>81949</v>
      </c>
      <c r="C48" s="8">
        <v>89521</v>
      </c>
      <c r="D48" s="8">
        <v>83597</v>
      </c>
      <c r="E48" s="8">
        <v>83597</v>
      </c>
      <c r="F48" s="8">
        <v>88214</v>
      </c>
      <c r="G48" s="8">
        <v>82119</v>
      </c>
      <c r="H48" s="8">
        <v>92810</v>
      </c>
      <c r="I48" s="8">
        <v>89712</v>
      </c>
      <c r="J48" s="8">
        <v>84872.09</v>
      </c>
      <c r="K48" s="8">
        <v>78788</v>
      </c>
      <c r="L48" s="8">
        <v>36954</v>
      </c>
      <c r="M48" s="8">
        <v>78348</v>
      </c>
      <c r="N48" s="8">
        <f t="shared" si="0"/>
        <v>970481.09</v>
      </c>
      <c r="P48" s="13"/>
      <c r="Q48" s="12"/>
    </row>
    <row r="49" spans="1:17" x14ac:dyDescent="0.25">
      <c r="A49" t="s">
        <v>53</v>
      </c>
      <c r="B49" s="8">
        <v>740460</v>
      </c>
      <c r="C49" s="8">
        <v>640172</v>
      </c>
      <c r="D49" s="8">
        <v>637156</v>
      </c>
      <c r="E49" s="8">
        <v>637156</v>
      </c>
      <c r="F49" s="8">
        <v>736144</v>
      </c>
      <c r="G49" s="8">
        <v>960015</v>
      </c>
      <c r="H49" s="8">
        <v>1060424</v>
      </c>
      <c r="I49" s="8">
        <v>1345586</v>
      </c>
      <c r="J49" s="8">
        <v>1557054</v>
      </c>
      <c r="K49" s="8">
        <v>1386638</v>
      </c>
      <c r="L49" s="8">
        <v>263610</v>
      </c>
      <c r="M49" s="8">
        <v>1423544</v>
      </c>
      <c r="N49" s="8">
        <f t="shared" si="0"/>
        <v>11387959</v>
      </c>
      <c r="P49" s="13"/>
      <c r="Q49" s="12"/>
    </row>
    <row r="50" spans="1:17" x14ac:dyDescent="0.25">
      <c r="A50" t="s">
        <v>54</v>
      </c>
      <c r="B50" s="8">
        <v>144676</v>
      </c>
      <c r="C50" s="8">
        <v>140582</v>
      </c>
      <c r="D50" s="8">
        <v>142298</v>
      </c>
      <c r="E50" s="8">
        <v>142298</v>
      </c>
      <c r="F50" s="8">
        <v>147860</v>
      </c>
      <c r="G50" s="8">
        <v>133314</v>
      </c>
      <c r="H50" s="8">
        <v>144952</v>
      </c>
      <c r="I50" s="8">
        <v>127622.67</v>
      </c>
      <c r="J50" s="8">
        <v>126026</v>
      </c>
      <c r="K50" s="8">
        <v>116562</v>
      </c>
      <c r="L50" s="8">
        <v>55768</v>
      </c>
      <c r="M50" s="8">
        <v>149540</v>
      </c>
      <c r="N50" s="8">
        <f t="shared" si="0"/>
        <v>1571498.67</v>
      </c>
      <c r="P50" s="13"/>
      <c r="Q50" s="12"/>
    </row>
    <row r="51" spans="1:17" x14ac:dyDescent="0.25">
      <c r="A51" t="s">
        <v>20</v>
      </c>
      <c r="B51" s="8">
        <v>1520</v>
      </c>
      <c r="C51" s="8">
        <v>1944</v>
      </c>
      <c r="D51" s="8">
        <v>1558</v>
      </c>
      <c r="E51" s="8">
        <v>1558</v>
      </c>
      <c r="F51" s="8">
        <v>1916</v>
      </c>
      <c r="G51" s="8">
        <v>1814</v>
      </c>
      <c r="H51" s="8">
        <v>2064</v>
      </c>
      <c r="I51" s="8">
        <v>2068</v>
      </c>
      <c r="J51" s="8">
        <v>1764</v>
      </c>
      <c r="K51" s="8">
        <v>2020</v>
      </c>
      <c r="L51" s="8">
        <v>734</v>
      </c>
      <c r="M51" s="8">
        <v>1678</v>
      </c>
      <c r="N51" s="8">
        <f t="shared" si="0"/>
        <v>20638</v>
      </c>
      <c r="P51" s="13"/>
      <c r="Q51" s="12"/>
    </row>
    <row r="52" spans="1:17" x14ac:dyDescent="0.25">
      <c r="A52" t="s">
        <v>21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120</v>
      </c>
      <c r="K52" s="8">
        <v>60</v>
      </c>
      <c r="L52" s="8">
        <v>120</v>
      </c>
      <c r="M52" s="8">
        <v>0</v>
      </c>
      <c r="N52" s="8">
        <f t="shared" si="0"/>
        <v>300</v>
      </c>
      <c r="P52" s="13"/>
      <c r="Q52" s="12"/>
    </row>
    <row r="53" spans="1:17" x14ac:dyDescent="0.25">
      <c r="A53" t="s">
        <v>22</v>
      </c>
      <c r="B53" s="8">
        <v>0</v>
      </c>
      <c r="C53" s="8">
        <v>60</v>
      </c>
      <c r="D53" s="8">
        <v>0</v>
      </c>
      <c r="E53" s="8">
        <v>0</v>
      </c>
      <c r="F53" s="8">
        <v>0</v>
      </c>
      <c r="G53" s="8">
        <v>0</v>
      </c>
      <c r="H53" s="8">
        <v>120</v>
      </c>
      <c r="I53" s="8">
        <v>60</v>
      </c>
      <c r="J53" s="8">
        <v>0</v>
      </c>
      <c r="K53" s="8">
        <v>60</v>
      </c>
      <c r="L53" s="8">
        <v>0</v>
      </c>
      <c r="M53" s="8">
        <v>0</v>
      </c>
      <c r="N53" s="8">
        <f t="shared" si="0"/>
        <v>300</v>
      </c>
      <c r="P53" s="13"/>
      <c r="Q53" s="12"/>
    </row>
    <row r="54" spans="1:17" x14ac:dyDescent="0.25">
      <c r="A54" t="s">
        <v>55</v>
      </c>
      <c r="B54" s="8">
        <v>66747</v>
      </c>
      <c r="C54" s="8">
        <v>70868</v>
      </c>
      <c r="D54" s="8">
        <v>71406</v>
      </c>
      <c r="E54" s="8">
        <v>71406</v>
      </c>
      <c r="F54" s="8">
        <v>68889</v>
      </c>
      <c r="G54" s="8">
        <v>67516</v>
      </c>
      <c r="H54" s="8">
        <v>78753</v>
      </c>
      <c r="I54" s="8">
        <v>73520</v>
      </c>
      <c r="J54" s="8">
        <v>74491</v>
      </c>
      <c r="K54" s="8">
        <v>76931</v>
      </c>
      <c r="L54" s="8">
        <v>45192</v>
      </c>
      <c r="M54" s="8">
        <v>83097</v>
      </c>
      <c r="N54" s="8">
        <f t="shared" si="0"/>
        <v>848816</v>
      </c>
      <c r="P54" s="13"/>
      <c r="Q54" s="12"/>
    </row>
    <row r="55" spans="1:17" x14ac:dyDescent="0.25">
      <c r="A55" t="s">
        <v>23</v>
      </c>
      <c r="B55" s="8">
        <v>63562</v>
      </c>
      <c r="C55" s="8">
        <v>64164</v>
      </c>
      <c r="D55" s="8">
        <v>65646</v>
      </c>
      <c r="E55" s="8">
        <v>65646</v>
      </c>
      <c r="F55" s="8">
        <v>66442</v>
      </c>
      <c r="G55" s="8">
        <v>64218</v>
      </c>
      <c r="H55" s="8">
        <v>61938</v>
      </c>
      <c r="I55" s="8">
        <v>63072</v>
      </c>
      <c r="J55" s="8">
        <v>63866</v>
      </c>
      <c r="K55" s="8">
        <v>62716</v>
      </c>
      <c r="L55" s="8">
        <v>39698</v>
      </c>
      <c r="M55" s="8">
        <v>57556</v>
      </c>
      <c r="N55" s="8">
        <f t="shared" si="0"/>
        <v>738524</v>
      </c>
      <c r="P55" s="13"/>
      <c r="Q55" s="12"/>
    </row>
    <row r="56" spans="1:17" x14ac:dyDescent="0.25">
      <c r="A56" t="s">
        <v>24</v>
      </c>
      <c r="B56" s="8">
        <v>57484</v>
      </c>
      <c r="C56" s="8">
        <v>60164</v>
      </c>
      <c r="D56" s="8">
        <v>62032</v>
      </c>
      <c r="E56" s="8">
        <v>62032</v>
      </c>
      <c r="F56" s="8">
        <v>60643</v>
      </c>
      <c r="G56" s="8">
        <v>62644</v>
      </c>
      <c r="H56" s="8">
        <v>68568</v>
      </c>
      <c r="I56" s="8">
        <v>72184</v>
      </c>
      <c r="J56" s="8">
        <v>71320</v>
      </c>
      <c r="K56" s="8">
        <v>67964</v>
      </c>
      <c r="L56" s="8">
        <v>38322</v>
      </c>
      <c r="M56" s="8">
        <v>58834</v>
      </c>
      <c r="N56" s="8">
        <f t="shared" si="0"/>
        <v>742191</v>
      </c>
      <c r="P56" s="13"/>
      <c r="Q56" s="12"/>
    </row>
    <row r="57" spans="1:17" x14ac:dyDescent="0.25">
      <c r="A57" t="s">
        <v>56</v>
      </c>
      <c r="B57" s="8">
        <v>76432</v>
      </c>
      <c r="C57" s="8">
        <v>68760</v>
      </c>
      <c r="D57" s="8">
        <v>66812</v>
      </c>
      <c r="E57" s="8">
        <v>66812</v>
      </c>
      <c r="F57" s="8">
        <v>54655</v>
      </c>
      <c r="G57" s="8">
        <v>66863</v>
      </c>
      <c r="H57" s="8">
        <v>69101</v>
      </c>
      <c r="I57" s="8">
        <v>98488</v>
      </c>
      <c r="J57" s="8">
        <v>106036</v>
      </c>
      <c r="K57" s="8">
        <v>88250</v>
      </c>
      <c r="L57" s="8">
        <v>18656</v>
      </c>
      <c r="M57" s="8">
        <v>93484</v>
      </c>
      <c r="N57" s="8">
        <f t="shared" si="0"/>
        <v>874349</v>
      </c>
      <c r="P57" s="13"/>
      <c r="Q57" s="12"/>
    </row>
    <row r="58" spans="1:17" x14ac:dyDescent="0.25">
      <c r="A58" t="s">
        <v>57</v>
      </c>
      <c r="B58" s="8">
        <v>7510</v>
      </c>
      <c r="C58" s="8">
        <v>8424</v>
      </c>
      <c r="D58" s="8">
        <v>7186</v>
      </c>
      <c r="E58" s="8">
        <v>7186</v>
      </c>
      <c r="F58" s="8">
        <v>9090</v>
      </c>
      <c r="G58" s="8">
        <v>6564</v>
      </c>
      <c r="H58" s="8">
        <v>7046</v>
      </c>
      <c r="I58" s="8">
        <v>7458</v>
      </c>
      <c r="J58" s="8">
        <v>7422</v>
      </c>
      <c r="K58" s="8">
        <v>8452</v>
      </c>
      <c r="L58" s="8">
        <v>5440</v>
      </c>
      <c r="M58" s="8">
        <v>7728</v>
      </c>
      <c r="N58" s="8">
        <f t="shared" si="0"/>
        <v>89506</v>
      </c>
      <c r="P58" s="13"/>
      <c r="Q58" s="12"/>
    </row>
    <row r="59" spans="1:17" x14ac:dyDescent="0.25">
      <c r="A59" t="s">
        <v>58</v>
      </c>
      <c r="B59" s="8">
        <v>236844</v>
      </c>
      <c r="C59" s="8">
        <v>234849</v>
      </c>
      <c r="D59" s="8">
        <v>234112</v>
      </c>
      <c r="E59" s="8">
        <v>234112</v>
      </c>
      <c r="F59" s="8">
        <v>178618</v>
      </c>
      <c r="G59" s="8">
        <v>143558</v>
      </c>
      <c r="H59" s="8">
        <v>128702</v>
      </c>
      <c r="I59" s="8">
        <v>114318</v>
      </c>
      <c r="J59" s="8">
        <v>134482</v>
      </c>
      <c r="K59" s="8">
        <v>126780</v>
      </c>
      <c r="L59" s="8">
        <v>41762</v>
      </c>
      <c r="M59" s="8">
        <v>132896</v>
      </c>
      <c r="N59" s="8">
        <f t="shared" si="0"/>
        <v>1941033</v>
      </c>
      <c r="P59" s="13"/>
      <c r="Q59" s="12"/>
    </row>
    <row r="60" spans="1:17" x14ac:dyDescent="0.25">
      <c r="A60" t="s">
        <v>25</v>
      </c>
      <c r="B60" s="8">
        <v>3198</v>
      </c>
      <c r="C60" s="8">
        <v>3714</v>
      </c>
      <c r="D60" s="8">
        <v>3538</v>
      </c>
      <c r="E60" s="8">
        <v>3538</v>
      </c>
      <c r="F60" s="8">
        <v>3134</v>
      </c>
      <c r="G60" s="8">
        <v>3430</v>
      </c>
      <c r="H60" s="8">
        <v>3196</v>
      </c>
      <c r="I60" s="8">
        <v>4074</v>
      </c>
      <c r="J60" s="8">
        <v>4002</v>
      </c>
      <c r="K60" s="8">
        <v>4434</v>
      </c>
      <c r="L60" s="8">
        <v>1510</v>
      </c>
      <c r="M60" s="8">
        <v>4332</v>
      </c>
      <c r="N60" s="8">
        <f t="shared" si="0"/>
        <v>42100</v>
      </c>
      <c r="P60" s="13"/>
      <c r="Q60" s="12"/>
    </row>
    <row r="61" spans="1:17" x14ac:dyDescent="0.25">
      <c r="A61" t="s">
        <v>59</v>
      </c>
      <c r="B61" s="8">
        <v>3203960.5</v>
      </c>
      <c r="C61" s="8">
        <v>3261201</v>
      </c>
      <c r="D61" s="8">
        <v>3523842.25</v>
      </c>
      <c r="E61" s="8">
        <v>3523842.25</v>
      </c>
      <c r="F61" s="8">
        <v>3212443</v>
      </c>
      <c r="G61" s="8">
        <v>3132014.44</v>
      </c>
      <c r="H61" s="8">
        <v>3220595</v>
      </c>
      <c r="I61" s="8">
        <v>3675730</v>
      </c>
      <c r="J61" s="8">
        <v>3524858.5</v>
      </c>
      <c r="K61" s="8">
        <v>2671418</v>
      </c>
      <c r="L61" s="8">
        <v>470436</v>
      </c>
      <c r="M61" s="8">
        <v>3345173.54</v>
      </c>
      <c r="N61" s="8">
        <f t="shared" si="0"/>
        <v>36765514.480000004</v>
      </c>
      <c r="P61" s="13"/>
      <c r="Q61" s="12"/>
    </row>
    <row r="62" spans="1:17" x14ac:dyDescent="0.25">
      <c r="A62" t="s">
        <v>60</v>
      </c>
      <c r="B62" s="8">
        <v>72808</v>
      </c>
      <c r="C62" s="8">
        <v>76978</v>
      </c>
      <c r="D62" s="8">
        <v>85696</v>
      </c>
      <c r="E62" s="8">
        <v>85696</v>
      </c>
      <c r="F62" s="8">
        <v>72500</v>
      </c>
      <c r="G62" s="8">
        <v>68596</v>
      </c>
      <c r="H62" s="8">
        <v>70724</v>
      </c>
      <c r="I62" s="8">
        <v>85970</v>
      </c>
      <c r="J62" s="8">
        <v>73154</v>
      </c>
      <c r="K62" s="8">
        <v>75806</v>
      </c>
      <c r="L62" s="8">
        <v>25942</v>
      </c>
      <c r="M62" s="8">
        <v>80976</v>
      </c>
      <c r="N62" s="8">
        <f t="shared" si="0"/>
        <v>874846</v>
      </c>
      <c r="P62" s="13"/>
      <c r="Q62" s="12"/>
    </row>
    <row r="63" spans="1:17" x14ac:dyDescent="0.25">
      <c r="A63" t="s">
        <v>61</v>
      </c>
      <c r="B63" s="8">
        <v>835968</v>
      </c>
      <c r="C63" s="8">
        <v>823994</v>
      </c>
      <c r="D63" s="8">
        <v>884144.7</v>
      </c>
      <c r="E63" s="8">
        <v>884144.7</v>
      </c>
      <c r="F63" s="8">
        <v>865733</v>
      </c>
      <c r="G63" s="8">
        <v>988312</v>
      </c>
      <c r="H63" s="8">
        <v>1091612</v>
      </c>
      <c r="I63" s="8">
        <v>1289633.51</v>
      </c>
      <c r="J63" s="8">
        <v>1325699</v>
      </c>
      <c r="K63" s="8">
        <v>1190704.7</v>
      </c>
      <c r="L63" s="8">
        <v>459997.39</v>
      </c>
      <c r="M63" s="8">
        <v>1229002.01</v>
      </c>
      <c r="N63" s="8">
        <f t="shared" si="0"/>
        <v>11868945.01</v>
      </c>
      <c r="P63" s="13"/>
      <c r="Q63" s="12"/>
    </row>
    <row r="64" spans="1:17" x14ac:dyDescent="0.25">
      <c r="A64" t="s">
        <v>26</v>
      </c>
      <c r="B64" s="8">
        <v>118614</v>
      </c>
      <c r="C64" s="8">
        <v>128280</v>
      </c>
      <c r="D64" s="8">
        <v>121492</v>
      </c>
      <c r="E64" s="8">
        <v>121492</v>
      </c>
      <c r="F64" s="8">
        <v>117535</v>
      </c>
      <c r="G64" s="8">
        <v>106672</v>
      </c>
      <c r="H64" s="8">
        <v>116850</v>
      </c>
      <c r="I64" s="8">
        <v>118432</v>
      </c>
      <c r="J64" s="8">
        <v>109647</v>
      </c>
      <c r="K64" s="8">
        <v>114823</v>
      </c>
      <c r="L64" s="8">
        <v>59702</v>
      </c>
      <c r="M64" s="8">
        <v>114825</v>
      </c>
      <c r="N64" s="8">
        <f t="shared" si="0"/>
        <v>1348364</v>
      </c>
      <c r="P64" s="13"/>
      <c r="Q64" s="12"/>
    </row>
    <row r="65" spans="1:17" x14ac:dyDescent="0.25">
      <c r="A65" t="s">
        <v>62</v>
      </c>
      <c r="B65" s="8">
        <v>366901.5</v>
      </c>
      <c r="C65" s="8">
        <v>375008.5</v>
      </c>
      <c r="D65" s="8">
        <v>344759</v>
      </c>
      <c r="E65" s="8">
        <v>344759</v>
      </c>
      <c r="F65" s="8">
        <v>364555</v>
      </c>
      <c r="G65" s="8">
        <v>376976</v>
      </c>
      <c r="H65" s="8">
        <v>354790</v>
      </c>
      <c r="I65" s="8">
        <v>370317</v>
      </c>
      <c r="J65" s="8">
        <v>400340</v>
      </c>
      <c r="K65" s="8">
        <v>393445</v>
      </c>
      <c r="L65" s="8">
        <v>141518</v>
      </c>
      <c r="M65" s="8">
        <v>409182.34</v>
      </c>
      <c r="N65" s="8">
        <f t="shared" si="0"/>
        <v>4242551.34</v>
      </c>
      <c r="P65" s="13"/>
      <c r="Q65" s="12"/>
    </row>
    <row r="66" spans="1:17" x14ac:dyDescent="0.25">
      <c r="A66" t="s">
        <v>63</v>
      </c>
      <c r="B66" s="8">
        <v>124275</v>
      </c>
      <c r="C66" s="8">
        <v>127781.44</v>
      </c>
      <c r="D66" s="8">
        <v>117158</v>
      </c>
      <c r="E66" s="8">
        <v>117158</v>
      </c>
      <c r="F66" s="8">
        <v>124503</v>
      </c>
      <c r="G66" s="8">
        <v>114921</v>
      </c>
      <c r="H66" s="8">
        <v>119709.34</v>
      </c>
      <c r="I66" s="8">
        <v>125602</v>
      </c>
      <c r="J66" s="8">
        <v>119567</v>
      </c>
      <c r="K66" s="8">
        <v>124314</v>
      </c>
      <c r="L66" s="8">
        <v>71907</v>
      </c>
      <c r="M66" s="8">
        <v>119578</v>
      </c>
      <c r="N66" s="8">
        <f t="shared" si="0"/>
        <v>1406473.7799999998</v>
      </c>
      <c r="P66" s="13"/>
      <c r="Q66" s="12"/>
    </row>
    <row r="67" spans="1:17" x14ac:dyDescent="0.25">
      <c r="A67" t="s">
        <v>64</v>
      </c>
      <c r="B67" s="8">
        <v>5404</v>
      </c>
      <c r="C67" s="8">
        <v>5390</v>
      </c>
      <c r="D67" s="8">
        <v>6098</v>
      </c>
      <c r="E67" s="8">
        <v>6098</v>
      </c>
      <c r="F67" s="8">
        <v>5420</v>
      </c>
      <c r="G67" s="8">
        <v>5332</v>
      </c>
      <c r="H67" s="8">
        <v>5934</v>
      </c>
      <c r="I67" s="8">
        <v>5812</v>
      </c>
      <c r="J67" s="8">
        <v>5224</v>
      </c>
      <c r="K67" s="8">
        <v>5732</v>
      </c>
      <c r="L67" s="8">
        <v>2258</v>
      </c>
      <c r="M67" s="8">
        <v>4726</v>
      </c>
      <c r="N67" s="8">
        <f t="shared" si="0"/>
        <v>63428</v>
      </c>
      <c r="P67" s="13"/>
      <c r="Q67" s="12"/>
    </row>
    <row r="68" spans="1:17" x14ac:dyDescent="0.25">
      <c r="A68" t="s">
        <v>65</v>
      </c>
      <c r="B68" s="8">
        <v>49518</v>
      </c>
      <c r="C68" s="8">
        <v>53136</v>
      </c>
      <c r="D68" s="8">
        <v>54230</v>
      </c>
      <c r="E68" s="8">
        <v>54230</v>
      </c>
      <c r="F68" s="8">
        <v>55543</v>
      </c>
      <c r="G68" s="8">
        <v>49762</v>
      </c>
      <c r="H68" s="8">
        <v>55263</v>
      </c>
      <c r="I68" s="8">
        <v>56815</v>
      </c>
      <c r="J68" s="8">
        <v>50398</v>
      </c>
      <c r="K68" s="8">
        <v>48916</v>
      </c>
      <c r="L68" s="8">
        <v>28473</v>
      </c>
      <c r="M68" s="8">
        <v>48928</v>
      </c>
      <c r="N68" s="8">
        <f t="shared" si="0"/>
        <v>605212</v>
      </c>
      <c r="P68" s="13"/>
      <c r="Q68" s="12"/>
    </row>
    <row r="69" spans="1:17" x14ac:dyDescent="0.25">
      <c r="A69" t="s">
        <v>66</v>
      </c>
      <c r="B69" s="8">
        <v>80726</v>
      </c>
      <c r="C69" s="8">
        <v>84486</v>
      </c>
      <c r="D69" s="8">
        <v>75704</v>
      </c>
      <c r="E69" s="8">
        <v>75704</v>
      </c>
      <c r="F69" s="8">
        <v>83070</v>
      </c>
      <c r="G69" s="8">
        <v>65890</v>
      </c>
      <c r="H69" s="8">
        <v>73372</v>
      </c>
      <c r="I69" s="8">
        <v>73158</v>
      </c>
      <c r="J69" s="8">
        <v>66986</v>
      </c>
      <c r="K69" s="8">
        <v>69120</v>
      </c>
      <c r="L69" s="8">
        <v>36828</v>
      </c>
      <c r="M69" s="8">
        <v>75062</v>
      </c>
      <c r="N69" s="8">
        <f t="shared" si="0"/>
        <v>860106</v>
      </c>
      <c r="P69" s="13"/>
      <c r="Q69" s="12"/>
    </row>
    <row r="70" spans="1:17" x14ac:dyDescent="0.25">
      <c r="A70" t="s">
        <v>67</v>
      </c>
      <c r="B70" s="8">
        <v>14412</v>
      </c>
      <c r="C70" s="8">
        <v>10854</v>
      </c>
      <c r="D70" s="8">
        <v>55128</v>
      </c>
      <c r="E70" s="8">
        <v>55128</v>
      </c>
      <c r="F70" s="8">
        <v>9098</v>
      </c>
      <c r="G70" s="8">
        <v>8098</v>
      </c>
      <c r="H70" s="8">
        <v>8386</v>
      </c>
      <c r="I70" s="8">
        <v>7622</v>
      </c>
      <c r="J70" s="8">
        <v>8578</v>
      </c>
      <c r="K70" s="8">
        <v>7482</v>
      </c>
      <c r="L70" s="8">
        <v>3580</v>
      </c>
      <c r="M70" s="8">
        <v>12970</v>
      </c>
      <c r="N70" s="8">
        <f t="shared" si="0"/>
        <v>201336</v>
      </c>
      <c r="P70" s="13"/>
      <c r="Q70" s="12"/>
    </row>
    <row r="71" spans="1:17" x14ac:dyDescent="0.25">
      <c r="A71" t="s">
        <v>68</v>
      </c>
      <c r="B71" s="8">
        <v>227502</v>
      </c>
      <c r="C71" s="8">
        <v>217712</v>
      </c>
      <c r="D71" s="8">
        <v>168224</v>
      </c>
      <c r="E71" s="8">
        <v>168224</v>
      </c>
      <c r="F71" s="8">
        <v>231299</v>
      </c>
      <c r="G71" s="8">
        <v>260456</v>
      </c>
      <c r="H71" s="8">
        <v>279049</v>
      </c>
      <c r="I71" s="8">
        <v>328623</v>
      </c>
      <c r="J71" s="8">
        <v>369253</v>
      </c>
      <c r="K71" s="8">
        <v>350821</v>
      </c>
      <c r="L71" s="8">
        <v>94318</v>
      </c>
      <c r="M71" s="8">
        <v>301922</v>
      </c>
      <c r="N71" s="8">
        <f t="shared" si="0"/>
        <v>2997403</v>
      </c>
      <c r="P71" s="13"/>
      <c r="Q71" s="12"/>
    </row>
    <row r="72" spans="1:17" x14ac:dyDescent="0.25">
      <c r="A72" t="s">
        <v>69</v>
      </c>
      <c r="B72" s="8">
        <v>386070</v>
      </c>
      <c r="C72" s="8">
        <v>388820</v>
      </c>
      <c r="D72" s="8">
        <v>324118</v>
      </c>
      <c r="E72" s="8">
        <v>324118</v>
      </c>
      <c r="F72" s="8">
        <v>312505</v>
      </c>
      <c r="G72" s="8">
        <v>285124</v>
      </c>
      <c r="H72" s="8">
        <v>279012</v>
      </c>
      <c r="I72" s="8">
        <v>295162</v>
      </c>
      <c r="J72" s="8">
        <v>316727</v>
      </c>
      <c r="K72" s="8">
        <v>304558.5</v>
      </c>
      <c r="L72" s="8">
        <v>55538</v>
      </c>
      <c r="M72" s="8">
        <v>303710</v>
      </c>
      <c r="N72" s="8">
        <f t="shared" si="0"/>
        <v>3575462.5</v>
      </c>
      <c r="P72" s="13"/>
      <c r="Q72" s="12"/>
    </row>
    <row r="73" spans="1:17" x14ac:dyDescent="0.25">
      <c r="A73" t="s">
        <v>27</v>
      </c>
      <c r="B73" s="8">
        <v>10269</v>
      </c>
      <c r="C73" s="8">
        <v>10758</v>
      </c>
      <c r="D73" s="8">
        <v>10064</v>
      </c>
      <c r="E73" s="8">
        <v>10064</v>
      </c>
      <c r="F73" s="8">
        <v>11260</v>
      </c>
      <c r="G73" s="8">
        <v>11488</v>
      </c>
      <c r="H73" s="8">
        <v>13280</v>
      </c>
      <c r="I73" s="8">
        <v>14286</v>
      </c>
      <c r="J73" s="8">
        <v>14808</v>
      </c>
      <c r="K73" s="8">
        <v>14418</v>
      </c>
      <c r="L73" s="8">
        <v>7582</v>
      </c>
      <c r="M73" s="8">
        <v>13858</v>
      </c>
      <c r="N73" s="8">
        <f t="shared" si="0"/>
        <v>142135</v>
      </c>
      <c r="P73" s="13"/>
      <c r="Q73" s="12"/>
    </row>
    <row r="74" spans="1:17" x14ac:dyDescent="0.25">
      <c r="A74" t="s">
        <v>70</v>
      </c>
      <c r="B74" s="8">
        <v>3532</v>
      </c>
      <c r="C74" s="8">
        <v>3716</v>
      </c>
      <c r="D74" s="8">
        <v>3534</v>
      </c>
      <c r="E74" s="8">
        <v>3534</v>
      </c>
      <c r="F74" s="8">
        <v>3582</v>
      </c>
      <c r="G74" s="8">
        <v>3754</v>
      </c>
      <c r="H74" s="8">
        <v>3956</v>
      </c>
      <c r="I74" s="8">
        <v>3644</v>
      </c>
      <c r="J74" s="8">
        <v>3492</v>
      </c>
      <c r="K74" s="8">
        <v>3646</v>
      </c>
      <c r="L74" s="8">
        <v>1156</v>
      </c>
      <c r="M74" s="8">
        <v>4150</v>
      </c>
      <c r="N74" s="8">
        <f t="shared" si="0"/>
        <v>41696</v>
      </c>
      <c r="P74" s="13"/>
      <c r="Q74" s="12"/>
    </row>
    <row r="75" spans="1:17" x14ac:dyDescent="0.25">
      <c r="A75" t="s">
        <v>28</v>
      </c>
      <c r="B75" s="8">
        <v>34</v>
      </c>
      <c r="C75" s="8">
        <v>124</v>
      </c>
      <c r="D75" s="8">
        <v>106</v>
      </c>
      <c r="E75" s="8">
        <v>106</v>
      </c>
      <c r="F75" s="8">
        <v>12</v>
      </c>
      <c r="G75" s="8">
        <v>24</v>
      </c>
      <c r="H75" s="8">
        <v>134</v>
      </c>
      <c r="I75" s="8">
        <v>98</v>
      </c>
      <c r="J75" s="8">
        <v>84</v>
      </c>
      <c r="K75" s="8">
        <v>30</v>
      </c>
      <c r="L75" s="8">
        <v>18</v>
      </c>
      <c r="M75" s="8">
        <v>56</v>
      </c>
      <c r="N75" s="8">
        <f t="shared" si="0"/>
        <v>826</v>
      </c>
      <c r="P75" s="13"/>
      <c r="Q75" s="12"/>
    </row>
    <row r="76" spans="1:17" x14ac:dyDescent="0.25">
      <c r="A76" t="s">
        <v>29</v>
      </c>
      <c r="B76" s="8">
        <v>0</v>
      </c>
      <c r="C76" s="8">
        <v>0</v>
      </c>
      <c r="D76" s="8">
        <v>60</v>
      </c>
      <c r="E76" s="8">
        <v>60</v>
      </c>
      <c r="F76" s="8">
        <v>0</v>
      </c>
      <c r="G76" s="8">
        <v>0</v>
      </c>
      <c r="H76" s="8">
        <v>0</v>
      </c>
      <c r="I76" s="8">
        <v>60</v>
      </c>
      <c r="J76" s="8">
        <v>60</v>
      </c>
      <c r="K76" s="8">
        <v>60</v>
      </c>
      <c r="L76" s="8">
        <v>60</v>
      </c>
      <c r="M76" s="8">
        <v>0</v>
      </c>
      <c r="N76" s="8">
        <f t="shared" si="0"/>
        <v>360</v>
      </c>
      <c r="P76" s="13"/>
      <c r="Q76" s="12"/>
    </row>
    <row r="77" spans="1:17" x14ac:dyDescent="0.25">
      <c r="A77" t="s">
        <v>71</v>
      </c>
      <c r="B77" s="8">
        <v>154423.5</v>
      </c>
      <c r="C77" s="8">
        <v>164151.99</v>
      </c>
      <c r="D77" s="8">
        <v>151015.75</v>
      </c>
      <c r="E77" s="8">
        <v>151015.75</v>
      </c>
      <c r="F77" s="8">
        <v>151459.75</v>
      </c>
      <c r="G77" s="8">
        <v>145735.5</v>
      </c>
      <c r="H77" s="8">
        <v>138809.5</v>
      </c>
      <c r="I77" s="8">
        <v>164350.5</v>
      </c>
      <c r="J77" s="8">
        <v>168385.75</v>
      </c>
      <c r="K77" s="8">
        <v>146673.75</v>
      </c>
      <c r="L77" s="8">
        <v>68989.75</v>
      </c>
      <c r="M77" s="8">
        <v>158038.5</v>
      </c>
      <c r="N77" s="8">
        <f t="shared" si="0"/>
        <v>1763049.99</v>
      </c>
      <c r="P77" s="13"/>
      <c r="Q77" s="12"/>
    </row>
    <row r="78" spans="1:17" x14ac:dyDescent="0.25">
      <c r="A78" t="s">
        <v>72</v>
      </c>
      <c r="B78" s="8">
        <v>120</v>
      </c>
      <c r="C78" s="8">
        <v>0</v>
      </c>
      <c r="D78" s="8">
        <v>60</v>
      </c>
      <c r="E78" s="8">
        <v>60</v>
      </c>
      <c r="F78" s="8">
        <v>0</v>
      </c>
      <c r="G78" s="8">
        <v>60</v>
      </c>
      <c r="H78" s="8">
        <v>0</v>
      </c>
      <c r="I78" s="8">
        <v>0</v>
      </c>
      <c r="J78" s="8">
        <v>0</v>
      </c>
      <c r="K78" s="8">
        <v>0</v>
      </c>
      <c r="L78" s="8">
        <v>120</v>
      </c>
      <c r="M78" s="8">
        <v>0</v>
      </c>
      <c r="N78" s="8">
        <f t="shared" si="0"/>
        <v>420</v>
      </c>
      <c r="P78" s="13"/>
      <c r="Q78" s="12"/>
    </row>
    <row r="79" spans="1:17" x14ac:dyDescent="0.25">
      <c r="A79" t="s">
        <v>73</v>
      </c>
      <c r="B79" s="8">
        <v>2206</v>
      </c>
      <c r="C79" s="8">
        <v>2654</v>
      </c>
      <c r="D79" s="8">
        <v>988</v>
      </c>
      <c r="E79" s="8">
        <v>988</v>
      </c>
      <c r="F79" s="8">
        <v>1148</v>
      </c>
      <c r="G79" s="8">
        <v>668</v>
      </c>
      <c r="H79" s="8">
        <v>606</v>
      </c>
      <c r="I79" s="8">
        <v>346</v>
      </c>
      <c r="J79" s="8">
        <v>464</v>
      </c>
      <c r="K79" s="8">
        <v>618</v>
      </c>
      <c r="L79" s="8">
        <v>696</v>
      </c>
      <c r="M79" s="8">
        <v>560</v>
      </c>
      <c r="N79" s="8">
        <f>SUM(B79:M79)</f>
        <v>11942</v>
      </c>
      <c r="P79" s="13"/>
      <c r="Q79" s="12"/>
    </row>
    <row r="80" spans="1:17" x14ac:dyDescent="0.25">
      <c r="A80" t="s">
        <v>30</v>
      </c>
      <c r="B80" s="8">
        <v>0</v>
      </c>
      <c r="C80" s="8">
        <v>0</v>
      </c>
      <c r="D80" s="8">
        <v>0</v>
      </c>
      <c r="E80" s="8">
        <v>0</v>
      </c>
      <c r="F80" s="8">
        <v>60</v>
      </c>
      <c r="G80" s="8">
        <v>0</v>
      </c>
      <c r="H80" s="8">
        <v>60</v>
      </c>
      <c r="I80" s="8">
        <v>0</v>
      </c>
      <c r="J80" s="8">
        <v>0</v>
      </c>
      <c r="K80" s="8">
        <v>60</v>
      </c>
      <c r="L80" s="8">
        <v>0</v>
      </c>
      <c r="M80" s="8">
        <v>0</v>
      </c>
      <c r="N80" s="8">
        <f>SUM(B80:M80)</f>
        <v>180</v>
      </c>
      <c r="P80" s="13"/>
      <c r="Q80" s="12"/>
    </row>
    <row r="81" spans="1:17" x14ac:dyDescent="0.25">
      <c r="A81" t="s">
        <v>91</v>
      </c>
      <c r="B81" s="8">
        <v>61.5</v>
      </c>
      <c r="C81" s="8">
        <v>0</v>
      </c>
      <c r="D81" s="8">
        <v>410</v>
      </c>
      <c r="E81" s="8">
        <v>410</v>
      </c>
      <c r="F81" s="8">
        <v>180</v>
      </c>
      <c r="G81" s="8">
        <v>1594</v>
      </c>
      <c r="H81" s="8">
        <v>2280</v>
      </c>
      <c r="I81" s="8">
        <v>314</v>
      </c>
      <c r="J81" s="8">
        <v>3966</v>
      </c>
      <c r="K81" s="8">
        <v>300</v>
      </c>
      <c r="L81" s="8">
        <v>250</v>
      </c>
      <c r="M81" s="8">
        <v>1408</v>
      </c>
      <c r="N81" s="8">
        <f>SUM(B81:M81)</f>
        <v>11173.5</v>
      </c>
      <c r="P81" s="13"/>
      <c r="Q81" s="12"/>
    </row>
    <row r="82" spans="1:17" x14ac:dyDescent="0.25">
      <c r="A82" t="s">
        <v>92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f>SUM(B82:M82)</f>
        <v>0</v>
      </c>
      <c r="P82" s="13"/>
      <c r="Q82" s="12"/>
    </row>
    <row r="83" spans="1:17" x14ac:dyDescent="0.25">
      <c r="A83" t="s">
        <v>93</v>
      </c>
      <c r="B83" s="8">
        <v>0</v>
      </c>
      <c r="C83" s="8">
        <v>0</v>
      </c>
      <c r="D83" s="8">
        <v>50</v>
      </c>
      <c r="E83" s="8">
        <v>50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f>SUM(B83:M83)</f>
        <v>100</v>
      </c>
    </row>
    <row r="84" spans="1:17" x14ac:dyDescent="0.25">
      <c r="A84" t="s">
        <v>1</v>
      </c>
    </row>
    <row r="85" spans="1:17" x14ac:dyDescent="0.25">
      <c r="A85" t="s">
        <v>31</v>
      </c>
      <c r="B85" s="8">
        <f>SUM(B14:B83)</f>
        <v>15022237</v>
      </c>
      <c r="C85" s="8">
        <f>SUM(C14:C83)</f>
        <v>14892675.43</v>
      </c>
      <c r="D85" s="8">
        <f t="shared" ref="D85:N85" si="1">SUM(D14:D83)</f>
        <v>15874904.699999999</v>
      </c>
      <c r="E85" s="8">
        <f t="shared" si="1"/>
        <v>15874904.699999999</v>
      </c>
      <c r="F85" s="8">
        <f t="shared" si="1"/>
        <v>15002858.25</v>
      </c>
      <c r="G85" s="8">
        <f t="shared" si="1"/>
        <v>15109813.939999999</v>
      </c>
      <c r="H85" s="8">
        <f>SUM(H14:H83)</f>
        <v>16161104.369999999</v>
      </c>
      <c r="I85" s="8">
        <f t="shared" si="1"/>
        <v>17896166.68</v>
      </c>
      <c r="J85" s="8">
        <f t="shared" si="1"/>
        <v>17942137.34</v>
      </c>
      <c r="K85" s="8">
        <f t="shared" si="1"/>
        <v>15004337.979999999</v>
      </c>
      <c r="L85" s="8">
        <f t="shared" si="1"/>
        <v>4501428.1400000006</v>
      </c>
      <c r="M85" s="8">
        <f>SUM(M14:M83)</f>
        <v>17107060.890000001</v>
      </c>
      <c r="N85" s="8">
        <f t="shared" si="1"/>
        <v>180389629.42000002</v>
      </c>
    </row>
  </sheetData>
  <mergeCells count="6">
    <mergeCell ref="A8:N8"/>
    <mergeCell ref="A7:N7"/>
    <mergeCell ref="A3:N3"/>
    <mergeCell ref="A4:N4"/>
    <mergeCell ref="A5:N5"/>
    <mergeCell ref="A6:N6"/>
  </mergeCells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c D A A B Q S w M E F A A C A A g A 2 G n q T u H o W P K n A A A A + A A A A B I A H A B D b 2 5 m a W c v U G F j a 2 F n Z S 5 4 b W w g o h g A K K A U A A A A A A A A A A A A A A A A A A A A A A A A A A A A h Y 9 B D o I w F E S v Q r q n L Q W j k k 9 Z u J X E h G j c k l K h E Y q h x X I 3 F x 7 J K 0 i i q D u X M 3 m T v H n c 7 p C O b e N d Z W 9 U p x M U Y I o 8 q U V X K l 0 l a L A n f 4 V S D r t C n I t K e h O s T T w a l a D a 2 k t M i H M O u x B 3 f U U Y p Q E 5 Z t t c 1 L I t f K W N L b S Q 6 L M q / 6 8 Q h 8 N L h j O 8 i H C 0 X l I c s g D I X E O m 9 B d h k z G m Q H 5 K 2 A y N H X r J p f b 3 O Z A 5 A n m / 4 E 9 Q S w M E F A A C A A g A 2 G n q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h p 6 k 4 o i k e 4 D g A A A B E A A A A T A B w A R m 9 y b X V s Y X M v U 2 V j d G l v b j E u b S C i G A A o o B Q A A A A A A A A A A A A A A A A A A A A A A A A A A A A r T k 0 u y c z P U w i G 0 I b W A F B L A Q I t A B Q A A g A I A N h p 6 k 7 h 6 F j y p w A A A P g A A A A S A A A A A A A A A A A A A A A A A A A A A A B D b 2 5 m a W c v U G F j a 2 F n Z S 5 4 b W x Q S w E C L Q A U A A I A C A D Y a e p O D 8 r p q 6 Q A A A D p A A A A E w A A A A A A A A A A A A A A A A D z A A A A W 0 N v b n R l b n R f V H l w Z X N d L n h t b F B L A Q I t A B Q A A g A I A N h p 6 k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3 F G U 9 z 8 D n Q Z H D K 6 m Y / x / I A A A A A A I A A A A A A A N m A A D A A A A A E A A A A G 3 i x B b e z n v u D m p T I d E I 6 N s A A A A A B I A A A K A A A A A Q A A A A P X R S p g F v F 7 e g u q T i Q Y G P t F A A A A B Y S g K B k U u D E / + N i B r q I M z g A P F 6 + G 4 F p M 3 P / s V t K 6 b o 2 t 5 Y V z u a g M C N K S t X X 3 h e C f u S 4 C Q r B W 9 P / J 6 m p V Z o O 6 4 3 y J H g H s 4 k r 0 + v b L S E S 3 A p J x Q A A A B b J L M p B V O L K K e z y s 2 2 b h F P O t z 0 C Q = = < / D a t a M a s h u p > 
</file>

<file path=customXml/itemProps1.xml><?xml version="1.0" encoding="utf-8"?>
<ds:datastoreItem xmlns:ds="http://schemas.openxmlformats.org/officeDocument/2006/customXml" ds:itemID="{21A6C8A6-6565-4EEB-9541-E0E492E477EF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550cc601-6d55-4066-b483-fd766bdff3d2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156309-B519-4232-86FC-CE9A42B9E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0cc601-6d55-4066-b483-fd766bdff3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A80DBF-4487-41FF-995C-A1BD124219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0F5FC06-5A43-45AC-A75F-72C5CB5AB5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SFY 19-20</vt:lpstr>
      <vt:lpstr>Oil &amp; Gas Severance</vt:lpstr>
      <vt:lpstr>Solid Minerals Severance</vt:lpstr>
      <vt:lpstr>County Tax on Motor Fuel</vt:lpstr>
      <vt:lpstr>Rental Car Surcharge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Brad Eppes</cp:lastModifiedBy>
  <dcterms:created xsi:type="dcterms:W3CDTF">2005-12-06T18:39:52Z</dcterms:created>
  <dcterms:modified xsi:type="dcterms:W3CDTF">2020-11-16T20:52:25Z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