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tabRatio="873" activeTab="2"/>
  </bookViews>
  <sheets>
    <sheet name="SFY 10-11" sheetId="1" r:id="rId1"/>
    <sheet name="Oil &amp; Gas Severance" sheetId="2" r:id="rId2"/>
    <sheet name="Solid Minerals Severance" sheetId="3" r:id="rId3"/>
    <sheet name="County Tax on Motor Fuel" sheetId="4" r:id="rId4"/>
    <sheet name="Rental Car Surcharge" sheetId="5" r:id="rId5"/>
  </sheets>
  <definedNames/>
  <calcPr fullCalcOnLoad="1"/>
</workbook>
</file>

<file path=xl/sharedStrings.xml><?xml version="1.0" encoding="utf-8"?>
<sst xmlns="http://schemas.openxmlformats.org/spreadsheetml/2006/main" count="424" uniqueCount="104">
  <si>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</si>
  <si>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</si>
  <si>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</si>
  <si>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</si>
  <si>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</si>
  <si>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</si>
  <si>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</si>
  <si>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</si>
  <si>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</si>
  <si>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</si>
  <si>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</si>
  <si>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</si>
  <si>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</si>
  <si>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</si>
  <si>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</si>
  <si>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</si>
  <si>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</si>
  <si>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</si>
  <si>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</si>
  <si>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</si>
  <si>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</si>
  <si>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</si>
  <si>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</si>
  <si>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</si>
  <si>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</si>
  <si>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</si>
  <si>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</si>
  <si>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</si>
  <si>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</si>
  <si>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</si>
  <si>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</si>
  <si>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</si>
  <si>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</si>
  <si>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</si>
  <si>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</si>
  <si>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</si>
  <si>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</si>
  <si>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</si>
  <si>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</si>
  <si>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</si>
  <si>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</si>
  <si>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</si>
  <si>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</si>
  <si>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</si>
  <si>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</si>
  <si>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</si>
  <si>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</si>
  <si>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</si>
  <si>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</si>
  <si>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</si>
  <si>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</si>
  <si>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</si>
  <si>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</si>
  <si>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</si>
  <si>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</si>
  <si>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</si>
  <si>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</si>
  <si>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</si>
  <si>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</si>
  <si>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</si>
  <si>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</si>
  <si>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</si>
  <si>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</si>
  <si>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</si>
  <si>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</si>
  <si>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</si>
  <si>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</si>
  <si>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</si>
  <si>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</si>
  <si>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</si>
  <si>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</si>
  <si>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</si>
  <si>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</si>
  <si>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</si>
  <si>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(DISTRIBUTIONS FOR STATE FISCAL YEAR INDICATED)</t>
  </si>
  <si>
    <t>County</t>
  </si>
  <si>
    <t>Solid</t>
  </si>
  <si>
    <t>Oil &amp; Gas</t>
  </si>
  <si>
    <t>Minerals</t>
  </si>
  <si>
    <t>Tax on</t>
  </si>
  <si>
    <t>Severance</t>
  </si>
  <si>
    <t>Motor</t>
  </si>
  <si>
    <t>Tax</t>
  </si>
  <si>
    <t>Fuel**</t>
  </si>
  <si>
    <t>FORM 7</t>
  </si>
  <si>
    <t>DOR DISTRIBUTIONS TO LOCAL GOVERNMENTS</t>
  </si>
  <si>
    <t>MISCELLANEOUS SHARED TAXES</t>
  </si>
  <si>
    <t>** This is a state tax distributed by formula to county governments</t>
  </si>
  <si>
    <t>under s. 206.60,F.S. (former 7-th cent gas tax)</t>
  </si>
  <si>
    <t>23 Miami-Dade</t>
  </si>
  <si>
    <t>Surcharge</t>
  </si>
  <si>
    <t>78 Out of State</t>
  </si>
  <si>
    <t>79 In/Out of State</t>
  </si>
  <si>
    <t>80 Consolidated</t>
  </si>
  <si>
    <t>LOCAL FUEL TAX DISTRIBUTIONS DATA</t>
  </si>
  <si>
    <t>SOLID MINERALS DISTRIBUTION DATA</t>
  </si>
  <si>
    <t xml:space="preserve">RENTAL CAR SURCHARGE DATA </t>
  </si>
  <si>
    <t>OIL &amp; GAS SEVERANCE DATA</t>
  </si>
  <si>
    <t>DOR COLLECTIONS FOR LOCAL GOVERNMENTS</t>
  </si>
  <si>
    <t>(COLLECTIONS FOR STATE FISCAL YEAR INDICATED)</t>
  </si>
  <si>
    <t>Rental Car</t>
  </si>
  <si>
    <t>Collections</t>
  </si>
  <si>
    <t>VALIDATED TAX RECEIPTS FOR: JULY, 2010 thru June, 2011</t>
  </si>
  <si>
    <t>SFY10-11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</si>
</sst>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51">
    <font>
      <sz val="10"/>
      <name val="Times New Roman"/>
      <family val="0"/>
    </font>
    <font>
      <sz val="10"/>
      <name val="Arial"/>
      <family val="2"/>
    </font>
    <font>
      <sz val="8"/>
      <name val="Times New Roman"/>
      <family val="1"/>
    </font>
    <font>
      <sz val="9"/>
      <color indexed="20"/>
      <name val="Arial"/>
      <family val="2"/>
    </font>
    <font>
      <u val="single"/>
      <sz val="12"/>
      <color indexed="36"/>
      <name val="Arial MT"/>
      <family val="0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4" fontId="6" fillId="33" borderId="9" applyNumberFormat="0" applyProtection="0">
      <alignment vertical="center"/>
    </xf>
    <xf numFmtId="4" fontId="7" fillId="33" borderId="9" applyNumberFormat="0" applyProtection="0">
      <alignment vertical="center"/>
    </xf>
    <xf numFmtId="4" fontId="8" fillId="33" borderId="9" applyNumberFormat="0" applyProtection="0">
      <alignment horizontal="left" vertical="center" indent="1"/>
    </xf>
    <xf numFmtId="0" fontId="6" fillId="33" borderId="9" applyNumberFormat="0" applyProtection="0">
      <alignment horizontal="left" vertical="top" indent="1"/>
    </xf>
    <xf numFmtId="4" fontId="8" fillId="34" borderId="0" applyNumberFormat="0" applyProtection="0">
      <alignment horizontal="left" vertical="center" indent="1"/>
    </xf>
    <xf numFmtId="4" fontId="9" fillId="35" borderId="9" applyNumberFormat="0" applyProtection="0">
      <alignment horizontal="right" vertical="center"/>
    </xf>
    <xf numFmtId="4" fontId="9" fillId="36" borderId="9" applyNumberFormat="0" applyProtection="0">
      <alignment horizontal="right" vertical="center"/>
    </xf>
    <xf numFmtId="4" fontId="9" fillId="37" borderId="9" applyNumberFormat="0" applyProtection="0">
      <alignment horizontal="right" vertical="center"/>
    </xf>
    <xf numFmtId="4" fontId="9" fillId="38" borderId="9" applyNumberFormat="0" applyProtection="0">
      <alignment horizontal="right" vertical="center"/>
    </xf>
    <xf numFmtId="4" fontId="9" fillId="39" borderId="9" applyNumberFormat="0" applyProtection="0">
      <alignment horizontal="right" vertical="center"/>
    </xf>
    <xf numFmtId="4" fontId="9" fillId="40" borderId="9" applyNumberFormat="0" applyProtection="0">
      <alignment horizontal="right" vertical="center"/>
    </xf>
    <xf numFmtId="4" fontId="9" fillId="41" borderId="9" applyNumberFormat="0" applyProtection="0">
      <alignment horizontal="right" vertical="center"/>
    </xf>
    <xf numFmtId="4" fontId="9" fillId="42" borderId="9" applyNumberFormat="0" applyProtection="0">
      <alignment horizontal="right" vertical="center"/>
    </xf>
    <xf numFmtId="4" fontId="9" fillId="43" borderId="9" applyNumberFormat="0" applyProtection="0">
      <alignment horizontal="right" vertical="center"/>
    </xf>
    <xf numFmtId="4" fontId="6" fillId="44" borderId="10" applyNumberFormat="0" applyProtection="0">
      <alignment horizontal="left" vertical="center" indent="1"/>
    </xf>
    <xf numFmtId="4" fontId="9" fillId="45" borderId="0" applyNumberFormat="0" applyProtection="0">
      <alignment horizontal="left" vertical="center" indent="1"/>
    </xf>
    <xf numFmtId="4" fontId="10" fillId="46" borderId="0" applyNumberFormat="0" applyProtection="0">
      <alignment horizontal="left" vertical="center" indent="1"/>
    </xf>
    <xf numFmtId="4" fontId="9" fillId="34" borderId="9" applyNumberFormat="0" applyProtection="0">
      <alignment horizontal="right" vertical="center"/>
    </xf>
    <xf numFmtId="4" fontId="9" fillId="45" borderId="0" applyNumberFormat="0" applyProtection="0">
      <alignment horizontal="left" vertical="center" indent="1"/>
    </xf>
    <xf numFmtId="4" fontId="9" fillId="34" borderId="0" applyNumberFormat="0" applyProtection="0">
      <alignment horizontal="left" vertical="center" indent="1"/>
    </xf>
    <xf numFmtId="0" fontId="1" fillId="46" borderId="9" applyNumberFormat="0" applyProtection="0">
      <alignment horizontal="left" vertical="center" indent="1"/>
    </xf>
    <xf numFmtId="0" fontId="1" fillId="46" borderId="9" applyNumberFormat="0" applyProtection="0">
      <alignment horizontal="left" vertical="top" indent="1"/>
    </xf>
    <xf numFmtId="0" fontId="1" fillId="34" borderId="9" applyNumberFormat="0" applyProtection="0">
      <alignment horizontal="left" vertical="center" indent="1"/>
    </xf>
    <xf numFmtId="0" fontId="1" fillId="34" borderId="9" applyNumberFormat="0" applyProtection="0">
      <alignment horizontal="left" vertical="top" indent="1"/>
    </xf>
    <xf numFmtId="0" fontId="1" fillId="47" borderId="9" applyNumberFormat="0" applyProtection="0">
      <alignment horizontal="left" vertical="center" indent="1"/>
    </xf>
    <xf numFmtId="0" fontId="1" fillId="47" borderId="9" applyNumberFormat="0" applyProtection="0">
      <alignment horizontal="left" vertical="top" indent="1"/>
    </xf>
    <xf numFmtId="0" fontId="1" fillId="45" borderId="9" applyNumberFormat="0" applyProtection="0">
      <alignment horizontal="left" vertical="center" indent="1"/>
    </xf>
    <xf numFmtId="0" fontId="1" fillId="45" borderId="9" applyNumberFormat="0" applyProtection="0">
      <alignment horizontal="left" vertical="top" indent="1"/>
    </xf>
    <xf numFmtId="4" fontId="9" fillId="48" borderId="9" applyNumberFormat="0" applyProtection="0">
      <alignment vertical="center"/>
    </xf>
    <xf numFmtId="4" fontId="11" fillId="48" borderId="9" applyNumberFormat="0" applyProtection="0">
      <alignment vertical="center"/>
    </xf>
    <xf numFmtId="4" fontId="9" fillId="48" borderId="9" applyNumberFormat="0" applyProtection="0">
      <alignment horizontal="left" vertical="center" indent="1"/>
    </xf>
    <xf numFmtId="0" fontId="9" fillId="48" borderId="9" applyNumberFormat="0" applyProtection="0">
      <alignment horizontal="left" vertical="top" indent="1"/>
    </xf>
    <xf numFmtId="4" fontId="9" fillId="45" borderId="9" applyNumberFormat="0" applyProtection="0">
      <alignment horizontal="right" vertical="center"/>
    </xf>
    <xf numFmtId="4" fontId="11" fillId="45" borderId="9" applyNumberFormat="0" applyProtection="0">
      <alignment horizontal="right" vertical="center"/>
    </xf>
    <xf numFmtId="4" fontId="12" fillId="34" borderId="9" applyNumberFormat="0" applyProtection="0">
      <alignment horizontal="left" vertical="center" indent="1"/>
    </xf>
    <xf numFmtId="0" fontId="12" fillId="34" borderId="9" applyNumberFormat="0" applyProtection="0">
      <alignment horizontal="left" vertical="top" indent="1"/>
    </xf>
    <xf numFmtId="4" fontId="13" fillId="0" borderId="0" applyNumberFormat="0" applyProtection="0">
      <alignment horizontal="left" vertical="center" indent="1"/>
    </xf>
    <xf numFmtId="4" fontId="14" fillId="45" borderId="9" applyNumberFormat="0" applyProtection="0">
      <alignment horizontal="right" vertical="center"/>
    </xf>
    <xf numFmtId="0" fontId="3" fillId="49" borderId="0">
      <alignment/>
      <protection/>
    </xf>
    <xf numFmtId="49" fontId="15" fillId="49" borderId="0">
      <alignment/>
      <protection/>
    </xf>
    <xf numFmtId="49" fontId="16" fillId="49" borderId="11">
      <alignment wrapText="1"/>
      <protection/>
    </xf>
    <xf numFmtId="49" fontId="16" fillId="49" borderId="0">
      <alignment wrapText="1"/>
      <protection/>
    </xf>
    <xf numFmtId="0" fontId="3" fillId="50" borderId="11">
      <alignment/>
      <protection locked="0"/>
    </xf>
    <xf numFmtId="0" fontId="3" fillId="49" borderId="0">
      <alignment/>
      <protection/>
    </xf>
    <xf numFmtId="0" fontId="17" fillId="51" borderId="0">
      <alignment/>
      <protection/>
    </xf>
    <xf numFmtId="0" fontId="17" fillId="43" borderId="0">
      <alignment/>
      <protection/>
    </xf>
    <xf numFmtId="0" fontId="17" fillId="38" borderId="0">
      <alignment/>
      <protection/>
    </xf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7" fontId="0" fillId="0" borderId="0" xfId="42" applyNumberFormat="1" applyFont="1" applyFill="1" applyBorder="1" applyAlignment="1">
      <alignment/>
    </xf>
    <xf numFmtId="3" fontId="0" fillId="0" borderId="0" xfId="58" applyNumberFormat="1" applyFont="1">
      <alignment/>
      <protection/>
    </xf>
    <xf numFmtId="41" fontId="0" fillId="0" borderId="0" xfId="42" applyNumberFormat="1" applyFill="1" applyBorder="1" applyAlignment="1">
      <alignment/>
    </xf>
    <xf numFmtId="37" fontId="0" fillId="0" borderId="0" xfId="42" applyNumberFormat="1" applyFill="1" applyBorder="1" applyAlignment="1">
      <alignment/>
    </xf>
    <xf numFmtId="37" fontId="0" fillId="0" borderId="0" xfId="58" applyNumberFormat="1" applyFont="1">
      <alignment/>
      <protection/>
    </xf>
    <xf numFmtId="3" fontId="0" fillId="0" borderId="0" xfId="58" applyNumberFormat="1" applyFont="1" applyFill="1">
      <alignment/>
      <protection/>
    </xf>
    <xf numFmtId="41" fontId="0" fillId="0" borderId="0" xfId="42" applyNumberFormat="1" applyFont="1" applyFill="1" applyBorder="1" applyAlignment="1">
      <alignment/>
    </xf>
    <xf numFmtId="7" fontId="0" fillId="0" borderId="0" xfId="0" applyNumberFormat="1" applyAlignment="1">
      <alignment/>
    </xf>
    <xf numFmtId="3" fontId="0" fillId="39" borderId="0" xfId="0" applyNumberFormat="1" applyFill="1" applyAlignment="1">
      <alignment/>
    </xf>
    <xf numFmtId="0" fontId="0" fillId="0" borderId="0" xfId="0" applyAlignment="1">
      <alignment horizont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Rental Car Surcharge" xfId="58"/>
    <cellStyle name="Note" xfId="59"/>
    <cellStyle name="Output" xfId="60"/>
    <cellStyle name="Percent" xfId="61"/>
    <cellStyle name="SAPBEXaggData" xfId="62"/>
    <cellStyle name="SAPBEXaggDataEmph" xfId="63"/>
    <cellStyle name="SAPBEXaggItem" xfId="64"/>
    <cellStyle name="SAPBEXaggItemX" xfId="65"/>
    <cellStyle name="SAPBEXchaText" xfId="66"/>
    <cellStyle name="SAPBEXexcBad7" xfId="67"/>
    <cellStyle name="SAPBEXexcBad8" xfId="68"/>
    <cellStyle name="SAPBEXexcBad9" xfId="69"/>
    <cellStyle name="SAPBEXexcCritical4" xfId="70"/>
    <cellStyle name="SAPBEXexcCritical5" xfId="71"/>
    <cellStyle name="SAPBEXexcCritical6" xfId="72"/>
    <cellStyle name="SAPBEXexcGood1" xfId="73"/>
    <cellStyle name="SAPBEXexcGood2" xfId="74"/>
    <cellStyle name="SAPBEXexcGood3" xfId="75"/>
    <cellStyle name="SAPBEXfilterDrill" xfId="76"/>
    <cellStyle name="SAPBEXfilterItem" xfId="77"/>
    <cellStyle name="SAPBEXfilterText" xfId="78"/>
    <cellStyle name="SAPBEXformats" xfId="79"/>
    <cellStyle name="SAPBEXheaderItem" xfId="80"/>
    <cellStyle name="SAPBEXheaderText" xfId="81"/>
    <cellStyle name="SAPBEXHLevel0" xfId="82"/>
    <cellStyle name="SAPBEXHLevel0X" xfId="83"/>
    <cellStyle name="SAPBEXHLevel1" xfId="84"/>
    <cellStyle name="SAPBEXHLevel1X" xfId="85"/>
    <cellStyle name="SAPBEXHLevel2" xfId="86"/>
    <cellStyle name="SAPBEXHLevel2X" xfId="87"/>
    <cellStyle name="SAPBEXHLevel3" xfId="88"/>
    <cellStyle name="SAPBEXHLevel3X" xfId="89"/>
    <cellStyle name="SAPBEXresData" xfId="90"/>
    <cellStyle name="SAPBEXresDataEmph" xfId="91"/>
    <cellStyle name="SAPBEXresItem" xfId="92"/>
    <cellStyle name="SAPBEXresItemX" xfId="93"/>
    <cellStyle name="SAPBEXstdData" xfId="94"/>
    <cellStyle name="SAPBEXstdDataEmph" xfId="95"/>
    <cellStyle name="SAPBEXstdItem" xfId="96"/>
    <cellStyle name="SAPBEXstdItemX" xfId="97"/>
    <cellStyle name="SAPBEXtitle" xfId="98"/>
    <cellStyle name="SAPBEXundefined" xfId="99"/>
    <cellStyle name="SEM-BPS-data" xfId="100"/>
    <cellStyle name="SEM-BPS-head" xfId="101"/>
    <cellStyle name="SEM-BPS-headdata" xfId="102"/>
    <cellStyle name="SEM-BPS-headkey" xfId="103"/>
    <cellStyle name="SEM-BPS-input-on" xfId="104"/>
    <cellStyle name="SEM-BPS-key" xfId="105"/>
    <cellStyle name="SEM-BPS-sub1" xfId="106"/>
    <cellStyle name="SEM-BPS-sub2" xfId="107"/>
    <cellStyle name="SEM-BPS-total" xfId="108"/>
    <cellStyle name="Title" xfId="109"/>
    <cellStyle name="Total" xfId="110"/>
    <cellStyle name="Warning Text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FAED"/>
      <rgbColor rgb="00BBDCE8"/>
      <rgbColor rgb="000000FF"/>
      <rgbColor rgb="00ABCCD9"/>
      <rgbColor rgb="00D7ECF4"/>
      <rgbColor rgb="00C8F0F5"/>
      <rgbColor rgb="00800000"/>
      <rgbColor rgb="00008000"/>
      <rgbColor rgb="00000080"/>
      <rgbColor rgb="00808000"/>
      <rgbColor rgb="0041414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D6D6D"/>
      <rgbColor rgb="00C8F0F5"/>
      <rgbColor rgb="00F2EEE3"/>
      <rgbColor rgb="00E2DCCF"/>
      <rgbColor rgb="006D6D6D"/>
      <rgbColor rgb="00FBF9F0"/>
      <rgbColor rgb="00414141"/>
      <rgbColor rgb="00CDC2B6"/>
      <rgbColor rgb="006D6D6D"/>
      <rgbColor rgb="00A1E7EF"/>
      <rgbColor rgb="00FFE29D"/>
      <rgbColor rgb="009DBCC9"/>
      <rgbColor rgb="00FFB138"/>
      <rgbColor rgb="00FF6600"/>
      <rgbColor rgb="00666699"/>
      <rgbColor rgb="00969696"/>
      <rgbColor rgb="00003366"/>
      <rgbColor rgb="00FFF7D4"/>
      <rgbColor rgb="00003300"/>
      <rgbColor rgb="00333300"/>
      <rgbColor rgb="00993300"/>
      <rgbColor rgb="00414141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G91"/>
  <sheetViews>
    <sheetView zoomScalePageLayoutView="0" workbookViewId="0" topLeftCell="A1">
      <selection activeCell="A16" sqref="A16"/>
    </sheetView>
  </sheetViews>
  <sheetFormatPr defaultColWidth="9.33203125" defaultRowHeight="12.75"/>
  <cols>
    <col min="1" max="1" width="26.16015625" style="0" customWidth="1"/>
    <col min="2" max="2" width="12.83203125" style="0" customWidth="1"/>
    <col min="3" max="3" width="11.66015625" style="0" customWidth="1"/>
    <col min="4" max="4" width="12" style="0" customWidth="1"/>
    <col min="5" max="5" width="13.3320312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7" ht="12.75">
      <c r="A1" t="s">
        <v>102</v>
      </c>
      <c r="E1" t="s">
        <v>84</v>
      </c>
      <c r="F1" s="3"/>
      <c r="G1" s="3"/>
    </row>
    <row r="2" spans="6:7" ht="12.75">
      <c r="F2" s="3"/>
      <c r="G2" s="3"/>
    </row>
    <row r="3" spans="1:7" ht="12.75">
      <c r="A3" s="19" t="s">
        <v>85</v>
      </c>
      <c r="B3" s="19"/>
      <c r="C3" s="19"/>
      <c r="D3" s="19"/>
      <c r="E3" s="6"/>
      <c r="F3" s="6"/>
      <c r="G3" s="6"/>
    </row>
    <row r="4" spans="1:7" ht="12.75">
      <c r="A4" s="19" t="s">
        <v>86</v>
      </c>
      <c r="B4" s="19"/>
      <c r="C4" s="19"/>
      <c r="D4" s="19"/>
      <c r="E4" s="6"/>
      <c r="F4" s="6"/>
      <c r="G4" s="6"/>
    </row>
    <row r="5" spans="1:7" ht="12.75">
      <c r="A5" s="19" t="s">
        <v>34</v>
      </c>
      <c r="B5" s="19"/>
      <c r="C5" s="19"/>
      <c r="D5" s="19"/>
      <c r="E5" s="6"/>
      <c r="F5" s="6"/>
      <c r="G5" s="6"/>
    </row>
    <row r="6" spans="1:7" ht="12.75">
      <c r="A6" s="19" t="s">
        <v>74</v>
      </c>
      <c r="B6" s="19"/>
      <c r="C6" s="19"/>
      <c r="D6" s="19"/>
      <c r="E6" s="6"/>
      <c r="F6" s="6"/>
      <c r="G6" s="6"/>
    </row>
    <row r="7" spans="1:7" ht="12.75">
      <c r="A7" s="19" t="s">
        <v>35</v>
      </c>
      <c r="B7" s="19"/>
      <c r="C7" s="19"/>
      <c r="D7" s="19"/>
      <c r="E7" s="6"/>
      <c r="F7" s="6"/>
      <c r="G7" s="6"/>
    </row>
    <row r="8" spans="1:7" ht="12.75">
      <c r="A8" s="6"/>
      <c r="B8" s="6"/>
      <c r="C8" s="6"/>
      <c r="D8" s="6"/>
      <c r="E8" s="6"/>
      <c r="F8" s="6"/>
      <c r="G8" s="6"/>
    </row>
    <row r="9" spans="2:6" ht="12.75">
      <c r="B9" s="6"/>
      <c r="C9" s="6" t="s">
        <v>76</v>
      </c>
      <c r="D9" s="6" t="s">
        <v>75</v>
      </c>
      <c r="E9" s="6"/>
      <c r="F9" s="6"/>
    </row>
    <row r="10" spans="1:7" ht="12.75">
      <c r="A10" t="s">
        <v>0</v>
      </c>
      <c r="B10" s="6" t="s">
        <v>77</v>
      </c>
      <c r="C10" s="6" t="s">
        <v>78</v>
      </c>
      <c r="D10" s="6" t="s">
        <v>79</v>
      </c>
      <c r="E10" s="6" t="s">
        <v>100</v>
      </c>
      <c r="G10" s="2"/>
    </row>
    <row r="11" spans="2:6" ht="12.75">
      <c r="B11" s="6" t="s">
        <v>80</v>
      </c>
      <c r="C11" s="6" t="s">
        <v>80</v>
      </c>
      <c r="D11" s="6" t="s">
        <v>81</v>
      </c>
      <c r="E11" s="6" t="s">
        <v>90</v>
      </c>
      <c r="F11" s="2"/>
    </row>
    <row r="12" spans="2:6" ht="12.75">
      <c r="B12" s="6" t="s">
        <v>82</v>
      </c>
      <c r="C12" s="6" t="s">
        <v>82</v>
      </c>
      <c r="D12" s="6" t="s">
        <v>83</v>
      </c>
      <c r="E12" s="6" t="s">
        <v>101</v>
      </c>
      <c r="F12" s="2"/>
    </row>
    <row r="13" spans="1:6" ht="12.75">
      <c r="A13" t="s">
        <v>1</v>
      </c>
      <c r="B13" s="6" t="s">
        <v>36</v>
      </c>
      <c r="C13" s="6" t="s">
        <v>33</v>
      </c>
      <c r="D13" s="6" t="s">
        <v>36</v>
      </c>
      <c r="E13" s="6" t="s">
        <v>33</v>
      </c>
      <c r="F13" s="2"/>
    </row>
    <row r="14" spans="1:7" ht="12.75">
      <c r="A14" t="s">
        <v>37</v>
      </c>
      <c r="B14" s="4">
        <f>SUM('Oil &amp; Gas Severance'!B14:M14)</f>
        <v>0</v>
      </c>
      <c r="C14" s="4">
        <f>SUM('Solid Minerals Severance'!B14:M14)</f>
        <v>0</v>
      </c>
      <c r="D14" s="4">
        <f>SUM('County Tax on Motor Fuel'!B14:M14)</f>
        <v>1189159.6700000002</v>
      </c>
      <c r="E14" s="4">
        <f>SUM('Rental Car Surcharge'!B14:M14)</f>
        <v>318532.52964517137</v>
      </c>
      <c r="F14" s="4"/>
      <c r="G14" s="5"/>
    </row>
    <row r="15" spans="1:7" ht="12.75">
      <c r="A15" t="s">
        <v>38</v>
      </c>
      <c r="B15" s="4">
        <f>SUM('Oil &amp; Gas Severance'!B15:M15)</f>
        <v>0</v>
      </c>
      <c r="C15" s="4">
        <f>SUM('Solid Minerals Severance'!B15:M15)</f>
        <v>0</v>
      </c>
      <c r="D15" s="4">
        <f>SUM('County Tax on Motor Fuel'!B15:M15)</f>
        <v>322930.42</v>
      </c>
      <c r="E15" s="4">
        <f>SUM('Rental Car Surcharge'!B15:M15)</f>
        <v>360</v>
      </c>
      <c r="F15" s="4"/>
      <c r="G15" s="5"/>
    </row>
    <row r="16" spans="1:7" ht="12.75">
      <c r="A16" t="s">
        <v>39</v>
      </c>
      <c r="B16" s="4">
        <f>SUM('Oil &amp; Gas Severance'!B16:M16)</f>
        <v>0</v>
      </c>
      <c r="C16" s="4">
        <f>SUM('Solid Minerals Severance'!B16:M16)</f>
        <v>0</v>
      </c>
      <c r="D16" s="4">
        <f>SUM('County Tax on Motor Fuel'!B16:M16)</f>
        <v>972941.1300000001</v>
      </c>
      <c r="E16" s="4">
        <f>SUM('Rental Car Surcharge'!B16:M16)</f>
        <v>2946948.87497502</v>
      </c>
      <c r="F16" s="4"/>
      <c r="G16" s="5"/>
    </row>
    <row r="17" spans="1:7" ht="12.75">
      <c r="A17" t="s">
        <v>2</v>
      </c>
      <c r="B17" s="4">
        <f>SUM('Oil &amp; Gas Severance'!B17:M17)</f>
        <v>0</v>
      </c>
      <c r="C17" s="4">
        <f>SUM('Solid Minerals Severance'!B17:M17)</f>
        <v>0</v>
      </c>
      <c r="D17" s="4">
        <f>SUM('County Tax on Motor Fuel'!B17:M17)</f>
        <v>215117.55</v>
      </c>
      <c r="E17" s="4">
        <f>SUM('Rental Car Surcharge'!B17:M17)</f>
        <v>601360</v>
      </c>
      <c r="F17" s="4"/>
      <c r="G17" s="5"/>
    </row>
    <row r="18" spans="1:7" ht="12.75">
      <c r="A18" t="s">
        <v>40</v>
      </c>
      <c r="B18" s="4">
        <f>SUM('Oil &amp; Gas Severance'!B18:M18)</f>
        <v>0</v>
      </c>
      <c r="C18" s="4">
        <f>SUM('Solid Minerals Severance'!B18:M18)</f>
        <v>0</v>
      </c>
      <c r="D18" s="4">
        <f>SUM('County Tax on Motor Fuel'!B18:M18)</f>
        <v>2322337.97</v>
      </c>
      <c r="E18" s="4">
        <f>SUM('Rental Car Surcharge'!B18:M18)</f>
        <v>1393844.9010318522</v>
      </c>
      <c r="F18" s="4"/>
      <c r="G18" s="5"/>
    </row>
    <row r="19" spans="1:7" ht="12.75">
      <c r="A19" t="s">
        <v>41</v>
      </c>
      <c r="B19" s="4">
        <f>SUM('Oil &amp; Gas Severance'!B19:M19)</f>
        <v>0</v>
      </c>
      <c r="C19" s="4">
        <f>SUM('Solid Minerals Severance'!B19:M19)</f>
        <v>0</v>
      </c>
      <c r="D19" s="4">
        <f>SUM('County Tax on Motor Fuel'!B19:M19)</f>
        <v>6349863.67</v>
      </c>
      <c r="E19" s="4">
        <f>SUM('Rental Car Surcharge'!B19:M19)</f>
        <v>20503552.61073804</v>
      </c>
      <c r="F19" s="4"/>
      <c r="G19" s="5"/>
    </row>
    <row r="20" spans="1:7" ht="12.75">
      <c r="A20" t="s">
        <v>3</v>
      </c>
      <c r="B20" s="4">
        <f>SUM('Oil &amp; Gas Severance'!B20:M20)</f>
        <v>0</v>
      </c>
      <c r="C20" s="4">
        <f>SUM('Solid Minerals Severance'!B20:M20)</f>
        <v>0</v>
      </c>
      <c r="D20" s="4">
        <f>SUM('County Tax on Motor Fuel'!B20:M20)</f>
        <v>247808.63999999998</v>
      </c>
      <c r="E20" s="4">
        <f>SUM('Rental Car Surcharge'!B20:M20)</f>
        <v>120</v>
      </c>
      <c r="F20" s="4"/>
      <c r="G20" s="5"/>
    </row>
    <row r="21" spans="1:7" ht="12.75">
      <c r="A21" t="s">
        <v>42</v>
      </c>
      <c r="B21" s="4">
        <f>SUM('Oil &amp; Gas Severance'!B21:M21)</f>
        <v>0</v>
      </c>
      <c r="C21" s="4">
        <f>SUM('Solid Minerals Severance'!B21:M21)</f>
        <v>0</v>
      </c>
      <c r="D21" s="4">
        <f>SUM('County Tax on Motor Fuel'!B21:M21)</f>
        <v>884099.2500000001</v>
      </c>
      <c r="E21" s="4">
        <f>SUM('Rental Car Surcharge'!B21:M21)</f>
        <v>469355.39244995185</v>
      </c>
      <c r="F21" s="4"/>
      <c r="G21" s="5"/>
    </row>
    <row r="22" spans="1:7" ht="12.75">
      <c r="A22" t="s">
        <v>43</v>
      </c>
      <c r="B22" s="4">
        <f>SUM('Oil &amp; Gas Severance'!B22:M22)</f>
        <v>0</v>
      </c>
      <c r="C22" s="4">
        <f>SUM('Solid Minerals Severance'!B22:M22)</f>
        <v>0</v>
      </c>
      <c r="D22" s="4">
        <f>SUM('County Tax on Motor Fuel'!B22:M22)</f>
        <v>643320.05</v>
      </c>
      <c r="E22" s="4">
        <f>SUM('Rental Car Surcharge'!B22:M22)</f>
        <v>109162</v>
      </c>
      <c r="F22" s="4"/>
      <c r="G22" s="5"/>
    </row>
    <row r="23" spans="1:7" ht="12.75">
      <c r="A23" t="s">
        <v>44</v>
      </c>
      <c r="B23" s="4">
        <f>SUM('Oil &amp; Gas Severance'!B23:M23)</f>
        <v>0</v>
      </c>
      <c r="C23" s="4">
        <f>SUM('Solid Minerals Severance'!B23:M23)</f>
        <v>0</v>
      </c>
      <c r="D23" s="4">
        <f>SUM('County Tax on Motor Fuel'!B23:M23)</f>
        <v>788143.28</v>
      </c>
      <c r="E23" s="4">
        <f>SUM('Rental Car Surcharge'!B23:M23)</f>
        <v>86741.18393740321</v>
      </c>
      <c r="F23" s="4"/>
      <c r="G23" s="5"/>
    </row>
    <row r="24" spans="1:7" ht="12.75">
      <c r="A24" t="s">
        <v>45</v>
      </c>
      <c r="B24" s="4">
        <f>SUM('Oil &amp; Gas Severance'!B24:M24)</f>
        <v>392481.17999999993</v>
      </c>
      <c r="C24" s="4">
        <f>SUM('Solid Minerals Severance'!B24:M24)</f>
        <v>0</v>
      </c>
      <c r="D24" s="4">
        <f>SUM('County Tax on Motor Fuel'!B24:M24)</f>
        <v>1689435.03</v>
      </c>
      <c r="E24" s="4">
        <f>SUM('Rental Car Surcharge'!B24:M24)</f>
        <v>961113.2630516049</v>
      </c>
      <c r="F24" s="4"/>
      <c r="G24" s="5"/>
    </row>
    <row r="25" spans="1:7" ht="12.75">
      <c r="A25" t="s">
        <v>4</v>
      </c>
      <c r="B25" s="4">
        <f>SUM('Oil &amp; Gas Severance'!B25:M25)</f>
        <v>0</v>
      </c>
      <c r="C25" s="4">
        <f>SUM('Solid Minerals Severance'!B25:M25)</f>
        <v>0</v>
      </c>
      <c r="D25" s="4">
        <f>SUM('County Tax on Motor Fuel'!B25:M25)</f>
        <v>625788.8200000001</v>
      </c>
      <c r="E25" s="4">
        <f>SUM('Rental Car Surcharge'!B25:M25)</f>
        <v>24107.096325425486</v>
      </c>
      <c r="F25" s="4"/>
      <c r="G25" s="5"/>
    </row>
    <row r="26" spans="1:7" ht="12.75">
      <c r="A26" t="s">
        <v>89</v>
      </c>
      <c r="B26" s="4">
        <f>SUM('Oil &amp; Gas Severance'!B26:M26)</f>
        <v>0</v>
      </c>
      <c r="C26" s="4">
        <f>SUM('Solid Minerals Severance'!B26:M26)</f>
        <v>0</v>
      </c>
      <c r="D26" s="4">
        <f>SUM('County Tax on Motor Fuel'!B26:M26)</f>
        <v>8341818.359999999</v>
      </c>
      <c r="E26" s="4">
        <f>SUM('Rental Car Surcharge'!B26:M26)</f>
        <v>24816604.13389738</v>
      </c>
      <c r="F26" s="4"/>
      <c r="G26" s="5"/>
    </row>
    <row r="27" spans="1:7" ht="12.75">
      <c r="A27" t="s">
        <v>5</v>
      </c>
      <c r="B27" s="4">
        <f>SUM('Oil &amp; Gas Severance'!B27:M27)</f>
        <v>0</v>
      </c>
      <c r="C27" s="4">
        <f>SUM('Solid Minerals Severance'!B27:M27)</f>
        <v>0</v>
      </c>
      <c r="D27" s="4">
        <f>SUM('County Tax on Motor Fuel'!B27:M27)</f>
        <v>325132.3999999999</v>
      </c>
      <c r="E27" s="4">
        <f>SUM('Rental Car Surcharge'!B27:M27)</f>
        <v>2126</v>
      </c>
      <c r="F27" s="4"/>
      <c r="G27" s="5"/>
    </row>
    <row r="28" spans="1:7" ht="12.75">
      <c r="A28" t="s">
        <v>6</v>
      </c>
      <c r="B28" s="4">
        <f>SUM('Oil &amp; Gas Severance'!B28:M28)</f>
        <v>0</v>
      </c>
      <c r="C28" s="4">
        <f>SUM('Solid Minerals Severance'!B28:M28)</f>
        <v>0</v>
      </c>
      <c r="D28" s="4">
        <f>SUM('County Tax on Motor Fuel'!B28:M28)</f>
        <v>323099.8</v>
      </c>
      <c r="E28" s="4">
        <f>SUM('Rental Car Surcharge'!B28:M28)</f>
        <v>0</v>
      </c>
      <c r="F28" s="4"/>
      <c r="G28" s="5"/>
    </row>
    <row r="29" spans="1:7" ht="12.75">
      <c r="A29" t="s">
        <v>46</v>
      </c>
      <c r="B29" s="4">
        <f>SUM('Oil &amp; Gas Severance'!B29:M29)</f>
        <v>0</v>
      </c>
      <c r="C29" s="4">
        <f>SUM('Solid Minerals Severance'!B29:M29)</f>
        <v>0</v>
      </c>
      <c r="D29" s="4">
        <f>SUM('County Tax on Motor Fuel'!B29:M29)</f>
        <v>3738980.2299999995</v>
      </c>
      <c r="E29" s="4">
        <f>SUM('Rental Car Surcharge'!B29:M29)</f>
        <v>7049446.454026301</v>
      </c>
      <c r="F29" s="4"/>
      <c r="G29" s="5"/>
    </row>
    <row r="30" spans="1:7" ht="12.75">
      <c r="A30" t="s">
        <v>47</v>
      </c>
      <c r="B30" s="4">
        <f>SUM('Oil &amp; Gas Severance'!B30:M30)</f>
        <v>124383.39</v>
      </c>
      <c r="C30" s="4">
        <f>SUM('Solid Minerals Severance'!B30:M30)</f>
        <v>0</v>
      </c>
      <c r="D30" s="4">
        <f>SUM('County Tax on Motor Fuel'!B30:M30)</f>
        <v>1366335.2200000002</v>
      </c>
      <c r="E30" s="4">
        <f>SUM('Rental Car Surcharge'!B30:M30)</f>
        <v>1736295.1615407474</v>
      </c>
      <c r="F30" s="4"/>
      <c r="G30" s="5"/>
    </row>
    <row r="31" spans="1:7" ht="12.75">
      <c r="A31" t="s">
        <v>7</v>
      </c>
      <c r="B31" s="4">
        <f>SUM('Oil &amp; Gas Severance'!B31:M31)</f>
        <v>0</v>
      </c>
      <c r="C31" s="4">
        <f>SUM('Solid Minerals Severance'!B31:M31)</f>
        <v>0</v>
      </c>
      <c r="D31" s="4">
        <f>SUM('County Tax on Motor Fuel'!B31:M31)</f>
        <v>421765.91</v>
      </c>
      <c r="E31" s="4">
        <f>SUM('Rental Car Surcharge'!B31:M31)</f>
        <v>9054.53777116244</v>
      </c>
      <c r="F31" s="4"/>
      <c r="G31" s="5"/>
    </row>
    <row r="32" spans="1:7" ht="12.75">
      <c r="A32" t="s">
        <v>8</v>
      </c>
      <c r="B32" s="4">
        <f>SUM('Oil &amp; Gas Severance'!B32:M32)</f>
        <v>0</v>
      </c>
      <c r="C32" s="4">
        <f>SUM('Solid Minerals Severance'!B32:M32)</f>
        <v>0</v>
      </c>
      <c r="D32" s="4">
        <f>SUM('County Tax on Motor Fuel'!B32:M32)</f>
        <v>317594.8</v>
      </c>
      <c r="E32" s="4">
        <f>SUM('Rental Car Surcharge'!B32:M32)</f>
        <v>120</v>
      </c>
      <c r="F32" s="4"/>
      <c r="G32" s="5"/>
    </row>
    <row r="33" spans="1:7" ht="12.75">
      <c r="A33" t="s">
        <v>9</v>
      </c>
      <c r="B33" s="4">
        <f>SUM('Oil &amp; Gas Severance'!B33:M33)</f>
        <v>0</v>
      </c>
      <c r="C33" s="4">
        <f>SUM('Solid Minerals Severance'!B33:M33)</f>
        <v>0</v>
      </c>
      <c r="D33" s="4">
        <f>SUM('County Tax on Motor Fuel'!B33:M33)</f>
        <v>482490.04999999993</v>
      </c>
      <c r="E33" s="4">
        <f>SUM('Rental Car Surcharge'!B33:M33)</f>
        <v>1800</v>
      </c>
      <c r="F33" s="4"/>
      <c r="G33" s="5"/>
    </row>
    <row r="34" spans="1:7" ht="12.75">
      <c r="A34" t="s">
        <v>10</v>
      </c>
      <c r="B34" s="4">
        <f>SUM('Oil &amp; Gas Severance'!B34:M34)</f>
        <v>0</v>
      </c>
      <c r="C34" s="4">
        <f>SUM('Solid Minerals Severance'!B34:M34)</f>
        <v>0</v>
      </c>
      <c r="D34" s="4">
        <f>SUM('County Tax on Motor Fuel'!B34:M34)</f>
        <v>181240.77</v>
      </c>
      <c r="E34" s="4">
        <f>SUM('Rental Car Surcharge'!B34:M34)</f>
        <v>180</v>
      </c>
      <c r="F34" s="4"/>
      <c r="G34" s="5"/>
    </row>
    <row r="35" spans="1:7" ht="12.75">
      <c r="A35" t="s">
        <v>11</v>
      </c>
      <c r="B35" s="4">
        <f>SUM('Oil &amp; Gas Severance'!B35:M35)</f>
        <v>0</v>
      </c>
      <c r="C35" s="4">
        <f>SUM('Solid Minerals Severance'!B35:M35)</f>
        <v>0</v>
      </c>
      <c r="D35" s="4">
        <f>SUM('County Tax on Motor Fuel'!B35:M35)</f>
        <v>386025.92000000004</v>
      </c>
      <c r="E35" s="4">
        <f>SUM('Rental Car Surcharge'!B35:M35)</f>
        <v>180</v>
      </c>
      <c r="F35" s="4"/>
      <c r="G35" s="5"/>
    </row>
    <row r="36" spans="1:7" ht="12.75">
      <c r="A36" t="s">
        <v>48</v>
      </c>
      <c r="B36" s="4">
        <f>SUM('Oil &amp; Gas Severance'!B36:M36)</f>
        <v>0</v>
      </c>
      <c r="C36" s="4">
        <f>SUM('Solid Minerals Severance'!B36:M36)</f>
        <v>0</v>
      </c>
      <c r="D36" s="4">
        <f>SUM('County Tax on Motor Fuel'!B36:M36)</f>
        <v>278721.2</v>
      </c>
      <c r="E36" s="4">
        <f>SUM('Rental Car Surcharge'!B36:M36)</f>
        <v>240</v>
      </c>
      <c r="F36" s="4"/>
      <c r="G36" s="5"/>
    </row>
    <row r="37" spans="1:7" ht="12.75">
      <c r="A37" t="s">
        <v>12</v>
      </c>
      <c r="B37" s="4">
        <f>SUM('Oil &amp; Gas Severance'!B37:M37)</f>
        <v>0</v>
      </c>
      <c r="C37" s="4">
        <f>SUM('Solid Minerals Severance'!B37:M37)</f>
        <v>1707930.4007594</v>
      </c>
      <c r="D37" s="4">
        <f>SUM('County Tax on Motor Fuel'!B37:M37)</f>
        <v>266017.44</v>
      </c>
      <c r="E37" s="4">
        <f>SUM('Rental Car Surcharge'!B37:M37)</f>
        <v>60</v>
      </c>
      <c r="F37" s="4"/>
      <c r="G37" s="5"/>
    </row>
    <row r="38" spans="1:7" ht="12.75">
      <c r="A38" t="s">
        <v>13</v>
      </c>
      <c r="B38" s="4">
        <f>SUM('Oil &amp; Gas Severance'!B38:M38)</f>
        <v>0</v>
      </c>
      <c r="C38" s="4">
        <f>SUM('Solid Minerals Severance'!B38:M38)</f>
        <v>3042954.744953396</v>
      </c>
      <c r="D38" s="4">
        <f>SUM('County Tax on Motor Fuel'!B38:M38)</f>
        <v>327080.28</v>
      </c>
      <c r="E38" s="4">
        <f>SUM('Rental Car Surcharge'!B38:M38)</f>
        <v>300</v>
      </c>
      <c r="F38" s="4"/>
      <c r="G38" s="5"/>
    </row>
    <row r="39" spans="1:7" ht="12.75">
      <c r="A39" t="s">
        <v>14</v>
      </c>
      <c r="B39" s="4">
        <f>SUM('Oil &amp; Gas Severance'!B39:M39)</f>
        <v>83514.16</v>
      </c>
      <c r="C39" s="4">
        <f>SUM('Solid Minerals Severance'!B39:M39)</f>
        <v>0</v>
      </c>
      <c r="D39" s="4">
        <f>SUM('County Tax on Motor Fuel'!B39:M39)</f>
        <v>577345.01</v>
      </c>
      <c r="E39" s="4">
        <f>SUM('Rental Car Surcharge'!B39:M39)</f>
        <v>7408</v>
      </c>
      <c r="F39" s="4"/>
      <c r="G39" s="5"/>
    </row>
    <row r="40" spans="1:7" ht="12.75">
      <c r="A40" t="s">
        <v>49</v>
      </c>
      <c r="B40" s="4">
        <f>SUM('Oil &amp; Gas Severance'!B40:M40)</f>
        <v>0</v>
      </c>
      <c r="C40" s="4">
        <f>SUM('Solid Minerals Severance'!B40:M40)</f>
        <v>0</v>
      </c>
      <c r="D40" s="4">
        <f>SUM('County Tax on Motor Fuel'!B40:M40)</f>
        <v>728012.0099999999</v>
      </c>
      <c r="E40" s="4">
        <f>SUM('Rental Car Surcharge'!B40:M40)</f>
        <v>272694.50392598804</v>
      </c>
      <c r="F40" s="4"/>
      <c r="G40" s="5"/>
    </row>
    <row r="41" spans="1:7" ht="12.75">
      <c r="A41" t="s">
        <v>15</v>
      </c>
      <c r="B41" s="4">
        <f>SUM('Oil &amp; Gas Severance'!B41:M41)</f>
        <v>0</v>
      </c>
      <c r="C41" s="4">
        <f>SUM('Solid Minerals Severance'!B41:M41)</f>
        <v>0</v>
      </c>
      <c r="D41" s="4">
        <f>SUM('County Tax on Motor Fuel'!B41:M41)</f>
        <v>733686.3600000001</v>
      </c>
      <c r="E41" s="4">
        <f>SUM('Rental Car Surcharge'!B41:M41)</f>
        <v>90036.64668353202</v>
      </c>
      <c r="F41" s="4"/>
      <c r="G41" s="5"/>
    </row>
    <row r="42" spans="1:7" ht="12.75">
      <c r="A42" t="s">
        <v>50</v>
      </c>
      <c r="B42" s="4">
        <f>SUM('Oil &amp; Gas Severance'!B42:M42)</f>
        <v>0</v>
      </c>
      <c r="C42" s="4">
        <f>SUM('Solid Minerals Severance'!B42:M42)</f>
        <v>1054543.6156170657</v>
      </c>
      <c r="D42" s="4">
        <f>SUM('County Tax on Motor Fuel'!B42:M42)</f>
        <v>4748084.82</v>
      </c>
      <c r="E42" s="4">
        <f>SUM('Rental Car Surcharge'!B42:M42)</f>
        <v>10956516.718185972</v>
      </c>
      <c r="F42" s="4"/>
      <c r="G42" s="5"/>
    </row>
    <row r="43" spans="1:7" ht="12.75">
      <c r="A43" t="s">
        <v>16</v>
      </c>
      <c r="B43" s="4">
        <f>SUM('Oil &amp; Gas Severance'!B43:M43)</f>
        <v>0</v>
      </c>
      <c r="C43" s="4">
        <f>SUM('Solid Minerals Severance'!B43:M43)</f>
        <v>0</v>
      </c>
      <c r="D43" s="4">
        <f>SUM('County Tax on Motor Fuel'!B43:M43)</f>
        <v>253652.39</v>
      </c>
      <c r="E43" s="4">
        <f>SUM('Rental Car Surcharge'!B43:M43)</f>
        <v>300</v>
      </c>
      <c r="F43" s="4"/>
      <c r="G43" s="5"/>
    </row>
    <row r="44" spans="1:7" ht="12.75">
      <c r="A44" t="s">
        <v>51</v>
      </c>
      <c r="B44" s="4">
        <f>SUM('Oil &amp; Gas Severance'!B44:M44)</f>
        <v>0</v>
      </c>
      <c r="C44" s="4">
        <f>SUM('Solid Minerals Severance'!B44:M44)</f>
        <v>0</v>
      </c>
      <c r="D44" s="4">
        <f>SUM('County Tax on Motor Fuel'!B44:M44)</f>
        <v>703959.49</v>
      </c>
      <c r="E44" s="4">
        <f>SUM('Rental Car Surcharge'!B44:M44)</f>
        <v>340421.0896972709</v>
      </c>
      <c r="F44" s="4"/>
      <c r="G44" s="5"/>
    </row>
    <row r="45" spans="1:7" ht="12.75">
      <c r="A45" t="s">
        <v>17</v>
      </c>
      <c r="B45" s="4">
        <f>SUM('Oil &amp; Gas Severance'!B45:M45)</f>
        <v>0</v>
      </c>
      <c r="C45" s="4">
        <f>SUM('Solid Minerals Severance'!B45:M45)</f>
        <v>0</v>
      </c>
      <c r="D45" s="4">
        <f>SUM('County Tax on Motor Fuel'!B45:M45)</f>
        <v>627906.1100000001</v>
      </c>
      <c r="E45" s="4">
        <f>SUM('Rental Car Surcharge'!B45:M45)</f>
        <v>50810</v>
      </c>
      <c r="F45" s="4"/>
      <c r="G45" s="5"/>
    </row>
    <row r="46" spans="1:7" ht="12.75">
      <c r="A46" t="s">
        <v>18</v>
      </c>
      <c r="B46" s="4">
        <f>SUM('Oil &amp; Gas Severance'!B46:M46)</f>
        <v>0</v>
      </c>
      <c r="C46" s="4">
        <f>SUM('Solid Minerals Severance'!B46:M46)</f>
        <v>0</v>
      </c>
      <c r="D46" s="4">
        <f>SUM('County Tax on Motor Fuel'!B46:M46)</f>
        <v>287867.92</v>
      </c>
      <c r="E46" s="4">
        <f>SUM('Rental Car Surcharge'!B46:M46)</f>
        <v>300</v>
      </c>
      <c r="F46" s="4"/>
      <c r="G46" s="5"/>
    </row>
    <row r="47" spans="1:7" ht="12.75">
      <c r="A47" t="s">
        <v>19</v>
      </c>
      <c r="B47" s="4">
        <f>SUM('Oil &amp; Gas Severance'!B47:M47)</f>
        <v>0</v>
      </c>
      <c r="C47" s="4">
        <f>SUM('Solid Minerals Severance'!B47:M47)</f>
        <v>0</v>
      </c>
      <c r="D47" s="4">
        <f>SUM('County Tax on Motor Fuel'!B47:M47)</f>
        <v>216980.77000000002</v>
      </c>
      <c r="E47" s="4">
        <f>SUM('Rental Car Surcharge'!B47:M47)</f>
        <v>0</v>
      </c>
      <c r="F47" s="4"/>
      <c r="G47" s="5"/>
    </row>
    <row r="48" spans="1:7" ht="12.75">
      <c r="A48" t="s">
        <v>52</v>
      </c>
      <c r="B48" s="4">
        <f>SUM('Oil &amp; Gas Severance'!B48:M48)</f>
        <v>0</v>
      </c>
      <c r="C48" s="4">
        <f>SUM('Solid Minerals Severance'!B48:M48)</f>
        <v>0</v>
      </c>
      <c r="D48" s="4">
        <f>SUM('County Tax on Motor Fuel'!B48:M48)</f>
        <v>1350667.2200000002</v>
      </c>
      <c r="E48" s="4">
        <f>SUM('Rental Car Surcharge'!B48:M48)</f>
        <v>404930.3790286976</v>
      </c>
      <c r="F48" s="4"/>
      <c r="G48" s="5"/>
    </row>
    <row r="49" spans="1:7" ht="12.75">
      <c r="A49" t="s">
        <v>53</v>
      </c>
      <c r="B49" s="4">
        <f>SUM('Oil &amp; Gas Severance'!B49:M49)</f>
        <v>46775.39000000001</v>
      </c>
      <c r="C49" s="4">
        <f>SUM('Solid Minerals Severance'!B49:M49)</f>
        <v>0</v>
      </c>
      <c r="D49" s="4">
        <f>SUM('County Tax on Motor Fuel'!B49:M49)</f>
        <v>2292441.7</v>
      </c>
      <c r="E49" s="4">
        <f>SUM('Rental Car Surcharge'!B49:M49)</f>
        <v>8574714.560239192</v>
      </c>
      <c r="F49" s="4"/>
      <c r="G49" s="5"/>
    </row>
    <row r="50" spans="1:7" ht="12.75">
      <c r="A50" t="s">
        <v>54</v>
      </c>
      <c r="B50" s="4">
        <f>SUM('Oil &amp; Gas Severance'!B50:M50)</f>
        <v>0</v>
      </c>
      <c r="C50" s="4">
        <f>SUM('Solid Minerals Severance'!B50:M50)</f>
        <v>0</v>
      </c>
      <c r="D50" s="4">
        <f>SUM('County Tax on Motor Fuel'!B50:M50)</f>
        <v>1165954.08</v>
      </c>
      <c r="E50" s="4">
        <f>SUM('Rental Car Surcharge'!B50:M50)</f>
        <v>1197595.0259419284</v>
      </c>
      <c r="F50" s="4"/>
      <c r="G50" s="5"/>
    </row>
    <row r="51" spans="1:7" ht="12.75">
      <c r="A51" t="s">
        <v>20</v>
      </c>
      <c r="B51" s="4">
        <f>SUM('Oil &amp; Gas Severance'!B51:M51)</f>
        <v>0</v>
      </c>
      <c r="C51" s="4">
        <f>SUM('Solid Minerals Severance'!B51:M51)</f>
        <v>0</v>
      </c>
      <c r="D51" s="4">
        <f>SUM('County Tax on Motor Fuel'!B51:M51)</f>
        <v>560830.13</v>
      </c>
      <c r="E51" s="4">
        <f>SUM('Rental Car Surcharge'!B51:M51)</f>
        <v>324</v>
      </c>
      <c r="F51" s="4"/>
      <c r="G51" s="5"/>
    </row>
    <row r="52" spans="1:7" ht="12.75">
      <c r="A52" t="s">
        <v>21</v>
      </c>
      <c r="B52" s="4">
        <f>SUM('Oil &amp; Gas Severance'!B52:M52)</f>
        <v>0</v>
      </c>
      <c r="C52" s="4">
        <f>SUM('Solid Minerals Severance'!B52:M52)</f>
        <v>0</v>
      </c>
      <c r="D52" s="4">
        <f>SUM('County Tax on Motor Fuel'!B52:M52)</f>
        <v>322422.25</v>
      </c>
      <c r="E52" s="4">
        <f>SUM('Rental Car Surcharge'!B52:M52)</f>
        <v>0</v>
      </c>
      <c r="F52" s="4"/>
      <c r="G52" s="5"/>
    </row>
    <row r="53" spans="1:7" ht="12.75">
      <c r="A53" t="s">
        <v>22</v>
      </c>
      <c r="B53" s="4">
        <f>SUM('Oil &amp; Gas Severance'!B53:M53)</f>
        <v>0</v>
      </c>
      <c r="C53" s="4">
        <f>SUM('Solid Minerals Severance'!B53:M53)</f>
        <v>0</v>
      </c>
      <c r="D53" s="4">
        <f>SUM('County Tax on Motor Fuel'!B53:M53)</f>
        <v>407198.89</v>
      </c>
      <c r="E53" s="4">
        <f>SUM('Rental Car Surcharge'!B53:M53)</f>
        <v>798</v>
      </c>
      <c r="F53" s="4"/>
      <c r="G53" s="5"/>
    </row>
    <row r="54" spans="1:7" ht="12.75">
      <c r="A54" t="s">
        <v>55</v>
      </c>
      <c r="B54" s="4">
        <f>SUM('Oil &amp; Gas Severance'!B54:M54)</f>
        <v>0</v>
      </c>
      <c r="C54" s="4">
        <f>SUM('Solid Minerals Severance'!B54:M54)</f>
        <v>939768.610103103</v>
      </c>
      <c r="D54" s="4">
        <f>SUM('County Tax on Motor Fuel'!B54:M54)</f>
        <v>1351005.9799999997</v>
      </c>
      <c r="E54" s="4">
        <f>SUM('Rental Car Surcharge'!B54:M54)</f>
        <v>473688.1605105263</v>
      </c>
      <c r="F54" s="4"/>
      <c r="G54" s="5"/>
    </row>
    <row r="55" spans="1:7" ht="12.75">
      <c r="A55" t="s">
        <v>23</v>
      </c>
      <c r="B55" s="4">
        <f>SUM('Oil &amp; Gas Severance'!B55:M55)</f>
        <v>0</v>
      </c>
      <c r="C55" s="4">
        <f>SUM('Solid Minerals Severance'!B55:M55)</f>
        <v>0</v>
      </c>
      <c r="D55" s="4">
        <f>SUM('County Tax on Motor Fuel'!B55:M55)</f>
        <v>1890409.0499999998</v>
      </c>
      <c r="E55" s="4">
        <f>SUM('Rental Car Surcharge'!B55:M55)</f>
        <v>239163.68595349457</v>
      </c>
      <c r="F55" s="4"/>
      <c r="G55" s="5"/>
    </row>
    <row r="56" spans="1:7" ht="12.75">
      <c r="A56" t="s">
        <v>24</v>
      </c>
      <c r="B56" s="4">
        <f>SUM('Oil &amp; Gas Severance'!B56:M56)</f>
        <v>0</v>
      </c>
      <c r="C56" s="4">
        <f>SUM('Solid Minerals Severance'!B56:M56)</f>
        <v>0</v>
      </c>
      <c r="D56" s="4">
        <f>SUM('County Tax on Motor Fuel'!B56:M56)</f>
        <v>764090.79</v>
      </c>
      <c r="E56" s="4">
        <f>SUM('Rental Car Surcharge'!B56:M56)</f>
        <v>477586.3070478304</v>
      </c>
      <c r="F56" s="4"/>
      <c r="G56" s="5"/>
    </row>
    <row r="57" spans="1:7" ht="12.75">
      <c r="A57" t="s">
        <v>56</v>
      </c>
      <c r="B57" s="4">
        <f>SUM('Oil &amp; Gas Severance'!B57:M57)</f>
        <v>0</v>
      </c>
      <c r="C57" s="4">
        <f>SUM('Solid Minerals Severance'!B57:M57)</f>
        <v>0</v>
      </c>
      <c r="D57" s="4">
        <f>SUM('County Tax on Motor Fuel'!B57:M57)</f>
        <v>1039085.5300000001</v>
      </c>
      <c r="E57" s="4">
        <f>SUM('Rental Car Surcharge'!B57:M57)</f>
        <v>733396.7240131741</v>
      </c>
      <c r="F57" s="4"/>
      <c r="G57" s="5"/>
    </row>
    <row r="58" spans="1:7" ht="12.75">
      <c r="A58" t="s">
        <v>57</v>
      </c>
      <c r="B58" s="4">
        <f>SUM('Oil &amp; Gas Severance'!B58:M58)</f>
        <v>0</v>
      </c>
      <c r="C58" s="4">
        <f>SUM('Solid Minerals Severance'!B58:M58)</f>
        <v>0</v>
      </c>
      <c r="D58" s="4">
        <f>SUM('County Tax on Motor Fuel'!B58:M58)</f>
        <v>485708.32000000007</v>
      </c>
      <c r="E58" s="4">
        <f>SUM('Rental Car Surcharge'!B58:M58)</f>
        <v>18591.62025104851</v>
      </c>
      <c r="F58" s="4"/>
      <c r="G58" s="5"/>
    </row>
    <row r="59" spans="1:7" ht="12.75">
      <c r="A59" t="s">
        <v>58</v>
      </c>
      <c r="B59" s="4">
        <f>SUM('Oil &amp; Gas Severance'!B59:M59)</f>
        <v>0</v>
      </c>
      <c r="C59" s="4">
        <f>SUM('Solid Minerals Severance'!B59:M59)</f>
        <v>0</v>
      </c>
      <c r="D59" s="4">
        <f>SUM('County Tax on Motor Fuel'!B59:M59)</f>
        <v>1014186.1</v>
      </c>
      <c r="E59" s="4">
        <f>SUM('Rental Car Surcharge'!B59:M59)</f>
        <v>1155921.085908312</v>
      </c>
      <c r="F59" s="4"/>
      <c r="G59" s="5"/>
    </row>
    <row r="60" spans="1:7" ht="12.75">
      <c r="A60" t="s">
        <v>25</v>
      </c>
      <c r="B60" s="4">
        <f>SUM('Oil &amp; Gas Severance'!B60:M60)</f>
        <v>0</v>
      </c>
      <c r="C60" s="4">
        <f>SUM('Solid Minerals Severance'!B60:M60)</f>
        <v>0</v>
      </c>
      <c r="D60" s="4">
        <f>SUM('County Tax on Motor Fuel'!B60:M60)</f>
        <v>508067.01999999996</v>
      </c>
      <c r="E60" s="4">
        <f>SUM('Rental Car Surcharge'!B60:M60)</f>
        <v>28650.22965338554</v>
      </c>
      <c r="F60" s="4"/>
      <c r="G60" s="5"/>
    </row>
    <row r="61" spans="1:7" ht="12.75">
      <c r="A61" t="s">
        <v>59</v>
      </c>
      <c r="B61" s="4">
        <f>SUM('Oil &amp; Gas Severance'!B61:M61)</f>
        <v>0</v>
      </c>
      <c r="C61" s="4">
        <f>SUM('Solid Minerals Severance'!B61:M61)</f>
        <v>0</v>
      </c>
      <c r="D61" s="4">
        <f>SUM('County Tax on Motor Fuel'!B61:M61)</f>
        <v>4515436.04</v>
      </c>
      <c r="E61" s="4">
        <f>SUM('Rental Car Surcharge'!B61:M61)</f>
        <v>32057901.92046389</v>
      </c>
      <c r="F61" s="4"/>
      <c r="G61" s="5"/>
    </row>
    <row r="62" spans="1:7" ht="12.75">
      <c r="A62" t="s">
        <v>60</v>
      </c>
      <c r="B62" s="4">
        <f>SUM('Oil &amp; Gas Severance'!B62:M62)</f>
        <v>0</v>
      </c>
      <c r="C62" s="4">
        <f>SUM('Solid Minerals Severance'!B62:M62)</f>
        <v>0</v>
      </c>
      <c r="D62" s="4">
        <f>SUM('County Tax on Motor Fuel'!B62:M62)</f>
        <v>1528943.76</v>
      </c>
      <c r="E62" s="4">
        <f>SUM('Rental Car Surcharge'!B62:M62)</f>
        <v>570311.9034980186</v>
      </c>
      <c r="F62" s="4"/>
      <c r="G62" s="5"/>
    </row>
    <row r="63" spans="1:7" ht="12.75">
      <c r="A63" t="s">
        <v>61</v>
      </c>
      <c r="B63" s="4">
        <f>SUM('Oil &amp; Gas Severance'!B63:M63)</f>
        <v>0</v>
      </c>
      <c r="C63" s="4">
        <f>SUM('Solid Minerals Severance'!B63:M63)</f>
        <v>0</v>
      </c>
      <c r="D63" s="4">
        <f>SUM('County Tax on Motor Fuel'!B63:M63)</f>
        <v>4817108.75</v>
      </c>
      <c r="E63" s="4">
        <f>SUM('Rental Car Surcharge'!B63:M63)</f>
        <v>8654373.632972311</v>
      </c>
      <c r="F63" s="4"/>
      <c r="G63" s="5"/>
    </row>
    <row r="64" spans="1:7" ht="12.75">
      <c r="A64" t="s">
        <v>26</v>
      </c>
      <c r="B64" s="4">
        <f>SUM('Oil &amp; Gas Severance'!B64:M64)</f>
        <v>0</v>
      </c>
      <c r="C64" s="4">
        <f>SUM('Solid Minerals Severance'!B64:M64)</f>
        <v>0</v>
      </c>
      <c r="D64" s="4">
        <f>SUM('County Tax on Motor Fuel'!B64:M64)</f>
        <v>1677916.9099999997</v>
      </c>
      <c r="E64" s="4">
        <f>SUM('Rental Car Surcharge'!B64:M64)</f>
        <v>450274.6336725445</v>
      </c>
      <c r="F64" s="4"/>
      <c r="G64" s="5"/>
    </row>
    <row r="65" spans="1:7" ht="12.75">
      <c r="A65" t="s">
        <v>62</v>
      </c>
      <c r="B65" s="4">
        <f>SUM('Oil &amp; Gas Severance'!B65:M65)</f>
        <v>0</v>
      </c>
      <c r="C65" s="4">
        <f>SUM('Solid Minerals Severance'!B65:M65)</f>
        <v>0</v>
      </c>
      <c r="D65" s="4">
        <f>SUM('County Tax on Motor Fuel'!B65:M65)</f>
        <v>3092103.1300000004</v>
      </c>
      <c r="E65" s="4">
        <f>SUM('Rental Car Surcharge'!B65:M65)</f>
        <v>2276292.8096542726</v>
      </c>
      <c r="F65" s="4"/>
      <c r="G65" s="5"/>
    </row>
    <row r="66" spans="1:7" ht="12.75">
      <c r="A66" t="s">
        <v>63</v>
      </c>
      <c r="B66" s="4">
        <f>SUM('Oil &amp; Gas Severance'!B66:M66)</f>
        <v>0</v>
      </c>
      <c r="C66" s="4">
        <f>SUM('Solid Minerals Severance'!B66:M66)</f>
        <v>1038817.0913870357</v>
      </c>
      <c r="D66" s="4">
        <f>SUM('County Tax on Motor Fuel'!B66:M66)</f>
        <v>2705907.8</v>
      </c>
      <c r="E66" s="4">
        <f>SUM('Rental Car Surcharge'!B66:M66)</f>
        <v>668053.7349824621</v>
      </c>
      <c r="F66" s="4"/>
      <c r="G66" s="5"/>
    </row>
    <row r="67" spans="1:7" ht="12.75">
      <c r="A67" t="s">
        <v>64</v>
      </c>
      <c r="B67" s="4">
        <f>SUM('Oil &amp; Gas Severance'!B67:M67)</f>
        <v>0</v>
      </c>
      <c r="C67" s="4">
        <f>SUM('Solid Minerals Severance'!B67:M67)</f>
        <v>0</v>
      </c>
      <c r="D67" s="4">
        <f>SUM('County Tax on Motor Fuel'!B67:M67)</f>
        <v>556595.48</v>
      </c>
      <c r="E67" s="4">
        <f>SUM('Rental Car Surcharge'!B67:M67)</f>
        <v>11486</v>
      </c>
      <c r="F67" s="4"/>
      <c r="G67" s="5"/>
    </row>
    <row r="68" spans="1:7" ht="12.75">
      <c r="A68" t="s">
        <v>65</v>
      </c>
      <c r="B68" s="4">
        <f>SUM('Oil &amp; Gas Severance'!B68:M68)</f>
        <v>0</v>
      </c>
      <c r="C68" s="4">
        <f>SUM('Solid Minerals Severance'!B68:M68)</f>
        <v>0</v>
      </c>
      <c r="D68" s="4">
        <f>SUM('County Tax on Motor Fuel'!B68:M68)</f>
        <v>944315.2299999999</v>
      </c>
      <c r="E68" s="4">
        <f>SUM('Rental Car Surcharge'!B68:M68)</f>
        <v>154804.52808459324</v>
      </c>
      <c r="F68" s="4"/>
      <c r="G68" s="5"/>
    </row>
    <row r="69" spans="1:7" ht="12.75">
      <c r="A69" t="s">
        <v>66</v>
      </c>
      <c r="B69" s="4">
        <f>SUM('Oil &amp; Gas Severance'!B69:M69)</f>
        <v>0</v>
      </c>
      <c r="C69" s="4">
        <f>SUM('Solid Minerals Severance'!B69:M69)</f>
        <v>0</v>
      </c>
      <c r="D69" s="4">
        <f>SUM('County Tax on Motor Fuel'!B69:M69)</f>
        <v>1079483.5699999998</v>
      </c>
      <c r="E69" s="4">
        <f>SUM('Rental Car Surcharge'!B69:M69)</f>
        <v>487144.9839125239</v>
      </c>
      <c r="F69" s="4"/>
      <c r="G69" s="5"/>
    </row>
    <row r="70" spans="1:7" ht="12.75">
      <c r="A70" t="s">
        <v>67</v>
      </c>
      <c r="B70" s="4">
        <f>SUM('Oil &amp; Gas Severance'!B70:M70)</f>
        <v>618235.66</v>
      </c>
      <c r="C70" s="4">
        <f>SUM('Solid Minerals Severance'!B70:M70)</f>
        <v>0</v>
      </c>
      <c r="D70" s="4">
        <f>SUM('County Tax on Motor Fuel'!B70:M70)</f>
        <v>891890.94</v>
      </c>
      <c r="E70" s="4">
        <f>SUM('Rental Car Surcharge'!B70:M70)</f>
        <v>74812</v>
      </c>
      <c r="F70" s="4"/>
      <c r="G70" s="5"/>
    </row>
    <row r="71" spans="1:7" ht="12.75">
      <c r="A71" t="s">
        <v>68</v>
      </c>
      <c r="B71" s="4">
        <f>SUM('Oil &amp; Gas Severance'!B71:M71)</f>
        <v>0</v>
      </c>
      <c r="C71" s="4">
        <f>SUM('Solid Minerals Severance'!B71:M71)</f>
        <v>0</v>
      </c>
      <c r="D71" s="4">
        <f>SUM('County Tax on Motor Fuel'!B71:M71)</f>
        <v>1367012.75</v>
      </c>
      <c r="E71" s="4">
        <f>SUM('Rental Car Surcharge'!B71:M71)</f>
        <v>2038572.7282518505</v>
      </c>
      <c r="F71" s="4"/>
      <c r="G71" s="5"/>
    </row>
    <row r="72" spans="1:7" ht="12.75">
      <c r="A72" t="s">
        <v>69</v>
      </c>
      <c r="B72" s="4">
        <f>SUM('Oil &amp; Gas Severance'!B72:M72)</f>
        <v>0</v>
      </c>
      <c r="C72" s="4">
        <f>SUM('Solid Minerals Severance'!B72:M72)</f>
        <v>0</v>
      </c>
      <c r="D72" s="4">
        <f>SUM('County Tax on Motor Fuel'!B72:M72)</f>
        <v>1540123.15</v>
      </c>
      <c r="E72" s="4">
        <f>SUM('Rental Car Surcharge'!B72:M72)</f>
        <v>2805931.927406556</v>
      </c>
      <c r="F72" s="4"/>
      <c r="G72" s="5"/>
    </row>
    <row r="73" spans="1:7" ht="12.75">
      <c r="A73" t="s">
        <v>27</v>
      </c>
      <c r="B73" s="4">
        <f>SUM('Oil &amp; Gas Severance'!B73:M73)</f>
        <v>0</v>
      </c>
      <c r="C73" s="4">
        <f>SUM('Solid Minerals Severance'!B73:M73)</f>
        <v>0</v>
      </c>
      <c r="D73" s="4">
        <f>SUM('County Tax on Motor Fuel'!B73:M73)</f>
        <v>595553.79</v>
      </c>
      <c r="E73" s="4">
        <f>SUM('Rental Car Surcharge'!B73:M73)</f>
        <v>63994</v>
      </c>
      <c r="F73" s="4"/>
      <c r="G73" s="5"/>
    </row>
    <row r="74" spans="1:7" ht="12.75">
      <c r="A74" t="s">
        <v>70</v>
      </c>
      <c r="B74" s="4">
        <f>SUM('Oil &amp; Gas Severance'!B74:M74)</f>
        <v>0</v>
      </c>
      <c r="C74" s="4">
        <f>SUM('Solid Minerals Severance'!B74:M74)</f>
        <v>0</v>
      </c>
      <c r="D74" s="4">
        <f>SUM('County Tax on Motor Fuel'!B74:M74)</f>
        <v>407368.28</v>
      </c>
      <c r="E74" s="4">
        <f>SUM('Rental Car Surcharge'!B74:M74)</f>
        <v>360</v>
      </c>
      <c r="F74" s="4"/>
      <c r="G74" s="5"/>
    </row>
    <row r="75" spans="1:7" ht="12.75">
      <c r="A75" t="s">
        <v>28</v>
      </c>
      <c r="B75" s="4">
        <f>SUM('Oil &amp; Gas Severance'!B75:M75)</f>
        <v>0</v>
      </c>
      <c r="C75" s="4">
        <f>SUM('Solid Minerals Severance'!B75:M75)</f>
        <v>0</v>
      </c>
      <c r="D75" s="4">
        <f>SUM('County Tax on Motor Fuel'!B75:M75)</f>
        <v>476307.51000000007</v>
      </c>
      <c r="E75" s="4">
        <f>SUM('Rental Car Surcharge'!B75:M75)</f>
        <v>562</v>
      </c>
      <c r="F75" s="4"/>
      <c r="G75" s="5"/>
    </row>
    <row r="76" spans="1:7" ht="12.75">
      <c r="A76" t="s">
        <v>29</v>
      </c>
      <c r="B76" s="4">
        <f>SUM('Oil &amp; Gas Severance'!B76:M76)</f>
        <v>0</v>
      </c>
      <c r="C76" s="4">
        <f>SUM('Solid Minerals Severance'!B76:M76)</f>
        <v>0</v>
      </c>
      <c r="D76" s="4">
        <f>SUM('County Tax on Motor Fuel'!B76:M76)</f>
        <v>132373.52</v>
      </c>
      <c r="E76" s="4">
        <f>SUM('Rental Car Surcharge'!B76:M76)</f>
        <v>70</v>
      </c>
      <c r="F76" s="4"/>
      <c r="G76" s="5"/>
    </row>
    <row r="77" spans="1:7" ht="12.75">
      <c r="A77" t="s">
        <v>71</v>
      </c>
      <c r="B77" s="4">
        <f>SUM('Oil &amp; Gas Severance'!B77:M77)</f>
        <v>0</v>
      </c>
      <c r="C77" s="4">
        <f>SUM('Solid Minerals Severance'!B77:M77)</f>
        <v>0</v>
      </c>
      <c r="D77" s="4">
        <f>SUM('County Tax on Motor Fuel'!B77:M77)</f>
        <v>2070125.35</v>
      </c>
      <c r="E77" s="4">
        <f>SUM('Rental Car Surcharge'!B77:M77)</f>
        <v>1233348.0632567257</v>
      </c>
      <c r="F77" s="4"/>
      <c r="G77" s="5"/>
    </row>
    <row r="78" spans="1:7" ht="12.75">
      <c r="A78" t="s">
        <v>72</v>
      </c>
      <c r="B78" s="4">
        <f>SUM('Oil &amp; Gas Severance'!B78:M78)</f>
        <v>0</v>
      </c>
      <c r="C78" s="4">
        <f>SUM('Solid Minerals Severance'!B78:M78)</f>
        <v>0</v>
      </c>
      <c r="D78" s="4">
        <f>SUM('County Tax on Motor Fuel'!B78:M78)</f>
        <v>303197.17999999993</v>
      </c>
      <c r="E78" s="4">
        <f>SUM('Rental Car Surcharge'!B78:M78)</f>
        <v>360</v>
      </c>
      <c r="F78" s="4"/>
      <c r="G78" s="5"/>
    </row>
    <row r="79" spans="1:7" ht="12.75">
      <c r="A79" t="s">
        <v>73</v>
      </c>
      <c r="B79" s="4">
        <f>SUM('Oil &amp; Gas Severance'!B79:M79)</f>
        <v>0</v>
      </c>
      <c r="C79" s="4">
        <f>SUM('Solid Minerals Severance'!B79:M79)</f>
        <v>0</v>
      </c>
      <c r="D79" s="4">
        <f>SUM('County Tax on Motor Fuel'!B79:M79)</f>
        <v>650857.64</v>
      </c>
      <c r="E79" s="4">
        <f>SUM('Rental Car Surcharge'!B79:M79)</f>
        <v>3360</v>
      </c>
      <c r="F79" s="4"/>
      <c r="G79" s="5"/>
    </row>
    <row r="80" spans="1:7" ht="12.75">
      <c r="A80" t="s">
        <v>30</v>
      </c>
      <c r="B80" s="4">
        <f>SUM('Oil &amp; Gas Severance'!B80:M80)</f>
        <v>0</v>
      </c>
      <c r="C80" s="4">
        <f>SUM('Solid Minerals Severance'!B80:M80)</f>
        <v>0</v>
      </c>
      <c r="D80" s="4">
        <f>SUM('County Tax on Motor Fuel'!B80:M80)</f>
        <v>302519.64999999997</v>
      </c>
      <c r="E80" s="4">
        <f>SUM('Rental Car Surcharge'!B80:M80)</f>
        <v>360</v>
      </c>
      <c r="F80" s="4"/>
      <c r="G80" s="5"/>
    </row>
    <row r="81" spans="1:7" ht="12.75">
      <c r="A81" t="s">
        <v>91</v>
      </c>
      <c r="B81" s="4">
        <f>SUM('Oil &amp; Gas Severance'!B81:M81)</f>
        <v>0</v>
      </c>
      <c r="C81" s="4">
        <f>SUM('Solid Minerals Severance'!B81:M81)</f>
        <v>0</v>
      </c>
      <c r="D81" s="4">
        <f>SUM('County Tax on Motor Fuel'!B81:M81)</f>
        <v>0</v>
      </c>
      <c r="E81" s="4">
        <f>SUM('Rental Car Surcharge'!B81:M81)</f>
        <v>15276</v>
      </c>
      <c r="F81" s="4"/>
      <c r="G81" s="5"/>
    </row>
    <row r="82" spans="1:7" ht="12.75">
      <c r="A82" t="s">
        <v>92</v>
      </c>
      <c r="B82" s="4">
        <v>0</v>
      </c>
      <c r="C82" s="4">
        <v>0</v>
      </c>
      <c r="D82" s="4">
        <v>0</v>
      </c>
      <c r="E82" s="4">
        <f>SUM('Rental Car Surcharge'!B82:M82)</f>
        <v>132780</v>
      </c>
      <c r="F82" s="4"/>
      <c r="G82" s="5"/>
    </row>
    <row r="83" spans="1:7" ht="12.75">
      <c r="A83" t="s">
        <v>93</v>
      </c>
      <c r="B83" s="4">
        <f>SUM('Oil &amp; Gas Severance'!B83:M83)</f>
        <v>0</v>
      </c>
      <c r="C83" s="4">
        <f>SUM('Solid Minerals Severance'!B83:M83)</f>
        <v>0</v>
      </c>
      <c r="D83" s="4">
        <f>SUM('County Tax on Motor Fuel'!B83:M83)</f>
        <v>0</v>
      </c>
      <c r="E83" s="4">
        <f>SUM('Rental Car Surcharge'!B83:M83)</f>
        <v>0</v>
      </c>
      <c r="F83" s="4"/>
      <c r="G83" s="5"/>
    </row>
    <row r="84" spans="1:7" ht="12.75">
      <c r="A84" t="s">
        <v>1</v>
      </c>
      <c r="B84" s="4" t="s">
        <v>32</v>
      </c>
      <c r="C84" s="4" t="s">
        <v>33</v>
      </c>
      <c r="D84" s="4" t="s">
        <v>33</v>
      </c>
      <c r="E84" s="4" t="s">
        <v>33</v>
      </c>
      <c r="F84" s="4"/>
      <c r="G84" s="4"/>
    </row>
    <row r="85" spans="1:7" ht="12.75">
      <c r="A85" t="s">
        <v>31</v>
      </c>
      <c r="B85" s="4">
        <f>SUM(B14:B82)</f>
        <v>1265389.78</v>
      </c>
      <c r="C85" s="4">
        <f>SUM(C14:C80)</f>
        <v>7784014.46282</v>
      </c>
      <c r="D85" s="4">
        <f>SUM(D14:D82)</f>
        <v>84691950.23000002</v>
      </c>
      <c r="E85" s="4">
        <f>SUM(E14:E82)</f>
        <v>137755881.74258614</v>
      </c>
      <c r="F85" s="4"/>
      <c r="G85" s="4"/>
    </row>
    <row r="87" ht="12.75">
      <c r="A87" s="3"/>
    </row>
    <row r="90" ht="12.75">
      <c r="A90" t="s">
        <v>87</v>
      </c>
    </row>
    <row r="91" ht="12.75">
      <c r="A91" t="s">
        <v>88</v>
      </c>
    </row>
  </sheetData>
  <sheetProtection/>
  <mergeCells count="5">
    <mergeCell ref="A7:D7"/>
    <mergeCell ref="A3:D3"/>
    <mergeCell ref="A4:D4"/>
    <mergeCell ref="A5:D5"/>
    <mergeCell ref="A6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82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M14" sqref="M14"/>
    </sheetView>
  </sheetViews>
  <sheetFormatPr defaultColWidth="9.33203125" defaultRowHeight="12.75"/>
  <cols>
    <col min="1" max="1" width="16.16015625" style="0" bestFit="1" customWidth="1"/>
    <col min="2" max="3" width="9.16015625" style="0" bestFit="1" customWidth="1"/>
    <col min="4" max="4" width="8.16015625" style="0" bestFit="1" customWidth="1"/>
    <col min="5" max="6" width="9.16015625" style="0" bestFit="1" customWidth="1"/>
    <col min="7" max="13" width="8.16015625" style="0" bestFit="1" customWidth="1"/>
    <col min="14" max="14" width="9.16015625" style="0" bestFit="1" customWidth="1"/>
  </cols>
  <sheetData>
    <row r="1" spans="1:14" ht="12.75">
      <c r="A1" t="str">
        <f>'SFY 10-11'!A1</f>
        <v>VALIDATED TAX RECEIPTS FOR: JULY, 2010 thru June, 2011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19" t="s">
        <v>85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2.75">
      <c r="A4" s="19" t="s">
        <v>86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2.75">
      <c r="A5" s="19" t="s">
        <v>34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2.75">
      <c r="A6" s="19" t="s">
        <v>74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.75">
      <c r="A7" s="19" t="s">
        <v>35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2.75">
      <c r="A8" s="19" t="s">
        <v>97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2:14" ht="12.75">
      <c r="B11" s="1">
        <v>40360</v>
      </c>
      <c r="C11" s="1">
        <v>40391</v>
      </c>
      <c r="D11" s="1">
        <v>40422</v>
      </c>
      <c r="E11" s="1">
        <v>40452</v>
      </c>
      <c r="F11" s="1">
        <v>40483</v>
      </c>
      <c r="G11" s="1">
        <v>40513</v>
      </c>
      <c r="H11" s="1">
        <v>40544</v>
      </c>
      <c r="I11" s="1">
        <v>40575</v>
      </c>
      <c r="J11" s="1">
        <v>40603</v>
      </c>
      <c r="K11" s="1">
        <v>40634</v>
      </c>
      <c r="L11" s="1">
        <v>40664</v>
      </c>
      <c r="M11" s="1">
        <v>40695</v>
      </c>
      <c r="N11" s="2" t="s">
        <v>103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2">
        <v>0</v>
      </c>
      <c r="C14" s="2">
        <v>0</v>
      </c>
      <c r="D14" s="2">
        <v>0</v>
      </c>
      <c r="E14" s="4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5">
        <f>SUM(B14:M14)</f>
        <v>0</v>
      </c>
    </row>
    <row r="15" spans="1:14" ht="12.75">
      <c r="A15" t="s">
        <v>38</v>
      </c>
      <c r="B15" s="2">
        <v>0</v>
      </c>
      <c r="C15" s="2">
        <v>0</v>
      </c>
      <c r="D15" s="2">
        <v>0</v>
      </c>
      <c r="E15" s="4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5">
        <f aca="true" t="shared" si="0" ref="N15:N78">SUM(B15:M15)</f>
        <v>0</v>
      </c>
    </row>
    <row r="16" spans="1:14" ht="12.75">
      <c r="A16" t="s">
        <v>39</v>
      </c>
      <c r="B16" s="2">
        <v>0</v>
      </c>
      <c r="C16" s="2">
        <v>0</v>
      </c>
      <c r="D16" s="2">
        <v>0</v>
      </c>
      <c r="E16" s="4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5">
        <f t="shared" si="0"/>
        <v>0</v>
      </c>
    </row>
    <row r="17" spans="1:14" ht="12.75">
      <c r="A17" t="s">
        <v>2</v>
      </c>
      <c r="B17" s="2">
        <v>0</v>
      </c>
      <c r="C17" s="2">
        <v>0</v>
      </c>
      <c r="D17" s="2">
        <v>0</v>
      </c>
      <c r="E17" s="4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5">
        <f t="shared" si="0"/>
        <v>0</v>
      </c>
    </row>
    <row r="18" spans="1:14" ht="12.75">
      <c r="A18" t="s">
        <v>40</v>
      </c>
      <c r="B18" s="2">
        <v>0</v>
      </c>
      <c r="C18" s="2">
        <v>0</v>
      </c>
      <c r="D18" s="2">
        <v>0</v>
      </c>
      <c r="E18" s="4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5">
        <f t="shared" si="0"/>
        <v>0</v>
      </c>
    </row>
    <row r="19" spans="1:14" ht="12.75">
      <c r="A19" t="s">
        <v>41</v>
      </c>
      <c r="B19" s="2">
        <v>0</v>
      </c>
      <c r="C19" s="2">
        <v>0</v>
      </c>
      <c r="D19" s="2">
        <v>0</v>
      </c>
      <c r="E19" s="4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0"/>
        <v>0</v>
      </c>
    </row>
    <row r="20" spans="1:14" ht="12.75">
      <c r="A20" t="s">
        <v>3</v>
      </c>
      <c r="B20" s="2">
        <v>0</v>
      </c>
      <c r="C20" s="2">
        <v>0</v>
      </c>
      <c r="D20" s="2">
        <v>0</v>
      </c>
      <c r="E20" s="4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0"/>
        <v>0</v>
      </c>
    </row>
    <row r="21" spans="1:14" ht="12.75">
      <c r="A21" t="s">
        <v>42</v>
      </c>
      <c r="B21" s="2">
        <v>0</v>
      </c>
      <c r="C21" s="2">
        <v>0</v>
      </c>
      <c r="D21" s="2">
        <v>0</v>
      </c>
      <c r="E21" s="4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0"/>
        <v>0</v>
      </c>
    </row>
    <row r="22" spans="1:14" ht="12.75">
      <c r="A22" t="s">
        <v>43</v>
      </c>
      <c r="B22" s="2">
        <v>0</v>
      </c>
      <c r="C22" s="4">
        <v>0</v>
      </c>
      <c r="D22" s="2">
        <v>0</v>
      </c>
      <c r="E22" s="4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5">
        <f t="shared" si="0"/>
        <v>0</v>
      </c>
    </row>
    <row r="23" spans="1:14" ht="12.75">
      <c r="A23" t="s">
        <v>44</v>
      </c>
      <c r="B23" s="2">
        <v>0</v>
      </c>
      <c r="C23" s="4">
        <v>0</v>
      </c>
      <c r="D23" s="2">
        <v>0</v>
      </c>
      <c r="E23" s="4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0"/>
        <v>0</v>
      </c>
    </row>
    <row r="24" spans="1:14" ht="12.75">
      <c r="A24" t="s">
        <v>45</v>
      </c>
      <c r="B24" s="4">
        <v>25099.44</v>
      </c>
      <c r="C24" s="4">
        <v>37786.97</v>
      </c>
      <c r="D24" s="4">
        <v>39284.02</v>
      </c>
      <c r="E24" s="4">
        <v>34895.94</v>
      </c>
      <c r="F24" s="2">
        <v>32018.67</v>
      </c>
      <c r="G24" s="2">
        <v>26484.28</v>
      </c>
      <c r="H24" s="2">
        <v>23158.06</v>
      </c>
      <c r="I24" s="2">
        <v>25979.66</v>
      </c>
      <c r="J24" s="2">
        <v>35748.31000000001</v>
      </c>
      <c r="K24" s="2">
        <v>32232.53999999998</v>
      </c>
      <c r="L24" s="2">
        <v>32210.430000000004</v>
      </c>
      <c r="M24" s="2">
        <v>47582.85999999998</v>
      </c>
      <c r="N24" s="5">
        <f t="shared" si="0"/>
        <v>392481.17999999993</v>
      </c>
    </row>
    <row r="25" spans="1:14" ht="12.75">
      <c r="A25" t="s">
        <v>4</v>
      </c>
      <c r="B25" s="2">
        <v>0</v>
      </c>
      <c r="C25" s="4">
        <v>0</v>
      </c>
      <c r="D25" s="4">
        <v>0</v>
      </c>
      <c r="E25" s="4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0"/>
        <v>0</v>
      </c>
    </row>
    <row r="26" spans="1:14" ht="12.75">
      <c r="A26" t="s">
        <v>89</v>
      </c>
      <c r="B26" s="2">
        <v>0</v>
      </c>
      <c r="C26" s="4">
        <v>0</v>
      </c>
      <c r="D26" s="4">
        <v>0</v>
      </c>
      <c r="E26" s="4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0"/>
        <v>0</v>
      </c>
    </row>
    <row r="27" spans="1:14" ht="12.75">
      <c r="A27" t="s">
        <v>5</v>
      </c>
      <c r="B27" s="2">
        <v>0</v>
      </c>
      <c r="C27" s="4">
        <v>0</v>
      </c>
      <c r="D27" s="4">
        <v>0</v>
      </c>
      <c r="E27" s="4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0"/>
        <v>0</v>
      </c>
    </row>
    <row r="28" spans="1:14" ht="12.75">
      <c r="A28" t="s">
        <v>6</v>
      </c>
      <c r="B28" s="2">
        <v>0</v>
      </c>
      <c r="C28" s="4">
        <v>0</v>
      </c>
      <c r="D28" s="4">
        <v>0</v>
      </c>
      <c r="E28" s="4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5">
        <f t="shared" si="0"/>
        <v>0</v>
      </c>
    </row>
    <row r="29" spans="1:14" ht="12.75">
      <c r="A29" t="s">
        <v>46</v>
      </c>
      <c r="B29" s="2">
        <v>0</v>
      </c>
      <c r="C29" s="4">
        <v>0</v>
      </c>
      <c r="D29" s="4">
        <v>0</v>
      </c>
      <c r="E29" s="4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5">
        <f t="shared" si="0"/>
        <v>0</v>
      </c>
    </row>
    <row r="30" spans="1:14" ht="12.75">
      <c r="A30" t="s">
        <v>47</v>
      </c>
      <c r="B30" s="4">
        <v>8685.1</v>
      </c>
      <c r="C30" s="4">
        <v>4420.63</v>
      </c>
      <c r="D30" s="4">
        <v>4725.06</v>
      </c>
      <c r="E30" s="4">
        <v>5614.39</v>
      </c>
      <c r="F30" s="4">
        <v>5855.41</v>
      </c>
      <c r="G30" s="4">
        <v>7002.6</v>
      </c>
      <c r="H30" s="4">
        <v>7955.94</v>
      </c>
      <c r="I30" s="4">
        <v>8853.62</v>
      </c>
      <c r="J30" s="4">
        <v>13879.560000000003</v>
      </c>
      <c r="K30" s="4">
        <v>13726.430000000002</v>
      </c>
      <c r="L30" s="4">
        <v>12260.709999999997</v>
      </c>
      <c r="M30" s="4">
        <v>31403.93999999999</v>
      </c>
      <c r="N30" s="5">
        <f t="shared" si="0"/>
        <v>124383.39</v>
      </c>
    </row>
    <row r="31" spans="1:14" ht="12.75">
      <c r="A31" t="s">
        <v>7</v>
      </c>
      <c r="B31" s="2">
        <v>0</v>
      </c>
      <c r="C31" s="4">
        <v>0</v>
      </c>
      <c r="D31" s="4">
        <v>0</v>
      </c>
      <c r="E31" s="4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5">
        <f t="shared" si="0"/>
        <v>0</v>
      </c>
    </row>
    <row r="32" spans="1:14" ht="12.75">
      <c r="A32" t="s">
        <v>8</v>
      </c>
      <c r="B32" s="2">
        <v>0</v>
      </c>
      <c r="C32" s="4">
        <v>0</v>
      </c>
      <c r="D32" s="4">
        <v>0</v>
      </c>
      <c r="E32" s="4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5">
        <f t="shared" si="0"/>
        <v>0</v>
      </c>
    </row>
    <row r="33" spans="1:14" ht="12.75">
      <c r="A33" t="s">
        <v>9</v>
      </c>
      <c r="B33" s="2">
        <v>0</v>
      </c>
      <c r="C33" s="4">
        <v>0</v>
      </c>
      <c r="D33" s="4">
        <v>0</v>
      </c>
      <c r="E33" s="4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5">
        <f t="shared" si="0"/>
        <v>0</v>
      </c>
    </row>
    <row r="34" spans="1:14" ht="12.75">
      <c r="A34" t="s">
        <v>10</v>
      </c>
      <c r="B34" s="2">
        <v>0</v>
      </c>
      <c r="C34" s="4">
        <v>0</v>
      </c>
      <c r="D34" s="4">
        <v>0</v>
      </c>
      <c r="E34" s="4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5">
        <f t="shared" si="0"/>
        <v>0</v>
      </c>
    </row>
    <row r="35" spans="1:14" ht="12.75">
      <c r="A35" t="s">
        <v>11</v>
      </c>
      <c r="B35" s="2">
        <v>0</v>
      </c>
      <c r="C35" s="4">
        <v>0</v>
      </c>
      <c r="D35" s="4">
        <v>0</v>
      </c>
      <c r="E35" s="4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5">
        <f t="shared" si="0"/>
        <v>0</v>
      </c>
    </row>
    <row r="36" spans="1:14" ht="12.75">
      <c r="A36" t="s">
        <v>48</v>
      </c>
      <c r="B36" s="2">
        <v>0</v>
      </c>
      <c r="C36" s="4">
        <v>0</v>
      </c>
      <c r="D36" s="4">
        <v>0</v>
      </c>
      <c r="E36" s="4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5">
        <f t="shared" si="0"/>
        <v>0</v>
      </c>
    </row>
    <row r="37" spans="1:14" ht="12.75">
      <c r="A37" t="s">
        <v>12</v>
      </c>
      <c r="B37" s="2">
        <v>0</v>
      </c>
      <c r="C37" s="4">
        <v>0</v>
      </c>
      <c r="D37" s="4">
        <v>0</v>
      </c>
      <c r="E37" s="4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5">
        <f t="shared" si="0"/>
        <v>0</v>
      </c>
    </row>
    <row r="38" spans="1:14" ht="12.75">
      <c r="A38" t="s">
        <v>13</v>
      </c>
      <c r="B38" s="2">
        <v>0</v>
      </c>
      <c r="C38" s="4">
        <v>0</v>
      </c>
      <c r="D38" s="4">
        <v>0</v>
      </c>
      <c r="E38" s="4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5">
        <f t="shared" si="0"/>
        <v>0</v>
      </c>
    </row>
    <row r="39" spans="1:14" ht="12.75">
      <c r="A39" t="s">
        <v>14</v>
      </c>
      <c r="B39" s="4">
        <v>3570.01</v>
      </c>
      <c r="C39" s="4">
        <v>3344.43</v>
      </c>
      <c r="D39" s="4">
        <v>4373.15</v>
      </c>
      <c r="E39" s="4">
        <v>7493.66</v>
      </c>
      <c r="F39" s="2">
        <v>6935.56</v>
      </c>
      <c r="G39" s="2">
        <v>7500.77</v>
      </c>
      <c r="H39" s="2">
        <v>8211.820000000007</v>
      </c>
      <c r="I39" s="2">
        <v>7569.22</v>
      </c>
      <c r="J39" s="2">
        <v>8382.800000000003</v>
      </c>
      <c r="K39" s="2">
        <v>8768.289999999997</v>
      </c>
      <c r="L39" s="2">
        <v>7710.500000000002</v>
      </c>
      <c r="M39" s="2">
        <v>9653.949999999997</v>
      </c>
      <c r="N39" s="5">
        <f t="shared" si="0"/>
        <v>83514.16</v>
      </c>
    </row>
    <row r="40" spans="1:14" ht="12.75">
      <c r="A40" t="s">
        <v>49</v>
      </c>
      <c r="B40" s="2">
        <v>0</v>
      </c>
      <c r="C40" s="4">
        <v>0</v>
      </c>
      <c r="D40" s="4">
        <v>0</v>
      </c>
      <c r="E40" s="4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5">
        <f t="shared" si="0"/>
        <v>0</v>
      </c>
    </row>
    <row r="41" spans="1:14" ht="12.75">
      <c r="A41" t="s">
        <v>15</v>
      </c>
      <c r="B41" s="2">
        <v>0</v>
      </c>
      <c r="C41" s="4">
        <v>0</v>
      </c>
      <c r="D41" s="4">
        <v>0</v>
      </c>
      <c r="E41" s="4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5">
        <f t="shared" si="0"/>
        <v>0</v>
      </c>
    </row>
    <row r="42" spans="1:14" ht="12.75">
      <c r="A42" t="s">
        <v>50</v>
      </c>
      <c r="B42" s="2">
        <v>0</v>
      </c>
      <c r="C42" s="4">
        <v>0</v>
      </c>
      <c r="D42" s="4">
        <v>0</v>
      </c>
      <c r="E42" s="4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5">
        <f t="shared" si="0"/>
        <v>0</v>
      </c>
    </row>
    <row r="43" spans="1:14" ht="12.75">
      <c r="A43" t="s">
        <v>16</v>
      </c>
      <c r="B43" s="2">
        <v>0</v>
      </c>
      <c r="C43" s="4">
        <v>0</v>
      </c>
      <c r="D43" s="4">
        <v>0</v>
      </c>
      <c r="E43" s="4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5">
        <f t="shared" si="0"/>
        <v>0</v>
      </c>
    </row>
    <row r="44" spans="1:14" ht="12.75">
      <c r="A44" t="s">
        <v>51</v>
      </c>
      <c r="B44" s="2">
        <v>0</v>
      </c>
      <c r="C44" s="4">
        <v>0</v>
      </c>
      <c r="D44" s="4">
        <v>0</v>
      </c>
      <c r="E44" s="4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5">
        <f t="shared" si="0"/>
        <v>0</v>
      </c>
    </row>
    <row r="45" spans="1:14" ht="12.75">
      <c r="A45" t="s">
        <v>17</v>
      </c>
      <c r="B45" s="2">
        <v>0</v>
      </c>
      <c r="C45" s="4">
        <v>0</v>
      </c>
      <c r="D45" s="4">
        <v>0</v>
      </c>
      <c r="E45" s="4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5">
        <f t="shared" si="0"/>
        <v>0</v>
      </c>
    </row>
    <row r="46" spans="1:14" ht="12.75">
      <c r="A46" t="s">
        <v>18</v>
      </c>
      <c r="B46" s="2">
        <v>0</v>
      </c>
      <c r="C46" s="4">
        <v>0</v>
      </c>
      <c r="D46" s="4">
        <v>0</v>
      </c>
      <c r="E46" s="4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5">
        <f t="shared" si="0"/>
        <v>0</v>
      </c>
    </row>
    <row r="47" spans="1:14" ht="12.75">
      <c r="A47" t="s">
        <v>19</v>
      </c>
      <c r="B47" s="2">
        <v>0</v>
      </c>
      <c r="C47" s="4">
        <v>0</v>
      </c>
      <c r="D47" s="4">
        <v>0</v>
      </c>
      <c r="E47" s="4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5">
        <f t="shared" si="0"/>
        <v>0</v>
      </c>
    </row>
    <row r="48" spans="1:14" ht="12.75">
      <c r="A48" t="s">
        <v>52</v>
      </c>
      <c r="B48" s="2">
        <v>0</v>
      </c>
      <c r="C48" s="4">
        <v>0</v>
      </c>
      <c r="D48" s="4">
        <v>0</v>
      </c>
      <c r="E48" s="4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5">
        <f t="shared" si="0"/>
        <v>0</v>
      </c>
    </row>
    <row r="49" spans="1:14" ht="12.75">
      <c r="A49" t="s">
        <v>53</v>
      </c>
      <c r="B49" s="4">
        <v>4629.56</v>
      </c>
      <c r="C49" s="4">
        <v>3097.91</v>
      </c>
      <c r="D49" s="4">
        <v>3714.86</v>
      </c>
      <c r="E49" s="4">
        <v>3943.9</v>
      </c>
      <c r="F49" s="2">
        <v>2001.81</v>
      </c>
      <c r="G49" s="2">
        <v>1804.24</v>
      </c>
      <c r="H49" s="2">
        <v>4488.82</v>
      </c>
      <c r="I49" s="2">
        <v>4596.63</v>
      </c>
      <c r="J49" s="2">
        <v>5320.840000000001</v>
      </c>
      <c r="K49" s="2">
        <v>3639.690000000002</v>
      </c>
      <c r="L49" s="2">
        <v>2370.500000000001</v>
      </c>
      <c r="M49" s="2">
        <v>7166.629999999996</v>
      </c>
      <c r="N49" s="5">
        <f t="shared" si="0"/>
        <v>46775.39000000001</v>
      </c>
    </row>
    <row r="50" spans="1:14" ht="12.75">
      <c r="A50" t="s">
        <v>54</v>
      </c>
      <c r="B50" s="2">
        <v>0</v>
      </c>
      <c r="C50" s="4">
        <v>0</v>
      </c>
      <c r="D50" s="4">
        <v>0</v>
      </c>
      <c r="E50" s="4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5">
        <f t="shared" si="0"/>
        <v>0</v>
      </c>
    </row>
    <row r="51" spans="1:14" ht="12.75">
      <c r="A51" t="s">
        <v>20</v>
      </c>
      <c r="B51" s="2">
        <v>0</v>
      </c>
      <c r="C51" s="4">
        <v>0</v>
      </c>
      <c r="D51" s="4">
        <v>0</v>
      </c>
      <c r="E51" s="4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5">
        <f t="shared" si="0"/>
        <v>0</v>
      </c>
    </row>
    <row r="52" spans="1:14" ht="12.75">
      <c r="A52" t="s">
        <v>21</v>
      </c>
      <c r="B52" s="2">
        <v>0</v>
      </c>
      <c r="C52" s="4">
        <v>0</v>
      </c>
      <c r="D52" s="4">
        <v>0</v>
      </c>
      <c r="E52" s="4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5">
        <f t="shared" si="0"/>
        <v>0</v>
      </c>
    </row>
    <row r="53" spans="1:14" ht="12.75">
      <c r="A53" t="s">
        <v>22</v>
      </c>
      <c r="B53" s="2">
        <v>0</v>
      </c>
      <c r="C53" s="4">
        <v>0</v>
      </c>
      <c r="D53" s="4">
        <v>0</v>
      </c>
      <c r="E53" s="4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5">
        <f t="shared" si="0"/>
        <v>0</v>
      </c>
    </row>
    <row r="54" spans="1:14" ht="12.75">
      <c r="A54" t="s">
        <v>55</v>
      </c>
      <c r="B54" s="2">
        <v>0</v>
      </c>
      <c r="C54" s="4">
        <v>0</v>
      </c>
      <c r="D54" s="4">
        <v>0</v>
      </c>
      <c r="E54" s="4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5">
        <f t="shared" si="0"/>
        <v>0</v>
      </c>
    </row>
    <row r="55" spans="1:14" ht="12.75">
      <c r="A55" t="s">
        <v>23</v>
      </c>
      <c r="B55" s="2">
        <v>0</v>
      </c>
      <c r="C55" s="4">
        <v>0</v>
      </c>
      <c r="D55" s="4">
        <v>0</v>
      </c>
      <c r="E55" s="4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5">
        <f t="shared" si="0"/>
        <v>0</v>
      </c>
    </row>
    <row r="56" spans="1:14" ht="12.75">
      <c r="A56" t="s">
        <v>24</v>
      </c>
      <c r="B56" s="2">
        <v>0</v>
      </c>
      <c r="C56" s="4">
        <v>0</v>
      </c>
      <c r="D56" s="4">
        <v>0</v>
      </c>
      <c r="E56" s="4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5">
        <f t="shared" si="0"/>
        <v>0</v>
      </c>
    </row>
    <row r="57" spans="1:14" ht="12.75">
      <c r="A57" t="s">
        <v>56</v>
      </c>
      <c r="B57" s="2">
        <v>0</v>
      </c>
      <c r="C57" s="4">
        <v>0</v>
      </c>
      <c r="D57" s="4">
        <v>0</v>
      </c>
      <c r="E57" s="4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5">
        <f t="shared" si="0"/>
        <v>0</v>
      </c>
    </row>
    <row r="58" spans="1:14" ht="12.75">
      <c r="A58" t="s">
        <v>57</v>
      </c>
      <c r="B58" s="2">
        <v>0</v>
      </c>
      <c r="C58" s="4">
        <v>0</v>
      </c>
      <c r="D58" s="4">
        <v>0</v>
      </c>
      <c r="E58" s="4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5">
        <f t="shared" si="0"/>
        <v>0</v>
      </c>
    </row>
    <row r="59" spans="1:14" ht="12.75">
      <c r="A59" t="s">
        <v>58</v>
      </c>
      <c r="B59" s="2">
        <v>0</v>
      </c>
      <c r="C59" s="4">
        <v>0</v>
      </c>
      <c r="D59" s="4">
        <v>0</v>
      </c>
      <c r="E59" s="4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5">
        <f t="shared" si="0"/>
        <v>0</v>
      </c>
    </row>
    <row r="60" spans="1:14" ht="12.75">
      <c r="A60" t="s">
        <v>25</v>
      </c>
      <c r="B60" s="2">
        <v>0</v>
      </c>
      <c r="C60" s="4">
        <v>0</v>
      </c>
      <c r="D60" s="4">
        <v>0</v>
      </c>
      <c r="E60" s="4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5">
        <f t="shared" si="0"/>
        <v>0</v>
      </c>
    </row>
    <row r="61" spans="1:14" ht="12.75">
      <c r="A61" t="s">
        <v>59</v>
      </c>
      <c r="B61" s="2">
        <v>0</v>
      </c>
      <c r="C61" s="4">
        <v>0</v>
      </c>
      <c r="D61" s="4">
        <v>0</v>
      </c>
      <c r="E61" s="4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5">
        <f t="shared" si="0"/>
        <v>0</v>
      </c>
    </row>
    <row r="62" spans="1:14" ht="12.75">
      <c r="A62" t="s">
        <v>60</v>
      </c>
      <c r="B62" s="2">
        <v>0</v>
      </c>
      <c r="C62" s="4">
        <v>0</v>
      </c>
      <c r="D62" s="4">
        <v>0</v>
      </c>
      <c r="E62" s="4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5">
        <f t="shared" si="0"/>
        <v>0</v>
      </c>
    </row>
    <row r="63" spans="1:14" ht="12.75">
      <c r="A63" t="s">
        <v>61</v>
      </c>
      <c r="B63" s="2">
        <v>0</v>
      </c>
      <c r="C63" s="4">
        <v>0</v>
      </c>
      <c r="D63" s="4">
        <v>0</v>
      </c>
      <c r="E63" s="4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5">
        <f t="shared" si="0"/>
        <v>0</v>
      </c>
    </row>
    <row r="64" spans="1:14" ht="12.75">
      <c r="A64" t="s">
        <v>26</v>
      </c>
      <c r="B64" s="2">
        <v>0</v>
      </c>
      <c r="C64" s="4">
        <v>0</v>
      </c>
      <c r="D64" s="4">
        <v>0</v>
      </c>
      <c r="E64" s="4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5">
        <f t="shared" si="0"/>
        <v>0</v>
      </c>
    </row>
    <row r="65" spans="1:14" ht="12.75">
      <c r="A65" t="s">
        <v>62</v>
      </c>
      <c r="B65" s="2">
        <v>0</v>
      </c>
      <c r="C65" s="4">
        <v>0</v>
      </c>
      <c r="D65" s="4">
        <v>0</v>
      </c>
      <c r="E65" s="4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5">
        <f t="shared" si="0"/>
        <v>0</v>
      </c>
    </row>
    <row r="66" spans="1:14" ht="12.75">
      <c r="A66" t="s">
        <v>63</v>
      </c>
      <c r="B66" s="2">
        <v>0</v>
      </c>
      <c r="C66" s="4">
        <v>0</v>
      </c>
      <c r="D66" s="4">
        <v>0</v>
      </c>
      <c r="E66" s="4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5">
        <f t="shared" si="0"/>
        <v>0</v>
      </c>
    </row>
    <row r="67" spans="1:14" ht="12.75">
      <c r="A67" t="s">
        <v>64</v>
      </c>
      <c r="B67" s="2">
        <v>0</v>
      </c>
      <c r="C67" s="4">
        <v>0</v>
      </c>
      <c r="D67" s="4">
        <v>0</v>
      </c>
      <c r="E67" s="4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5">
        <f t="shared" si="0"/>
        <v>0</v>
      </c>
    </row>
    <row r="68" spans="1:14" ht="12.75">
      <c r="A68" t="s">
        <v>65</v>
      </c>
      <c r="B68" s="2">
        <v>0</v>
      </c>
      <c r="C68" s="4">
        <v>0</v>
      </c>
      <c r="D68" s="4">
        <v>0</v>
      </c>
      <c r="E68" s="4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5">
        <f t="shared" si="0"/>
        <v>0</v>
      </c>
    </row>
    <row r="69" spans="1:14" ht="12.75">
      <c r="A69" t="s">
        <v>66</v>
      </c>
      <c r="B69" s="2">
        <v>0</v>
      </c>
      <c r="C69" s="4">
        <v>0</v>
      </c>
      <c r="D69" s="4">
        <v>0</v>
      </c>
      <c r="E69" s="4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5">
        <f t="shared" si="0"/>
        <v>0</v>
      </c>
    </row>
    <row r="70" spans="1:14" ht="12.75">
      <c r="A70" t="s">
        <v>67</v>
      </c>
      <c r="B70" s="4">
        <v>37930.72</v>
      </c>
      <c r="C70" s="4">
        <v>30923.32</v>
      </c>
      <c r="D70" s="4">
        <v>28326.79</v>
      </c>
      <c r="E70" s="4">
        <v>33383.23</v>
      </c>
      <c r="F70" s="2">
        <v>37541.85</v>
      </c>
      <c r="G70" s="2">
        <v>32203.48</v>
      </c>
      <c r="H70" s="2">
        <v>43635.35</v>
      </c>
      <c r="I70" s="2">
        <v>46990.09</v>
      </c>
      <c r="J70" s="2">
        <v>79394.51</v>
      </c>
      <c r="K70" s="2">
        <v>63887.86999999999</v>
      </c>
      <c r="L70" s="2">
        <v>63264.110000000015</v>
      </c>
      <c r="M70" s="2">
        <v>120754.33999999998</v>
      </c>
      <c r="N70" s="5">
        <f t="shared" si="0"/>
        <v>618235.66</v>
      </c>
    </row>
    <row r="71" spans="1:14" ht="12.75">
      <c r="A71" t="s">
        <v>68</v>
      </c>
      <c r="B71" s="2">
        <v>0</v>
      </c>
      <c r="C71" s="4">
        <v>0</v>
      </c>
      <c r="D71" s="4">
        <v>0</v>
      </c>
      <c r="E71" s="4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5">
        <f t="shared" si="0"/>
        <v>0</v>
      </c>
    </row>
    <row r="72" spans="1:14" ht="12.75">
      <c r="A72" t="s">
        <v>69</v>
      </c>
      <c r="B72" s="2">
        <v>0</v>
      </c>
      <c r="C72" s="4">
        <v>0</v>
      </c>
      <c r="D72" s="4">
        <v>0</v>
      </c>
      <c r="E72" s="4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5">
        <f t="shared" si="0"/>
        <v>0</v>
      </c>
    </row>
    <row r="73" spans="1:14" ht="12.75">
      <c r="A73" t="s">
        <v>27</v>
      </c>
      <c r="B73" s="2">
        <v>0</v>
      </c>
      <c r="C73" s="4">
        <v>0</v>
      </c>
      <c r="D73" s="4">
        <v>0</v>
      </c>
      <c r="E73" s="4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5">
        <f t="shared" si="0"/>
        <v>0</v>
      </c>
    </row>
    <row r="74" spans="1:14" ht="12.75">
      <c r="A74" t="s">
        <v>70</v>
      </c>
      <c r="B74" s="2">
        <v>0</v>
      </c>
      <c r="C74" s="4">
        <v>0</v>
      </c>
      <c r="D74" s="4">
        <v>0</v>
      </c>
      <c r="E74" s="4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5">
        <f t="shared" si="0"/>
        <v>0</v>
      </c>
    </row>
    <row r="75" spans="1:14" ht="12.75">
      <c r="A75" t="s">
        <v>28</v>
      </c>
      <c r="B75" s="2">
        <v>0</v>
      </c>
      <c r="C75" s="4">
        <v>0</v>
      </c>
      <c r="D75" s="4">
        <v>0</v>
      </c>
      <c r="E75" s="4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5">
        <f t="shared" si="0"/>
        <v>0</v>
      </c>
    </row>
    <row r="76" spans="1:14" ht="12.75">
      <c r="A76" t="s">
        <v>29</v>
      </c>
      <c r="B76" s="2">
        <v>0</v>
      </c>
      <c r="C76" s="4">
        <v>0</v>
      </c>
      <c r="D76" s="4">
        <v>0</v>
      </c>
      <c r="E76" s="4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5">
        <f t="shared" si="0"/>
        <v>0</v>
      </c>
    </row>
    <row r="77" spans="1:14" ht="12.75">
      <c r="A77" t="s">
        <v>71</v>
      </c>
      <c r="B77" s="2">
        <v>0</v>
      </c>
      <c r="C77" s="4">
        <v>0</v>
      </c>
      <c r="D77" s="4">
        <v>0</v>
      </c>
      <c r="E77" s="4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5">
        <f t="shared" si="0"/>
        <v>0</v>
      </c>
    </row>
    <row r="78" spans="1:14" ht="12.75">
      <c r="A78" t="s">
        <v>72</v>
      </c>
      <c r="B78" s="2">
        <v>0</v>
      </c>
      <c r="C78" s="4">
        <v>0</v>
      </c>
      <c r="D78" s="4">
        <v>0</v>
      </c>
      <c r="E78" s="4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5">
        <f t="shared" si="0"/>
        <v>0</v>
      </c>
    </row>
    <row r="79" spans="1:14" ht="12.75">
      <c r="A79" t="s">
        <v>73</v>
      </c>
      <c r="B79" s="2">
        <v>0</v>
      </c>
      <c r="C79" s="4">
        <v>0</v>
      </c>
      <c r="D79" s="4">
        <v>0</v>
      </c>
      <c r="E79" s="4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5">
        <f>SUM(B79:M79)</f>
        <v>0</v>
      </c>
    </row>
    <row r="80" spans="1:14" ht="12.75">
      <c r="A80" t="s">
        <v>30</v>
      </c>
      <c r="B80" s="2">
        <v>0</v>
      </c>
      <c r="C80" s="4">
        <v>0</v>
      </c>
      <c r="D80" s="4">
        <v>0</v>
      </c>
      <c r="E80" s="4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5">
        <f>SUM(B80:M80)</f>
        <v>0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79914.83</v>
      </c>
      <c r="C82" s="5">
        <f t="shared" si="1"/>
        <v>79573.26000000001</v>
      </c>
      <c r="D82" s="5">
        <f t="shared" si="1"/>
        <v>80423.88</v>
      </c>
      <c r="E82" s="5">
        <f t="shared" si="1"/>
        <v>85331.12000000001</v>
      </c>
      <c r="F82" s="5">
        <f t="shared" si="1"/>
        <v>84353.29999999999</v>
      </c>
      <c r="G82" s="5">
        <f t="shared" si="1"/>
        <v>74995.37</v>
      </c>
      <c r="H82" s="5">
        <f t="shared" si="1"/>
        <v>87449.99</v>
      </c>
      <c r="I82" s="5">
        <f t="shared" si="1"/>
        <v>93989.22</v>
      </c>
      <c r="J82" s="5">
        <f t="shared" si="1"/>
        <v>142726.02000000002</v>
      </c>
      <c r="K82" s="5">
        <f t="shared" si="1"/>
        <v>122254.81999999998</v>
      </c>
      <c r="L82" s="5">
        <f t="shared" si="1"/>
        <v>117816.25000000001</v>
      </c>
      <c r="M82" s="5">
        <f t="shared" si="1"/>
        <v>216561.71999999994</v>
      </c>
      <c r="N82" s="5">
        <f>SUM(B82:M82)</f>
        <v>1265389.78</v>
      </c>
    </row>
  </sheetData>
  <sheetProtection/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N82"/>
  <sheetViews>
    <sheetView tabSelected="1" zoomScalePageLayoutView="0" workbookViewId="0" topLeftCell="A1">
      <pane xSplit="1" ySplit="13" topLeftCell="B7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I83" sqref="I83"/>
    </sheetView>
  </sheetViews>
  <sheetFormatPr defaultColWidth="9.33203125" defaultRowHeight="12.75"/>
  <cols>
    <col min="1" max="1" width="16.16015625" style="0" bestFit="1" customWidth="1"/>
    <col min="2" max="11" width="8.16015625" style="0" bestFit="1" customWidth="1"/>
    <col min="12" max="12" width="10.16015625" style="0" bestFit="1" customWidth="1"/>
    <col min="13" max="13" width="8.16015625" style="0" bestFit="1" customWidth="1"/>
    <col min="14" max="14" width="10.16015625" style="0" bestFit="1" customWidth="1"/>
  </cols>
  <sheetData>
    <row r="1" spans="1:14" ht="12.75">
      <c r="A1" t="str">
        <f>'SFY 10-11'!A1</f>
        <v>VALIDATED TAX RECEIPTS FOR: JULY, 2010 thru June, 2011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19" t="s">
        <v>85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2.75">
      <c r="A4" s="19" t="s">
        <v>86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2.75">
      <c r="A5" s="19" t="s">
        <v>34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2.75">
      <c r="A6" s="19" t="s">
        <v>74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.75">
      <c r="A7" s="19" t="s">
        <v>35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2.75">
      <c r="A8" s="19" t="s">
        <v>95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2:14" ht="12.75">
      <c r="B11" s="1">
        <v>40360</v>
      </c>
      <c r="C11" s="1">
        <v>40391</v>
      </c>
      <c r="D11" s="1">
        <v>40422</v>
      </c>
      <c r="E11" s="1">
        <v>40452</v>
      </c>
      <c r="F11" s="1">
        <v>40483</v>
      </c>
      <c r="G11" s="1">
        <v>40513</v>
      </c>
      <c r="H11" s="1">
        <v>40544</v>
      </c>
      <c r="I11" s="1">
        <v>40575</v>
      </c>
      <c r="J11" s="1">
        <v>40603</v>
      </c>
      <c r="K11" s="1">
        <v>40634</v>
      </c>
      <c r="L11" s="1">
        <v>40664</v>
      </c>
      <c r="M11" s="1">
        <v>40695</v>
      </c>
      <c r="N11" s="2" t="s">
        <v>103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>SUM(B14:M14)</f>
        <v>0</v>
      </c>
    </row>
    <row r="15" spans="1:14" ht="12.75">
      <c r="A15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aca="true" t="shared" si="0" ref="N15:N78">SUM(B15:M15)</f>
        <v>0</v>
      </c>
    </row>
    <row r="16" spans="1:14" ht="12.75">
      <c r="A16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</row>
    <row r="17" spans="1:14" ht="12.75">
      <c r="A17" t="s">
        <v>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0</v>
      </c>
    </row>
    <row r="18" spans="1:14" ht="12.75">
      <c r="A18" t="s">
        <v>40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0</v>
      </c>
    </row>
    <row r="19" spans="1:14" ht="12.75">
      <c r="A19" t="s">
        <v>41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0</v>
      </c>
    </row>
    <row r="20" spans="1:14" ht="12.75">
      <c r="A20" t="s">
        <v>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0</v>
      </c>
    </row>
    <row r="21" spans="1:14" ht="12.75">
      <c r="A21" t="s">
        <v>42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0</v>
      </c>
    </row>
    <row r="22" spans="1:14" ht="12.75">
      <c r="A22" t="s">
        <v>43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f t="shared" si="0"/>
        <v>0</v>
      </c>
    </row>
    <row r="23" spans="1:14" ht="12.75">
      <c r="A23" t="s">
        <v>44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0</v>
      </c>
    </row>
    <row r="24" spans="1:14" ht="12.75">
      <c r="A24" t="s">
        <v>45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0"/>
        <v>0</v>
      </c>
    </row>
    <row r="25" spans="1:14" ht="12.75">
      <c r="A25" t="s">
        <v>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17">
        <f>G25+G41</f>
        <v>0</v>
      </c>
      <c r="J25" s="5">
        <v>0</v>
      </c>
      <c r="K25" s="5">
        <v>0</v>
      </c>
      <c r="L25" s="5">
        <v>0</v>
      </c>
      <c r="M25" s="5">
        <v>0</v>
      </c>
      <c r="N25" s="5">
        <f t="shared" si="0"/>
        <v>0</v>
      </c>
    </row>
    <row r="26" spans="1:14" ht="12.75">
      <c r="A26" t="s">
        <v>89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</row>
    <row r="27" spans="1:14" ht="12.75">
      <c r="A27" t="s">
        <v>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</row>
    <row r="28" spans="1:14" ht="12.75">
      <c r="A28" t="s">
        <v>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</row>
    <row r="29" spans="1:14" ht="12.75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</row>
    <row r="30" spans="1:14" ht="12.75">
      <c r="A30" t="s">
        <v>47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</row>
    <row r="31" spans="1:14" ht="12.75">
      <c r="A31" t="s">
        <v>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</row>
    <row r="32" spans="1:14" ht="12.75">
      <c r="A32" t="s">
        <v>8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0</v>
      </c>
    </row>
    <row r="33" spans="1:14" ht="12.75">
      <c r="A33" t="s">
        <v>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f t="shared" si="0"/>
        <v>0</v>
      </c>
    </row>
    <row r="34" spans="1:14" ht="12.75">
      <c r="A34" t="s">
        <v>10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</row>
    <row r="35" spans="1:14" ht="12.75">
      <c r="A35" t="s">
        <v>11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</row>
    <row r="36" spans="1:14" ht="12.75">
      <c r="A36" t="s">
        <v>48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</row>
    <row r="37" spans="1:14" ht="12.75">
      <c r="A37" t="s">
        <v>12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18">
        <v>1707930.4007594</v>
      </c>
      <c r="M37" s="5">
        <v>0</v>
      </c>
      <c r="N37" s="5">
        <f t="shared" si="0"/>
        <v>1707930.4007594</v>
      </c>
    </row>
    <row r="38" spans="1:14" ht="12.75">
      <c r="A38" t="s">
        <v>13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18">
        <v>3042954.744953396</v>
      </c>
      <c r="M38" s="5">
        <v>0</v>
      </c>
      <c r="N38" s="5">
        <f t="shared" si="0"/>
        <v>3042954.744953396</v>
      </c>
    </row>
    <row r="39" spans="1:14" ht="12.75">
      <c r="A39" t="s">
        <v>14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0"/>
        <v>0</v>
      </c>
    </row>
    <row r="40" spans="1:14" ht="12.75">
      <c r="A40" t="s">
        <v>49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f t="shared" si="0"/>
        <v>0</v>
      </c>
    </row>
    <row r="41" spans="1:14" ht="12.75">
      <c r="A41" t="s">
        <v>15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f t="shared" si="0"/>
        <v>0</v>
      </c>
    </row>
    <row r="42" spans="1:14" ht="12.75">
      <c r="A42" t="s">
        <v>50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18">
        <v>1054543.6156170657</v>
      </c>
      <c r="M42" s="5">
        <v>0</v>
      </c>
      <c r="N42" s="5">
        <f t="shared" si="0"/>
        <v>1054543.6156170657</v>
      </c>
    </row>
    <row r="43" spans="1:14" ht="12.75">
      <c r="A43" t="s">
        <v>16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0"/>
        <v>0</v>
      </c>
    </row>
    <row r="44" spans="1:14" ht="12.75">
      <c r="A44" t="s">
        <v>51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0"/>
        <v>0</v>
      </c>
    </row>
    <row r="45" spans="1:14" ht="12.75">
      <c r="A45" t="s">
        <v>17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0"/>
        <v>0</v>
      </c>
    </row>
    <row r="46" spans="1:14" ht="12.75">
      <c r="A46" t="s">
        <v>18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0"/>
        <v>0</v>
      </c>
    </row>
    <row r="47" spans="1:14" ht="12.75">
      <c r="A47" t="s">
        <v>19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</row>
    <row r="48" spans="1:14" ht="12.75">
      <c r="A48" t="s">
        <v>52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f t="shared" si="0"/>
        <v>0</v>
      </c>
    </row>
    <row r="49" spans="1:14" ht="12.75">
      <c r="A49" t="s">
        <v>53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f t="shared" si="0"/>
        <v>0</v>
      </c>
    </row>
    <row r="50" spans="1:14" ht="12.75">
      <c r="A50" t="s">
        <v>54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f t="shared" si="0"/>
        <v>0</v>
      </c>
    </row>
    <row r="51" spans="1:14" ht="12.75">
      <c r="A51" t="s">
        <v>20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f t="shared" si="0"/>
        <v>0</v>
      </c>
    </row>
    <row r="52" spans="1:14" ht="12.75">
      <c r="A52" t="s">
        <v>21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f t="shared" si="0"/>
        <v>0</v>
      </c>
    </row>
    <row r="53" spans="1:14" ht="12.75">
      <c r="A53" t="s">
        <v>22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0"/>
        <v>0</v>
      </c>
    </row>
    <row r="54" spans="1:14" ht="12.75">
      <c r="A54" t="s">
        <v>55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18">
        <v>939768.610103103</v>
      </c>
      <c r="M54" s="5">
        <v>0</v>
      </c>
      <c r="N54" s="5">
        <f t="shared" si="0"/>
        <v>939768.610103103</v>
      </c>
    </row>
    <row r="55" spans="1:14" ht="12.75">
      <c r="A55" t="s">
        <v>23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0"/>
        <v>0</v>
      </c>
    </row>
    <row r="56" spans="1:14" ht="12.75">
      <c r="A56" t="s">
        <v>24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f t="shared" si="0"/>
        <v>0</v>
      </c>
    </row>
    <row r="57" spans="1:14" ht="12.75">
      <c r="A57" t="s">
        <v>56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f t="shared" si="0"/>
        <v>0</v>
      </c>
    </row>
    <row r="58" spans="1:14" ht="12.75">
      <c r="A58" t="s">
        <v>57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f t="shared" si="0"/>
        <v>0</v>
      </c>
    </row>
    <row r="59" spans="1:14" ht="12.75">
      <c r="A59" t="s">
        <v>58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0"/>
        <v>0</v>
      </c>
    </row>
    <row r="60" spans="1:14" ht="12.75">
      <c r="A60" t="s">
        <v>25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59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60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61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26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62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0"/>
        <v>0</v>
      </c>
    </row>
    <row r="66" spans="1:14" ht="12.75">
      <c r="A66" t="s">
        <v>63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18">
        <v>1038817.0913870357</v>
      </c>
      <c r="M66" s="5">
        <v>0</v>
      </c>
      <c r="N66" s="5">
        <f t="shared" si="0"/>
        <v>1038817.0913870357</v>
      </c>
    </row>
    <row r="67" spans="1:14" ht="12.75">
      <c r="A67" t="s">
        <v>64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66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67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69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ht="12.75">
      <c r="A73" t="s">
        <v>27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70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28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29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72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f t="shared" si="0"/>
        <v>0</v>
      </c>
    </row>
    <row r="79" spans="1:14" ht="12.75">
      <c r="A79" t="s">
        <v>73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f>SUM(B79:M79)</f>
        <v>0</v>
      </c>
    </row>
    <row r="80" spans="1:14" ht="12.75">
      <c r="A80" t="s">
        <v>30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f>SUM(B80:M80)</f>
        <v>0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0</v>
      </c>
      <c r="C82" s="5">
        <f t="shared" si="1"/>
        <v>0</v>
      </c>
      <c r="D82" s="5">
        <f t="shared" si="1"/>
        <v>0</v>
      </c>
      <c r="E82" s="5">
        <f t="shared" si="1"/>
        <v>0</v>
      </c>
      <c r="F82" s="5">
        <f t="shared" si="1"/>
        <v>0</v>
      </c>
      <c r="G82" s="5">
        <f t="shared" si="1"/>
        <v>0</v>
      </c>
      <c r="H82" s="5">
        <f t="shared" si="1"/>
        <v>0</v>
      </c>
      <c r="I82" s="5">
        <f t="shared" si="1"/>
        <v>0</v>
      </c>
      <c r="J82" s="5">
        <f t="shared" si="1"/>
        <v>0</v>
      </c>
      <c r="K82" s="5">
        <f t="shared" si="1"/>
        <v>0</v>
      </c>
      <c r="L82" s="5">
        <f t="shared" si="1"/>
        <v>7784014.46282</v>
      </c>
      <c r="M82" s="5">
        <f t="shared" si="1"/>
        <v>0</v>
      </c>
      <c r="N82" s="5">
        <f>SUM(B82:M82)</f>
        <v>7784014.46282</v>
      </c>
    </row>
  </sheetData>
  <sheetProtection/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N82"/>
  <sheetViews>
    <sheetView zoomScalePageLayoutView="0" workbookViewId="0" topLeftCell="A11">
      <pane xSplit="1" ySplit="3" topLeftCell="B68" activePane="bottomRight" state="frozen"/>
      <selection pane="topLeft" activeCell="A11" sqref="A11"/>
      <selection pane="topRight" activeCell="B11" sqref="B11"/>
      <selection pane="bottomLeft" activeCell="A14" sqref="A14"/>
      <selection pane="bottomRight" activeCell="L84" sqref="L84"/>
    </sheetView>
  </sheetViews>
  <sheetFormatPr defaultColWidth="9.33203125" defaultRowHeight="12.75"/>
  <cols>
    <col min="1" max="1" width="16.16015625" style="0" bestFit="1" customWidth="1"/>
    <col min="2" max="11" width="9.16015625" style="0" bestFit="1" customWidth="1"/>
    <col min="12" max="12" width="10.5" style="0" bestFit="1" customWidth="1"/>
    <col min="13" max="13" width="9.16015625" style="0" bestFit="1" customWidth="1"/>
    <col min="14" max="14" width="10.16015625" style="0" bestFit="1" customWidth="1"/>
  </cols>
  <sheetData>
    <row r="1" spans="1:14" ht="12.75">
      <c r="A1" s="7" t="str">
        <f>'SFY 10-11'!A1</f>
        <v>VALIDATED TAX RECEIPTS FOR: JULY, 2010 thru June, 2011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19" t="s">
        <v>85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2.75">
      <c r="A4" s="19" t="s">
        <v>86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2.75">
      <c r="A5" s="19" t="s">
        <v>34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2.75">
      <c r="A6" s="19" t="s">
        <v>74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.75">
      <c r="A7" s="19" t="s">
        <v>35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2.75">
      <c r="A8" s="19" t="s">
        <v>94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2:14" ht="12.75">
      <c r="B11" s="1">
        <v>40360</v>
      </c>
      <c r="C11" s="1">
        <v>40391</v>
      </c>
      <c r="D11" s="1">
        <v>40422</v>
      </c>
      <c r="E11" s="1">
        <v>40452</v>
      </c>
      <c r="F11" s="1">
        <v>40483</v>
      </c>
      <c r="G11" s="1">
        <v>40513</v>
      </c>
      <c r="H11" s="1">
        <v>40544</v>
      </c>
      <c r="I11" s="1">
        <v>40575</v>
      </c>
      <c r="J11" s="1">
        <v>40603</v>
      </c>
      <c r="K11" s="1">
        <v>40634</v>
      </c>
      <c r="L11" s="1">
        <v>40664</v>
      </c>
      <c r="M11" s="1">
        <v>40695</v>
      </c>
      <c r="N11" s="2" t="s">
        <v>103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12">
        <v>101768.02</v>
      </c>
      <c r="C14" s="13">
        <v>97679.67</v>
      </c>
      <c r="D14" s="13">
        <v>98835.77</v>
      </c>
      <c r="E14" s="13">
        <v>95878.56</v>
      </c>
      <c r="F14" s="10">
        <v>99763.07</v>
      </c>
      <c r="G14" s="12">
        <v>94461.41</v>
      </c>
      <c r="H14" s="12">
        <v>101070.15</v>
      </c>
      <c r="I14" s="12">
        <v>97994.93</v>
      </c>
      <c r="J14" s="12">
        <v>93913.11</v>
      </c>
      <c r="K14" s="12">
        <v>108474.86</v>
      </c>
      <c r="L14" s="16">
        <v>100738.55</v>
      </c>
      <c r="M14" s="5">
        <v>98581.57</v>
      </c>
      <c r="N14" s="5">
        <f>SUM(B14:M14)</f>
        <v>1189159.6700000002</v>
      </c>
    </row>
    <row r="15" spans="1:14" ht="12.75">
      <c r="A15" t="s">
        <v>38</v>
      </c>
      <c r="B15" s="12">
        <v>27636.31</v>
      </c>
      <c r="C15" s="13">
        <v>26526.07</v>
      </c>
      <c r="D15" s="13">
        <v>26840.03</v>
      </c>
      <c r="E15" s="13">
        <v>26036.96</v>
      </c>
      <c r="F15" s="10">
        <v>27091.85</v>
      </c>
      <c r="G15" s="12">
        <v>25652.11</v>
      </c>
      <c r="H15" s="12">
        <v>27446.8</v>
      </c>
      <c r="I15" s="12">
        <v>26611.69</v>
      </c>
      <c r="J15" s="12">
        <v>25503.22</v>
      </c>
      <c r="K15" s="12">
        <v>29457.64</v>
      </c>
      <c r="L15" s="16">
        <v>27356.75</v>
      </c>
      <c r="M15" s="5">
        <v>26770.99</v>
      </c>
      <c r="N15" s="5">
        <f aca="true" t="shared" si="0" ref="N15:N78">SUM(B15:M15)</f>
        <v>322930.42</v>
      </c>
    </row>
    <row r="16" spans="1:14" ht="12.75">
      <c r="A16" t="s">
        <v>39</v>
      </c>
      <c r="B16" s="12">
        <v>83264.09</v>
      </c>
      <c r="C16" s="13">
        <v>79919.09</v>
      </c>
      <c r="D16" s="13">
        <v>80864.99</v>
      </c>
      <c r="E16" s="13">
        <v>78445.47</v>
      </c>
      <c r="F16" s="10">
        <v>81623.68</v>
      </c>
      <c r="G16" s="12">
        <v>77286</v>
      </c>
      <c r="H16" s="12">
        <v>82693.1</v>
      </c>
      <c r="I16" s="12">
        <v>80177.04</v>
      </c>
      <c r="J16" s="12">
        <v>76837.39</v>
      </c>
      <c r="K16" s="12">
        <v>88751.46</v>
      </c>
      <c r="L16" s="16">
        <v>82421.8</v>
      </c>
      <c r="M16" s="5">
        <v>80657.02</v>
      </c>
      <c r="N16" s="5">
        <f t="shared" si="0"/>
        <v>972941.1300000001</v>
      </c>
    </row>
    <row r="17" spans="1:14" ht="12.75">
      <c r="A17" t="s">
        <v>2</v>
      </c>
      <c r="B17" s="12">
        <v>18409.71</v>
      </c>
      <c r="C17" s="13">
        <v>17670.13</v>
      </c>
      <c r="D17" s="13">
        <v>17879.28</v>
      </c>
      <c r="E17" s="13">
        <v>17344.32</v>
      </c>
      <c r="F17" s="10">
        <v>18047.02</v>
      </c>
      <c r="G17" s="12">
        <v>17087.95</v>
      </c>
      <c r="H17" s="12">
        <v>18283.47</v>
      </c>
      <c r="I17" s="12">
        <v>17727.17</v>
      </c>
      <c r="J17" s="12">
        <v>16988.77</v>
      </c>
      <c r="K17" s="12">
        <v>19622.97</v>
      </c>
      <c r="L17" s="16">
        <v>18223.48</v>
      </c>
      <c r="M17" s="5">
        <v>17833.28</v>
      </c>
      <c r="N17" s="5">
        <f t="shared" si="0"/>
        <v>215117.55</v>
      </c>
    </row>
    <row r="18" spans="1:14" ht="12.75">
      <c r="A18" t="s">
        <v>40</v>
      </c>
      <c r="B18" s="12">
        <v>198745.17</v>
      </c>
      <c r="C18" s="13">
        <v>190760.92</v>
      </c>
      <c r="D18" s="13">
        <v>193018.72</v>
      </c>
      <c r="E18" s="13">
        <v>187243.51</v>
      </c>
      <c r="F18" s="10">
        <v>194829.64</v>
      </c>
      <c r="G18" s="12">
        <v>184475.91</v>
      </c>
      <c r="H18" s="12">
        <v>197382.28</v>
      </c>
      <c r="I18" s="12">
        <v>191376.6</v>
      </c>
      <c r="J18" s="12">
        <v>183405.13</v>
      </c>
      <c r="K18" s="12">
        <v>211843.12</v>
      </c>
      <c r="L18" s="16">
        <v>196734.69</v>
      </c>
      <c r="M18" s="5">
        <v>192522.28</v>
      </c>
      <c r="N18" s="5">
        <f t="shared" si="0"/>
        <v>2322337.97</v>
      </c>
    </row>
    <row r="19" spans="1:14" ht="12.75">
      <c r="A19" t="s">
        <v>41</v>
      </c>
      <c r="B19" s="12">
        <v>543419.93</v>
      </c>
      <c r="C19" s="13">
        <v>521588.94</v>
      </c>
      <c r="D19" s="13">
        <v>527762.35</v>
      </c>
      <c r="E19" s="13">
        <v>511971.44</v>
      </c>
      <c r="F19" s="10">
        <v>532713.88</v>
      </c>
      <c r="G19" s="12">
        <v>504404.14</v>
      </c>
      <c r="H19" s="12">
        <v>539693.45</v>
      </c>
      <c r="I19" s="12">
        <v>523272.4</v>
      </c>
      <c r="J19" s="12">
        <v>501476.35</v>
      </c>
      <c r="K19" s="12">
        <v>579233.05</v>
      </c>
      <c r="L19" s="16">
        <v>537922.76</v>
      </c>
      <c r="M19" s="5">
        <v>526404.98</v>
      </c>
      <c r="N19" s="5">
        <f t="shared" si="0"/>
        <v>6349863.67</v>
      </c>
    </row>
    <row r="20" spans="1:14" ht="12.75">
      <c r="A20" t="s">
        <v>3</v>
      </c>
      <c r="B20" s="12">
        <v>21207.41</v>
      </c>
      <c r="C20" s="13">
        <v>20355.43</v>
      </c>
      <c r="D20" s="13">
        <v>20596.36</v>
      </c>
      <c r="E20" s="13">
        <v>19980.11</v>
      </c>
      <c r="F20" s="10">
        <v>20789.59</v>
      </c>
      <c r="G20" s="12">
        <v>19684.78</v>
      </c>
      <c r="H20" s="12">
        <v>21061.98</v>
      </c>
      <c r="I20" s="12">
        <v>20421.14</v>
      </c>
      <c r="J20" s="12">
        <v>19570.53</v>
      </c>
      <c r="K20" s="12">
        <v>22605.05</v>
      </c>
      <c r="L20" s="16">
        <v>20992.88</v>
      </c>
      <c r="M20" s="5">
        <v>20543.38</v>
      </c>
      <c r="N20" s="5">
        <f t="shared" si="0"/>
        <v>247808.63999999998</v>
      </c>
    </row>
    <row r="21" spans="1:14" ht="12.75">
      <c r="A21" t="s">
        <v>42</v>
      </c>
      <c r="B21" s="12">
        <v>75661.02</v>
      </c>
      <c r="C21" s="13">
        <v>72621.46</v>
      </c>
      <c r="D21" s="13">
        <v>73481</v>
      </c>
      <c r="E21" s="13">
        <v>71282.41</v>
      </c>
      <c r="F21" s="10">
        <v>74170.4</v>
      </c>
      <c r="G21" s="12">
        <v>70228.81</v>
      </c>
      <c r="H21" s="12">
        <v>75142.18</v>
      </c>
      <c r="I21" s="12">
        <v>72855.85</v>
      </c>
      <c r="J21" s="12">
        <v>69821.16</v>
      </c>
      <c r="K21" s="12">
        <v>80647.32</v>
      </c>
      <c r="L21" s="16">
        <v>74895.64</v>
      </c>
      <c r="M21" s="5">
        <v>73292</v>
      </c>
      <c r="N21" s="5">
        <f t="shared" si="0"/>
        <v>884099.2500000001</v>
      </c>
    </row>
    <row r="22" spans="1:14" ht="12.75">
      <c r="A22" t="s">
        <v>43</v>
      </c>
      <c r="B22" s="12">
        <v>55055.19</v>
      </c>
      <c r="C22" s="13">
        <v>52843.43</v>
      </c>
      <c r="D22" s="13">
        <v>53468.88</v>
      </c>
      <c r="E22" s="13">
        <v>51869.07</v>
      </c>
      <c r="F22" s="10">
        <v>53970.53</v>
      </c>
      <c r="G22" s="12">
        <v>51102.41</v>
      </c>
      <c r="H22" s="12">
        <v>54677.65</v>
      </c>
      <c r="I22" s="12">
        <v>53013.99</v>
      </c>
      <c r="J22" s="12">
        <v>50805.78</v>
      </c>
      <c r="K22" s="12">
        <v>58683.5</v>
      </c>
      <c r="L22" s="16">
        <v>54498.26</v>
      </c>
      <c r="M22" s="5">
        <v>53331.36</v>
      </c>
      <c r="N22" s="5">
        <f t="shared" si="0"/>
        <v>643320.05</v>
      </c>
    </row>
    <row r="23" spans="1:14" ht="12.75">
      <c r="A23" t="s">
        <v>44</v>
      </c>
      <c r="B23" s="12">
        <v>67449.13</v>
      </c>
      <c r="C23" s="13">
        <v>64739.48</v>
      </c>
      <c r="D23" s="13">
        <v>65505.71</v>
      </c>
      <c r="E23" s="13">
        <v>63545.75</v>
      </c>
      <c r="F23" s="10">
        <v>66120.3</v>
      </c>
      <c r="G23" s="12">
        <v>62606.5</v>
      </c>
      <c r="H23" s="12">
        <v>66986.6</v>
      </c>
      <c r="I23" s="12">
        <v>64948.42</v>
      </c>
      <c r="J23" s="12">
        <v>62243.1</v>
      </c>
      <c r="K23" s="12">
        <v>71894.24</v>
      </c>
      <c r="L23" s="16">
        <v>66766.82</v>
      </c>
      <c r="M23" s="5">
        <v>65337.23</v>
      </c>
      <c r="N23" s="5">
        <f t="shared" si="0"/>
        <v>788143.28</v>
      </c>
    </row>
    <row r="24" spans="1:14" ht="12.75">
      <c r="A24" t="s">
        <v>45</v>
      </c>
      <c r="B24" s="12">
        <v>144581.48</v>
      </c>
      <c r="C24" s="13">
        <v>138773.16</v>
      </c>
      <c r="D24" s="13">
        <v>140415.65</v>
      </c>
      <c r="E24" s="13">
        <v>136214.34</v>
      </c>
      <c r="F24" s="10">
        <v>141733.04</v>
      </c>
      <c r="G24" s="12">
        <v>134200.99</v>
      </c>
      <c r="H24" s="12">
        <v>143590.02</v>
      </c>
      <c r="I24" s="12">
        <v>139221.05</v>
      </c>
      <c r="J24" s="12">
        <v>133422.03</v>
      </c>
      <c r="K24" s="12">
        <v>154109.86</v>
      </c>
      <c r="L24" s="16">
        <v>143118.91</v>
      </c>
      <c r="M24" s="5">
        <v>140054.5</v>
      </c>
      <c r="N24" s="5">
        <f t="shared" si="0"/>
        <v>1689435.03</v>
      </c>
    </row>
    <row r="25" spans="1:14" ht="12.75">
      <c r="A25" t="s">
        <v>4</v>
      </c>
      <c r="B25" s="12">
        <v>53554.87</v>
      </c>
      <c r="C25" s="13">
        <v>51403.39</v>
      </c>
      <c r="D25" s="13">
        <v>52011.79</v>
      </c>
      <c r="E25" s="13">
        <v>50455.58</v>
      </c>
      <c r="F25" s="10">
        <v>52499.77</v>
      </c>
      <c r="G25" s="12">
        <v>49709.8</v>
      </c>
      <c r="H25" s="12">
        <v>53187.62</v>
      </c>
      <c r="I25" s="12">
        <v>51569.3</v>
      </c>
      <c r="J25" s="12">
        <v>49421.26</v>
      </c>
      <c r="K25" s="12">
        <v>57084.31</v>
      </c>
      <c r="L25" s="16">
        <v>53013.11</v>
      </c>
      <c r="M25" s="5">
        <v>51878.02</v>
      </c>
      <c r="N25" s="5">
        <f t="shared" si="0"/>
        <v>625788.8200000001</v>
      </c>
    </row>
    <row r="26" spans="1:14" ht="12.75">
      <c r="A26" t="s">
        <v>89</v>
      </c>
      <c r="B26" s="12">
        <v>713890.97</v>
      </c>
      <c r="C26" s="13">
        <v>685211.6</v>
      </c>
      <c r="D26" s="13">
        <v>693321.6</v>
      </c>
      <c r="E26" s="13">
        <v>672577.07</v>
      </c>
      <c r="F26" s="10">
        <v>699826.43</v>
      </c>
      <c r="G26" s="12">
        <v>662635.91</v>
      </c>
      <c r="H26" s="12">
        <v>708995.5</v>
      </c>
      <c r="I26" s="12">
        <v>687423.15</v>
      </c>
      <c r="J26" s="12">
        <v>658789.68</v>
      </c>
      <c r="K26" s="12">
        <v>760938.68</v>
      </c>
      <c r="L26" s="16">
        <v>706669.34</v>
      </c>
      <c r="M26" s="5">
        <v>691538.43</v>
      </c>
      <c r="N26" s="5">
        <f t="shared" si="0"/>
        <v>8341818.359999999</v>
      </c>
    </row>
    <row r="27" spans="1:14" ht="12.75">
      <c r="A27" t="s">
        <v>5</v>
      </c>
      <c r="B27" s="12">
        <v>27824.76</v>
      </c>
      <c r="C27" s="13">
        <v>26706.95</v>
      </c>
      <c r="D27" s="13">
        <v>27023.04</v>
      </c>
      <c r="E27" s="13">
        <v>26214.5</v>
      </c>
      <c r="F27" s="10">
        <v>27276.57</v>
      </c>
      <c r="G27" s="12">
        <v>25827.03</v>
      </c>
      <c r="H27" s="12">
        <v>27633.96</v>
      </c>
      <c r="I27" s="12">
        <v>26793.15</v>
      </c>
      <c r="J27" s="12">
        <v>25677.12</v>
      </c>
      <c r="K27" s="12">
        <v>29658.5</v>
      </c>
      <c r="L27" s="16">
        <v>27543.29</v>
      </c>
      <c r="M27" s="5">
        <v>26953.53</v>
      </c>
      <c r="N27" s="5">
        <f t="shared" si="0"/>
        <v>325132.3999999999</v>
      </c>
    </row>
    <row r="28" spans="1:14" ht="12.75">
      <c r="A28" t="s">
        <v>6</v>
      </c>
      <c r="B28" s="12">
        <v>27650.81</v>
      </c>
      <c r="C28" s="13">
        <v>26539.98</v>
      </c>
      <c r="D28" s="13">
        <v>26854.1</v>
      </c>
      <c r="E28" s="13">
        <v>26050.62</v>
      </c>
      <c r="F28" s="10">
        <v>27106.05</v>
      </c>
      <c r="G28" s="12">
        <v>25665.57</v>
      </c>
      <c r="H28" s="12">
        <v>27461.2</v>
      </c>
      <c r="I28" s="12">
        <v>26625.64</v>
      </c>
      <c r="J28" s="12">
        <v>25516.6</v>
      </c>
      <c r="K28" s="12">
        <v>29473.09</v>
      </c>
      <c r="L28" s="16">
        <v>27371.1</v>
      </c>
      <c r="M28" s="5">
        <v>26785.04</v>
      </c>
      <c r="N28" s="5">
        <f t="shared" si="0"/>
        <v>323099.8</v>
      </c>
    </row>
    <row r="29" spans="1:14" ht="12.75">
      <c r="A29" t="s">
        <v>46</v>
      </c>
      <c r="B29" s="12">
        <v>319981.1</v>
      </c>
      <c r="C29" s="13">
        <v>307126.4</v>
      </c>
      <c r="D29" s="13">
        <v>310761.47</v>
      </c>
      <c r="E29" s="13">
        <v>301463.34</v>
      </c>
      <c r="F29" s="10">
        <v>313677.07</v>
      </c>
      <c r="G29" s="12">
        <v>297007.49</v>
      </c>
      <c r="H29" s="12">
        <v>317786.85</v>
      </c>
      <c r="I29" s="12">
        <v>308117.67</v>
      </c>
      <c r="J29" s="12">
        <v>295283.53</v>
      </c>
      <c r="K29" s="12">
        <v>341068.88</v>
      </c>
      <c r="L29" s="16">
        <v>316744.21</v>
      </c>
      <c r="M29" s="5">
        <v>309962.22</v>
      </c>
      <c r="N29" s="5">
        <f t="shared" si="0"/>
        <v>3738980.2299999995</v>
      </c>
    </row>
    <row r="30" spans="1:14" ht="12.75">
      <c r="A30" t="s">
        <v>47</v>
      </c>
      <c r="B30" s="12">
        <v>116930.67</v>
      </c>
      <c r="C30" s="13">
        <v>112233.17</v>
      </c>
      <c r="D30" s="13">
        <v>113561.54</v>
      </c>
      <c r="E30" s="13">
        <v>110163.72</v>
      </c>
      <c r="F30" s="10">
        <v>114626.98</v>
      </c>
      <c r="G30" s="12">
        <v>108535.43</v>
      </c>
      <c r="H30" s="12">
        <v>116128.82</v>
      </c>
      <c r="I30" s="12">
        <v>112595.41</v>
      </c>
      <c r="J30" s="12">
        <v>107905.43</v>
      </c>
      <c r="K30" s="12">
        <v>124636.77</v>
      </c>
      <c r="L30" s="16">
        <v>115747.81</v>
      </c>
      <c r="M30" s="5">
        <v>113269.47</v>
      </c>
      <c r="N30" s="5">
        <f t="shared" si="0"/>
        <v>1366335.2200000002</v>
      </c>
    </row>
    <row r="31" spans="1:14" ht="12.75">
      <c r="A31" t="s">
        <v>7</v>
      </c>
      <c r="B31" s="12">
        <v>36094.63</v>
      </c>
      <c r="C31" s="13">
        <v>34644.59</v>
      </c>
      <c r="D31" s="13">
        <v>35054.64</v>
      </c>
      <c r="E31" s="13">
        <v>34005.78</v>
      </c>
      <c r="F31" s="10">
        <v>35383.53</v>
      </c>
      <c r="G31" s="12">
        <v>33503.16</v>
      </c>
      <c r="H31" s="12">
        <v>35847.12</v>
      </c>
      <c r="I31" s="12">
        <v>34756.41</v>
      </c>
      <c r="J31" s="12">
        <v>33308.69</v>
      </c>
      <c r="K31" s="12">
        <v>38473.38</v>
      </c>
      <c r="L31" s="16">
        <v>35729.5</v>
      </c>
      <c r="M31" s="5">
        <v>34964.48</v>
      </c>
      <c r="N31" s="5">
        <f t="shared" si="0"/>
        <v>421765.91</v>
      </c>
    </row>
    <row r="32" spans="1:14" ht="12.75">
      <c r="A32" t="s">
        <v>8</v>
      </c>
      <c r="B32" s="12">
        <v>27179.69</v>
      </c>
      <c r="C32" s="13">
        <v>26087.79</v>
      </c>
      <c r="D32" s="13">
        <v>26396.56</v>
      </c>
      <c r="E32" s="13">
        <v>25606.77</v>
      </c>
      <c r="F32" s="10">
        <v>26644.22</v>
      </c>
      <c r="G32" s="12">
        <v>25228.28</v>
      </c>
      <c r="H32" s="12">
        <v>26993.31</v>
      </c>
      <c r="I32" s="12">
        <v>26171.99</v>
      </c>
      <c r="J32" s="12">
        <v>25081.85</v>
      </c>
      <c r="K32" s="12">
        <v>28970.92</v>
      </c>
      <c r="L32" s="16">
        <v>26904.75</v>
      </c>
      <c r="M32" s="5">
        <v>26328.67</v>
      </c>
      <c r="N32" s="5">
        <f t="shared" si="0"/>
        <v>317594.8</v>
      </c>
    </row>
    <row r="33" spans="1:14" ht="12.75">
      <c r="A33" t="s">
        <v>9</v>
      </c>
      <c r="B33" s="12">
        <v>41291.39</v>
      </c>
      <c r="C33" s="13">
        <v>39632.58</v>
      </c>
      <c r="D33" s="13">
        <v>40101.66</v>
      </c>
      <c r="E33" s="13">
        <v>38901.8</v>
      </c>
      <c r="F33" s="10">
        <v>40477.9</v>
      </c>
      <c r="G33" s="12">
        <v>38326.8</v>
      </c>
      <c r="H33" s="12">
        <v>41008.24</v>
      </c>
      <c r="I33" s="12">
        <v>39760.49</v>
      </c>
      <c r="J33" s="12">
        <v>38104.34</v>
      </c>
      <c r="K33" s="12">
        <v>44012.62</v>
      </c>
      <c r="L33" s="16">
        <v>40873.7</v>
      </c>
      <c r="M33" s="5">
        <v>39998.53</v>
      </c>
      <c r="N33" s="5">
        <f t="shared" si="0"/>
        <v>482490.04999999993</v>
      </c>
    </row>
    <row r="34" spans="1:14" ht="12.75">
      <c r="A34" t="s">
        <v>10</v>
      </c>
      <c r="B34" s="12">
        <v>15510.55</v>
      </c>
      <c r="C34" s="13">
        <v>14887.43</v>
      </c>
      <c r="D34" s="13">
        <v>15063.64</v>
      </c>
      <c r="E34" s="13">
        <v>14612.92</v>
      </c>
      <c r="F34" s="10">
        <v>15204.97</v>
      </c>
      <c r="G34" s="12">
        <v>14396.94</v>
      </c>
      <c r="H34" s="12">
        <v>15404.19</v>
      </c>
      <c r="I34" s="12">
        <v>14935.48</v>
      </c>
      <c r="J34" s="12">
        <v>14313.37</v>
      </c>
      <c r="K34" s="12">
        <v>16532.74</v>
      </c>
      <c r="L34" s="16">
        <v>15353.64</v>
      </c>
      <c r="M34" s="5">
        <v>15024.9</v>
      </c>
      <c r="N34" s="5">
        <f t="shared" si="0"/>
        <v>181240.77</v>
      </c>
    </row>
    <row r="35" spans="1:14" ht="12.75">
      <c r="A35" t="s">
        <v>11</v>
      </c>
      <c r="B35" s="12">
        <v>33036.01</v>
      </c>
      <c r="C35" s="13">
        <v>31708.84</v>
      </c>
      <c r="D35" s="13">
        <v>32084.15</v>
      </c>
      <c r="E35" s="13">
        <v>31124.17</v>
      </c>
      <c r="F35" s="10">
        <v>32385.17</v>
      </c>
      <c r="G35" s="12">
        <v>30664.13</v>
      </c>
      <c r="H35" s="12">
        <v>32809.47</v>
      </c>
      <c r="I35" s="12">
        <v>31811.19</v>
      </c>
      <c r="J35" s="12">
        <v>30486.15</v>
      </c>
      <c r="K35" s="12">
        <v>35213.19</v>
      </c>
      <c r="L35" s="16">
        <v>32701.83</v>
      </c>
      <c r="M35" s="5">
        <v>32001.62</v>
      </c>
      <c r="N35" s="5">
        <f t="shared" si="0"/>
        <v>386025.92000000004</v>
      </c>
    </row>
    <row r="36" spans="1:14" ht="12.75">
      <c r="A36" t="s">
        <v>48</v>
      </c>
      <c r="B36" s="12">
        <v>23852.9</v>
      </c>
      <c r="C36" s="13">
        <v>22894.65</v>
      </c>
      <c r="D36" s="13">
        <v>23165.62</v>
      </c>
      <c r="E36" s="13">
        <v>22472.5</v>
      </c>
      <c r="F36" s="10">
        <v>23382.97</v>
      </c>
      <c r="G36" s="12">
        <v>22140.34</v>
      </c>
      <c r="H36" s="12">
        <v>23689.33</v>
      </c>
      <c r="I36" s="12">
        <v>22968.54</v>
      </c>
      <c r="J36" s="12">
        <v>22011.82</v>
      </c>
      <c r="K36" s="12">
        <v>25424.89</v>
      </c>
      <c r="L36" s="16">
        <v>23611.6</v>
      </c>
      <c r="M36" s="5">
        <v>23106.04</v>
      </c>
      <c r="N36" s="5">
        <f t="shared" si="0"/>
        <v>278721.2</v>
      </c>
    </row>
    <row r="37" spans="1:14" ht="12.75">
      <c r="A37" t="s">
        <v>12</v>
      </c>
      <c r="B37" s="12">
        <v>22765.71</v>
      </c>
      <c r="C37" s="13">
        <v>21851.14</v>
      </c>
      <c r="D37" s="13">
        <v>22109.76</v>
      </c>
      <c r="E37" s="13">
        <v>21448.23</v>
      </c>
      <c r="F37" s="10">
        <v>22317.2</v>
      </c>
      <c r="G37" s="12">
        <v>21131.21</v>
      </c>
      <c r="H37" s="12">
        <v>22609.6</v>
      </c>
      <c r="I37" s="12">
        <v>21921.66</v>
      </c>
      <c r="J37" s="12">
        <v>21008.56</v>
      </c>
      <c r="K37" s="12">
        <v>24266.05</v>
      </c>
      <c r="L37" s="16">
        <v>22535.42</v>
      </c>
      <c r="M37" s="5">
        <v>22052.9</v>
      </c>
      <c r="N37" s="5">
        <f t="shared" si="0"/>
        <v>266017.44</v>
      </c>
    </row>
    <row r="38" spans="1:14" ht="12.75">
      <c r="A38" t="s">
        <v>13</v>
      </c>
      <c r="B38" s="12">
        <v>27991.46</v>
      </c>
      <c r="C38" s="13">
        <v>26866.95</v>
      </c>
      <c r="D38" s="13">
        <v>27184.94</v>
      </c>
      <c r="E38" s="13">
        <v>26371.55</v>
      </c>
      <c r="F38" s="10">
        <v>27439.99</v>
      </c>
      <c r="G38" s="12">
        <v>25981.76</v>
      </c>
      <c r="H38" s="12">
        <v>27799.51</v>
      </c>
      <c r="I38" s="12">
        <v>26953.66</v>
      </c>
      <c r="J38" s="12">
        <v>25830.95</v>
      </c>
      <c r="K38" s="12">
        <v>29836.19</v>
      </c>
      <c r="L38" s="16">
        <v>27708.3</v>
      </c>
      <c r="M38" s="5">
        <v>27115.02</v>
      </c>
      <c r="N38" s="5">
        <f t="shared" si="0"/>
        <v>327080.28</v>
      </c>
    </row>
    <row r="39" spans="1:14" ht="12.75">
      <c r="A39" t="s">
        <v>14</v>
      </c>
      <c r="B39" s="12">
        <v>49409.06</v>
      </c>
      <c r="C39" s="13">
        <v>47424.13</v>
      </c>
      <c r="D39" s="13">
        <v>47985.43</v>
      </c>
      <c r="E39" s="13">
        <v>46549.69</v>
      </c>
      <c r="F39" s="10">
        <v>48435.64</v>
      </c>
      <c r="G39" s="12">
        <v>45861.65</v>
      </c>
      <c r="H39" s="12">
        <v>49070.24</v>
      </c>
      <c r="I39" s="12">
        <v>47577.2</v>
      </c>
      <c r="J39" s="12">
        <v>45595.44</v>
      </c>
      <c r="K39" s="12">
        <v>52665.28</v>
      </c>
      <c r="L39" s="16">
        <v>48909.24</v>
      </c>
      <c r="M39" s="5">
        <v>47862.01</v>
      </c>
      <c r="N39" s="5">
        <f t="shared" si="0"/>
        <v>577345.01</v>
      </c>
    </row>
    <row r="40" spans="1:14" ht="12.75">
      <c r="A40" t="s">
        <v>49</v>
      </c>
      <c r="B40" s="12">
        <v>62303.11</v>
      </c>
      <c r="C40" s="13">
        <v>59800.18</v>
      </c>
      <c r="D40" s="13">
        <v>60507.96</v>
      </c>
      <c r="E40" s="13">
        <v>58697.53</v>
      </c>
      <c r="F40" s="10">
        <v>61075.66</v>
      </c>
      <c r="G40" s="12">
        <v>57829.94</v>
      </c>
      <c r="H40" s="12">
        <v>61875.87</v>
      </c>
      <c r="I40" s="12">
        <v>59993.19</v>
      </c>
      <c r="J40" s="12">
        <v>57494.27</v>
      </c>
      <c r="K40" s="12">
        <v>66409.09</v>
      </c>
      <c r="L40" s="16">
        <v>61672.86</v>
      </c>
      <c r="M40" s="5">
        <v>60352.35</v>
      </c>
      <c r="N40" s="5">
        <f t="shared" si="0"/>
        <v>728012.0099999999</v>
      </c>
    </row>
    <row r="41" spans="1:14" ht="12.75">
      <c r="A41" t="s">
        <v>15</v>
      </c>
      <c r="B41" s="12">
        <v>62788.72</v>
      </c>
      <c r="C41" s="13">
        <v>60266.29</v>
      </c>
      <c r="D41" s="13">
        <v>60979.58</v>
      </c>
      <c r="E41" s="13">
        <v>59155.05</v>
      </c>
      <c r="F41" s="10">
        <v>61551.7</v>
      </c>
      <c r="G41" s="12">
        <v>58280.69</v>
      </c>
      <c r="H41" s="12">
        <v>62358.14</v>
      </c>
      <c r="I41" s="12">
        <v>60460.8</v>
      </c>
      <c r="J41" s="12">
        <v>57942.4</v>
      </c>
      <c r="K41" s="12">
        <v>66926.69</v>
      </c>
      <c r="L41" s="16">
        <v>62153.55</v>
      </c>
      <c r="M41" s="5">
        <v>60822.75</v>
      </c>
      <c r="N41" s="5">
        <f t="shared" si="0"/>
        <v>733686.3600000001</v>
      </c>
    </row>
    <row r="42" spans="1:14" ht="12.75">
      <c r="A42" t="s">
        <v>50</v>
      </c>
      <c r="B42" s="12">
        <v>406340.05</v>
      </c>
      <c r="C42" s="13">
        <v>390016.01</v>
      </c>
      <c r="D42" s="13">
        <v>394632.15</v>
      </c>
      <c r="E42" s="13">
        <v>382824.57</v>
      </c>
      <c r="F42" s="10">
        <v>398334.65</v>
      </c>
      <c r="G42" s="12">
        <v>377166.15</v>
      </c>
      <c r="H42" s="12">
        <v>403553.6</v>
      </c>
      <c r="I42" s="12">
        <v>391274.81</v>
      </c>
      <c r="J42" s="12">
        <v>374976.91</v>
      </c>
      <c r="K42" s="12">
        <v>433119.17</v>
      </c>
      <c r="L42" s="16">
        <v>402229.56</v>
      </c>
      <c r="M42" s="5">
        <v>393617.19</v>
      </c>
      <c r="N42" s="5">
        <f t="shared" si="0"/>
        <v>4748084.82</v>
      </c>
    </row>
    <row r="43" spans="1:14" ht="12.75">
      <c r="A43" t="s">
        <v>16</v>
      </c>
      <c r="B43" s="12">
        <v>21707.52</v>
      </c>
      <c r="C43" s="13">
        <v>20835.45</v>
      </c>
      <c r="D43" s="13">
        <v>21082.06</v>
      </c>
      <c r="E43" s="13">
        <v>20451.27</v>
      </c>
      <c r="F43" s="10">
        <v>21279.85</v>
      </c>
      <c r="G43" s="12">
        <v>20148.99</v>
      </c>
      <c r="H43" s="12">
        <v>21558.66</v>
      </c>
      <c r="I43" s="12">
        <v>20902.7</v>
      </c>
      <c r="J43" s="12">
        <v>20032.03</v>
      </c>
      <c r="K43" s="12">
        <v>23138.11</v>
      </c>
      <c r="L43" s="16">
        <v>21487.92</v>
      </c>
      <c r="M43" s="5">
        <v>21027.83</v>
      </c>
      <c r="N43" s="5">
        <f t="shared" si="0"/>
        <v>253652.39</v>
      </c>
    </row>
    <row r="44" spans="1:14" ht="12.75">
      <c r="A44" t="s">
        <v>51</v>
      </c>
      <c r="B44" s="12">
        <v>60244.7</v>
      </c>
      <c r="C44" s="13">
        <v>57824.47</v>
      </c>
      <c r="D44" s="13">
        <v>58508.87</v>
      </c>
      <c r="E44" s="13">
        <v>56758.25</v>
      </c>
      <c r="F44" s="10">
        <v>59057.8</v>
      </c>
      <c r="G44" s="12">
        <v>55919.32</v>
      </c>
      <c r="H44" s="12">
        <v>59831.57</v>
      </c>
      <c r="I44" s="12">
        <v>58011.1</v>
      </c>
      <c r="J44" s="12">
        <v>55594.74</v>
      </c>
      <c r="K44" s="12">
        <v>64215.02</v>
      </c>
      <c r="L44" s="16">
        <v>59635.27</v>
      </c>
      <c r="M44" s="5">
        <v>58358.38</v>
      </c>
      <c r="N44" s="5">
        <f t="shared" si="0"/>
        <v>703959.49</v>
      </c>
    </row>
    <row r="45" spans="1:14" ht="12.75">
      <c r="A45" t="s">
        <v>17</v>
      </c>
      <c r="B45" s="12">
        <v>53736.07</v>
      </c>
      <c r="C45" s="13">
        <v>51577.31</v>
      </c>
      <c r="D45" s="13">
        <v>52187.77</v>
      </c>
      <c r="E45" s="13">
        <v>50626.28</v>
      </c>
      <c r="F45" s="10">
        <v>52677.4</v>
      </c>
      <c r="G45" s="12">
        <v>49877.99</v>
      </c>
      <c r="H45" s="12">
        <v>53367.57</v>
      </c>
      <c r="I45" s="12">
        <v>51743.78</v>
      </c>
      <c r="J45" s="12">
        <v>49588.47</v>
      </c>
      <c r="K45" s="12">
        <v>57277.45</v>
      </c>
      <c r="L45" s="16">
        <v>53192.48</v>
      </c>
      <c r="M45" s="5">
        <v>52053.54</v>
      </c>
      <c r="N45" s="5">
        <f t="shared" si="0"/>
        <v>627906.1100000001</v>
      </c>
    </row>
    <row r="46" spans="1:14" ht="12.75">
      <c r="A46" t="s">
        <v>18</v>
      </c>
      <c r="B46" s="12">
        <v>24635.67</v>
      </c>
      <c r="C46" s="13">
        <v>23645.97</v>
      </c>
      <c r="D46" s="13">
        <v>23925.85</v>
      </c>
      <c r="E46" s="13">
        <v>23209.97</v>
      </c>
      <c r="F46" s="10">
        <v>24150.32</v>
      </c>
      <c r="G46" s="12">
        <v>22866.91</v>
      </c>
      <c r="H46" s="12">
        <v>24466.74</v>
      </c>
      <c r="I46" s="12">
        <v>23722.3</v>
      </c>
      <c r="J46" s="12">
        <v>22734.18</v>
      </c>
      <c r="K46" s="12">
        <v>26259.24</v>
      </c>
      <c r="L46" s="16">
        <v>24386.46</v>
      </c>
      <c r="M46" s="5">
        <v>23864.31</v>
      </c>
      <c r="N46" s="5">
        <f t="shared" si="0"/>
        <v>287867.92</v>
      </c>
    </row>
    <row r="47" spans="1:14" ht="12.75">
      <c r="A47" t="s">
        <v>19</v>
      </c>
      <c r="B47" s="12">
        <v>18569.17</v>
      </c>
      <c r="C47" s="13">
        <v>17823.18</v>
      </c>
      <c r="D47" s="13">
        <v>18034.13</v>
      </c>
      <c r="E47" s="13">
        <v>17494.54</v>
      </c>
      <c r="F47" s="10">
        <v>18203.33</v>
      </c>
      <c r="G47" s="12">
        <v>17235.96</v>
      </c>
      <c r="H47" s="12">
        <v>18441.83</v>
      </c>
      <c r="I47" s="12">
        <v>17880.71</v>
      </c>
      <c r="J47" s="12">
        <v>17135.92</v>
      </c>
      <c r="K47" s="12">
        <v>19792.93</v>
      </c>
      <c r="L47" s="16">
        <v>18381.33</v>
      </c>
      <c r="M47" s="5">
        <v>17987.74</v>
      </c>
      <c r="N47" s="5">
        <f t="shared" si="0"/>
        <v>216980.77000000002</v>
      </c>
    </row>
    <row r="48" spans="1:14" ht="12.75">
      <c r="A48" t="s">
        <v>52</v>
      </c>
      <c r="B48" s="12">
        <v>115589.8</v>
      </c>
      <c r="C48" s="13">
        <v>110946.18</v>
      </c>
      <c r="D48" s="13">
        <v>112259.31</v>
      </c>
      <c r="E48" s="13">
        <v>108900.45</v>
      </c>
      <c r="F48" s="10">
        <v>113312.54</v>
      </c>
      <c r="G48" s="12">
        <v>107290.83</v>
      </c>
      <c r="H48" s="12">
        <v>114797.15</v>
      </c>
      <c r="I48" s="12">
        <v>111304.26</v>
      </c>
      <c r="J48" s="12">
        <v>106668.06</v>
      </c>
      <c r="K48" s="12">
        <v>123207.54</v>
      </c>
      <c r="L48" s="16">
        <v>114420.51</v>
      </c>
      <c r="M48" s="5">
        <v>111970.59</v>
      </c>
      <c r="N48" s="5">
        <f t="shared" si="0"/>
        <v>1350667.2200000002</v>
      </c>
    </row>
    <row r="49" spans="1:14" ht="12.75">
      <c r="A49" t="s">
        <v>53</v>
      </c>
      <c r="B49" s="12">
        <v>196186.66</v>
      </c>
      <c r="C49" s="13">
        <v>188305.18</v>
      </c>
      <c r="D49" s="13">
        <v>190533.92</v>
      </c>
      <c r="E49" s="13">
        <v>184833.05</v>
      </c>
      <c r="F49" s="10">
        <v>192321.53</v>
      </c>
      <c r="G49" s="12">
        <v>182101.08</v>
      </c>
      <c r="H49" s="12">
        <v>194841.31</v>
      </c>
      <c r="I49" s="12">
        <v>188912.95</v>
      </c>
      <c r="J49" s="12">
        <v>181044.1</v>
      </c>
      <c r="K49" s="12">
        <v>209115.99</v>
      </c>
      <c r="L49" s="16">
        <v>194202.05</v>
      </c>
      <c r="M49" s="5">
        <v>190043.88</v>
      </c>
      <c r="N49" s="5">
        <f t="shared" si="0"/>
        <v>2292441.7</v>
      </c>
    </row>
    <row r="50" spans="1:14" ht="12.75">
      <c r="A50" t="s">
        <v>54</v>
      </c>
      <c r="B50" s="12">
        <v>99782.09</v>
      </c>
      <c r="C50" s="13">
        <v>95773.51</v>
      </c>
      <c r="D50" s="13">
        <v>96907.07</v>
      </c>
      <c r="E50" s="13">
        <v>94007.56</v>
      </c>
      <c r="F50" s="10">
        <v>97816.26</v>
      </c>
      <c r="G50" s="12">
        <v>92618.06</v>
      </c>
      <c r="H50" s="12">
        <v>99097.84</v>
      </c>
      <c r="I50" s="12">
        <v>96082.63</v>
      </c>
      <c r="J50" s="12">
        <v>92080.47</v>
      </c>
      <c r="K50" s="12">
        <v>106358.05</v>
      </c>
      <c r="L50" s="16">
        <v>98772.71</v>
      </c>
      <c r="M50" s="5">
        <v>96657.83</v>
      </c>
      <c r="N50" s="5">
        <f t="shared" si="0"/>
        <v>1165954.08</v>
      </c>
    </row>
    <row r="51" spans="1:14" ht="12.75">
      <c r="A51" t="s">
        <v>20</v>
      </c>
      <c r="B51" s="12">
        <v>47995.72</v>
      </c>
      <c r="C51" s="13">
        <v>46067.57</v>
      </c>
      <c r="D51" s="13">
        <v>46612.82</v>
      </c>
      <c r="E51" s="13">
        <v>45218.14</v>
      </c>
      <c r="F51" s="10">
        <v>47050.14</v>
      </c>
      <c r="G51" s="12">
        <v>44549.78</v>
      </c>
      <c r="H51" s="12">
        <v>47666.59</v>
      </c>
      <c r="I51" s="12">
        <v>46216.26</v>
      </c>
      <c r="J51" s="12">
        <v>44291.19</v>
      </c>
      <c r="K51" s="12">
        <v>51158.79</v>
      </c>
      <c r="L51" s="16">
        <v>47510.2</v>
      </c>
      <c r="M51" s="5">
        <v>46492.93</v>
      </c>
      <c r="N51" s="5">
        <f t="shared" si="0"/>
        <v>560830.13</v>
      </c>
    </row>
    <row r="52" spans="1:14" ht="12.75">
      <c r="A52" t="s">
        <v>21</v>
      </c>
      <c r="B52" s="12">
        <v>27592.83</v>
      </c>
      <c r="C52" s="13">
        <v>26484.33</v>
      </c>
      <c r="D52" s="13">
        <v>26797.79</v>
      </c>
      <c r="E52" s="13">
        <v>25995.98</v>
      </c>
      <c r="F52" s="10">
        <v>27049.21</v>
      </c>
      <c r="G52" s="12">
        <v>25611.75</v>
      </c>
      <c r="H52" s="12">
        <v>27403.61</v>
      </c>
      <c r="I52" s="12">
        <v>26569.81</v>
      </c>
      <c r="J52" s="12">
        <v>25463.09</v>
      </c>
      <c r="K52" s="12">
        <v>29411.28</v>
      </c>
      <c r="L52" s="16">
        <v>27313.7</v>
      </c>
      <c r="M52" s="5">
        <v>26728.87</v>
      </c>
      <c r="N52" s="5">
        <f t="shared" si="0"/>
        <v>322422.25</v>
      </c>
    </row>
    <row r="53" spans="1:14" ht="12.75">
      <c r="A53" t="s">
        <v>22</v>
      </c>
      <c r="B53" s="12">
        <v>34847.99</v>
      </c>
      <c r="C53" s="13">
        <v>33448.03</v>
      </c>
      <c r="D53" s="13">
        <v>33843.92</v>
      </c>
      <c r="E53" s="13">
        <v>32831.29</v>
      </c>
      <c r="F53" s="10">
        <v>34161.45</v>
      </c>
      <c r="G53" s="12">
        <v>32346.01</v>
      </c>
      <c r="H53" s="12">
        <v>34609.02</v>
      </c>
      <c r="I53" s="12">
        <v>33555.99</v>
      </c>
      <c r="J53" s="12">
        <v>32158.27</v>
      </c>
      <c r="K53" s="12">
        <v>37144.58</v>
      </c>
      <c r="L53" s="16">
        <v>34495.47</v>
      </c>
      <c r="M53" s="5">
        <v>33756.87</v>
      </c>
      <c r="N53" s="5">
        <f t="shared" si="0"/>
        <v>407198.89</v>
      </c>
    </row>
    <row r="54" spans="1:14" ht="12.75">
      <c r="A54" t="s">
        <v>55</v>
      </c>
      <c r="B54" s="12">
        <v>115618.79</v>
      </c>
      <c r="C54" s="13">
        <v>110974</v>
      </c>
      <c r="D54" s="13">
        <v>112287.46</v>
      </c>
      <c r="E54" s="13">
        <v>108927.77</v>
      </c>
      <c r="F54" s="10">
        <v>113340.96</v>
      </c>
      <c r="G54" s="12">
        <v>107317.74</v>
      </c>
      <c r="H54" s="12">
        <v>114825.95</v>
      </c>
      <c r="I54" s="12">
        <v>111332.17</v>
      </c>
      <c r="J54" s="12">
        <v>106694.82</v>
      </c>
      <c r="K54" s="12">
        <v>123238.45</v>
      </c>
      <c r="L54" s="16">
        <v>114449.21</v>
      </c>
      <c r="M54" s="5">
        <v>111998.66</v>
      </c>
      <c r="N54" s="5">
        <f t="shared" si="0"/>
        <v>1351005.9799999997</v>
      </c>
    </row>
    <row r="55" spans="1:14" ht="12.75">
      <c r="A55" t="s">
        <v>23</v>
      </c>
      <c r="B55" s="12">
        <v>161780.79</v>
      </c>
      <c r="C55" s="13">
        <v>155281.51</v>
      </c>
      <c r="D55" s="13">
        <v>157119.39</v>
      </c>
      <c r="E55" s="13">
        <v>152418.3</v>
      </c>
      <c r="F55" s="10">
        <v>158593.51</v>
      </c>
      <c r="G55" s="12">
        <v>150165.45</v>
      </c>
      <c r="H55" s="12">
        <v>160671.39</v>
      </c>
      <c r="I55" s="12">
        <v>155782.7</v>
      </c>
      <c r="J55" s="12">
        <v>149293.82</v>
      </c>
      <c r="K55" s="12">
        <v>172442.66</v>
      </c>
      <c r="L55" s="16">
        <v>160144.23</v>
      </c>
      <c r="M55" s="5">
        <v>156715.3</v>
      </c>
      <c r="N55" s="5">
        <f t="shared" si="0"/>
        <v>1890409.0499999998</v>
      </c>
    </row>
    <row r="56" spans="1:14" ht="12.75">
      <c r="A56" t="s">
        <v>24</v>
      </c>
      <c r="B56" s="12">
        <v>65390.72</v>
      </c>
      <c r="C56" s="13">
        <v>62763.76</v>
      </c>
      <c r="D56" s="13">
        <v>63506.62</v>
      </c>
      <c r="E56" s="13">
        <v>61606.47</v>
      </c>
      <c r="F56" s="10">
        <v>64102.44</v>
      </c>
      <c r="G56" s="12">
        <v>60695.88</v>
      </c>
      <c r="H56" s="12">
        <v>64942.31</v>
      </c>
      <c r="I56" s="12">
        <v>62966.33</v>
      </c>
      <c r="J56" s="12">
        <v>60343.57</v>
      </c>
      <c r="K56" s="12">
        <v>69700.18</v>
      </c>
      <c r="L56" s="16">
        <v>64729.23</v>
      </c>
      <c r="M56" s="5">
        <v>63343.28</v>
      </c>
      <c r="N56" s="5">
        <f t="shared" si="0"/>
        <v>764090.79</v>
      </c>
    </row>
    <row r="57" spans="1:14" ht="12.75">
      <c r="A57" t="s">
        <v>56</v>
      </c>
      <c r="B57" s="12">
        <v>88924.71</v>
      </c>
      <c r="C57" s="13">
        <v>85352.31</v>
      </c>
      <c r="D57" s="13">
        <v>86362.52</v>
      </c>
      <c r="E57" s="13">
        <v>83778.51</v>
      </c>
      <c r="F57" s="10">
        <v>87172.79</v>
      </c>
      <c r="G57" s="12">
        <v>82540.2</v>
      </c>
      <c r="H57" s="12">
        <v>88314.91</v>
      </c>
      <c r="I57" s="12">
        <v>85627.79</v>
      </c>
      <c r="J57" s="12">
        <v>82061.1</v>
      </c>
      <c r="K57" s="12">
        <v>94785.13</v>
      </c>
      <c r="L57" s="16">
        <v>88025.16</v>
      </c>
      <c r="M57" s="5">
        <v>86140.4</v>
      </c>
      <c r="N57" s="5">
        <f t="shared" si="0"/>
        <v>1039085.5300000001</v>
      </c>
    </row>
    <row r="58" spans="1:14" ht="12.75">
      <c r="A58" t="s">
        <v>57</v>
      </c>
      <c r="B58" s="12">
        <v>41566.81</v>
      </c>
      <c r="C58" s="13">
        <v>39896.94</v>
      </c>
      <c r="D58" s="13">
        <v>40369.14</v>
      </c>
      <c r="E58" s="13">
        <v>39161.28</v>
      </c>
      <c r="F58" s="10">
        <v>40747.89</v>
      </c>
      <c r="G58" s="12">
        <v>38582.45</v>
      </c>
      <c r="H58" s="12">
        <v>41281.77</v>
      </c>
      <c r="I58" s="12">
        <v>40025.7</v>
      </c>
      <c r="J58" s="12">
        <v>38358.5</v>
      </c>
      <c r="K58" s="12">
        <v>44306.2</v>
      </c>
      <c r="L58" s="16">
        <v>41146.33</v>
      </c>
      <c r="M58" s="5">
        <v>40265.31</v>
      </c>
      <c r="N58" s="5">
        <f t="shared" si="0"/>
        <v>485708.32000000007</v>
      </c>
    </row>
    <row r="59" spans="1:14" ht="12.75">
      <c r="A59" t="s">
        <v>58</v>
      </c>
      <c r="B59" s="12">
        <v>86793.82</v>
      </c>
      <c r="C59" s="13">
        <v>83307.02</v>
      </c>
      <c r="D59" s="13">
        <v>84293.03</v>
      </c>
      <c r="E59" s="13">
        <v>81770.94</v>
      </c>
      <c r="F59" s="10">
        <v>85083.87</v>
      </c>
      <c r="G59" s="12">
        <v>80562.31</v>
      </c>
      <c r="H59" s="12">
        <v>86198.64</v>
      </c>
      <c r="I59" s="12">
        <v>83575.91</v>
      </c>
      <c r="J59" s="12">
        <v>80094.69</v>
      </c>
      <c r="K59" s="12">
        <v>92513.81</v>
      </c>
      <c r="L59" s="16">
        <v>85915.83</v>
      </c>
      <c r="M59" s="5">
        <v>84076.23</v>
      </c>
      <c r="N59" s="5">
        <f t="shared" si="0"/>
        <v>1014186.1</v>
      </c>
    </row>
    <row r="60" spans="1:14" ht="12.75">
      <c r="A60" t="s">
        <v>25</v>
      </c>
      <c r="B60" s="12">
        <v>43480.26</v>
      </c>
      <c r="C60" s="13">
        <v>41733.52</v>
      </c>
      <c r="D60" s="13">
        <v>42227.46</v>
      </c>
      <c r="E60" s="13">
        <v>40964</v>
      </c>
      <c r="F60" s="10">
        <v>42623.65</v>
      </c>
      <c r="G60" s="12">
        <v>40358.52</v>
      </c>
      <c r="H60" s="12">
        <v>43182.1</v>
      </c>
      <c r="I60" s="12">
        <v>41868.21</v>
      </c>
      <c r="J60" s="12">
        <v>40124.26</v>
      </c>
      <c r="K60" s="12">
        <v>46345.75</v>
      </c>
      <c r="L60" s="16">
        <v>43040.43</v>
      </c>
      <c r="M60" s="5">
        <v>42118.86</v>
      </c>
      <c r="N60" s="5">
        <f t="shared" si="0"/>
        <v>508067.01999999996</v>
      </c>
    </row>
    <row r="61" spans="1:14" ht="12.75">
      <c r="A61" t="s">
        <v>59</v>
      </c>
      <c r="B61" s="12">
        <v>386430.02</v>
      </c>
      <c r="C61" s="13">
        <v>370905.84</v>
      </c>
      <c r="D61" s="13">
        <v>375295.79</v>
      </c>
      <c r="E61" s="13">
        <v>364066.76</v>
      </c>
      <c r="F61" s="10">
        <v>378816.86</v>
      </c>
      <c r="G61" s="12">
        <v>358685.59</v>
      </c>
      <c r="H61" s="12">
        <v>383780.09</v>
      </c>
      <c r="I61" s="12">
        <v>372102.96</v>
      </c>
      <c r="J61" s="12">
        <v>356603.62</v>
      </c>
      <c r="K61" s="12">
        <v>411897.01</v>
      </c>
      <c r="L61" s="16">
        <v>382520.94</v>
      </c>
      <c r="M61" s="5">
        <v>374330.56</v>
      </c>
      <c r="N61" s="5">
        <f t="shared" si="0"/>
        <v>4515436.04</v>
      </c>
    </row>
    <row r="62" spans="1:14" ht="12.75">
      <c r="A62" t="s">
        <v>60</v>
      </c>
      <c r="B62" s="12">
        <v>130846.67</v>
      </c>
      <c r="C62" s="13">
        <v>125590.13</v>
      </c>
      <c r="D62" s="13">
        <v>127076.58</v>
      </c>
      <c r="E62" s="13">
        <v>123274.38</v>
      </c>
      <c r="F62" s="10">
        <v>128268.83</v>
      </c>
      <c r="G62" s="12">
        <v>121452.3</v>
      </c>
      <c r="H62" s="12">
        <v>129949.4</v>
      </c>
      <c r="I62" s="12">
        <v>125995.47</v>
      </c>
      <c r="J62" s="12">
        <v>120747.34</v>
      </c>
      <c r="K62" s="12">
        <v>139469.88</v>
      </c>
      <c r="L62" s="16">
        <v>129523.04</v>
      </c>
      <c r="M62" s="5">
        <v>126749.74</v>
      </c>
      <c r="N62" s="5">
        <f t="shared" si="0"/>
        <v>1528943.76</v>
      </c>
    </row>
    <row r="63" spans="1:14" ht="12.75">
      <c r="A63" t="s">
        <v>61</v>
      </c>
      <c r="B63" s="12">
        <v>412247.1</v>
      </c>
      <c r="C63" s="13">
        <v>395685.77</v>
      </c>
      <c r="D63" s="13">
        <v>400369</v>
      </c>
      <c r="E63" s="13">
        <v>388389.77</v>
      </c>
      <c r="F63" s="10">
        <v>404125.32</v>
      </c>
      <c r="G63" s="12">
        <v>382649.1</v>
      </c>
      <c r="H63" s="12">
        <v>409420.14</v>
      </c>
      <c r="I63" s="12">
        <v>396962.86</v>
      </c>
      <c r="J63" s="12">
        <v>380428.03</v>
      </c>
      <c r="K63" s="12">
        <v>439415.52</v>
      </c>
      <c r="L63" s="16">
        <v>408076.86</v>
      </c>
      <c r="M63" s="5">
        <v>399339.28</v>
      </c>
      <c r="N63" s="5">
        <f t="shared" si="0"/>
        <v>4817108.75</v>
      </c>
    </row>
    <row r="64" spans="1:14" ht="12.75">
      <c r="A64" t="s">
        <v>26</v>
      </c>
      <c r="B64" s="12">
        <v>143595.76</v>
      </c>
      <c r="C64" s="13">
        <v>137827.03</v>
      </c>
      <c r="D64" s="13">
        <v>139458.33</v>
      </c>
      <c r="E64" s="13">
        <v>135285.67</v>
      </c>
      <c r="F64" s="10">
        <v>140766.74</v>
      </c>
      <c r="G64" s="12">
        <v>133286.05</v>
      </c>
      <c r="H64" s="12">
        <v>142611.06</v>
      </c>
      <c r="I64" s="12">
        <v>138271.88</v>
      </c>
      <c r="J64" s="12">
        <v>132512.4</v>
      </c>
      <c r="K64" s="12">
        <v>153059.18</v>
      </c>
      <c r="L64" s="16">
        <v>142143.16</v>
      </c>
      <c r="M64" s="5">
        <v>139099.65</v>
      </c>
      <c r="N64" s="5">
        <f t="shared" si="0"/>
        <v>1677916.9099999997</v>
      </c>
    </row>
    <row r="65" spans="1:14" ht="12.75">
      <c r="A65" t="s">
        <v>62</v>
      </c>
      <c r="B65" s="12">
        <v>264621.5</v>
      </c>
      <c r="C65" s="13">
        <v>253990.77</v>
      </c>
      <c r="D65" s="13">
        <v>256996.95</v>
      </c>
      <c r="E65" s="13">
        <v>249307.48</v>
      </c>
      <c r="F65" s="10">
        <v>259408.13</v>
      </c>
      <c r="G65" s="12">
        <v>245622.54</v>
      </c>
      <c r="H65" s="12">
        <v>262806.87</v>
      </c>
      <c r="I65" s="12">
        <v>254810.55</v>
      </c>
      <c r="J65" s="12">
        <v>244196.83</v>
      </c>
      <c r="K65" s="12">
        <v>282060.91</v>
      </c>
      <c r="L65" s="16">
        <v>261944.63</v>
      </c>
      <c r="M65" s="5">
        <v>256335.97</v>
      </c>
      <c r="N65" s="5">
        <f t="shared" si="0"/>
        <v>3092103.1300000004</v>
      </c>
    </row>
    <row r="66" spans="1:14" ht="12.75">
      <c r="A66" t="s">
        <v>63</v>
      </c>
      <c r="B66" s="12">
        <v>231570.99</v>
      </c>
      <c r="C66" s="13">
        <v>222268.01</v>
      </c>
      <c r="D66" s="13">
        <v>224898.73</v>
      </c>
      <c r="E66" s="13">
        <v>218169.65</v>
      </c>
      <c r="F66" s="10">
        <v>227008.75</v>
      </c>
      <c r="G66" s="12">
        <v>214944.94</v>
      </c>
      <c r="H66" s="12">
        <v>229983.01</v>
      </c>
      <c r="I66" s="12">
        <v>222985.4</v>
      </c>
      <c r="J66" s="12">
        <v>213697.3</v>
      </c>
      <c r="K66" s="12">
        <v>246832.27</v>
      </c>
      <c r="L66" s="16">
        <v>229228.45</v>
      </c>
      <c r="M66" s="5">
        <v>224320.3</v>
      </c>
      <c r="N66" s="5">
        <f t="shared" si="0"/>
        <v>2705907.8</v>
      </c>
    </row>
    <row r="67" spans="1:14" ht="12.75">
      <c r="A67" t="s">
        <v>64</v>
      </c>
      <c r="B67" s="12">
        <v>47633.32</v>
      </c>
      <c r="C67" s="13">
        <v>45719.73</v>
      </c>
      <c r="D67" s="13">
        <v>46260.85</v>
      </c>
      <c r="E67" s="13">
        <v>44876.71</v>
      </c>
      <c r="F67" s="10">
        <v>46694.88</v>
      </c>
      <c r="G67" s="12">
        <v>44213.4</v>
      </c>
      <c r="H67" s="12">
        <v>47306.67</v>
      </c>
      <c r="I67" s="12">
        <v>45867.29</v>
      </c>
      <c r="J67" s="12">
        <v>43956.77</v>
      </c>
      <c r="K67" s="12">
        <v>50772.51</v>
      </c>
      <c r="L67" s="16">
        <v>47151.47</v>
      </c>
      <c r="M67" s="5">
        <v>46141.88</v>
      </c>
      <c r="N67" s="5">
        <f t="shared" si="0"/>
        <v>556595.48</v>
      </c>
    </row>
    <row r="68" spans="1:14" ht="12.75">
      <c r="A68" t="s">
        <v>65</v>
      </c>
      <c r="B68" s="12">
        <v>80814.29</v>
      </c>
      <c r="C68" s="13">
        <v>77567.71</v>
      </c>
      <c r="D68" s="13">
        <v>78485.78</v>
      </c>
      <c r="E68" s="13">
        <v>76137.45</v>
      </c>
      <c r="F68" s="10">
        <v>79222.15</v>
      </c>
      <c r="G68" s="12">
        <v>75012.09</v>
      </c>
      <c r="H68" s="12">
        <v>80260.11</v>
      </c>
      <c r="I68" s="12">
        <v>77818.06</v>
      </c>
      <c r="J68" s="12">
        <v>74576.68</v>
      </c>
      <c r="K68" s="12">
        <v>86140.21</v>
      </c>
      <c r="L68" s="16">
        <v>79996.78</v>
      </c>
      <c r="M68" s="5">
        <v>78283.92</v>
      </c>
      <c r="N68" s="5">
        <f t="shared" si="0"/>
        <v>944315.2299999999</v>
      </c>
    </row>
    <row r="69" spans="1:14" ht="12.75">
      <c r="A69" t="s">
        <v>66</v>
      </c>
      <c r="B69" s="12">
        <v>92381.97</v>
      </c>
      <c r="C69" s="13">
        <v>88670.67</v>
      </c>
      <c r="D69" s="13">
        <v>89720.16</v>
      </c>
      <c r="E69" s="13">
        <v>87035.69</v>
      </c>
      <c r="F69" s="10">
        <v>90561.93</v>
      </c>
      <c r="G69" s="12">
        <v>85749.24</v>
      </c>
      <c r="H69" s="12">
        <v>91748.46</v>
      </c>
      <c r="I69" s="12">
        <v>88956.86</v>
      </c>
      <c r="J69" s="12">
        <v>85251.51</v>
      </c>
      <c r="K69" s="12">
        <v>98470.23</v>
      </c>
      <c r="L69" s="16">
        <v>91447.44</v>
      </c>
      <c r="M69" s="5">
        <v>89489.41</v>
      </c>
      <c r="N69" s="5">
        <f t="shared" si="0"/>
        <v>1079483.5699999998</v>
      </c>
    </row>
    <row r="70" spans="1:14" ht="12.75">
      <c r="A70" t="s">
        <v>67</v>
      </c>
      <c r="B70" s="12">
        <v>76327.83</v>
      </c>
      <c r="C70" s="13">
        <v>73261.48</v>
      </c>
      <c r="D70" s="13">
        <v>74128.59</v>
      </c>
      <c r="E70" s="13">
        <v>71910.63</v>
      </c>
      <c r="F70" s="10">
        <v>74824.08</v>
      </c>
      <c r="G70" s="12">
        <v>70847.74</v>
      </c>
      <c r="H70" s="12">
        <v>75804.41</v>
      </c>
      <c r="I70" s="12">
        <v>73497.94</v>
      </c>
      <c r="J70" s="12">
        <v>70436.51</v>
      </c>
      <c r="K70" s="12">
        <v>81358.08</v>
      </c>
      <c r="L70" s="16">
        <v>75555.71</v>
      </c>
      <c r="M70" s="5">
        <v>73937.94</v>
      </c>
      <c r="N70" s="5">
        <f t="shared" si="0"/>
        <v>891890.94</v>
      </c>
    </row>
    <row r="71" spans="1:14" ht="12.75">
      <c r="A71" t="s">
        <v>68</v>
      </c>
      <c r="B71" s="12">
        <v>116988.65</v>
      </c>
      <c r="C71" s="13">
        <v>112288.82</v>
      </c>
      <c r="D71" s="13">
        <v>113617.85</v>
      </c>
      <c r="E71" s="13">
        <v>110218.35</v>
      </c>
      <c r="F71" s="10">
        <v>114683.83</v>
      </c>
      <c r="G71" s="12">
        <v>108589.24</v>
      </c>
      <c r="H71" s="12">
        <v>116186.41</v>
      </c>
      <c r="I71" s="12">
        <v>112651.25</v>
      </c>
      <c r="J71" s="12">
        <v>107958.94</v>
      </c>
      <c r="K71" s="12">
        <v>124698.58</v>
      </c>
      <c r="L71" s="16">
        <v>115805.2</v>
      </c>
      <c r="M71" s="5">
        <v>113325.63</v>
      </c>
      <c r="N71" s="5">
        <f t="shared" si="0"/>
        <v>1367012.75</v>
      </c>
    </row>
    <row r="72" spans="1:14" ht="12.75">
      <c r="A72" t="s">
        <v>69</v>
      </c>
      <c r="B72" s="12">
        <v>131803.4</v>
      </c>
      <c r="C72" s="13">
        <v>126508.42</v>
      </c>
      <c r="D72" s="13">
        <v>128005.74</v>
      </c>
      <c r="E72" s="13">
        <v>124175.75</v>
      </c>
      <c r="F72" s="10">
        <v>129206.7</v>
      </c>
      <c r="G72" s="12">
        <v>122340.34</v>
      </c>
      <c r="H72" s="12">
        <v>130899.57</v>
      </c>
      <c r="I72" s="12">
        <v>126916.73</v>
      </c>
      <c r="J72" s="12">
        <v>121630.23</v>
      </c>
      <c r="K72" s="12">
        <v>140489.67</v>
      </c>
      <c r="L72" s="16">
        <v>130470.09</v>
      </c>
      <c r="M72" s="5">
        <v>127676.51</v>
      </c>
      <c r="N72" s="5">
        <f t="shared" si="0"/>
        <v>1540123.15</v>
      </c>
    </row>
    <row r="73" spans="1:14" ht="12.75">
      <c r="A73" t="s">
        <v>27</v>
      </c>
      <c r="B73" s="12">
        <v>50967.36</v>
      </c>
      <c r="C73" s="13">
        <v>48919.84</v>
      </c>
      <c r="D73" s="13">
        <v>49498.84</v>
      </c>
      <c r="E73" s="13">
        <v>48017.81</v>
      </c>
      <c r="F73" s="10">
        <v>49963.24</v>
      </c>
      <c r="G73" s="12">
        <v>47308.07</v>
      </c>
      <c r="H73" s="12">
        <v>50617.86</v>
      </c>
      <c r="I73" s="12">
        <v>49077.72</v>
      </c>
      <c r="J73" s="12">
        <v>47033.47</v>
      </c>
      <c r="K73" s="12">
        <v>54326.28</v>
      </c>
      <c r="L73" s="16">
        <v>50451.78</v>
      </c>
      <c r="M73" s="5">
        <v>49371.52</v>
      </c>
      <c r="N73" s="5">
        <f t="shared" si="0"/>
        <v>595553.79</v>
      </c>
    </row>
    <row r="74" spans="1:14" ht="12.75">
      <c r="A74" t="s">
        <v>70</v>
      </c>
      <c r="B74" s="12">
        <v>34862.49</v>
      </c>
      <c r="C74" s="13">
        <v>33461.95</v>
      </c>
      <c r="D74" s="13">
        <v>33857.99</v>
      </c>
      <c r="E74" s="13">
        <v>32844.95</v>
      </c>
      <c r="F74" s="10">
        <v>34175.65</v>
      </c>
      <c r="G74" s="12">
        <v>32359.48</v>
      </c>
      <c r="H74" s="12">
        <v>34623.42</v>
      </c>
      <c r="I74" s="12">
        <v>33569.94</v>
      </c>
      <c r="J74" s="12">
        <v>32171.65</v>
      </c>
      <c r="K74" s="12">
        <v>37160.03</v>
      </c>
      <c r="L74" s="16">
        <v>34509.82</v>
      </c>
      <c r="M74" s="5">
        <v>33770.91</v>
      </c>
      <c r="N74" s="5">
        <f t="shared" si="0"/>
        <v>407368.28</v>
      </c>
    </row>
    <row r="75" spans="1:14" ht="12.75">
      <c r="A75" t="s">
        <v>28</v>
      </c>
      <c r="B75" s="12">
        <v>40762.29</v>
      </c>
      <c r="C75" s="13">
        <v>39124.74</v>
      </c>
      <c r="D75" s="13">
        <v>39587.8</v>
      </c>
      <c r="E75" s="13">
        <v>38403.32</v>
      </c>
      <c r="F75" s="10">
        <v>39959.23</v>
      </c>
      <c r="G75" s="12">
        <v>37835.69</v>
      </c>
      <c r="H75" s="12">
        <v>40482.77</v>
      </c>
      <c r="I75" s="12">
        <v>39251.01</v>
      </c>
      <c r="J75" s="12">
        <v>37616.08</v>
      </c>
      <c r="K75" s="12">
        <v>43448.66</v>
      </c>
      <c r="L75" s="16">
        <v>40349.94</v>
      </c>
      <c r="M75" s="5">
        <v>39485.98</v>
      </c>
      <c r="N75" s="5">
        <f t="shared" si="0"/>
        <v>476307.51000000007</v>
      </c>
    </row>
    <row r="76" spans="1:14" ht="12.75">
      <c r="A76" t="s">
        <v>29</v>
      </c>
      <c r="B76" s="12">
        <v>11328.5</v>
      </c>
      <c r="C76" s="13">
        <v>10873.39</v>
      </c>
      <c r="D76" s="13">
        <v>11002.09</v>
      </c>
      <c r="E76" s="13">
        <v>10672.9</v>
      </c>
      <c r="F76" s="10">
        <v>11105.31</v>
      </c>
      <c r="G76" s="12">
        <v>10515.15</v>
      </c>
      <c r="H76" s="12">
        <v>11250.81</v>
      </c>
      <c r="I76" s="12">
        <v>10908.49</v>
      </c>
      <c r="J76" s="12">
        <v>10454.11</v>
      </c>
      <c r="K76" s="12">
        <v>12075.08</v>
      </c>
      <c r="L76" s="16">
        <v>11213.9</v>
      </c>
      <c r="M76" s="5">
        <v>10973.79</v>
      </c>
      <c r="N76" s="5">
        <f t="shared" si="0"/>
        <v>132373.52</v>
      </c>
    </row>
    <row r="77" spans="1:14" ht="12.75">
      <c r="A77" t="s">
        <v>71</v>
      </c>
      <c r="B77" s="12">
        <v>177160.87</v>
      </c>
      <c r="C77" s="13">
        <v>170043.73</v>
      </c>
      <c r="D77" s="13">
        <v>172056.33</v>
      </c>
      <c r="E77" s="13">
        <v>166908.32</v>
      </c>
      <c r="F77" s="10">
        <v>173670.58</v>
      </c>
      <c r="G77" s="12">
        <v>164441.3</v>
      </c>
      <c r="H77" s="12">
        <v>175945.99</v>
      </c>
      <c r="I77" s="12">
        <v>170592.55</v>
      </c>
      <c r="J77" s="12">
        <v>163486.8</v>
      </c>
      <c r="K77" s="12">
        <v>188836.34</v>
      </c>
      <c r="L77" s="16">
        <v>175368.73</v>
      </c>
      <c r="M77" s="5">
        <v>171613.81</v>
      </c>
      <c r="N77" s="5">
        <f t="shared" si="0"/>
        <v>2070125.35</v>
      </c>
    </row>
    <row r="78" spans="1:14" ht="12.75">
      <c r="A78" t="s">
        <v>72</v>
      </c>
      <c r="B78" s="12">
        <v>25947.55</v>
      </c>
      <c r="C78" s="13">
        <v>24905.15</v>
      </c>
      <c r="D78" s="13">
        <v>25199.92</v>
      </c>
      <c r="E78" s="13">
        <v>24445.93</v>
      </c>
      <c r="F78" s="10">
        <v>25436.35</v>
      </c>
      <c r="G78" s="12">
        <v>24084.59</v>
      </c>
      <c r="H78" s="12">
        <v>25769.61</v>
      </c>
      <c r="I78" s="12">
        <v>24985.54</v>
      </c>
      <c r="J78" s="12">
        <v>23944.8</v>
      </c>
      <c r="K78" s="12">
        <v>27657.57</v>
      </c>
      <c r="L78" s="16">
        <v>25685.07</v>
      </c>
      <c r="M78" s="5">
        <v>25135.1</v>
      </c>
      <c r="N78" s="5">
        <f t="shared" si="0"/>
        <v>303197.17999999993</v>
      </c>
    </row>
    <row r="79" spans="1:14" ht="12.75">
      <c r="A79" t="s">
        <v>73</v>
      </c>
      <c r="B79" s="12">
        <v>55700.25</v>
      </c>
      <c r="C79" s="13">
        <v>53462.59</v>
      </c>
      <c r="D79" s="13">
        <v>54095.36</v>
      </c>
      <c r="E79" s="13">
        <v>52476.8</v>
      </c>
      <c r="F79" s="10">
        <v>54602.89</v>
      </c>
      <c r="G79" s="12">
        <v>51701.16</v>
      </c>
      <c r="H79" s="12">
        <v>55318.29</v>
      </c>
      <c r="I79" s="12">
        <v>53635.14</v>
      </c>
      <c r="J79" s="12">
        <v>51401.06</v>
      </c>
      <c r="K79" s="12">
        <v>59371.08</v>
      </c>
      <c r="L79" s="16">
        <v>55136.79</v>
      </c>
      <c r="M79" s="5">
        <v>53956.23</v>
      </c>
      <c r="N79" s="5">
        <f>SUM(B79:M79)</f>
        <v>650857.64</v>
      </c>
    </row>
    <row r="80" spans="1:14" ht="12.75">
      <c r="A80" t="s">
        <v>30</v>
      </c>
      <c r="B80" s="12">
        <v>25889.56</v>
      </c>
      <c r="C80" s="13">
        <v>24849.5</v>
      </c>
      <c r="D80" s="13">
        <v>25143.6</v>
      </c>
      <c r="E80" s="13">
        <v>24391.3</v>
      </c>
      <c r="F80" s="10">
        <v>25379.51</v>
      </c>
      <c r="G80" s="12">
        <v>24030.78</v>
      </c>
      <c r="H80" s="12">
        <v>25712.03</v>
      </c>
      <c r="I80" s="12">
        <v>24929.7</v>
      </c>
      <c r="J80" s="12">
        <v>23891.3</v>
      </c>
      <c r="K80" s="12">
        <v>27595.77</v>
      </c>
      <c r="L80" s="16">
        <v>25627.66</v>
      </c>
      <c r="M80" s="5">
        <v>25078.94</v>
      </c>
      <c r="N80" s="5">
        <f>SUM(B80:M80)</f>
        <v>302519.64999999997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7247918.409999999</v>
      </c>
      <c r="C82" s="5">
        <f t="shared" si="1"/>
        <v>6956745.360000001</v>
      </c>
      <c r="D82" s="5">
        <f t="shared" si="1"/>
        <v>7039083.78</v>
      </c>
      <c r="E82" s="5">
        <f t="shared" si="1"/>
        <v>6828471</v>
      </c>
      <c r="F82" s="5">
        <f t="shared" si="1"/>
        <v>7105125.370000002</v>
      </c>
      <c r="G82" s="5">
        <f t="shared" si="1"/>
        <v>6727541.310000001</v>
      </c>
      <c r="H82" s="5">
        <f t="shared" si="1"/>
        <v>7198216.19</v>
      </c>
      <c r="I82" s="5">
        <f t="shared" si="1"/>
        <v>6979198.660000002</v>
      </c>
      <c r="J82" s="5">
        <f t="shared" si="1"/>
        <v>6688491.650000001</v>
      </c>
      <c r="K82" s="5">
        <f t="shared" si="1"/>
        <v>7725579.53</v>
      </c>
      <c r="L82" s="5">
        <f t="shared" si="1"/>
        <v>7174599.330000005</v>
      </c>
      <c r="M82" s="5">
        <f t="shared" si="1"/>
        <v>7020979.6400000015</v>
      </c>
      <c r="N82" s="5">
        <f>SUM(B82:M82)</f>
        <v>84691950.23</v>
      </c>
    </row>
  </sheetData>
  <sheetProtection/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</sheetPr>
  <dimension ref="A1:N85"/>
  <sheetViews>
    <sheetView zoomScalePageLayoutView="0" workbookViewId="0" topLeftCell="A1">
      <pane xSplit="1" ySplit="13" topLeftCell="B77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M77" sqref="M77"/>
    </sheetView>
  </sheetViews>
  <sheetFormatPr defaultColWidth="9.33203125" defaultRowHeight="12.75"/>
  <cols>
    <col min="1" max="1" width="17" style="0" bestFit="1" customWidth="1"/>
    <col min="2" max="8" width="11.16015625" style="0" bestFit="1" customWidth="1"/>
    <col min="9" max="9" width="11.33203125" style="0" bestFit="1" customWidth="1"/>
    <col min="10" max="12" width="11.16015625" style="0" bestFit="1" customWidth="1"/>
    <col min="13" max="13" width="11.16015625" style="8" bestFit="1" customWidth="1"/>
    <col min="14" max="14" width="12.16015625" style="0" bestFit="1" customWidth="1"/>
  </cols>
  <sheetData>
    <row r="1" spans="1:14" ht="12.75">
      <c r="A1" t="str">
        <f>'SFY 10-11'!A1</f>
        <v>VALIDATED TAX RECEIPTS FOR: JULY, 2010 thru June, 2011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19" t="s">
        <v>98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2.75">
      <c r="A4" s="19" t="s">
        <v>86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2.75">
      <c r="A5" s="19" t="s">
        <v>34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2.75">
      <c r="A6" s="19" t="s">
        <v>99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.75">
      <c r="A7" s="19" t="s">
        <v>35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2.75">
      <c r="A8" s="19" t="s">
        <v>96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2:14" ht="12.75">
      <c r="B11" s="1">
        <v>40360</v>
      </c>
      <c r="C11" s="1">
        <v>40391</v>
      </c>
      <c r="D11" s="1">
        <v>40422</v>
      </c>
      <c r="E11" s="1">
        <v>40452</v>
      </c>
      <c r="F11" s="1">
        <v>40483</v>
      </c>
      <c r="G11" s="1">
        <v>40513</v>
      </c>
      <c r="H11" s="1">
        <v>40544</v>
      </c>
      <c r="I11" s="1">
        <v>40575</v>
      </c>
      <c r="J11" s="1">
        <v>40603</v>
      </c>
      <c r="K11" s="1">
        <v>40634</v>
      </c>
      <c r="L11" s="1">
        <v>40664</v>
      </c>
      <c r="M11" s="1">
        <v>40695</v>
      </c>
      <c r="N11" s="2" t="s">
        <v>103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8">
        <v>25550</v>
      </c>
      <c r="C14" s="11">
        <v>23388.039426829422</v>
      </c>
      <c r="D14" s="14">
        <v>25969.54470848561</v>
      </c>
      <c r="E14" s="14">
        <v>23510</v>
      </c>
      <c r="F14" s="15">
        <v>25820</v>
      </c>
      <c r="G14" s="11">
        <v>26330</v>
      </c>
      <c r="H14" s="11">
        <v>28279.733938856836</v>
      </c>
      <c r="I14" s="5">
        <v>26861.211570999512</v>
      </c>
      <c r="J14" s="5">
        <v>25480</v>
      </c>
      <c r="K14" s="11">
        <v>30046</v>
      </c>
      <c r="L14" s="11">
        <v>27160</v>
      </c>
      <c r="M14" s="5">
        <v>30138</v>
      </c>
      <c r="N14" s="8">
        <f>SUM(B14:M14)</f>
        <v>318532.52964517137</v>
      </c>
    </row>
    <row r="15" spans="1:14" ht="12.75">
      <c r="A15" t="s">
        <v>38</v>
      </c>
      <c r="B15" s="8">
        <v>60</v>
      </c>
      <c r="C15" s="11">
        <v>60</v>
      </c>
      <c r="D15" s="14">
        <v>120</v>
      </c>
      <c r="E15" s="14">
        <v>0</v>
      </c>
      <c r="F15" s="15">
        <v>0</v>
      </c>
      <c r="G15" s="11">
        <v>60</v>
      </c>
      <c r="H15" s="11">
        <v>0</v>
      </c>
      <c r="I15" s="5">
        <v>0</v>
      </c>
      <c r="J15" s="5">
        <v>0</v>
      </c>
      <c r="K15" s="11">
        <v>0</v>
      </c>
      <c r="L15" s="11">
        <v>0</v>
      </c>
      <c r="M15" s="5">
        <v>60</v>
      </c>
      <c r="N15" s="8">
        <f aca="true" t="shared" si="0" ref="N15:N78">SUM(B15:M15)</f>
        <v>360</v>
      </c>
    </row>
    <row r="16" spans="1:14" ht="12.75">
      <c r="A16" t="s">
        <v>39</v>
      </c>
      <c r="B16" s="8">
        <v>241144</v>
      </c>
      <c r="C16" s="11">
        <v>239084.80407196627</v>
      </c>
      <c r="D16" s="14">
        <v>224360.51054171316</v>
      </c>
      <c r="E16" s="14">
        <v>202000</v>
      </c>
      <c r="F16" s="15">
        <v>230538</v>
      </c>
      <c r="G16" s="11">
        <v>211254</v>
      </c>
      <c r="H16" s="11">
        <v>234127.5603613408</v>
      </c>
      <c r="I16" s="5">
        <v>211942</v>
      </c>
      <c r="J16" s="5">
        <v>233236</v>
      </c>
      <c r="K16" s="11">
        <v>318278</v>
      </c>
      <c r="L16" s="11">
        <v>287700</v>
      </c>
      <c r="M16" s="5">
        <v>313284</v>
      </c>
      <c r="N16" s="8">
        <f t="shared" si="0"/>
        <v>2946948.87497502</v>
      </c>
    </row>
    <row r="17" spans="1:14" ht="12.75">
      <c r="A17" t="s">
        <v>2</v>
      </c>
      <c r="B17" s="8">
        <v>0</v>
      </c>
      <c r="C17" s="11">
        <v>300</v>
      </c>
      <c r="D17" s="14">
        <v>180</v>
      </c>
      <c r="E17" s="14">
        <v>60</v>
      </c>
      <c r="F17" s="15">
        <v>60</v>
      </c>
      <c r="G17" s="11">
        <v>600700</v>
      </c>
      <c r="H17" s="11">
        <v>0</v>
      </c>
      <c r="I17" s="5">
        <v>0</v>
      </c>
      <c r="J17" s="5">
        <v>0</v>
      </c>
      <c r="K17" s="11">
        <v>0</v>
      </c>
      <c r="L17" s="11">
        <v>60</v>
      </c>
      <c r="M17" s="5">
        <v>0</v>
      </c>
      <c r="N17" s="8">
        <f t="shared" si="0"/>
        <v>601360</v>
      </c>
    </row>
    <row r="18" spans="1:14" ht="12.75">
      <c r="A18" t="s">
        <v>40</v>
      </c>
      <c r="B18" s="8">
        <v>106322</v>
      </c>
      <c r="C18" s="11">
        <v>111433.1679950056</v>
      </c>
      <c r="D18" s="14">
        <v>106080.45960038123</v>
      </c>
      <c r="E18" s="14">
        <v>93544</v>
      </c>
      <c r="F18" s="15">
        <v>108780</v>
      </c>
      <c r="G18" s="11">
        <v>112122</v>
      </c>
      <c r="H18" s="11">
        <v>115060.54649386564</v>
      </c>
      <c r="I18" s="5">
        <v>112560.72694259971</v>
      </c>
      <c r="J18" s="5">
        <v>123830</v>
      </c>
      <c r="K18" s="11">
        <v>148188</v>
      </c>
      <c r="L18" s="11">
        <v>133352</v>
      </c>
      <c r="M18" s="5">
        <v>122572</v>
      </c>
      <c r="N18" s="8">
        <f t="shared" si="0"/>
        <v>1393844.9010318522</v>
      </c>
    </row>
    <row r="19" spans="1:14" ht="12.75">
      <c r="A19" t="s">
        <v>41</v>
      </c>
      <c r="B19" s="8">
        <v>1460020</v>
      </c>
      <c r="C19" s="11">
        <v>1756176.3114730285</v>
      </c>
      <c r="D19" s="14">
        <v>1514061.3859468047</v>
      </c>
      <c r="E19" s="14">
        <v>1251614</v>
      </c>
      <c r="F19" s="15">
        <v>1404236</v>
      </c>
      <c r="G19" s="11">
        <v>982896</v>
      </c>
      <c r="H19" s="11">
        <v>1563661.345139947</v>
      </c>
      <c r="I19" s="5">
        <v>2239668.620502075</v>
      </c>
      <c r="J19" s="5">
        <v>1918824</v>
      </c>
      <c r="K19" s="11">
        <v>2560974.9476761846</v>
      </c>
      <c r="L19" s="11">
        <v>2031756</v>
      </c>
      <c r="M19" s="5">
        <v>1819664</v>
      </c>
      <c r="N19" s="8">
        <f t="shared" si="0"/>
        <v>20503552.61073804</v>
      </c>
    </row>
    <row r="20" spans="1:14" ht="12.75">
      <c r="A20" t="s">
        <v>3</v>
      </c>
      <c r="B20" s="8">
        <v>0</v>
      </c>
      <c r="C20" s="11">
        <v>0</v>
      </c>
      <c r="D20" s="14">
        <v>0</v>
      </c>
      <c r="E20" s="14">
        <v>0</v>
      </c>
      <c r="F20" s="15">
        <v>60</v>
      </c>
      <c r="G20" s="11">
        <v>0</v>
      </c>
      <c r="H20" s="11">
        <v>0</v>
      </c>
      <c r="I20" s="5">
        <v>0</v>
      </c>
      <c r="J20" s="5">
        <v>0</v>
      </c>
      <c r="K20" s="11">
        <v>60</v>
      </c>
      <c r="L20" s="11">
        <v>0</v>
      </c>
      <c r="M20" s="5">
        <v>0</v>
      </c>
      <c r="N20" s="8">
        <f t="shared" si="0"/>
        <v>120</v>
      </c>
    </row>
    <row r="21" spans="1:14" ht="12.75">
      <c r="A21" t="s">
        <v>42</v>
      </c>
      <c r="B21" s="8">
        <v>26248</v>
      </c>
      <c r="C21" s="11">
        <v>26465.032087828593</v>
      </c>
      <c r="D21" s="14">
        <v>23140.315653416998</v>
      </c>
      <c r="E21" s="14">
        <v>21216</v>
      </c>
      <c r="F21" s="15">
        <v>24598</v>
      </c>
      <c r="G21" s="11">
        <v>31568</v>
      </c>
      <c r="H21" s="11">
        <v>35796.04470870629</v>
      </c>
      <c r="I21" s="5">
        <v>50272</v>
      </c>
      <c r="J21" s="5">
        <v>52266</v>
      </c>
      <c r="K21" s="11">
        <v>77178</v>
      </c>
      <c r="L21" s="11">
        <v>65538</v>
      </c>
      <c r="M21" s="5">
        <v>35070</v>
      </c>
      <c r="N21" s="8">
        <f t="shared" si="0"/>
        <v>469355.39244995185</v>
      </c>
    </row>
    <row r="22" spans="1:14" ht="12.75">
      <c r="A22" t="s">
        <v>43</v>
      </c>
      <c r="B22" s="8">
        <v>11670</v>
      </c>
      <c r="C22" s="11">
        <v>2342</v>
      </c>
      <c r="D22" s="14">
        <v>9846</v>
      </c>
      <c r="E22" s="14">
        <v>10146</v>
      </c>
      <c r="F22" s="15">
        <v>10944</v>
      </c>
      <c r="G22" s="11">
        <v>11496</v>
      </c>
      <c r="H22" s="11">
        <v>11020</v>
      </c>
      <c r="I22" s="5">
        <v>2462</v>
      </c>
      <c r="J22" s="5">
        <v>1796</v>
      </c>
      <c r="K22" s="11">
        <v>13328</v>
      </c>
      <c r="L22" s="11">
        <v>11998</v>
      </c>
      <c r="M22" s="5">
        <v>12114</v>
      </c>
      <c r="N22" s="8">
        <f t="shared" si="0"/>
        <v>109162</v>
      </c>
    </row>
    <row r="23" spans="1:14" ht="12.75">
      <c r="A23" t="s">
        <v>44</v>
      </c>
      <c r="B23" s="8">
        <v>8608</v>
      </c>
      <c r="C23" s="11">
        <v>9182</v>
      </c>
      <c r="D23" s="14">
        <v>7904.396698710477</v>
      </c>
      <c r="E23" s="14">
        <v>6952</v>
      </c>
      <c r="F23" s="15">
        <v>6488</v>
      </c>
      <c r="G23" s="11">
        <v>7554</v>
      </c>
      <c r="H23" s="11">
        <v>8496.787238692736</v>
      </c>
      <c r="I23" s="5">
        <v>6124</v>
      </c>
      <c r="J23" s="5">
        <v>6350</v>
      </c>
      <c r="K23" s="11">
        <v>5612</v>
      </c>
      <c r="L23" s="11">
        <v>6268</v>
      </c>
      <c r="M23" s="5">
        <v>7202</v>
      </c>
      <c r="N23" s="8">
        <f t="shared" si="0"/>
        <v>86741.18393740321</v>
      </c>
    </row>
    <row r="24" spans="1:14" ht="12.75">
      <c r="A24" t="s">
        <v>45</v>
      </c>
      <c r="B24" s="8">
        <v>59526</v>
      </c>
      <c r="C24" s="11">
        <v>59147.03373579045</v>
      </c>
      <c r="D24" s="14">
        <v>58830.48914254457</v>
      </c>
      <c r="E24" s="14">
        <v>53292</v>
      </c>
      <c r="F24" s="15">
        <v>55542</v>
      </c>
      <c r="G24" s="11">
        <v>76720</v>
      </c>
      <c r="H24" s="11">
        <v>79372.77091647024</v>
      </c>
      <c r="I24" s="5">
        <v>93626.96925679961</v>
      </c>
      <c r="J24" s="5">
        <v>105796</v>
      </c>
      <c r="K24" s="11">
        <v>136718</v>
      </c>
      <c r="L24" s="11">
        <v>104920</v>
      </c>
      <c r="M24" s="5">
        <v>77622</v>
      </c>
      <c r="N24" s="8">
        <f t="shared" si="0"/>
        <v>961113.2630516049</v>
      </c>
    </row>
    <row r="25" spans="1:14" ht="12.75">
      <c r="A25" t="s">
        <v>4</v>
      </c>
      <c r="B25" s="8">
        <v>2484</v>
      </c>
      <c r="C25" s="11">
        <v>2178.3059399324643</v>
      </c>
      <c r="D25" s="14">
        <v>2062</v>
      </c>
      <c r="E25" s="14">
        <v>1754</v>
      </c>
      <c r="F25" s="15">
        <v>1964</v>
      </c>
      <c r="G25" s="11">
        <v>1494</v>
      </c>
      <c r="H25" s="11">
        <v>2216.79038549302</v>
      </c>
      <c r="I25" s="5">
        <v>1514</v>
      </c>
      <c r="J25" s="5">
        <v>2166</v>
      </c>
      <c r="K25" s="11">
        <v>2318</v>
      </c>
      <c r="L25" s="11">
        <v>1834</v>
      </c>
      <c r="M25" s="5">
        <v>2122</v>
      </c>
      <c r="N25" s="8">
        <f t="shared" si="0"/>
        <v>24107.096325425486</v>
      </c>
    </row>
    <row r="26" spans="1:14" ht="12.75">
      <c r="A26" t="s">
        <v>89</v>
      </c>
      <c r="B26" s="8">
        <v>1668660</v>
      </c>
      <c r="C26" s="11">
        <v>2154188.9285927224</v>
      </c>
      <c r="D26" s="14">
        <v>2044420.0456487564</v>
      </c>
      <c r="E26" s="14">
        <v>1701250</v>
      </c>
      <c r="F26" s="15">
        <v>1790978</v>
      </c>
      <c r="G26" s="11">
        <v>1962488</v>
      </c>
      <c r="H26" s="11">
        <v>1962756.9580641098</v>
      </c>
      <c r="I26" s="5">
        <v>2642759.587575458</v>
      </c>
      <c r="J26" s="5">
        <v>1973194</v>
      </c>
      <c r="K26" s="11">
        <v>2559500.61401633</v>
      </c>
      <c r="L26" s="11">
        <v>2240126</v>
      </c>
      <c r="M26" s="5">
        <v>2116282</v>
      </c>
      <c r="N26" s="8">
        <f t="shared" si="0"/>
        <v>24816604.13389738</v>
      </c>
    </row>
    <row r="27" spans="1:14" ht="12.75">
      <c r="A27" t="s">
        <v>5</v>
      </c>
      <c r="B27" s="8">
        <v>224</v>
      </c>
      <c r="C27" s="11">
        <v>130</v>
      </c>
      <c r="D27" s="14">
        <v>24</v>
      </c>
      <c r="E27" s="14">
        <v>192</v>
      </c>
      <c r="F27" s="15">
        <v>218</v>
      </c>
      <c r="G27" s="11">
        <v>252</v>
      </c>
      <c r="H27" s="11">
        <v>86</v>
      </c>
      <c r="I27" s="5">
        <v>98</v>
      </c>
      <c r="J27" s="5">
        <v>376</v>
      </c>
      <c r="K27" s="11">
        <v>140</v>
      </c>
      <c r="L27" s="11">
        <v>304</v>
      </c>
      <c r="M27" s="5">
        <v>82</v>
      </c>
      <c r="N27" s="8">
        <f t="shared" si="0"/>
        <v>2126</v>
      </c>
    </row>
    <row r="28" spans="1:14" ht="12.75">
      <c r="A28" t="s">
        <v>6</v>
      </c>
      <c r="B28" s="8">
        <v>0</v>
      </c>
      <c r="C28" s="11">
        <v>0</v>
      </c>
      <c r="D28" s="14">
        <v>0</v>
      </c>
      <c r="E28" s="14">
        <v>0</v>
      </c>
      <c r="F28" s="15">
        <v>0</v>
      </c>
      <c r="G28" s="11">
        <v>0</v>
      </c>
      <c r="H28" s="11">
        <v>0</v>
      </c>
      <c r="I28" s="5">
        <v>0</v>
      </c>
      <c r="J28" s="5">
        <v>0</v>
      </c>
      <c r="K28" s="11">
        <v>0</v>
      </c>
      <c r="L28" s="11">
        <v>0</v>
      </c>
      <c r="M28" s="5">
        <v>0</v>
      </c>
      <c r="N28" s="8">
        <f t="shared" si="0"/>
        <v>0</v>
      </c>
    </row>
    <row r="29" spans="1:14" ht="12.75">
      <c r="A29" t="s">
        <v>46</v>
      </c>
      <c r="B29" s="8">
        <v>591458</v>
      </c>
      <c r="C29" s="11">
        <v>563172.5969786168</v>
      </c>
      <c r="D29" s="14">
        <v>572496.6353462471</v>
      </c>
      <c r="E29" s="14">
        <v>512410</v>
      </c>
      <c r="F29" s="15">
        <v>620118</v>
      </c>
      <c r="G29" s="11">
        <v>552874</v>
      </c>
      <c r="H29" s="11">
        <v>559139.5291334415</v>
      </c>
      <c r="I29" s="5">
        <v>520417.6925679961</v>
      </c>
      <c r="J29" s="5">
        <v>565224</v>
      </c>
      <c r="K29" s="11">
        <v>685022</v>
      </c>
      <c r="L29" s="11">
        <v>655898</v>
      </c>
      <c r="M29" s="5">
        <v>651216</v>
      </c>
      <c r="N29" s="8">
        <f t="shared" si="0"/>
        <v>7049446.454026301</v>
      </c>
    </row>
    <row r="30" spans="1:14" ht="12.75">
      <c r="A30" t="s">
        <v>47</v>
      </c>
      <c r="B30" s="8">
        <v>157626</v>
      </c>
      <c r="C30" s="11">
        <v>157969.46860259588</v>
      </c>
      <c r="D30" s="14">
        <v>153608.60391682916</v>
      </c>
      <c r="E30" s="14">
        <v>141134</v>
      </c>
      <c r="F30" s="15">
        <v>79024</v>
      </c>
      <c r="G30" s="11">
        <v>137082</v>
      </c>
      <c r="H30" s="11">
        <v>136927.08902132226</v>
      </c>
      <c r="I30" s="5">
        <v>103974</v>
      </c>
      <c r="J30" s="5">
        <v>149100</v>
      </c>
      <c r="K30" s="11">
        <v>166750</v>
      </c>
      <c r="L30" s="11">
        <v>170706</v>
      </c>
      <c r="M30" s="5">
        <v>182394</v>
      </c>
      <c r="N30" s="8">
        <f t="shared" si="0"/>
        <v>1736295.1615407474</v>
      </c>
    </row>
    <row r="31" spans="1:14" ht="12.75">
      <c r="A31" t="s">
        <v>7</v>
      </c>
      <c r="B31" s="8">
        <v>460</v>
      </c>
      <c r="C31" s="11">
        <v>408.53777116244004</v>
      </c>
      <c r="D31" s="14">
        <v>280</v>
      </c>
      <c r="E31" s="14">
        <v>260</v>
      </c>
      <c r="F31" s="15">
        <v>842</v>
      </c>
      <c r="G31" s="11">
        <v>886</v>
      </c>
      <c r="H31" s="11">
        <v>884</v>
      </c>
      <c r="I31" s="5">
        <v>948</v>
      </c>
      <c r="J31" s="5">
        <v>846</v>
      </c>
      <c r="K31" s="11">
        <v>808</v>
      </c>
      <c r="L31" s="11">
        <v>568</v>
      </c>
      <c r="M31" s="5">
        <v>1864</v>
      </c>
      <c r="N31" s="8">
        <f t="shared" si="0"/>
        <v>9054.53777116244</v>
      </c>
    </row>
    <row r="32" spans="1:14" ht="12.75">
      <c r="A32" t="s">
        <v>8</v>
      </c>
      <c r="B32" s="8">
        <v>0</v>
      </c>
      <c r="C32" s="11">
        <v>0</v>
      </c>
      <c r="D32" s="14">
        <v>60</v>
      </c>
      <c r="E32" s="14">
        <v>0</v>
      </c>
      <c r="F32" s="15">
        <v>0</v>
      </c>
      <c r="G32" s="11">
        <v>0</v>
      </c>
      <c r="H32" s="11">
        <v>60</v>
      </c>
      <c r="I32" s="5">
        <v>0</v>
      </c>
      <c r="J32" s="5">
        <v>0</v>
      </c>
      <c r="K32" s="11">
        <v>0</v>
      </c>
      <c r="L32" s="11">
        <v>0</v>
      </c>
      <c r="M32" s="5">
        <v>0</v>
      </c>
      <c r="N32" s="8">
        <f t="shared" si="0"/>
        <v>120</v>
      </c>
    </row>
    <row r="33" spans="1:14" ht="12.75">
      <c r="A33" t="s">
        <v>9</v>
      </c>
      <c r="B33" s="8">
        <v>0</v>
      </c>
      <c r="C33" s="11">
        <v>120</v>
      </c>
      <c r="D33" s="14">
        <v>1140</v>
      </c>
      <c r="E33" s="14">
        <v>0</v>
      </c>
      <c r="F33" s="15">
        <v>180</v>
      </c>
      <c r="G33" s="11">
        <v>60</v>
      </c>
      <c r="H33" s="11">
        <v>120</v>
      </c>
      <c r="I33" s="5">
        <v>0</v>
      </c>
      <c r="J33" s="5">
        <v>0</v>
      </c>
      <c r="K33" s="11">
        <v>120</v>
      </c>
      <c r="L33" s="11">
        <v>0</v>
      </c>
      <c r="M33" s="5">
        <v>60</v>
      </c>
      <c r="N33" s="8">
        <f t="shared" si="0"/>
        <v>1800</v>
      </c>
    </row>
    <row r="34" spans="1:14" ht="12.75">
      <c r="A34" t="s">
        <v>10</v>
      </c>
      <c r="B34" s="8">
        <v>0</v>
      </c>
      <c r="C34" s="11">
        <v>0</v>
      </c>
      <c r="D34" s="14">
        <v>60</v>
      </c>
      <c r="E34" s="14">
        <v>0</v>
      </c>
      <c r="F34" s="15">
        <v>0</v>
      </c>
      <c r="G34" s="11">
        <v>0</v>
      </c>
      <c r="H34" s="15">
        <v>0</v>
      </c>
      <c r="I34" s="5">
        <v>60</v>
      </c>
      <c r="J34" s="5">
        <v>60</v>
      </c>
      <c r="K34" s="11">
        <v>0</v>
      </c>
      <c r="L34" s="11">
        <v>0</v>
      </c>
      <c r="M34" s="5">
        <v>0</v>
      </c>
      <c r="N34" s="8">
        <f t="shared" si="0"/>
        <v>180</v>
      </c>
    </row>
    <row r="35" spans="1:14" ht="12.75">
      <c r="A35" t="s">
        <v>11</v>
      </c>
      <c r="B35" s="8">
        <v>0</v>
      </c>
      <c r="C35" s="11">
        <v>0</v>
      </c>
      <c r="D35" s="14">
        <v>0</v>
      </c>
      <c r="E35" s="14">
        <v>0</v>
      </c>
      <c r="F35" s="15">
        <v>0</v>
      </c>
      <c r="G35" s="11">
        <v>0</v>
      </c>
      <c r="H35" s="11">
        <v>0</v>
      </c>
      <c r="I35" s="5">
        <v>0</v>
      </c>
      <c r="J35" s="5">
        <v>0</v>
      </c>
      <c r="K35" s="11">
        <v>180</v>
      </c>
      <c r="L35" s="11">
        <v>0</v>
      </c>
      <c r="M35" s="5">
        <v>0</v>
      </c>
      <c r="N35" s="8">
        <f t="shared" si="0"/>
        <v>180</v>
      </c>
    </row>
    <row r="36" spans="1:14" ht="12.75">
      <c r="A36" t="s">
        <v>48</v>
      </c>
      <c r="B36" s="8">
        <v>0</v>
      </c>
      <c r="C36" s="11">
        <v>120</v>
      </c>
      <c r="D36" s="14">
        <v>60</v>
      </c>
      <c r="E36" s="14">
        <v>0</v>
      </c>
      <c r="F36" s="15">
        <v>60</v>
      </c>
      <c r="G36" s="11">
        <v>0</v>
      </c>
      <c r="H36" s="11">
        <v>0</v>
      </c>
      <c r="I36" s="5">
        <v>0</v>
      </c>
      <c r="J36" s="5">
        <v>0</v>
      </c>
      <c r="K36" s="11">
        <v>0</v>
      </c>
      <c r="L36" s="11">
        <v>0</v>
      </c>
      <c r="M36" s="5">
        <v>0</v>
      </c>
      <c r="N36" s="8">
        <f t="shared" si="0"/>
        <v>240</v>
      </c>
    </row>
    <row r="37" spans="1:14" ht="12.75">
      <c r="A37" t="s">
        <v>12</v>
      </c>
      <c r="B37" s="8">
        <v>0</v>
      </c>
      <c r="C37" s="11">
        <v>0</v>
      </c>
      <c r="D37" s="14">
        <v>0</v>
      </c>
      <c r="E37" s="14">
        <v>0</v>
      </c>
      <c r="F37" s="15">
        <v>0</v>
      </c>
      <c r="G37" s="11">
        <v>0</v>
      </c>
      <c r="H37" s="11">
        <v>0</v>
      </c>
      <c r="I37" s="5">
        <v>0</v>
      </c>
      <c r="J37" s="5">
        <v>0</v>
      </c>
      <c r="K37" s="11">
        <v>0</v>
      </c>
      <c r="L37" s="11">
        <v>60</v>
      </c>
      <c r="M37" s="5">
        <v>0</v>
      </c>
      <c r="N37" s="8">
        <f t="shared" si="0"/>
        <v>60</v>
      </c>
    </row>
    <row r="38" spans="1:14" ht="12.75">
      <c r="A38" t="s">
        <v>13</v>
      </c>
      <c r="B38" s="8">
        <v>0</v>
      </c>
      <c r="C38" s="11">
        <v>60</v>
      </c>
      <c r="D38" s="14">
        <v>0</v>
      </c>
      <c r="E38" s="14">
        <v>60</v>
      </c>
      <c r="F38" s="15">
        <v>60</v>
      </c>
      <c r="G38" s="11">
        <v>0</v>
      </c>
      <c r="H38" s="11">
        <v>60</v>
      </c>
      <c r="I38" s="5">
        <v>0</v>
      </c>
      <c r="J38" s="5">
        <v>0</v>
      </c>
      <c r="K38" s="11">
        <v>60</v>
      </c>
      <c r="L38" s="11">
        <v>0</v>
      </c>
      <c r="M38" s="5">
        <v>0</v>
      </c>
      <c r="N38" s="8">
        <f t="shared" si="0"/>
        <v>300</v>
      </c>
    </row>
    <row r="39" spans="1:14" ht="12.75">
      <c r="A39" t="s">
        <v>14</v>
      </c>
      <c r="B39" s="8">
        <v>676</v>
      </c>
      <c r="C39" s="11">
        <v>1212</v>
      </c>
      <c r="D39" s="14">
        <v>438</v>
      </c>
      <c r="E39" s="14">
        <v>1768</v>
      </c>
      <c r="F39" s="15">
        <v>450</v>
      </c>
      <c r="G39" s="11">
        <v>860</v>
      </c>
      <c r="H39" s="11">
        <v>152</v>
      </c>
      <c r="I39" s="5">
        <v>308</v>
      </c>
      <c r="J39" s="5">
        <v>570</v>
      </c>
      <c r="K39" s="11">
        <v>310</v>
      </c>
      <c r="L39" s="11">
        <v>252</v>
      </c>
      <c r="M39" s="5">
        <v>412</v>
      </c>
      <c r="N39" s="8">
        <f t="shared" si="0"/>
        <v>7408</v>
      </c>
    </row>
    <row r="40" spans="1:14" ht="12.75">
      <c r="A40" t="s">
        <v>49</v>
      </c>
      <c r="B40" s="8">
        <v>28416</v>
      </c>
      <c r="C40" s="11">
        <v>3153.0641679992773</v>
      </c>
      <c r="D40" s="14">
        <v>27990</v>
      </c>
      <c r="E40" s="14">
        <v>25628</v>
      </c>
      <c r="F40" s="15">
        <v>26676</v>
      </c>
      <c r="G40" s="11">
        <v>27308</v>
      </c>
      <c r="H40" s="11">
        <v>29201.439757988748</v>
      </c>
      <c r="I40" s="5">
        <v>2884</v>
      </c>
      <c r="J40" s="5">
        <v>2892</v>
      </c>
      <c r="K40" s="11">
        <v>33146</v>
      </c>
      <c r="L40" s="11">
        <v>33154</v>
      </c>
      <c r="M40" s="5">
        <v>32246</v>
      </c>
      <c r="N40" s="8">
        <f t="shared" si="0"/>
        <v>272694.50392598804</v>
      </c>
    </row>
    <row r="41" spans="1:14" ht="12.75">
      <c r="A41" t="s">
        <v>15</v>
      </c>
      <c r="B41" s="8">
        <v>9412</v>
      </c>
      <c r="C41" s="11">
        <v>2718.4507485438435</v>
      </c>
      <c r="D41" s="14">
        <v>8274</v>
      </c>
      <c r="E41" s="14">
        <v>7324</v>
      </c>
      <c r="F41" s="15">
        <v>6574</v>
      </c>
      <c r="G41" s="11">
        <v>8366</v>
      </c>
      <c r="H41" s="11">
        <v>9340.195934988182</v>
      </c>
      <c r="I41" s="5">
        <v>3672</v>
      </c>
      <c r="J41" s="5">
        <v>4268</v>
      </c>
      <c r="K41" s="11">
        <v>10868</v>
      </c>
      <c r="L41" s="11">
        <v>10092</v>
      </c>
      <c r="M41" s="5">
        <v>9128</v>
      </c>
      <c r="N41" s="8">
        <f t="shared" si="0"/>
        <v>90036.64668353202</v>
      </c>
    </row>
    <row r="42" spans="1:14" ht="12.75">
      <c r="A42" t="s">
        <v>50</v>
      </c>
      <c r="B42" s="8">
        <v>929458</v>
      </c>
      <c r="C42" s="11">
        <v>495491.38669976033</v>
      </c>
      <c r="D42" s="14">
        <v>856757.4768692664</v>
      </c>
      <c r="E42" s="14">
        <v>700402</v>
      </c>
      <c r="F42" s="15">
        <v>914588</v>
      </c>
      <c r="G42" s="11">
        <v>991044</v>
      </c>
      <c r="H42" s="11">
        <v>873869.9775897458</v>
      </c>
      <c r="I42" s="5">
        <v>512943.87702719844</v>
      </c>
      <c r="J42" s="5">
        <v>599278</v>
      </c>
      <c r="K42" s="11">
        <v>1495912</v>
      </c>
      <c r="L42" s="11">
        <v>1396460</v>
      </c>
      <c r="M42" s="5">
        <v>1190312</v>
      </c>
      <c r="N42" s="8">
        <f t="shared" si="0"/>
        <v>10956516.718185972</v>
      </c>
    </row>
    <row r="43" spans="1:14" ht="12.75">
      <c r="A43" t="s">
        <v>16</v>
      </c>
      <c r="B43" s="8">
        <v>0</v>
      </c>
      <c r="C43" s="11">
        <v>60</v>
      </c>
      <c r="D43" s="14">
        <v>60</v>
      </c>
      <c r="E43" s="14">
        <v>0</v>
      </c>
      <c r="F43" s="15">
        <v>60</v>
      </c>
      <c r="G43" s="11">
        <v>0</v>
      </c>
      <c r="H43" s="11">
        <v>0</v>
      </c>
      <c r="I43" s="5">
        <v>60</v>
      </c>
      <c r="J43" s="5">
        <v>0</v>
      </c>
      <c r="K43" s="11">
        <v>0</v>
      </c>
      <c r="L43" s="11">
        <v>60</v>
      </c>
      <c r="M43" s="5">
        <v>0</v>
      </c>
      <c r="N43" s="8">
        <f t="shared" si="0"/>
        <v>300</v>
      </c>
    </row>
    <row r="44" spans="1:14" ht="12.75">
      <c r="A44" t="s">
        <v>51</v>
      </c>
      <c r="B44" s="8">
        <v>23726</v>
      </c>
      <c r="C44" s="11">
        <v>26741.600631531626</v>
      </c>
      <c r="D44" s="14">
        <v>21534.607398495205</v>
      </c>
      <c r="E44" s="14">
        <v>18980</v>
      </c>
      <c r="F44" s="15">
        <v>20146</v>
      </c>
      <c r="G44" s="11">
        <v>26596</v>
      </c>
      <c r="H44" s="11">
        <v>26901.78088516369</v>
      </c>
      <c r="I44" s="5">
        <v>35825.22808248186</v>
      </c>
      <c r="J44" s="5">
        <v>31784</v>
      </c>
      <c r="K44" s="11">
        <v>46589.87269959853</v>
      </c>
      <c r="L44" s="11">
        <v>34880</v>
      </c>
      <c r="M44" s="5">
        <v>26716</v>
      </c>
      <c r="N44" s="8">
        <f t="shared" si="0"/>
        <v>340421.0896972709</v>
      </c>
    </row>
    <row r="45" spans="1:14" ht="12.75">
      <c r="A45" t="s">
        <v>17</v>
      </c>
      <c r="B45" s="8">
        <v>3664</v>
      </c>
      <c r="C45" s="11">
        <v>4498</v>
      </c>
      <c r="D45" s="14">
        <v>4366</v>
      </c>
      <c r="E45" s="14">
        <v>4398</v>
      </c>
      <c r="F45" s="15">
        <v>4290</v>
      </c>
      <c r="G45" s="11">
        <v>3744</v>
      </c>
      <c r="H45" s="11">
        <v>3974</v>
      </c>
      <c r="I45" s="5">
        <v>4106</v>
      </c>
      <c r="J45" s="5">
        <v>4446</v>
      </c>
      <c r="K45" s="11">
        <v>5424</v>
      </c>
      <c r="L45" s="11">
        <v>4094</v>
      </c>
      <c r="M45" s="5">
        <v>3806</v>
      </c>
      <c r="N45" s="8">
        <f t="shared" si="0"/>
        <v>50810</v>
      </c>
    </row>
    <row r="46" spans="1:14" ht="12.75">
      <c r="A46" t="s">
        <v>18</v>
      </c>
      <c r="B46" s="8">
        <v>0</v>
      </c>
      <c r="C46" s="11">
        <v>60</v>
      </c>
      <c r="D46" s="14">
        <v>0</v>
      </c>
      <c r="E46" s="14">
        <v>0</v>
      </c>
      <c r="F46" s="15">
        <v>0</v>
      </c>
      <c r="G46" s="11">
        <v>60</v>
      </c>
      <c r="H46" s="11">
        <v>0</v>
      </c>
      <c r="I46" s="5">
        <v>0</v>
      </c>
      <c r="J46" s="5">
        <v>60</v>
      </c>
      <c r="K46" s="11">
        <v>0</v>
      </c>
      <c r="L46" s="11">
        <v>120</v>
      </c>
      <c r="M46" s="5">
        <v>0</v>
      </c>
      <c r="N46" s="8">
        <f t="shared" si="0"/>
        <v>300</v>
      </c>
    </row>
    <row r="47" spans="1:14" ht="12.75">
      <c r="A47" t="s">
        <v>19</v>
      </c>
      <c r="B47" s="8">
        <v>0</v>
      </c>
      <c r="C47" s="11">
        <v>0</v>
      </c>
      <c r="D47" s="14">
        <v>0</v>
      </c>
      <c r="E47" s="14">
        <v>0</v>
      </c>
      <c r="F47" s="15">
        <v>0</v>
      </c>
      <c r="G47" s="11">
        <v>0</v>
      </c>
      <c r="H47" s="11">
        <v>0</v>
      </c>
      <c r="I47" s="5">
        <v>0</v>
      </c>
      <c r="J47" s="5">
        <v>0</v>
      </c>
      <c r="K47" s="11">
        <v>0</v>
      </c>
      <c r="L47" s="11">
        <v>0</v>
      </c>
      <c r="M47" s="5">
        <v>0</v>
      </c>
      <c r="N47" s="8">
        <f t="shared" si="0"/>
        <v>0</v>
      </c>
    </row>
    <row r="48" spans="1:14" ht="12.75">
      <c r="A48" t="s">
        <v>52</v>
      </c>
      <c r="B48" s="8">
        <v>31624</v>
      </c>
      <c r="C48" s="11">
        <v>33911.74857504633</v>
      </c>
      <c r="D48" s="14">
        <v>29776</v>
      </c>
      <c r="E48" s="14">
        <v>27144</v>
      </c>
      <c r="F48" s="15">
        <v>31534</v>
      </c>
      <c r="G48" s="11">
        <v>30904</v>
      </c>
      <c r="H48" s="11">
        <v>32762.630453651305</v>
      </c>
      <c r="I48" s="5">
        <v>33872</v>
      </c>
      <c r="J48" s="5">
        <v>35452</v>
      </c>
      <c r="K48" s="11">
        <v>42588</v>
      </c>
      <c r="L48" s="11">
        <v>39668</v>
      </c>
      <c r="M48" s="5">
        <v>35694</v>
      </c>
      <c r="N48" s="8">
        <f t="shared" si="0"/>
        <v>404930.3790286976</v>
      </c>
    </row>
    <row r="49" spans="1:14" ht="12.75">
      <c r="A49" t="s">
        <v>53</v>
      </c>
      <c r="B49" s="8">
        <v>513454</v>
      </c>
      <c r="C49" s="11">
        <v>487091.353209094</v>
      </c>
      <c r="D49" s="14">
        <v>454782.1578024503</v>
      </c>
      <c r="E49" s="14">
        <v>366626</v>
      </c>
      <c r="F49" s="15">
        <v>527742</v>
      </c>
      <c r="G49" s="11">
        <v>695224</v>
      </c>
      <c r="H49" s="11">
        <v>559357.3530282469</v>
      </c>
      <c r="I49" s="5">
        <v>852809.6961993993</v>
      </c>
      <c r="J49" s="5">
        <v>916494</v>
      </c>
      <c r="K49" s="11">
        <v>1326756</v>
      </c>
      <c r="L49" s="11">
        <v>1111512</v>
      </c>
      <c r="M49" s="5">
        <v>762866</v>
      </c>
      <c r="N49" s="8">
        <f t="shared" si="0"/>
        <v>8574714.560239192</v>
      </c>
    </row>
    <row r="50" spans="1:14" ht="12.75">
      <c r="A50" t="s">
        <v>54</v>
      </c>
      <c r="B50" s="8">
        <v>103294</v>
      </c>
      <c r="C50" s="11">
        <v>103233.36164647204</v>
      </c>
      <c r="D50" s="14">
        <v>102061.84811061778</v>
      </c>
      <c r="E50" s="14">
        <v>94078</v>
      </c>
      <c r="F50" s="15">
        <v>99778</v>
      </c>
      <c r="G50" s="11">
        <v>99658</v>
      </c>
      <c r="H50" s="11">
        <v>100577.63535703933</v>
      </c>
      <c r="I50" s="5">
        <v>89922.18082779912</v>
      </c>
      <c r="J50" s="5">
        <v>95956</v>
      </c>
      <c r="K50" s="11">
        <v>110808</v>
      </c>
      <c r="L50" s="11">
        <v>96228</v>
      </c>
      <c r="M50" s="5">
        <v>102000</v>
      </c>
      <c r="N50" s="8">
        <f t="shared" si="0"/>
        <v>1197595.0259419284</v>
      </c>
    </row>
    <row r="51" spans="1:14" ht="12.75">
      <c r="A51" t="s">
        <v>20</v>
      </c>
      <c r="B51" s="8">
        <v>128</v>
      </c>
      <c r="C51" s="11">
        <v>20</v>
      </c>
      <c r="D51" s="14">
        <v>14</v>
      </c>
      <c r="E51" s="14">
        <v>6</v>
      </c>
      <c r="F51" s="15">
        <v>12</v>
      </c>
      <c r="G51" s="11">
        <v>2</v>
      </c>
      <c r="H51" s="11">
        <v>6</v>
      </c>
      <c r="I51" s="5">
        <v>60</v>
      </c>
      <c r="J51" s="5">
        <v>60</v>
      </c>
      <c r="K51" s="11">
        <v>0</v>
      </c>
      <c r="L51" s="11">
        <v>0</v>
      </c>
      <c r="M51" s="5">
        <v>16</v>
      </c>
      <c r="N51" s="8">
        <f t="shared" si="0"/>
        <v>324</v>
      </c>
    </row>
    <row r="52" spans="1:14" ht="12.75">
      <c r="A52" t="s">
        <v>21</v>
      </c>
      <c r="B52" s="8">
        <v>0</v>
      </c>
      <c r="C52" s="11">
        <v>0</v>
      </c>
      <c r="D52" s="14">
        <v>0</v>
      </c>
      <c r="E52" s="14">
        <v>0</v>
      </c>
      <c r="F52" s="15">
        <v>0</v>
      </c>
      <c r="G52" s="11">
        <v>0</v>
      </c>
      <c r="H52" s="11">
        <v>0</v>
      </c>
      <c r="I52" s="5">
        <v>0</v>
      </c>
      <c r="J52" s="5">
        <v>0</v>
      </c>
      <c r="K52" s="11">
        <v>0</v>
      </c>
      <c r="L52" s="11">
        <v>0</v>
      </c>
      <c r="M52" s="5">
        <v>0</v>
      </c>
      <c r="N52" s="8">
        <f t="shared" si="0"/>
        <v>0</v>
      </c>
    </row>
    <row r="53" spans="1:14" ht="12.75">
      <c r="A53" t="s">
        <v>22</v>
      </c>
      <c r="B53" s="8">
        <v>128</v>
      </c>
      <c r="C53" s="11">
        <v>0</v>
      </c>
      <c r="D53" s="14">
        <v>142</v>
      </c>
      <c r="E53" s="14">
        <v>60</v>
      </c>
      <c r="F53" s="15">
        <v>114</v>
      </c>
      <c r="G53" s="11">
        <v>0</v>
      </c>
      <c r="H53" s="11">
        <v>64</v>
      </c>
      <c r="I53" s="5">
        <v>0</v>
      </c>
      <c r="J53" s="5">
        <v>148</v>
      </c>
      <c r="K53" s="11">
        <v>38</v>
      </c>
      <c r="L53" s="11">
        <v>26</v>
      </c>
      <c r="M53" s="5">
        <v>78</v>
      </c>
      <c r="N53" s="8">
        <f t="shared" si="0"/>
        <v>798</v>
      </c>
    </row>
    <row r="54" spans="1:14" ht="12.75">
      <c r="A54" t="s">
        <v>55</v>
      </c>
      <c r="B54" s="8">
        <v>36948</v>
      </c>
      <c r="C54" s="11">
        <v>37022.29863128547</v>
      </c>
      <c r="D54" s="14">
        <v>34255.23674938278</v>
      </c>
      <c r="E54" s="14">
        <v>31074</v>
      </c>
      <c r="F54" s="15">
        <v>33900</v>
      </c>
      <c r="G54" s="11">
        <v>35760</v>
      </c>
      <c r="H54" s="11">
        <v>38656.62512985803</v>
      </c>
      <c r="I54" s="5">
        <v>40416</v>
      </c>
      <c r="J54" s="5">
        <v>44458</v>
      </c>
      <c r="K54" s="11">
        <v>54344</v>
      </c>
      <c r="L54" s="11">
        <v>48828</v>
      </c>
      <c r="M54" s="5">
        <v>38026</v>
      </c>
      <c r="N54" s="8">
        <f t="shared" si="0"/>
        <v>473688.1605105263</v>
      </c>
    </row>
    <row r="55" spans="1:14" ht="12.75">
      <c r="A55" t="s">
        <v>23</v>
      </c>
      <c r="B55" s="8">
        <v>19382</v>
      </c>
      <c r="C55" s="11">
        <v>17828.356418093666</v>
      </c>
      <c r="D55" s="14">
        <v>19070.975359445543</v>
      </c>
      <c r="E55" s="14">
        <v>16220</v>
      </c>
      <c r="F55" s="15">
        <v>17586</v>
      </c>
      <c r="G55" s="11">
        <v>19090</v>
      </c>
      <c r="H55" s="11">
        <v>21548.35417595538</v>
      </c>
      <c r="I55" s="5">
        <v>18082</v>
      </c>
      <c r="J55" s="5">
        <v>19552</v>
      </c>
      <c r="K55" s="11">
        <v>23218</v>
      </c>
      <c r="L55" s="11">
        <v>22174</v>
      </c>
      <c r="M55" s="5">
        <v>25412</v>
      </c>
      <c r="N55" s="8">
        <f t="shared" si="0"/>
        <v>239163.68595349457</v>
      </c>
    </row>
    <row r="56" spans="1:14" ht="12.75">
      <c r="A56" t="s">
        <v>24</v>
      </c>
      <c r="B56" s="8">
        <v>31348</v>
      </c>
      <c r="C56" s="11">
        <v>37553.04434958445</v>
      </c>
      <c r="D56" s="14">
        <v>30443.106452884967</v>
      </c>
      <c r="E56" s="14">
        <v>28154</v>
      </c>
      <c r="F56" s="15">
        <v>29602</v>
      </c>
      <c r="G56" s="11">
        <v>39242</v>
      </c>
      <c r="H56" s="11">
        <v>39396.84797497601</v>
      </c>
      <c r="I56" s="5">
        <v>49908.53762096302</v>
      </c>
      <c r="J56" s="5">
        <v>48310</v>
      </c>
      <c r="K56" s="11">
        <v>60338.77064942205</v>
      </c>
      <c r="L56" s="11">
        <v>43988</v>
      </c>
      <c r="M56" s="5">
        <v>39302</v>
      </c>
      <c r="N56" s="8">
        <f t="shared" si="0"/>
        <v>477586.3070478304</v>
      </c>
    </row>
    <row r="57" spans="1:14" ht="12.75">
      <c r="A57" t="s">
        <v>56</v>
      </c>
      <c r="B57" s="8">
        <v>49724</v>
      </c>
      <c r="C57" s="11">
        <v>56614.59369250755</v>
      </c>
      <c r="D57" s="14">
        <v>45056.86170409804</v>
      </c>
      <c r="E57" s="14">
        <v>37578</v>
      </c>
      <c r="F57" s="15">
        <v>43814</v>
      </c>
      <c r="G57" s="11">
        <v>59708</v>
      </c>
      <c r="H57" s="11">
        <v>49240.05511472025</v>
      </c>
      <c r="I57" s="5">
        <v>75020.75426788651</v>
      </c>
      <c r="J57" s="5">
        <v>76466</v>
      </c>
      <c r="K57" s="11">
        <v>97918.45923396175</v>
      </c>
      <c r="L57" s="11">
        <v>79456</v>
      </c>
      <c r="M57" s="5">
        <v>62800</v>
      </c>
      <c r="N57" s="8">
        <f t="shared" si="0"/>
        <v>733396.7240131741</v>
      </c>
    </row>
    <row r="58" spans="1:14" ht="12.75">
      <c r="A58" t="s">
        <v>57</v>
      </c>
      <c r="B58" s="8">
        <v>1100</v>
      </c>
      <c r="C58" s="11">
        <v>1442.5905465931446</v>
      </c>
      <c r="D58" s="14">
        <v>1300</v>
      </c>
      <c r="E58" s="14">
        <v>1278</v>
      </c>
      <c r="F58" s="15">
        <v>1336</v>
      </c>
      <c r="G58" s="11">
        <v>2940</v>
      </c>
      <c r="H58" s="11">
        <v>1495.0297044553663</v>
      </c>
      <c r="I58" s="5">
        <v>1260</v>
      </c>
      <c r="J58" s="5">
        <v>1420</v>
      </c>
      <c r="K58" s="11">
        <v>2294</v>
      </c>
      <c r="L58" s="11">
        <v>1664</v>
      </c>
      <c r="M58" s="5">
        <v>1062</v>
      </c>
      <c r="N58" s="8">
        <f t="shared" si="0"/>
        <v>18591.62025104851</v>
      </c>
    </row>
    <row r="59" spans="1:14" ht="12.75">
      <c r="A59" t="s">
        <v>58</v>
      </c>
      <c r="B59" s="8">
        <v>104972</v>
      </c>
      <c r="C59" s="11">
        <v>96067.02857383805</v>
      </c>
      <c r="D59" s="14">
        <v>105165.80008787467</v>
      </c>
      <c r="E59" s="14">
        <v>90004</v>
      </c>
      <c r="F59" s="15">
        <v>94000</v>
      </c>
      <c r="G59" s="11">
        <v>83884</v>
      </c>
      <c r="H59" s="11">
        <v>88812.25724659905</v>
      </c>
      <c r="I59" s="5">
        <v>50882</v>
      </c>
      <c r="J59" s="5">
        <v>90932</v>
      </c>
      <c r="K59" s="11">
        <v>102236</v>
      </c>
      <c r="L59" s="11">
        <v>116418</v>
      </c>
      <c r="M59" s="5">
        <v>132548</v>
      </c>
      <c r="N59" s="8">
        <f t="shared" si="0"/>
        <v>1155921.085908312</v>
      </c>
    </row>
    <row r="60" spans="1:14" ht="12.75">
      <c r="A60" t="s">
        <v>25</v>
      </c>
      <c r="B60" s="8">
        <v>1884</v>
      </c>
      <c r="C60" s="11">
        <v>3004.322401646076</v>
      </c>
      <c r="D60" s="14">
        <v>1922</v>
      </c>
      <c r="E60" s="14">
        <v>1940</v>
      </c>
      <c r="F60" s="15">
        <v>1896</v>
      </c>
      <c r="G60" s="11">
        <v>2040</v>
      </c>
      <c r="H60" s="11">
        <v>2278</v>
      </c>
      <c r="I60" s="5">
        <v>2954.081790096715</v>
      </c>
      <c r="J60" s="5">
        <v>2372</v>
      </c>
      <c r="K60" s="11">
        <v>3741.8254616427494</v>
      </c>
      <c r="L60" s="11">
        <v>2424</v>
      </c>
      <c r="M60" s="5">
        <v>2194</v>
      </c>
      <c r="N60" s="8">
        <f t="shared" si="0"/>
        <v>28650.22965338554</v>
      </c>
    </row>
    <row r="61" spans="1:14" ht="12.75">
      <c r="A61" t="s">
        <v>59</v>
      </c>
      <c r="B61" s="8">
        <v>2459418</v>
      </c>
      <c r="C61" s="11">
        <v>2702588.478200401</v>
      </c>
      <c r="D61" s="14">
        <v>2662810.178359505</v>
      </c>
      <c r="E61" s="14">
        <v>2019346</v>
      </c>
      <c r="F61" s="15">
        <v>2455912</v>
      </c>
      <c r="G61" s="11">
        <v>2609494</v>
      </c>
      <c r="H61" s="11">
        <v>2376607.263903985</v>
      </c>
      <c r="I61" s="5">
        <v>2824148</v>
      </c>
      <c r="J61" s="5">
        <v>2648288</v>
      </c>
      <c r="K61" s="11">
        <v>3256334</v>
      </c>
      <c r="L61" s="11">
        <v>3164768</v>
      </c>
      <c r="M61" s="5">
        <v>2878188</v>
      </c>
      <c r="N61" s="8">
        <f t="shared" si="0"/>
        <v>32057901.92046389</v>
      </c>
    </row>
    <row r="62" spans="1:14" ht="12.75">
      <c r="A62" t="s">
        <v>60</v>
      </c>
      <c r="B62" s="8">
        <v>43500</v>
      </c>
      <c r="C62" s="11">
        <v>58519.03070497759</v>
      </c>
      <c r="D62" s="14">
        <v>51244.19443057068</v>
      </c>
      <c r="E62" s="14">
        <v>37688</v>
      </c>
      <c r="F62" s="15">
        <v>41280</v>
      </c>
      <c r="G62" s="11">
        <v>39738</v>
      </c>
      <c r="H62" s="11">
        <v>43440.6783624704</v>
      </c>
      <c r="I62" s="5">
        <v>48560</v>
      </c>
      <c r="J62" s="5">
        <v>43610</v>
      </c>
      <c r="K62" s="11">
        <v>63088</v>
      </c>
      <c r="L62" s="11">
        <v>55248</v>
      </c>
      <c r="M62" s="5">
        <v>44396</v>
      </c>
      <c r="N62" s="8">
        <f t="shared" si="0"/>
        <v>570311.9034980186</v>
      </c>
    </row>
    <row r="63" spans="1:14" ht="12.75">
      <c r="A63" t="s">
        <v>61</v>
      </c>
      <c r="B63" s="8">
        <v>557264</v>
      </c>
      <c r="C63" s="11">
        <v>634293.9400488229</v>
      </c>
      <c r="D63" s="14">
        <v>532678.8491588085</v>
      </c>
      <c r="E63" s="14">
        <v>464194</v>
      </c>
      <c r="F63" s="15">
        <v>523914</v>
      </c>
      <c r="G63" s="11">
        <v>646108</v>
      </c>
      <c r="H63" s="11">
        <v>641176.5181054474</v>
      </c>
      <c r="I63" s="5">
        <v>964104.5995537512</v>
      </c>
      <c r="J63" s="5">
        <v>889620</v>
      </c>
      <c r="K63" s="11">
        <v>1236705.7261054812</v>
      </c>
      <c r="L63" s="11">
        <v>882852</v>
      </c>
      <c r="M63" s="5">
        <v>681462</v>
      </c>
      <c r="N63" s="8">
        <f t="shared" si="0"/>
        <v>8654373.632972311</v>
      </c>
    </row>
    <row r="64" spans="1:14" ht="12.75">
      <c r="A64" t="s">
        <v>26</v>
      </c>
      <c r="B64" s="8">
        <v>33846</v>
      </c>
      <c r="C64" s="11">
        <v>20272</v>
      </c>
      <c r="D64" s="14">
        <v>33939.630175905986</v>
      </c>
      <c r="E64" s="14">
        <v>51552</v>
      </c>
      <c r="F64" s="15">
        <v>32990</v>
      </c>
      <c r="G64" s="11">
        <v>36978</v>
      </c>
      <c r="H64" s="11">
        <v>49657.003496638485</v>
      </c>
      <c r="I64" s="5">
        <v>23640</v>
      </c>
      <c r="J64" s="5">
        <v>24248</v>
      </c>
      <c r="K64" s="11">
        <v>51700</v>
      </c>
      <c r="L64" s="11">
        <v>47308</v>
      </c>
      <c r="M64" s="5">
        <v>44144</v>
      </c>
      <c r="N64" s="8">
        <f t="shared" si="0"/>
        <v>450274.6336725445</v>
      </c>
    </row>
    <row r="65" spans="1:14" ht="12.75">
      <c r="A65" t="s">
        <v>62</v>
      </c>
      <c r="B65" s="8">
        <v>203676</v>
      </c>
      <c r="C65" s="11">
        <v>101170.34112358361</v>
      </c>
      <c r="D65" s="14">
        <v>197941.8899153748</v>
      </c>
      <c r="E65" s="14">
        <v>147428</v>
      </c>
      <c r="F65" s="15">
        <v>175984</v>
      </c>
      <c r="G65" s="11">
        <v>203894</v>
      </c>
      <c r="H65" s="11">
        <v>199776.57861531424</v>
      </c>
      <c r="I65" s="5">
        <v>94670</v>
      </c>
      <c r="J65" s="5">
        <v>114074</v>
      </c>
      <c r="K65" s="11">
        <v>319174</v>
      </c>
      <c r="L65" s="11">
        <v>284822</v>
      </c>
      <c r="M65" s="5">
        <v>233682</v>
      </c>
      <c r="N65" s="8">
        <f t="shared" si="0"/>
        <v>2276292.8096542726</v>
      </c>
    </row>
    <row r="66" spans="1:14" ht="12.75">
      <c r="A66" t="s">
        <v>63</v>
      </c>
      <c r="B66" s="8">
        <v>62388</v>
      </c>
      <c r="C66" s="11">
        <v>34949.22967096413</v>
      </c>
      <c r="D66" s="14">
        <v>63223.44227477244</v>
      </c>
      <c r="E66" s="14">
        <v>55444</v>
      </c>
      <c r="F66" s="15">
        <v>56362</v>
      </c>
      <c r="G66" s="11">
        <v>61188</v>
      </c>
      <c r="H66" s="11">
        <v>61577.06303672558</v>
      </c>
      <c r="I66" s="5">
        <v>28426</v>
      </c>
      <c r="J66" s="5">
        <v>28750</v>
      </c>
      <c r="K66" s="11">
        <v>78072</v>
      </c>
      <c r="L66" s="11">
        <v>70646</v>
      </c>
      <c r="M66" s="5">
        <v>67028</v>
      </c>
      <c r="N66" s="8">
        <f t="shared" si="0"/>
        <v>668053.7349824621</v>
      </c>
    </row>
    <row r="67" spans="1:14" ht="12.75">
      <c r="A67" t="s">
        <v>64</v>
      </c>
      <c r="B67" s="8">
        <v>4474</v>
      </c>
      <c r="C67" s="11">
        <v>120</v>
      </c>
      <c r="D67" s="14">
        <v>16</v>
      </c>
      <c r="E67" s="14">
        <v>208</v>
      </c>
      <c r="F67" s="15">
        <v>704</v>
      </c>
      <c r="G67" s="11">
        <v>890</v>
      </c>
      <c r="H67" s="11">
        <v>884</v>
      </c>
      <c r="I67" s="5">
        <v>468</v>
      </c>
      <c r="J67" s="5">
        <v>780</v>
      </c>
      <c r="K67" s="11">
        <v>420</v>
      </c>
      <c r="L67" s="11">
        <v>444</v>
      </c>
      <c r="M67" s="5">
        <v>2078</v>
      </c>
      <c r="N67" s="8">
        <f t="shared" si="0"/>
        <v>11486</v>
      </c>
    </row>
    <row r="68" spans="1:14" ht="12.75">
      <c r="A68" t="s">
        <v>65</v>
      </c>
      <c r="B68" s="8">
        <v>11002</v>
      </c>
      <c r="C68" s="11">
        <v>12711.569708638463</v>
      </c>
      <c r="D68" s="14">
        <v>12396.05959122733</v>
      </c>
      <c r="E68" s="14">
        <v>10646</v>
      </c>
      <c r="F68" s="15">
        <v>12928</v>
      </c>
      <c r="G68" s="11">
        <v>11902</v>
      </c>
      <c r="H68" s="11">
        <v>14782.898784727473</v>
      </c>
      <c r="I68" s="5">
        <v>12054</v>
      </c>
      <c r="J68" s="5">
        <v>11454</v>
      </c>
      <c r="K68" s="11">
        <v>14390</v>
      </c>
      <c r="L68" s="11">
        <v>14288</v>
      </c>
      <c r="M68" s="5">
        <v>16250</v>
      </c>
      <c r="N68" s="8">
        <f t="shared" si="0"/>
        <v>154804.52808459324</v>
      </c>
    </row>
    <row r="69" spans="1:14" ht="12.75">
      <c r="A69" t="s">
        <v>66</v>
      </c>
      <c r="B69" s="8">
        <v>35734</v>
      </c>
      <c r="C69" s="11">
        <v>41593.14286130398</v>
      </c>
      <c r="D69" s="14">
        <v>34517.1403956257</v>
      </c>
      <c r="E69" s="14">
        <v>36670</v>
      </c>
      <c r="F69" s="15">
        <v>33690</v>
      </c>
      <c r="G69" s="11">
        <v>36584</v>
      </c>
      <c r="H69" s="11">
        <v>38544.31499671721</v>
      </c>
      <c r="I69" s="5">
        <v>44660.60150149755</v>
      </c>
      <c r="J69" s="5">
        <v>40854</v>
      </c>
      <c r="K69" s="11">
        <v>60859.78415737949</v>
      </c>
      <c r="L69" s="11">
        <v>43734</v>
      </c>
      <c r="M69" s="5">
        <v>39704</v>
      </c>
      <c r="N69" s="8">
        <f t="shared" si="0"/>
        <v>487144.9839125239</v>
      </c>
    </row>
    <row r="70" spans="1:14" ht="12.75">
      <c r="A70" t="s">
        <v>67</v>
      </c>
      <c r="B70" s="8">
        <v>9246</v>
      </c>
      <c r="C70" s="11">
        <v>11206</v>
      </c>
      <c r="D70" s="14">
        <v>10484</v>
      </c>
      <c r="E70" s="14">
        <v>3842</v>
      </c>
      <c r="F70" s="15">
        <v>1712</v>
      </c>
      <c r="G70" s="11">
        <v>4558</v>
      </c>
      <c r="H70" s="11">
        <v>926</v>
      </c>
      <c r="I70" s="5">
        <v>5760</v>
      </c>
      <c r="J70" s="5">
        <v>6362</v>
      </c>
      <c r="K70" s="11">
        <v>7166</v>
      </c>
      <c r="L70" s="11">
        <v>6858</v>
      </c>
      <c r="M70" s="5">
        <v>6692</v>
      </c>
      <c r="N70" s="8">
        <f t="shared" si="0"/>
        <v>74812</v>
      </c>
    </row>
    <row r="71" spans="1:14" ht="12.75">
      <c r="A71" t="s">
        <v>68</v>
      </c>
      <c r="B71" s="8">
        <v>141258</v>
      </c>
      <c r="C71" s="11">
        <v>135821.70526008733</v>
      </c>
      <c r="D71" s="14">
        <v>125583.6877715275</v>
      </c>
      <c r="E71" s="14">
        <v>110522</v>
      </c>
      <c r="F71" s="15">
        <v>140962</v>
      </c>
      <c r="G71" s="11">
        <v>168412</v>
      </c>
      <c r="H71" s="11">
        <v>162841.70050723696</v>
      </c>
      <c r="I71" s="5">
        <v>190055.63471299855</v>
      </c>
      <c r="J71" s="5">
        <v>212622</v>
      </c>
      <c r="K71" s="11">
        <v>287420</v>
      </c>
      <c r="L71" s="11">
        <v>249086</v>
      </c>
      <c r="M71" s="5">
        <v>113988</v>
      </c>
      <c r="N71" s="8">
        <f t="shared" si="0"/>
        <v>2038572.7282518505</v>
      </c>
    </row>
    <row r="72" spans="1:14" ht="12.75">
      <c r="A72" t="s">
        <v>69</v>
      </c>
      <c r="B72" s="8">
        <v>236434</v>
      </c>
      <c r="C72" s="11">
        <v>296842.2655336612</v>
      </c>
      <c r="D72" s="14">
        <v>305850.6306806958</v>
      </c>
      <c r="E72" s="14">
        <v>236020</v>
      </c>
      <c r="F72" s="15">
        <v>238028</v>
      </c>
      <c r="G72" s="11">
        <v>150182</v>
      </c>
      <c r="H72" s="11">
        <v>154921.0311921987</v>
      </c>
      <c r="I72" s="5">
        <v>155366</v>
      </c>
      <c r="J72" s="5">
        <v>178038</v>
      </c>
      <c r="K72" s="11">
        <v>240544</v>
      </c>
      <c r="L72" s="11">
        <v>276804</v>
      </c>
      <c r="M72" s="5">
        <v>336902</v>
      </c>
      <c r="N72" s="8">
        <f t="shared" si="0"/>
        <v>2805931.927406556</v>
      </c>
    </row>
    <row r="73" spans="1:14" ht="12.75">
      <c r="A73" t="s">
        <v>27</v>
      </c>
      <c r="B73" s="8">
        <v>4138</v>
      </c>
      <c r="C73" s="11">
        <v>4654</v>
      </c>
      <c r="D73" s="14">
        <v>3790</v>
      </c>
      <c r="E73" s="14">
        <v>3780</v>
      </c>
      <c r="F73" s="15">
        <v>3828</v>
      </c>
      <c r="G73" s="11">
        <v>4862</v>
      </c>
      <c r="H73" s="11">
        <v>5290</v>
      </c>
      <c r="I73" s="5">
        <v>5614</v>
      </c>
      <c r="J73" s="5">
        <v>7256</v>
      </c>
      <c r="K73" s="11">
        <v>8454</v>
      </c>
      <c r="L73" s="11">
        <v>7396</v>
      </c>
      <c r="M73" s="5">
        <v>4932</v>
      </c>
      <c r="N73" s="8">
        <f t="shared" si="0"/>
        <v>63994</v>
      </c>
    </row>
    <row r="74" spans="1:14" ht="12.75">
      <c r="A74" t="s">
        <v>70</v>
      </c>
      <c r="B74" s="8">
        <v>60</v>
      </c>
      <c r="C74" s="11">
        <v>0</v>
      </c>
      <c r="D74" s="14">
        <v>60</v>
      </c>
      <c r="E74" s="14">
        <v>0</v>
      </c>
      <c r="F74" s="15">
        <v>60</v>
      </c>
      <c r="G74" s="11">
        <v>0</v>
      </c>
      <c r="H74" s="11">
        <v>60</v>
      </c>
      <c r="I74" s="5">
        <v>0</v>
      </c>
      <c r="J74" s="5">
        <v>0</v>
      </c>
      <c r="K74" s="11">
        <v>0</v>
      </c>
      <c r="L74" s="11">
        <v>60</v>
      </c>
      <c r="M74" s="5">
        <v>60</v>
      </c>
      <c r="N74" s="8">
        <f t="shared" si="0"/>
        <v>360</v>
      </c>
    </row>
    <row r="75" spans="1:14" ht="12.75">
      <c r="A75" t="s">
        <v>28</v>
      </c>
      <c r="B75" s="8">
        <v>200</v>
      </c>
      <c r="C75" s="11">
        <v>0</v>
      </c>
      <c r="D75" s="14">
        <v>116</v>
      </c>
      <c r="E75" s="14">
        <v>44</v>
      </c>
      <c r="F75" s="15">
        <v>68</v>
      </c>
      <c r="G75" s="11">
        <v>14</v>
      </c>
      <c r="H75" s="11">
        <v>16</v>
      </c>
      <c r="I75" s="5">
        <v>14</v>
      </c>
      <c r="J75" s="5">
        <v>30</v>
      </c>
      <c r="K75" s="11">
        <v>10</v>
      </c>
      <c r="L75" s="11">
        <v>0</v>
      </c>
      <c r="M75" s="5">
        <v>50</v>
      </c>
      <c r="N75" s="8">
        <f t="shared" si="0"/>
        <v>562</v>
      </c>
    </row>
    <row r="76" spans="1:14" ht="12.75">
      <c r="A76" t="s">
        <v>29</v>
      </c>
      <c r="B76" s="8">
        <v>0</v>
      </c>
      <c r="C76" s="11">
        <v>0</v>
      </c>
      <c r="D76" s="14">
        <v>60</v>
      </c>
      <c r="E76" s="14">
        <v>0</v>
      </c>
      <c r="F76" s="15">
        <v>0</v>
      </c>
      <c r="G76" s="11">
        <v>0</v>
      </c>
      <c r="H76" s="11">
        <v>0</v>
      </c>
      <c r="I76" s="5">
        <v>0</v>
      </c>
      <c r="J76" s="5">
        <v>0</v>
      </c>
      <c r="K76" s="11">
        <v>10</v>
      </c>
      <c r="L76" s="11">
        <v>0</v>
      </c>
      <c r="M76" s="5">
        <v>0</v>
      </c>
      <c r="N76" s="8">
        <f t="shared" si="0"/>
        <v>70</v>
      </c>
    </row>
    <row r="77" spans="1:14" ht="12.75">
      <c r="A77" t="s">
        <v>71</v>
      </c>
      <c r="B77" s="8">
        <v>93794</v>
      </c>
      <c r="C77" s="11">
        <v>102432.61250623969</v>
      </c>
      <c r="D77" s="14">
        <v>91167.83950758122</v>
      </c>
      <c r="E77" s="14">
        <v>78770</v>
      </c>
      <c r="F77" s="15">
        <v>90170</v>
      </c>
      <c r="G77" s="11">
        <v>93328</v>
      </c>
      <c r="H77" s="11">
        <v>93683.61124290474</v>
      </c>
      <c r="I77" s="5">
        <v>97616</v>
      </c>
      <c r="J77" s="5">
        <v>130786</v>
      </c>
      <c r="K77" s="11">
        <v>129532</v>
      </c>
      <c r="L77" s="11">
        <v>121210</v>
      </c>
      <c r="M77" s="5">
        <v>110858</v>
      </c>
      <c r="N77" s="8">
        <f t="shared" si="0"/>
        <v>1233348.0632567257</v>
      </c>
    </row>
    <row r="78" spans="1:14" ht="12.75">
      <c r="A78" t="s">
        <v>72</v>
      </c>
      <c r="B78" s="8">
        <v>0</v>
      </c>
      <c r="C78" s="11">
        <v>120</v>
      </c>
      <c r="D78" s="14">
        <v>60</v>
      </c>
      <c r="E78" s="14">
        <v>0</v>
      </c>
      <c r="F78" s="15">
        <v>0</v>
      </c>
      <c r="G78" s="11">
        <v>0</v>
      </c>
      <c r="H78" s="11">
        <v>0</v>
      </c>
      <c r="I78" s="5">
        <v>120</v>
      </c>
      <c r="J78" s="5">
        <v>0</v>
      </c>
      <c r="K78" s="11">
        <v>60</v>
      </c>
      <c r="L78" s="11">
        <v>0</v>
      </c>
      <c r="M78" s="5">
        <v>0</v>
      </c>
      <c r="N78" s="8">
        <f t="shared" si="0"/>
        <v>360</v>
      </c>
    </row>
    <row r="79" spans="1:14" ht="12.75">
      <c r="A79" t="s">
        <v>73</v>
      </c>
      <c r="B79" s="8">
        <v>338</v>
      </c>
      <c r="C79" s="11">
        <v>942</v>
      </c>
      <c r="D79" s="14">
        <v>382</v>
      </c>
      <c r="E79" s="14">
        <v>366</v>
      </c>
      <c r="F79" s="15">
        <v>128</v>
      </c>
      <c r="G79" s="11">
        <v>184</v>
      </c>
      <c r="H79" s="11">
        <v>60</v>
      </c>
      <c r="I79" s="5">
        <v>240</v>
      </c>
      <c r="J79" s="5">
        <v>300</v>
      </c>
      <c r="K79" s="11">
        <v>120</v>
      </c>
      <c r="L79" s="11">
        <v>240</v>
      </c>
      <c r="M79" s="5">
        <v>60</v>
      </c>
      <c r="N79" s="8">
        <f>SUM(B79:M79)</f>
        <v>3360</v>
      </c>
    </row>
    <row r="80" spans="1:14" ht="12.75">
      <c r="A80" t="s">
        <v>30</v>
      </c>
      <c r="B80" s="8">
        <v>60</v>
      </c>
      <c r="C80" s="11">
        <v>0</v>
      </c>
      <c r="D80" s="14">
        <v>60</v>
      </c>
      <c r="E80" s="14">
        <v>60</v>
      </c>
      <c r="F80" s="15">
        <v>60</v>
      </c>
      <c r="G80" s="11">
        <v>60</v>
      </c>
      <c r="H80" s="11">
        <v>0</v>
      </c>
      <c r="I80" s="5">
        <v>0</v>
      </c>
      <c r="J80" s="5">
        <v>0</v>
      </c>
      <c r="K80" s="11">
        <v>0</v>
      </c>
      <c r="L80" s="11">
        <v>60</v>
      </c>
      <c r="M80" s="5">
        <v>0</v>
      </c>
      <c r="N80" s="8">
        <f>SUM(B80:M80)</f>
        <v>360</v>
      </c>
    </row>
    <row r="81" spans="1:14" ht="12.75">
      <c r="A81" t="s">
        <v>91</v>
      </c>
      <c r="B81" s="8">
        <v>718</v>
      </c>
      <c r="C81" s="11">
        <v>860</v>
      </c>
      <c r="D81" s="14">
        <v>1510</v>
      </c>
      <c r="E81" s="14">
        <v>616</v>
      </c>
      <c r="F81" s="15">
        <v>836</v>
      </c>
      <c r="G81" s="11">
        <v>584</v>
      </c>
      <c r="H81" s="11">
        <v>2718</v>
      </c>
      <c r="I81" s="5">
        <v>3854</v>
      </c>
      <c r="J81" s="5">
        <v>650</v>
      </c>
      <c r="K81" s="11">
        <v>816</v>
      </c>
      <c r="L81" s="11">
        <v>1300</v>
      </c>
      <c r="M81" s="5">
        <v>814</v>
      </c>
      <c r="N81" s="8">
        <f>SUM(B81:M81)</f>
        <v>15276</v>
      </c>
    </row>
    <row r="82" spans="1:14" ht="12.75">
      <c r="A82" t="s">
        <v>92</v>
      </c>
      <c r="B82" s="11">
        <v>3060</v>
      </c>
      <c r="C82" s="11">
        <v>0</v>
      </c>
      <c r="D82" s="14">
        <v>300</v>
      </c>
      <c r="E82" s="14">
        <v>3840</v>
      </c>
      <c r="F82" s="15">
        <v>125280</v>
      </c>
      <c r="G82" s="15">
        <v>0</v>
      </c>
      <c r="H82" s="15">
        <v>0</v>
      </c>
      <c r="I82" s="5">
        <v>0</v>
      </c>
      <c r="J82" s="9">
        <v>0</v>
      </c>
      <c r="K82" s="11">
        <v>0</v>
      </c>
      <c r="L82" s="11">
        <v>300</v>
      </c>
      <c r="M82" s="5">
        <v>0</v>
      </c>
      <c r="N82" s="8">
        <f>SUM(B82:M82)</f>
        <v>132780</v>
      </c>
    </row>
    <row r="83" spans="1:14" ht="12.75">
      <c r="A83" t="s">
        <v>93</v>
      </c>
      <c r="B83" s="8"/>
      <c r="C83" s="8"/>
      <c r="D83" s="8"/>
      <c r="E83" s="8"/>
      <c r="F83" s="8"/>
      <c r="G83" s="8">
        <v>0</v>
      </c>
      <c r="H83" s="15"/>
      <c r="I83" s="8"/>
      <c r="N83" s="8">
        <f>SUM(B83:M83)</f>
        <v>0</v>
      </c>
    </row>
    <row r="84" ht="12.75">
      <c r="A84" t="s">
        <v>1</v>
      </c>
    </row>
    <row r="85" spans="1:14" ht="12.75">
      <c r="A85" t="s">
        <v>31</v>
      </c>
      <c r="B85" s="8">
        <f>SUM(B14:B83)</f>
        <v>10150006</v>
      </c>
      <c r="C85" s="8">
        <f aca="true" t="shared" si="1" ref="C85:N85">SUM(C14:C83)</f>
        <v>10672745.742586156</v>
      </c>
      <c r="D85" s="8">
        <f t="shared" si="1"/>
        <v>10616306.000000002</v>
      </c>
      <c r="E85" s="8">
        <f t="shared" si="1"/>
        <v>8733092</v>
      </c>
      <c r="F85" s="8">
        <f t="shared" si="1"/>
        <v>10149504</v>
      </c>
      <c r="G85" s="8">
        <f t="shared" si="1"/>
        <v>10911226</v>
      </c>
      <c r="H85" s="8">
        <f t="shared" si="1"/>
        <v>10462661.999999996</v>
      </c>
      <c r="I85" s="8">
        <f t="shared" si="1"/>
        <v>12287646</v>
      </c>
      <c r="J85" s="8">
        <f t="shared" si="1"/>
        <v>11471184</v>
      </c>
      <c r="K85" s="8">
        <f t="shared" si="1"/>
        <v>15876688</v>
      </c>
      <c r="L85" s="8">
        <f t="shared" si="1"/>
        <v>14007170</v>
      </c>
      <c r="M85" s="8">
        <f t="shared" si="1"/>
        <v>12417652</v>
      </c>
      <c r="N85" s="8">
        <f t="shared" si="1"/>
        <v>137755881.74258614</v>
      </c>
    </row>
  </sheetData>
  <sheetProtection/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Lisa Bedrosian</cp:lastModifiedBy>
  <dcterms:created xsi:type="dcterms:W3CDTF">2005-12-06T18:39:52Z</dcterms:created>
  <dcterms:modified xsi:type="dcterms:W3CDTF">2012-03-08T21:57:04Z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Miscellaneous Shared Taxes (Form 7)</vt:lpwstr>
  </property>
  <property fmtid="{D5CDD505-2E9C-101B-9397-08002B2CF9AE}" pid="5" name="p2">
    <vt:lpwstr>Fiscal Year Data with Monthlies</vt:lpwstr>
  </property>
  <property fmtid="{D5CDD505-2E9C-101B-9397-08002B2CF9AE}" pid="6" name="xl">
    <vt:lpwstr>2011</vt:lpwstr>
  </property>
  <property fmtid="{D5CDD505-2E9C-101B-9397-08002B2CF9AE}" pid="7" name="my">
    <vt:lpwstr>Tax Distributions From July 2003 to Current</vt:lpwstr>
  </property>
</Properties>
</file>