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Forms to Website\F6\"/>
    </mc:Choice>
  </mc:AlternateContent>
  <xr:revisionPtr revIDLastSave="0" documentId="13_ncr:1_{2370F8D3-6628-4142-A66F-A9D3C1D8CB89}" xr6:coauthVersionLast="46" xr6:coauthVersionMax="46" xr10:uidLastSave="{00000000-0000-0000-0000-000000000000}"/>
  <bookViews>
    <workbookView xWindow="28680" yWindow="-120" windowWidth="29040" windowHeight="15840" tabRatio="873" xr2:uid="{00000000-000D-0000-FFFF-FFFF00000000}"/>
  </bookViews>
  <sheets>
    <sheet name="FY21-22" sheetId="4" r:id="rId1"/>
    <sheet name="County Revenue Share" sheetId="1" r:id="rId2"/>
    <sheet name="Municipal Revenue Shar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0" i="2" l="1"/>
  <c r="C80" i="2"/>
  <c r="D80" i="2"/>
  <c r="E80" i="2"/>
  <c r="F80" i="2"/>
  <c r="G80" i="2"/>
  <c r="H80" i="2"/>
  <c r="I80" i="2"/>
  <c r="J80" i="2"/>
  <c r="K80" i="2"/>
  <c r="L80" i="2"/>
  <c r="M80" i="2"/>
  <c r="C10" i="1" l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C10" i="2" l="1"/>
  <c r="D10" i="2"/>
  <c r="E10" i="2"/>
  <c r="F10" i="2"/>
  <c r="G10" i="2"/>
  <c r="H10" i="2"/>
  <c r="I10" i="2"/>
  <c r="J10" i="2"/>
  <c r="K10" i="2"/>
  <c r="L10" i="2"/>
  <c r="M10" i="2"/>
  <c r="N10" i="2"/>
  <c r="O10" i="2"/>
  <c r="B10" i="2"/>
  <c r="N80" i="1"/>
  <c r="O16" i="1"/>
  <c r="B17" i="4"/>
  <c r="B18" i="4"/>
  <c r="O19" i="1"/>
  <c r="B20" i="4"/>
  <c r="O23" i="1"/>
  <c r="B24" i="4"/>
  <c r="O27" i="1"/>
  <c r="B28" i="4"/>
  <c r="B30" i="4"/>
  <c r="O31" i="1"/>
  <c r="O32" i="1"/>
  <c r="B34" i="4"/>
  <c r="B35" i="4"/>
  <c r="B36" i="4"/>
  <c r="O39" i="1"/>
  <c r="O40" i="1"/>
  <c r="B41" i="4"/>
  <c r="O43" i="1"/>
  <c r="O44" i="1"/>
  <c r="B47" i="4"/>
  <c r="D47" i="4" s="1"/>
  <c r="B48" i="4"/>
  <c r="B51" i="4"/>
  <c r="B52" i="4"/>
  <c r="D52" i="4" s="1"/>
  <c r="B54" i="4"/>
  <c r="O55" i="1"/>
  <c r="O56" i="1"/>
  <c r="B58" i="4"/>
  <c r="B59" i="4"/>
  <c r="B60" i="4"/>
  <c r="O63" i="1"/>
  <c r="O64" i="1"/>
  <c r="B65" i="4"/>
  <c r="B66" i="4"/>
  <c r="O67" i="1"/>
  <c r="O68" i="1"/>
  <c r="O71" i="1"/>
  <c r="O72" i="1"/>
  <c r="B73" i="4"/>
  <c r="O75" i="1"/>
  <c r="O76" i="1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D62" i="4" s="1"/>
  <c r="C61" i="4"/>
  <c r="C60" i="4"/>
  <c r="C59" i="4"/>
  <c r="C58" i="4"/>
  <c r="D58" i="4" s="1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D36" i="4" s="1"/>
  <c r="C35" i="4"/>
  <c r="C34" i="4"/>
  <c r="C33" i="4"/>
  <c r="C32" i="4"/>
  <c r="C31" i="4"/>
  <c r="C30" i="4"/>
  <c r="C29" i="4"/>
  <c r="C28" i="4"/>
  <c r="C27" i="4"/>
  <c r="C26" i="4"/>
  <c r="C25" i="4"/>
  <c r="C24" i="4"/>
  <c r="D24" i="4" s="1"/>
  <c r="C23" i="4"/>
  <c r="D23" i="4" s="1"/>
  <c r="C22" i="4"/>
  <c r="C21" i="4"/>
  <c r="C20" i="4"/>
  <c r="C19" i="4"/>
  <c r="C18" i="4"/>
  <c r="C17" i="4"/>
  <c r="C16" i="4"/>
  <c r="C15" i="4"/>
  <c r="C14" i="4"/>
  <c r="C13" i="4"/>
  <c r="C12" i="4"/>
  <c r="N80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B78" i="4"/>
  <c r="B77" i="4"/>
  <c r="B75" i="4"/>
  <c r="B74" i="4"/>
  <c r="D74" i="4" s="1"/>
  <c r="B71" i="4"/>
  <c r="D71" i="4" s="1"/>
  <c r="B70" i="4"/>
  <c r="D70" i="4" s="1"/>
  <c r="B69" i="4"/>
  <c r="B67" i="4"/>
  <c r="D67" i="4" s="1"/>
  <c r="B64" i="4"/>
  <c r="B63" i="4"/>
  <c r="B62" i="4"/>
  <c r="B61" i="4"/>
  <c r="B57" i="4"/>
  <c r="B56" i="4"/>
  <c r="B55" i="4"/>
  <c r="B53" i="4"/>
  <c r="B50" i="4"/>
  <c r="B49" i="4"/>
  <c r="B46" i="4"/>
  <c r="D46" i="4" s="1"/>
  <c r="B45" i="4"/>
  <c r="D45" i="4" s="1"/>
  <c r="B43" i="4"/>
  <c r="B42" i="4"/>
  <c r="B39" i="4"/>
  <c r="B38" i="4"/>
  <c r="B37" i="4"/>
  <c r="B33" i="4"/>
  <c r="B32" i="4"/>
  <c r="B31" i="4"/>
  <c r="D31" i="4" s="1"/>
  <c r="B29" i="4"/>
  <c r="D29" i="4" s="1"/>
  <c r="B26" i="4"/>
  <c r="B25" i="4"/>
  <c r="B23" i="4"/>
  <c r="B22" i="4"/>
  <c r="B21" i="4"/>
  <c r="B19" i="4"/>
  <c r="B15" i="4"/>
  <c r="B14" i="4"/>
  <c r="B13" i="4"/>
  <c r="D13" i="4" s="1"/>
  <c r="B12" i="4"/>
  <c r="O78" i="1"/>
  <c r="O77" i="1"/>
  <c r="O74" i="1"/>
  <c r="O73" i="1"/>
  <c r="O70" i="1"/>
  <c r="O69" i="1"/>
  <c r="O66" i="1"/>
  <c r="O65" i="1"/>
  <c r="O62" i="1"/>
  <c r="O61" i="1"/>
  <c r="O58" i="1"/>
  <c r="O57" i="1"/>
  <c r="O54" i="1"/>
  <c r="O53" i="1"/>
  <c r="O50" i="1"/>
  <c r="O49" i="1"/>
  <c r="O46" i="1"/>
  <c r="O45" i="1"/>
  <c r="O42" i="1"/>
  <c r="O41" i="1"/>
  <c r="O38" i="1"/>
  <c r="O37" i="1"/>
  <c r="O34" i="1"/>
  <c r="O33" i="1"/>
  <c r="O30" i="1"/>
  <c r="O29" i="1"/>
  <c r="O26" i="1"/>
  <c r="O25" i="1"/>
  <c r="O22" i="1"/>
  <c r="O21" i="1"/>
  <c r="O18" i="1"/>
  <c r="O17" i="1"/>
  <c r="O14" i="1"/>
  <c r="O13" i="1"/>
  <c r="O12" i="1"/>
  <c r="A2" i="2"/>
  <c r="A2" i="1"/>
  <c r="B80" i="1"/>
  <c r="C80" i="1"/>
  <c r="D80" i="1"/>
  <c r="E80" i="1"/>
  <c r="F80" i="1"/>
  <c r="G80" i="1"/>
  <c r="H80" i="1"/>
  <c r="I80" i="1"/>
  <c r="J80" i="1"/>
  <c r="K80" i="1"/>
  <c r="L80" i="1"/>
  <c r="M80" i="1"/>
  <c r="B68" i="4"/>
  <c r="O35" i="1"/>
  <c r="O51" i="1"/>
  <c r="B76" i="4"/>
  <c r="O20" i="1"/>
  <c r="O36" i="1"/>
  <c r="B27" i="4"/>
  <c r="O59" i="1"/>
  <c r="B44" i="4"/>
  <c r="O28" i="1"/>
  <c r="O52" i="1"/>
  <c r="O60" i="1"/>
  <c r="B16" i="4"/>
  <c r="B40" i="4"/>
  <c r="O15" i="1"/>
  <c r="O47" i="1"/>
  <c r="B72" i="4"/>
  <c r="O24" i="1"/>
  <c r="O48" i="1"/>
  <c r="D61" i="4" l="1"/>
  <c r="D25" i="4"/>
  <c r="D26" i="4"/>
  <c r="D41" i="4"/>
  <c r="D43" i="4"/>
  <c r="D40" i="4"/>
  <c r="D27" i="4"/>
  <c r="D64" i="4"/>
  <c r="D76" i="4"/>
  <c r="D38" i="4"/>
  <c r="D75" i="4"/>
  <c r="D59" i="4"/>
  <c r="D39" i="4"/>
  <c r="D65" i="4"/>
  <c r="O80" i="1"/>
  <c r="D56" i="4"/>
  <c r="D37" i="4"/>
  <c r="D57" i="4"/>
  <c r="D20" i="4"/>
  <c r="D42" i="4"/>
  <c r="D18" i="4"/>
  <c r="O80" i="2"/>
  <c r="D17" i="4"/>
  <c r="D73" i="4"/>
  <c r="D21" i="4"/>
  <c r="D55" i="4"/>
  <c r="D22" i="4"/>
  <c r="D44" i="4"/>
  <c r="C80" i="4"/>
  <c r="D72" i="4"/>
  <c r="D60" i="4"/>
  <c r="D77" i="4"/>
  <c r="D48" i="4"/>
  <c r="D28" i="4"/>
  <c r="D30" i="4"/>
  <c r="B80" i="4"/>
  <c r="D51" i="4"/>
  <c r="D32" i="4"/>
  <c r="D68" i="4"/>
  <c r="D53" i="4"/>
  <c r="D69" i="4"/>
  <c r="D54" i="4"/>
  <c r="D14" i="4"/>
  <c r="D15" i="4"/>
  <c r="D19" i="4"/>
  <c r="D49" i="4"/>
  <c r="D78" i="4"/>
  <c r="D66" i="4"/>
  <c r="D35" i="4"/>
  <c r="D16" i="4"/>
  <c r="D34" i="4"/>
  <c r="D50" i="4"/>
  <c r="D63" i="4"/>
  <c r="D33" i="4"/>
  <c r="D12" i="4"/>
  <c r="D80" i="4" l="1"/>
</calcChain>
</file>

<file path=xl/sharedStrings.xml><?xml version="1.0" encoding="utf-8"?>
<sst xmlns="http://schemas.openxmlformats.org/spreadsheetml/2006/main" count="246" uniqueCount="86">
  <si>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</si>
  <si>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</si>
  <si>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</si>
  <si>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</si>
  <si>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</si>
  <si>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</si>
  <si>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</si>
  <si>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</si>
  <si>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</si>
  <si>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</si>
  <si>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</si>
  <si>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</si>
  <si>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</si>
  <si>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</si>
  <si>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</si>
  <si>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</si>
  <si>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</si>
  <si>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</si>
  <si>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</si>
  <si>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</si>
  <si>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</si>
  <si>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</si>
  <si>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</si>
  <si>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</si>
  <si>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</si>
  <si>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</si>
  <si>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</si>
  <si>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</si>
  <si>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</si>
  <si>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</si>
  <si>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</si>
  <si>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</si>
  <si>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</si>
  <si>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</si>
  <si>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</si>
  <si>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</si>
  <si>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</si>
  <si>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</si>
  <si>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</si>
  <si>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</si>
  <si>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</si>
  <si>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</si>
  <si>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</si>
  <si>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</si>
  <si>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</si>
  <si>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</si>
  <si>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</si>
  <si>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</si>
  <si>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</si>
  <si>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</si>
  <si>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</si>
  <si>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</si>
  <si>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</si>
  <si>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</si>
  <si>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</si>
  <si>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</si>
  <si>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</si>
  <si>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</si>
  <si>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</si>
  <si>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</si>
  <si>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</si>
  <si>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</si>
  <si>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</si>
  <si>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</si>
  <si>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</si>
  <si>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</si>
  <si>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</si>
  <si>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</si>
  <si>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</si>
  <si>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</si>
  <si>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</si>
  <si>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</si>
  <si>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</si>
  <si>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</si>
  <si>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6</t>
  </si>
  <si>
    <t>STATE REVENUE SHARING</t>
  </si>
  <si>
    <t>(DISTRIBUTIONS FOR STATE FISCAL YEAR INDICATED)</t>
  </si>
  <si>
    <t>County</t>
  </si>
  <si>
    <t>Municipal</t>
  </si>
  <si>
    <t>Total</t>
  </si>
  <si>
    <t>Revenue</t>
  </si>
  <si>
    <t>Sharing</t>
  </si>
  <si>
    <t>23 Miami-Dade</t>
  </si>
  <si>
    <t>Final true-up</t>
  </si>
  <si>
    <t>VALIDATED TAX RECEIPTS FOR: July 2021 thru  June 2022</t>
  </si>
  <si>
    <t>FY21-22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</si>
</sst>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Fill="1"/>
    <xf numFmtId="0" fontId="3" fillId="0" borderId="0" xfId="3"/>
    <xf numFmtId="0" fontId="3" fillId="0" borderId="0" xfId="3" applyAlignment="1">
      <alignment horizontal="left"/>
    </xf>
    <xf numFmtId="0" fontId="3" fillId="0" borderId="0" xfId="3" applyNumberFormat="1"/>
    <xf numFmtId="2" fontId="3" fillId="0" borderId="0" xfId="3" applyNumberFormat="1" applyAlignment="1">
      <alignment horizontal="left"/>
    </xf>
    <xf numFmtId="0" fontId="0" fillId="0" borderId="0" xfId="0" applyNumberFormat="1"/>
    <xf numFmtId="3" fontId="3" fillId="0" borderId="0" xfId="3" applyNumberFormat="1"/>
    <xf numFmtId="0" fontId="1" fillId="0" borderId="0" xfId="0" applyFont="1"/>
    <xf numFmtId="0" fontId="1" fillId="0" borderId="0" xfId="0" applyFont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4">
    <cellStyle name="Comma 2" xfId="1" xr:uid="{00000000-0005-0000-0000-000000000000}"/>
    <cellStyle name="Comma0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H82"/>
  <sheetViews>
    <sheetView tabSelected="1" workbookViewId="0">
      <selection activeCell="C27" sqref="C27"/>
    </sheetView>
  </sheetViews>
  <sheetFormatPr defaultRowHeight="12.75" x14ac:dyDescent="0.2"/>
  <cols>
    <col min="1" max="1" width="26.1640625" customWidth="1"/>
    <col min="2" max="2" width="15.5" customWidth="1"/>
    <col min="3" max="3" width="21" customWidth="1"/>
    <col min="4" max="4" width="16.33203125" customWidth="1"/>
    <col min="5" max="5" width="15.5" customWidth="1"/>
    <col min="6" max="6" width="18.5" customWidth="1"/>
    <col min="7" max="7" width="16.83203125" customWidth="1"/>
    <col min="8" max="8" width="13.6640625" bestFit="1" customWidth="1"/>
  </cols>
  <sheetData>
    <row r="1" spans="1:8" x14ac:dyDescent="0.2">
      <c r="A1" s="14" t="s">
        <v>84</v>
      </c>
      <c r="D1" s="2" t="s">
        <v>74</v>
      </c>
      <c r="F1" s="3"/>
      <c r="G1" s="3"/>
    </row>
    <row r="2" spans="1:8" x14ac:dyDescent="0.2">
      <c r="A2" s="7"/>
      <c r="F2" s="3"/>
      <c r="G2" s="3"/>
    </row>
    <row r="3" spans="1:8" x14ac:dyDescent="0.2">
      <c r="A3" s="17" t="s">
        <v>75</v>
      </c>
      <c r="B3" s="17"/>
      <c r="C3" s="17"/>
      <c r="D3" s="17"/>
      <c r="E3" s="6"/>
      <c r="F3" s="6"/>
      <c r="G3" s="6"/>
    </row>
    <row r="4" spans="1:8" x14ac:dyDescent="0.2">
      <c r="A4" s="17" t="s">
        <v>34</v>
      </c>
      <c r="B4" s="17"/>
      <c r="C4" s="17"/>
      <c r="D4" s="17"/>
      <c r="E4" s="6"/>
      <c r="F4" s="6"/>
      <c r="G4" s="6"/>
    </row>
    <row r="5" spans="1:8" x14ac:dyDescent="0.2">
      <c r="A5" s="17" t="s">
        <v>35</v>
      </c>
      <c r="B5" s="17"/>
      <c r="C5" s="17"/>
      <c r="D5" s="17"/>
      <c r="E5" s="6"/>
      <c r="F5" s="6"/>
      <c r="G5" s="6"/>
    </row>
    <row r="6" spans="1:8" x14ac:dyDescent="0.2">
      <c r="A6" s="17" t="s">
        <v>76</v>
      </c>
      <c r="B6" s="17"/>
      <c r="C6" s="17"/>
      <c r="D6" s="17"/>
      <c r="E6" s="6"/>
      <c r="F6" s="6"/>
      <c r="G6" s="6"/>
    </row>
    <row r="7" spans="1:8" x14ac:dyDescent="0.2">
      <c r="F7" s="6"/>
      <c r="G7" s="6"/>
    </row>
    <row r="8" spans="1:8" x14ac:dyDescent="0.2">
      <c r="A8" t="s">
        <v>0</v>
      </c>
      <c r="B8" s="2" t="s">
        <v>77</v>
      </c>
      <c r="C8" s="2" t="s">
        <v>78</v>
      </c>
      <c r="D8" s="2" t="s">
        <v>79</v>
      </c>
      <c r="E8" s="2"/>
      <c r="F8" s="2"/>
      <c r="H8" s="2"/>
    </row>
    <row r="9" spans="1:8" x14ac:dyDescent="0.2">
      <c r="B9" s="2" t="s">
        <v>80</v>
      </c>
      <c r="C9" s="2" t="s">
        <v>80</v>
      </c>
      <c r="D9" s="2" t="s">
        <v>80</v>
      </c>
      <c r="E9" s="2"/>
      <c r="F9" s="2"/>
      <c r="G9" s="2"/>
    </row>
    <row r="10" spans="1:8" x14ac:dyDescent="0.2">
      <c r="B10" s="2" t="s">
        <v>81</v>
      </c>
      <c r="C10" s="2" t="s">
        <v>81</v>
      </c>
      <c r="D10" s="2" t="s">
        <v>81</v>
      </c>
      <c r="E10" s="2"/>
      <c r="F10" s="2"/>
      <c r="G10" s="2"/>
    </row>
    <row r="11" spans="1:8" x14ac:dyDescent="0.2">
      <c r="A11" t="s">
        <v>1</v>
      </c>
      <c r="B11" s="2" t="s">
        <v>36</v>
      </c>
      <c r="C11" s="2" t="s">
        <v>33</v>
      </c>
      <c r="D11" s="2" t="s">
        <v>36</v>
      </c>
      <c r="E11" s="2"/>
      <c r="F11" s="2"/>
      <c r="G11" s="2"/>
    </row>
    <row r="12" spans="1:8" x14ac:dyDescent="0.2">
      <c r="A12" t="s">
        <v>37</v>
      </c>
      <c r="B12" s="4">
        <f>SUM('County Revenue Share'!B12:N12)</f>
        <v>1959907</v>
      </c>
      <c r="C12" s="4">
        <f>SUM('Municipal Revenue Share'!B12:N12)</f>
        <v>2074560.8499999999</v>
      </c>
      <c r="D12" s="4">
        <f>B12+C12</f>
        <v>4034467.8499999996</v>
      </c>
      <c r="E12" s="4"/>
      <c r="F12" s="4"/>
      <c r="G12" s="4"/>
      <c r="H12" s="5"/>
    </row>
    <row r="13" spans="1:8" x14ac:dyDescent="0.2">
      <c r="A13" t="s">
        <v>38</v>
      </c>
      <c r="B13" s="4">
        <f>SUM('County Revenue Share'!B13:N13)</f>
        <v>213314.34000000003</v>
      </c>
      <c r="C13" s="4">
        <f>SUM('Municipal Revenue Share'!B13:N13)</f>
        <v>96783</v>
      </c>
      <c r="D13" s="4">
        <f t="shared" ref="D13:D76" si="0">B13+C13</f>
        <v>310097.34000000003</v>
      </c>
      <c r="E13" s="4"/>
      <c r="F13" s="4"/>
      <c r="G13" s="4"/>
      <c r="H13" s="5"/>
    </row>
    <row r="14" spans="1:8" x14ac:dyDescent="0.2">
      <c r="A14" t="s">
        <v>39</v>
      </c>
      <c r="B14" s="4">
        <f>SUM('County Revenue Share'!B14:N14)</f>
        <v>1633101.2</v>
      </c>
      <c r="C14" s="4">
        <f>SUM('Municipal Revenue Share'!B14:N14)</f>
        <v>1659765.4899999998</v>
      </c>
      <c r="D14" s="4">
        <f t="shared" si="0"/>
        <v>3292866.6899999995</v>
      </c>
      <c r="E14" s="4"/>
      <c r="F14" s="4"/>
      <c r="G14" s="4"/>
      <c r="H14" s="5"/>
    </row>
    <row r="15" spans="1:8" x14ac:dyDescent="0.2">
      <c r="A15" t="s">
        <v>2</v>
      </c>
      <c r="B15" s="4">
        <f>SUM('County Revenue Share'!B15:N15)</f>
        <v>219257.16</v>
      </c>
      <c r="C15" s="4">
        <f>SUM('Municipal Revenue Share'!B15:N15)</f>
        <v>109158.15</v>
      </c>
      <c r="D15" s="4">
        <f t="shared" si="0"/>
        <v>328415.31</v>
      </c>
      <c r="E15" s="4"/>
      <c r="F15" s="4"/>
      <c r="G15" s="4"/>
      <c r="H15" s="5"/>
    </row>
    <row r="16" spans="1:8" x14ac:dyDescent="0.2">
      <c r="A16" t="s">
        <v>40</v>
      </c>
      <c r="B16" s="4">
        <f>SUM('County Revenue Share'!B16:N16)</f>
        <v>4324316.5999999996</v>
      </c>
      <c r="C16" s="4">
        <f>SUM('Municipal Revenue Share'!B16:N16)</f>
        <v>4793039.8100000005</v>
      </c>
      <c r="D16" s="4">
        <f t="shared" si="0"/>
        <v>9117356.4100000001</v>
      </c>
      <c r="E16" s="4"/>
      <c r="F16" s="4"/>
      <c r="G16" s="4"/>
      <c r="H16" s="5"/>
    </row>
    <row r="17" spans="1:8" x14ac:dyDescent="0.2">
      <c r="A17" t="s">
        <v>41</v>
      </c>
      <c r="B17" s="4">
        <f>SUM('County Revenue Share'!B17:N17)</f>
        <v>11099487.52</v>
      </c>
      <c r="C17" s="4">
        <f>SUM('Municipal Revenue Share'!B17:N17)</f>
        <v>22595675.460000001</v>
      </c>
      <c r="D17" s="4">
        <f t="shared" si="0"/>
        <v>33695162.980000004</v>
      </c>
      <c r="E17" s="4"/>
      <c r="F17" s="4"/>
      <c r="G17" s="4"/>
      <c r="H17" s="5"/>
    </row>
    <row r="18" spans="1:8" x14ac:dyDescent="0.2">
      <c r="A18" t="s">
        <v>3</v>
      </c>
      <c r="B18" s="4">
        <f>SUM('County Revenue Share'!B18:N18)</f>
        <v>102163.96</v>
      </c>
      <c r="C18" s="4">
        <f>SUM('Municipal Revenue Share'!B18:N18)</f>
        <v>47198.929999999993</v>
      </c>
      <c r="D18" s="4">
        <f t="shared" si="0"/>
        <v>149362.89000000001</v>
      </c>
      <c r="E18" s="4"/>
      <c r="F18" s="4"/>
      <c r="G18" s="4"/>
      <c r="H18" s="5"/>
    </row>
    <row r="19" spans="1:8" x14ac:dyDescent="0.2">
      <c r="A19" t="s">
        <v>42</v>
      </c>
      <c r="B19" s="4">
        <f>SUM('County Revenue Share'!B19:N19)</f>
        <v>1895465.58</v>
      </c>
      <c r="C19" s="4">
        <f>SUM('Municipal Revenue Share'!B19:N19)</f>
        <v>231597.11</v>
      </c>
      <c r="D19" s="4">
        <f t="shared" si="0"/>
        <v>2127062.69</v>
      </c>
      <c r="E19" s="4"/>
      <c r="F19" s="4"/>
      <c r="G19" s="4"/>
      <c r="H19" s="5"/>
    </row>
    <row r="20" spans="1:8" x14ac:dyDescent="0.2">
      <c r="A20" t="s">
        <v>43</v>
      </c>
      <c r="B20" s="4">
        <f>SUM('County Revenue Share'!B20:N20)</f>
        <v>1456133.68</v>
      </c>
      <c r="C20" s="4">
        <f>SUM('Municipal Revenue Share'!B20:N20)</f>
        <v>174499.93</v>
      </c>
      <c r="D20" s="4">
        <f t="shared" si="0"/>
        <v>1630633.6099999999</v>
      </c>
      <c r="E20" s="4"/>
      <c r="F20" s="4"/>
      <c r="G20" s="4"/>
      <c r="H20" s="5"/>
    </row>
    <row r="21" spans="1:8" x14ac:dyDescent="0.2">
      <c r="A21" t="s">
        <v>44</v>
      </c>
      <c r="B21" s="4">
        <f>SUM('County Revenue Share'!B21:N21)</f>
        <v>2064181.52</v>
      </c>
      <c r="C21" s="4">
        <f>SUM('Municipal Revenue Share'!B21:N21)</f>
        <v>241283.28</v>
      </c>
      <c r="D21" s="4">
        <f t="shared" si="0"/>
        <v>2305464.7999999998</v>
      </c>
      <c r="E21" s="4"/>
      <c r="F21" s="4"/>
      <c r="G21" s="4"/>
      <c r="H21" s="5"/>
    </row>
    <row r="22" spans="1:8" x14ac:dyDescent="0.2">
      <c r="A22" t="s">
        <v>45</v>
      </c>
      <c r="B22" s="4">
        <f>SUM('County Revenue Share'!B22:N22)</f>
        <v>4430625.13</v>
      </c>
      <c r="C22" s="4">
        <f>SUM('Municipal Revenue Share'!B22:N22)</f>
        <v>530502.03</v>
      </c>
      <c r="D22" s="4">
        <f t="shared" si="0"/>
        <v>4961127.16</v>
      </c>
      <c r="E22" s="4"/>
      <c r="F22" s="4"/>
      <c r="G22" s="4"/>
      <c r="H22" s="5"/>
    </row>
    <row r="23" spans="1:8" x14ac:dyDescent="0.2">
      <c r="A23" t="s">
        <v>4</v>
      </c>
      <c r="B23" s="4">
        <f>SUM('County Revenue Share'!B23:N23)</f>
        <v>674407.56</v>
      </c>
      <c r="C23" s="4">
        <f>SUM('Municipal Revenue Share'!B23:N23)</f>
        <v>173212.47000000003</v>
      </c>
      <c r="D23" s="4">
        <f t="shared" si="0"/>
        <v>847620.03</v>
      </c>
      <c r="E23" s="4"/>
      <c r="F23" s="4"/>
      <c r="G23" s="4"/>
      <c r="H23" s="5"/>
    </row>
    <row r="24" spans="1:8" x14ac:dyDescent="0.2">
      <c r="A24" t="s">
        <v>82</v>
      </c>
      <c r="B24" s="4">
        <f>SUM('County Revenue Share'!B24:N24)</f>
        <v>21886543.359999999</v>
      </c>
      <c r="C24" s="4">
        <f>SUM('Municipal Revenue Share'!B24:N24)</f>
        <v>34215375.140000001</v>
      </c>
      <c r="D24" s="4">
        <f t="shared" si="0"/>
        <v>56101918.5</v>
      </c>
      <c r="E24" s="4"/>
      <c r="F24" s="4"/>
      <c r="G24" s="4"/>
      <c r="H24" s="5"/>
    </row>
    <row r="25" spans="1:8" x14ac:dyDescent="0.2">
      <c r="A25" t="s">
        <v>5</v>
      </c>
      <c r="B25" s="4">
        <f>SUM('County Revenue Share'!B25:N25)</f>
        <v>288124.33999999997</v>
      </c>
      <c r="C25" s="4">
        <f>SUM('Municipal Revenue Share'!B25:N25)</f>
        <v>124130.76</v>
      </c>
      <c r="D25" s="4">
        <f t="shared" si="0"/>
        <v>412255.1</v>
      </c>
      <c r="E25" s="4"/>
      <c r="F25" s="4"/>
      <c r="G25" s="4"/>
      <c r="H25" s="5"/>
    </row>
    <row r="26" spans="1:8" x14ac:dyDescent="0.2">
      <c r="A26" t="s">
        <v>6</v>
      </c>
      <c r="B26" s="4">
        <f>SUM('County Revenue Share'!B26:N26)</f>
        <v>125385.44</v>
      </c>
      <c r="C26" s="4">
        <f>SUM('Municipal Revenue Share'!B26:N26)</f>
        <v>38227.58</v>
      </c>
      <c r="D26" s="4">
        <f t="shared" si="0"/>
        <v>163613.02000000002</v>
      </c>
      <c r="E26" s="4"/>
      <c r="F26" s="4"/>
      <c r="G26" s="4"/>
      <c r="H26" s="5"/>
    </row>
    <row r="27" spans="1:8" x14ac:dyDescent="0.2">
      <c r="A27" t="s">
        <v>46</v>
      </c>
      <c r="B27" s="4">
        <f>SUM('County Revenue Share'!B27:N27)</f>
        <v>9195278.0800000001</v>
      </c>
      <c r="C27" s="4">
        <f>SUM('Municipal Revenue Share'!B27:N27)</f>
        <v>12431946.58</v>
      </c>
      <c r="D27" s="4">
        <f t="shared" si="0"/>
        <v>21627224.66</v>
      </c>
      <c r="E27" s="4"/>
      <c r="F27" s="4"/>
      <c r="G27" s="4"/>
      <c r="H27" s="5"/>
    </row>
    <row r="28" spans="1:8" x14ac:dyDescent="0.2">
      <c r="A28" t="s">
        <v>47</v>
      </c>
      <c r="B28" s="4">
        <f>SUM('County Revenue Share'!B28:N28)</f>
        <v>3279950.96</v>
      </c>
      <c r="C28" s="4">
        <f>SUM('Municipal Revenue Share'!B28:N28)</f>
        <v>853501.43999999994</v>
      </c>
      <c r="D28" s="4">
        <f t="shared" si="0"/>
        <v>4133452.4</v>
      </c>
      <c r="E28" s="4"/>
      <c r="F28" s="4"/>
      <c r="G28" s="4"/>
      <c r="H28" s="5"/>
    </row>
    <row r="29" spans="1:8" x14ac:dyDescent="0.2">
      <c r="A29" t="s">
        <v>7</v>
      </c>
      <c r="B29" s="4">
        <f>SUM('County Revenue Share'!B29:N29)</f>
        <v>586818.28</v>
      </c>
      <c r="C29" s="4">
        <f>SUM('Municipal Revenue Share'!B29:N29)</f>
        <v>695286.79</v>
      </c>
      <c r="D29" s="4">
        <f t="shared" si="0"/>
        <v>1282105.07</v>
      </c>
      <c r="E29" s="4"/>
      <c r="F29" s="4"/>
      <c r="G29" s="4"/>
      <c r="H29" s="5"/>
    </row>
    <row r="30" spans="1:8" x14ac:dyDescent="0.2">
      <c r="A30" t="s">
        <v>8</v>
      </c>
      <c r="B30" s="4">
        <f>SUM('County Revenue Share'!B30:N30)</f>
        <v>99557.36</v>
      </c>
      <c r="C30" s="4">
        <f>SUM('Municipal Revenue Share'!B30:N30)</f>
        <v>54027.17</v>
      </c>
      <c r="D30" s="4">
        <f t="shared" si="0"/>
        <v>153584.53</v>
      </c>
      <c r="E30" s="4"/>
      <c r="F30" s="4"/>
      <c r="G30" s="4"/>
      <c r="H30" s="5"/>
    </row>
    <row r="31" spans="1:8" x14ac:dyDescent="0.2">
      <c r="A31" t="s">
        <v>9</v>
      </c>
      <c r="B31" s="4">
        <f>SUM('County Revenue Share'!B31:N31)</f>
        <v>325688.32000000001</v>
      </c>
      <c r="C31" s="4">
        <f>SUM('Municipal Revenue Share'!B31:N31)</f>
        <v>318353.42000000004</v>
      </c>
      <c r="D31" s="4">
        <f t="shared" si="0"/>
        <v>644041.74</v>
      </c>
      <c r="E31" s="4"/>
      <c r="F31" s="4"/>
      <c r="G31" s="4"/>
      <c r="H31" s="5"/>
    </row>
    <row r="32" spans="1:8" x14ac:dyDescent="0.2">
      <c r="A32" t="s">
        <v>10</v>
      </c>
      <c r="B32" s="4">
        <f>SUM('County Revenue Share'!B32:N32)</f>
        <v>141286.16</v>
      </c>
      <c r="C32" s="4">
        <f>SUM('Municipal Revenue Share'!B32:N32)</f>
        <v>34523.199999999997</v>
      </c>
      <c r="D32" s="4">
        <f t="shared" si="0"/>
        <v>175809.36</v>
      </c>
      <c r="E32" s="4"/>
      <c r="F32" s="4"/>
      <c r="G32" s="4"/>
      <c r="H32" s="5"/>
    </row>
    <row r="33" spans="1:8" x14ac:dyDescent="0.2">
      <c r="A33" t="s">
        <v>11</v>
      </c>
      <c r="B33" s="4">
        <f>SUM('County Revenue Share'!B33:N33)</f>
        <v>103858.6</v>
      </c>
      <c r="C33" s="4">
        <f>SUM('Municipal Revenue Share'!B33:N33)</f>
        <v>25217.56</v>
      </c>
      <c r="D33" s="4">
        <f t="shared" si="0"/>
        <v>129076.16</v>
      </c>
      <c r="E33" s="4"/>
      <c r="F33" s="4"/>
      <c r="G33" s="4"/>
      <c r="H33" s="5"/>
    </row>
    <row r="34" spans="1:8" x14ac:dyDescent="0.2">
      <c r="A34" t="s">
        <v>48</v>
      </c>
      <c r="B34" s="4">
        <f>SUM('County Revenue Share'!B34:N34)</f>
        <v>114264.76</v>
      </c>
      <c r="C34" s="4">
        <f>SUM('Municipal Revenue Share'!B34:N34)</f>
        <v>74069.540000000008</v>
      </c>
      <c r="D34" s="4">
        <f t="shared" si="0"/>
        <v>188334.3</v>
      </c>
      <c r="E34" s="4"/>
      <c r="F34" s="4"/>
      <c r="G34" s="4"/>
      <c r="H34" s="5"/>
    </row>
    <row r="35" spans="1:8" x14ac:dyDescent="0.2">
      <c r="A35" t="s">
        <v>12</v>
      </c>
      <c r="B35" s="4">
        <f>SUM('County Revenue Share'!B35:N35)</f>
        <v>99406</v>
      </c>
      <c r="C35" s="4">
        <f>SUM('Municipal Revenue Share'!B35:N35)</f>
        <v>56940.01</v>
      </c>
      <c r="D35" s="4">
        <f t="shared" si="0"/>
        <v>156346.01</v>
      </c>
      <c r="E35" s="4"/>
      <c r="F35" s="4"/>
      <c r="G35" s="4"/>
      <c r="H35" s="5"/>
    </row>
    <row r="36" spans="1:8" x14ac:dyDescent="0.2">
      <c r="A36" t="s">
        <v>13</v>
      </c>
      <c r="B36" s="4">
        <f>SUM('County Revenue Share'!B36:N36)</f>
        <v>187818.85</v>
      </c>
      <c r="C36" s="4">
        <f>SUM('Municipal Revenue Share'!B36:N36)</f>
        <v>176389.13</v>
      </c>
      <c r="D36" s="4">
        <f t="shared" si="0"/>
        <v>364207.98</v>
      </c>
      <c r="E36" s="4"/>
      <c r="F36" s="4"/>
      <c r="G36" s="4"/>
      <c r="H36" s="5"/>
    </row>
    <row r="37" spans="1:8" x14ac:dyDescent="0.2">
      <c r="A37" t="s">
        <v>14</v>
      </c>
      <c r="B37" s="4">
        <f>SUM('County Revenue Share'!B37:N37)</f>
        <v>329923.92</v>
      </c>
      <c r="C37" s="4">
        <f>SUM('Municipal Revenue Share'!B37:N37)</f>
        <v>175622.96</v>
      </c>
      <c r="D37" s="4">
        <f t="shared" si="0"/>
        <v>505546.88</v>
      </c>
      <c r="E37" s="4"/>
      <c r="F37" s="4"/>
      <c r="G37" s="4"/>
      <c r="H37" s="5"/>
    </row>
    <row r="38" spans="1:8" x14ac:dyDescent="0.2">
      <c r="A38" t="s">
        <v>49</v>
      </c>
      <c r="B38" s="4">
        <f>SUM('County Revenue Share'!B38:N38)</f>
        <v>1836951.52</v>
      </c>
      <c r="C38" s="4">
        <f>SUM('Municipal Revenue Share'!B38:N38)</f>
        <v>140259.76</v>
      </c>
      <c r="D38" s="4">
        <f t="shared" si="0"/>
        <v>1977211.28</v>
      </c>
      <c r="E38" s="4"/>
      <c r="F38" s="4"/>
      <c r="G38" s="4"/>
      <c r="H38" s="5"/>
    </row>
    <row r="39" spans="1:8" x14ac:dyDescent="0.2">
      <c r="A39" t="s">
        <v>15</v>
      </c>
      <c r="B39" s="4">
        <f>SUM('County Revenue Share'!B39:N39)</f>
        <v>909456</v>
      </c>
      <c r="C39" s="4">
        <f>SUM('Municipal Revenue Share'!B39:N39)</f>
        <v>344194.9</v>
      </c>
      <c r="D39" s="4">
        <f t="shared" si="0"/>
        <v>1253650.8999999999</v>
      </c>
      <c r="E39" s="4"/>
      <c r="F39" s="4"/>
      <c r="G39" s="4"/>
      <c r="H39" s="5"/>
    </row>
    <row r="40" spans="1:8" x14ac:dyDescent="0.2">
      <c r="A40" t="s">
        <v>50</v>
      </c>
      <c r="B40" s="4">
        <f>SUM('County Revenue Share'!B40:N40)</f>
        <v>14007441.970000001</v>
      </c>
      <c r="C40" s="4">
        <f>SUM('Municipal Revenue Share'!B40:N40)</f>
        <v>5948039.1899999995</v>
      </c>
      <c r="D40" s="4">
        <f t="shared" si="0"/>
        <v>19955481.16</v>
      </c>
      <c r="E40" s="4"/>
      <c r="F40" s="4"/>
      <c r="G40" s="4"/>
      <c r="H40" s="5"/>
    </row>
    <row r="41" spans="1:8" x14ac:dyDescent="0.2">
      <c r="A41" t="s">
        <v>16</v>
      </c>
      <c r="B41" s="4">
        <f>SUM('County Revenue Share'!B41:N41)</f>
        <v>146713.32</v>
      </c>
      <c r="C41" s="4">
        <f>SUM('Municipal Revenue Share'!B41:N41)</f>
        <v>65299.99</v>
      </c>
      <c r="D41" s="4">
        <f t="shared" si="0"/>
        <v>212013.31</v>
      </c>
      <c r="E41" s="4"/>
      <c r="F41" s="4"/>
      <c r="G41" s="4"/>
      <c r="H41" s="5"/>
    </row>
    <row r="42" spans="1:8" x14ac:dyDescent="0.2">
      <c r="A42" t="s">
        <v>51</v>
      </c>
      <c r="B42" s="4">
        <f>SUM('County Revenue Share'!B42:N42)</f>
        <v>1425289.88</v>
      </c>
      <c r="C42" s="4">
        <f>SUM('Municipal Revenue Share'!B42:N42)</f>
        <v>687708.70000000007</v>
      </c>
      <c r="D42" s="4">
        <f t="shared" si="0"/>
        <v>2112998.58</v>
      </c>
      <c r="E42" s="4"/>
      <c r="F42" s="4"/>
      <c r="G42" s="4"/>
      <c r="H42" s="5"/>
    </row>
    <row r="43" spans="1:8" x14ac:dyDescent="0.2">
      <c r="A43" t="s">
        <v>17</v>
      </c>
      <c r="B43" s="4">
        <f>SUM('County Revenue Share'!B43:N43)</f>
        <v>348490.8</v>
      </c>
      <c r="C43" s="4">
        <f>SUM('Municipal Revenue Share'!B43:N43)</f>
        <v>240654.94</v>
      </c>
      <c r="D43" s="4">
        <f t="shared" si="0"/>
        <v>589145.74</v>
      </c>
      <c r="E43" s="4"/>
      <c r="F43" s="4"/>
      <c r="G43" s="4"/>
      <c r="H43" s="5"/>
    </row>
    <row r="44" spans="1:8" x14ac:dyDescent="0.2">
      <c r="A44" t="s">
        <v>18</v>
      </c>
      <c r="B44" s="4">
        <f>SUM('County Revenue Share'!B44:N44)</f>
        <v>152275.50999999998</v>
      </c>
      <c r="C44" s="4">
        <f>SUM('Municipal Revenue Share'!B44:N44)</f>
        <v>45508.75</v>
      </c>
      <c r="D44" s="4">
        <f t="shared" si="0"/>
        <v>197784.25999999998</v>
      </c>
      <c r="E44" s="4"/>
      <c r="F44" s="4"/>
      <c r="G44" s="4"/>
      <c r="H44" s="5"/>
    </row>
    <row r="45" spans="1:8" x14ac:dyDescent="0.2">
      <c r="A45" t="s">
        <v>19</v>
      </c>
      <c r="B45" s="4">
        <f>SUM('County Revenue Share'!B45:N45)</f>
        <v>58617.14</v>
      </c>
      <c r="C45" s="4">
        <f>SUM('Municipal Revenue Share'!B45:N45)</f>
        <v>20289.080000000002</v>
      </c>
      <c r="D45" s="4">
        <f t="shared" si="0"/>
        <v>78906.22</v>
      </c>
      <c r="E45" s="4"/>
      <c r="F45" s="4"/>
      <c r="G45" s="4"/>
      <c r="H45" s="5"/>
    </row>
    <row r="46" spans="1:8" x14ac:dyDescent="0.2">
      <c r="A46" t="s">
        <v>52</v>
      </c>
      <c r="B46" s="4">
        <f>SUM('County Revenue Share'!B46:N46)</f>
        <v>2753521.52</v>
      </c>
      <c r="C46" s="4">
        <f>SUM('Municipal Revenue Share'!B46:N46)</f>
        <v>2271354.17</v>
      </c>
      <c r="D46" s="4">
        <f t="shared" si="0"/>
        <v>5024875.6899999995</v>
      </c>
      <c r="E46" s="4"/>
      <c r="F46" s="4"/>
      <c r="G46" s="4"/>
      <c r="H46" s="5"/>
    </row>
    <row r="47" spans="1:8" x14ac:dyDescent="0.2">
      <c r="A47" t="s">
        <v>53</v>
      </c>
      <c r="B47" s="4">
        <f>SUM('County Revenue Share'!B47:N47)</f>
        <v>6462701.9800000004</v>
      </c>
      <c r="C47" s="4">
        <f>SUM('Municipal Revenue Share'!B47:N47)</f>
        <v>4170167.67</v>
      </c>
      <c r="D47" s="4">
        <f t="shared" si="0"/>
        <v>10632869.65</v>
      </c>
      <c r="E47" s="4"/>
      <c r="F47" s="4"/>
      <c r="G47" s="4"/>
      <c r="H47" s="5"/>
    </row>
    <row r="48" spans="1:8" x14ac:dyDescent="0.2">
      <c r="A48" t="s">
        <v>54</v>
      </c>
      <c r="B48" s="4">
        <f>SUM('County Revenue Share'!B48:N48)</f>
        <v>2038455.92</v>
      </c>
      <c r="C48" s="4">
        <f>SUM('Municipal Revenue Share'!B48:N48)</f>
        <v>2362172.56</v>
      </c>
      <c r="D48" s="4">
        <f t="shared" si="0"/>
        <v>4400628.4800000004</v>
      </c>
      <c r="E48" s="4"/>
      <c r="F48" s="4"/>
      <c r="G48" s="4"/>
      <c r="H48" s="5"/>
    </row>
    <row r="49" spans="1:8" x14ac:dyDescent="0.2">
      <c r="A49" t="s">
        <v>20</v>
      </c>
      <c r="B49" s="4">
        <f>SUM('County Revenue Share'!B49:N49)</f>
        <v>355170.04</v>
      </c>
      <c r="C49" s="4">
        <f>SUM('Municipal Revenue Share'!B49:N49)</f>
        <v>124668.14</v>
      </c>
      <c r="D49" s="4">
        <f t="shared" si="0"/>
        <v>479838.18</v>
      </c>
      <c r="E49" s="4"/>
      <c r="F49" s="4"/>
      <c r="G49" s="4"/>
      <c r="H49" s="5"/>
    </row>
    <row r="50" spans="1:8" x14ac:dyDescent="0.2">
      <c r="A50" t="s">
        <v>21</v>
      </c>
      <c r="B50" s="4">
        <f>SUM('County Revenue Share'!B50:N50)</f>
        <v>55865.24</v>
      </c>
      <c r="C50" s="4">
        <f>SUM('Municipal Revenue Share'!B50:N50)</f>
        <v>16722.72</v>
      </c>
      <c r="D50" s="4">
        <f t="shared" si="0"/>
        <v>72587.959999999992</v>
      </c>
      <c r="E50" s="4"/>
      <c r="F50" s="4"/>
      <c r="G50" s="4"/>
      <c r="H50" s="5"/>
    </row>
    <row r="51" spans="1:8" x14ac:dyDescent="0.2">
      <c r="A51" t="s">
        <v>22</v>
      </c>
      <c r="B51" s="4">
        <f>SUM('County Revenue Share'!B51:N51)</f>
        <v>139659.79999999999</v>
      </c>
      <c r="C51" s="4">
        <f>SUM('Municipal Revenue Share'!B51:N51)</f>
        <v>61430.680000000008</v>
      </c>
      <c r="D51" s="4">
        <f t="shared" si="0"/>
        <v>201090.47999999998</v>
      </c>
      <c r="E51" s="4"/>
      <c r="F51" s="4"/>
      <c r="G51" s="4"/>
      <c r="H51" s="5"/>
    </row>
    <row r="52" spans="1:8" x14ac:dyDescent="0.2">
      <c r="A52" t="s">
        <v>55</v>
      </c>
      <c r="B52" s="4">
        <f>SUM('County Revenue Share'!B52:N52)</f>
        <v>3813180.2899999996</v>
      </c>
      <c r="C52" s="4">
        <f>SUM('Municipal Revenue Share'!B52:N52)</f>
        <v>1009954.6</v>
      </c>
      <c r="D52" s="4">
        <f t="shared" si="0"/>
        <v>4823134.8899999997</v>
      </c>
      <c r="E52" s="4"/>
      <c r="F52" s="4"/>
      <c r="G52" s="4"/>
      <c r="H52" s="5"/>
    </row>
    <row r="53" spans="1:8" x14ac:dyDescent="0.2">
      <c r="A53" t="s">
        <v>23</v>
      </c>
      <c r="B53" s="4">
        <f>SUM('County Revenue Share'!B53:N53)</f>
        <v>3471181.8</v>
      </c>
      <c r="C53" s="4">
        <f>SUM('Municipal Revenue Share'!B53:N53)</f>
        <v>890161.86</v>
      </c>
      <c r="D53" s="4">
        <f t="shared" si="0"/>
        <v>4361343.66</v>
      </c>
      <c r="E53" s="4"/>
      <c r="F53" s="4"/>
      <c r="G53" s="4"/>
      <c r="H53" s="5"/>
    </row>
    <row r="54" spans="1:8" x14ac:dyDescent="0.2">
      <c r="A54" t="s">
        <v>24</v>
      </c>
      <c r="B54" s="4">
        <f>SUM('County Revenue Share'!B54:N54)</f>
        <v>1714849.4499999997</v>
      </c>
      <c r="C54" s="4">
        <f>SUM('Municipal Revenue Share'!B54:N54)</f>
        <v>268428.08</v>
      </c>
      <c r="D54" s="4">
        <f t="shared" si="0"/>
        <v>1983277.5299999998</v>
      </c>
      <c r="E54" s="4"/>
      <c r="F54" s="4"/>
      <c r="G54" s="4"/>
      <c r="H54" s="5"/>
    </row>
    <row r="55" spans="1:8" x14ac:dyDescent="0.2">
      <c r="A55" t="s">
        <v>56</v>
      </c>
      <c r="B55" s="4">
        <f>SUM('County Revenue Share'!B55:N55)</f>
        <v>937826.4</v>
      </c>
      <c r="C55" s="4">
        <f>SUM('Municipal Revenue Share'!B55:N55)</f>
        <v>731702.69000000006</v>
      </c>
      <c r="D55" s="4">
        <f t="shared" si="0"/>
        <v>1669529.09</v>
      </c>
      <c r="E55" s="4"/>
      <c r="F55" s="4"/>
      <c r="G55" s="4"/>
      <c r="H55" s="5"/>
    </row>
    <row r="56" spans="1:8" x14ac:dyDescent="0.2">
      <c r="A56" t="s">
        <v>57</v>
      </c>
      <c r="B56" s="4">
        <f>SUM('County Revenue Share'!B56:N56)</f>
        <v>814760.34</v>
      </c>
      <c r="C56" s="4">
        <f>SUM('Municipal Revenue Share'!B56:N56)</f>
        <v>182823.09999999998</v>
      </c>
      <c r="D56" s="4">
        <f t="shared" si="0"/>
        <v>997583.44</v>
      </c>
      <c r="E56" s="4"/>
      <c r="F56" s="4"/>
      <c r="G56" s="4"/>
      <c r="H56" s="5"/>
    </row>
    <row r="57" spans="1:8" x14ac:dyDescent="0.2">
      <c r="A57" t="s">
        <v>58</v>
      </c>
      <c r="B57" s="4">
        <f>SUM('County Revenue Share'!B57:N57)</f>
        <v>1949806.64</v>
      </c>
      <c r="C57" s="4">
        <f>SUM('Municipal Revenue Share'!B57:N57)</f>
        <v>1286996.1100000001</v>
      </c>
      <c r="D57" s="4">
        <f t="shared" si="0"/>
        <v>3236802.75</v>
      </c>
      <c r="E57" s="4"/>
      <c r="F57" s="4"/>
      <c r="G57" s="4"/>
      <c r="H57" s="5"/>
    </row>
    <row r="58" spans="1:8" x14ac:dyDescent="0.2">
      <c r="A58" t="s">
        <v>25</v>
      </c>
      <c r="B58" s="4">
        <f>SUM('County Revenue Share'!B58:N58)</f>
        <v>381636.76</v>
      </c>
      <c r="C58" s="4">
        <f>SUM('Municipal Revenue Share'!B58:N58)</f>
        <v>94845.2</v>
      </c>
      <c r="D58" s="4">
        <f t="shared" si="0"/>
        <v>476481.96</v>
      </c>
      <c r="E58" s="4"/>
      <c r="F58" s="4"/>
      <c r="G58" s="4"/>
      <c r="H58" s="5"/>
    </row>
    <row r="59" spans="1:8" x14ac:dyDescent="0.2">
      <c r="A59" t="s">
        <v>59</v>
      </c>
      <c r="B59" s="4">
        <f>SUM('County Revenue Share'!B59:N59)</f>
        <v>14803016.530000001</v>
      </c>
      <c r="C59" s="4">
        <f>SUM('Municipal Revenue Share'!B59:N59)</f>
        <v>7567491.2300000004</v>
      </c>
      <c r="D59" s="4">
        <f t="shared" si="0"/>
        <v>22370507.760000002</v>
      </c>
      <c r="E59" s="4"/>
      <c r="F59" s="4"/>
      <c r="G59" s="4"/>
      <c r="H59" s="5"/>
    </row>
    <row r="60" spans="1:8" x14ac:dyDescent="0.2">
      <c r="A60" t="s">
        <v>60</v>
      </c>
      <c r="B60" s="4">
        <f>SUM('County Revenue Share'!B60:N60)</f>
        <v>3251502.76</v>
      </c>
      <c r="C60" s="4">
        <f>SUM('Municipal Revenue Share'!B60:N60)</f>
        <v>1550620.48</v>
      </c>
      <c r="D60" s="4">
        <f t="shared" si="0"/>
        <v>4802123.24</v>
      </c>
      <c r="E60" s="4"/>
      <c r="F60" s="4"/>
      <c r="G60" s="4"/>
      <c r="H60" s="5"/>
    </row>
    <row r="61" spans="1:8" x14ac:dyDescent="0.2">
      <c r="A61" t="s">
        <v>61</v>
      </c>
      <c r="B61" s="4">
        <f>SUM('County Revenue Share'!B61:N61)</f>
        <v>11846872.67</v>
      </c>
      <c r="C61" s="4">
        <f>SUM('Municipal Revenue Share'!B61:N61)</f>
        <v>9821241.1000000015</v>
      </c>
      <c r="D61" s="4">
        <f t="shared" si="0"/>
        <v>21668113.770000003</v>
      </c>
      <c r="E61" s="4"/>
      <c r="F61" s="4"/>
      <c r="G61" s="4"/>
      <c r="H61" s="5"/>
    </row>
    <row r="62" spans="1:8" x14ac:dyDescent="0.2">
      <c r="A62" t="s">
        <v>26</v>
      </c>
      <c r="B62" s="4">
        <f>SUM('County Revenue Share'!B62:N62)</f>
        <v>5277603.3000000007</v>
      </c>
      <c r="C62" s="4">
        <f>SUM('Municipal Revenue Share'!B62:N62)</f>
        <v>690554.29</v>
      </c>
      <c r="D62" s="4">
        <f t="shared" si="0"/>
        <v>5968157.5900000008</v>
      </c>
      <c r="E62" s="4"/>
      <c r="F62" s="4"/>
      <c r="G62" s="4"/>
      <c r="H62" s="5"/>
    </row>
    <row r="63" spans="1:8" x14ac:dyDescent="0.2">
      <c r="A63" t="s">
        <v>62</v>
      </c>
      <c r="B63" s="4">
        <f>SUM('County Revenue Share'!B63:N63)</f>
        <v>6867340</v>
      </c>
      <c r="C63" s="4">
        <f>SUM('Municipal Revenue Share'!B63:N63)</f>
        <v>8542187.9500000011</v>
      </c>
      <c r="D63" s="4">
        <f t="shared" si="0"/>
        <v>15409527.950000001</v>
      </c>
      <c r="E63" s="4"/>
      <c r="F63" s="4"/>
      <c r="G63" s="4"/>
      <c r="H63" s="5"/>
    </row>
    <row r="64" spans="1:8" x14ac:dyDescent="0.2">
      <c r="A64" t="s">
        <v>63</v>
      </c>
      <c r="B64" s="4">
        <f>SUM('County Revenue Share'!B64:N64)</f>
        <v>5972425.8399999999</v>
      </c>
      <c r="C64" s="4">
        <f>SUM('Municipal Revenue Share'!B64:N64)</f>
        <v>3534628.86</v>
      </c>
      <c r="D64" s="4">
        <f t="shared" si="0"/>
        <v>9507054.6999999993</v>
      </c>
      <c r="E64" s="4"/>
      <c r="F64" s="4"/>
      <c r="G64" s="4"/>
      <c r="H64" s="5"/>
    </row>
    <row r="65" spans="1:8" x14ac:dyDescent="0.2">
      <c r="A65" t="s">
        <v>64</v>
      </c>
      <c r="B65" s="4">
        <f>SUM('County Revenue Share'!B65:N65)</f>
        <v>637845.96</v>
      </c>
      <c r="C65" s="4">
        <f>SUM('Municipal Revenue Share'!B65:N65)</f>
        <v>202171.83000000002</v>
      </c>
      <c r="D65" s="4">
        <f t="shared" si="0"/>
        <v>840017.79</v>
      </c>
      <c r="E65" s="4"/>
      <c r="F65" s="4"/>
      <c r="G65" s="4"/>
      <c r="H65" s="5"/>
    </row>
    <row r="66" spans="1:8" x14ac:dyDescent="0.2">
      <c r="A66" t="s">
        <v>65</v>
      </c>
      <c r="B66" s="4">
        <f>SUM('County Revenue Share'!B66:N66)</f>
        <v>2649634.2799999998</v>
      </c>
      <c r="C66" s="4">
        <f>SUM('Municipal Revenue Share'!B66:N66)</f>
        <v>264478.64</v>
      </c>
      <c r="D66" s="4">
        <f t="shared" si="0"/>
        <v>2914112.92</v>
      </c>
      <c r="E66" s="4"/>
      <c r="F66" s="4"/>
      <c r="G66" s="4"/>
      <c r="H66" s="5"/>
    </row>
    <row r="67" spans="1:8" x14ac:dyDescent="0.2">
      <c r="A67" t="s">
        <v>66</v>
      </c>
      <c r="B67" s="4">
        <f>SUM('County Revenue Share'!B67:N67)</f>
        <v>1923019.8699999999</v>
      </c>
      <c r="C67" s="4">
        <f>SUM('Municipal Revenue Share'!B67:N67)</f>
        <v>2797621.39</v>
      </c>
      <c r="D67" s="4">
        <f t="shared" si="0"/>
        <v>4720641.26</v>
      </c>
      <c r="E67" s="4"/>
      <c r="F67" s="4"/>
      <c r="G67" s="4"/>
      <c r="H67" s="5"/>
    </row>
    <row r="68" spans="1:8" x14ac:dyDescent="0.2">
      <c r="A68" t="s">
        <v>67</v>
      </c>
      <c r="B68" s="4">
        <f>SUM('County Revenue Share'!B68:N68)</f>
        <v>1681929.4</v>
      </c>
      <c r="C68" s="4">
        <f>SUM('Municipal Revenue Share'!B68:N68)</f>
        <v>228019.44</v>
      </c>
      <c r="D68" s="4">
        <f t="shared" si="0"/>
        <v>1909948.8399999999</v>
      </c>
      <c r="E68" s="4"/>
      <c r="F68" s="4"/>
      <c r="G68" s="4"/>
      <c r="H68" s="5"/>
    </row>
    <row r="69" spans="1:8" x14ac:dyDescent="0.2">
      <c r="A69" t="s">
        <v>68</v>
      </c>
      <c r="B69" s="4">
        <f>SUM('County Revenue Share'!B69:N69)</f>
        <v>4059808.2</v>
      </c>
      <c r="C69" s="4">
        <f>SUM('Municipal Revenue Share'!B69:N69)</f>
        <v>2064573.6</v>
      </c>
      <c r="D69" s="4">
        <f t="shared" si="0"/>
        <v>6124381.8000000007</v>
      </c>
      <c r="E69" s="4"/>
      <c r="F69" s="4"/>
      <c r="G69" s="4"/>
      <c r="H69" s="5"/>
    </row>
    <row r="70" spans="1:8" x14ac:dyDescent="0.2">
      <c r="A70" t="s">
        <v>69</v>
      </c>
      <c r="B70" s="4">
        <f>SUM('County Revenue Share'!B70:N70)</f>
        <v>3739556.04</v>
      </c>
      <c r="C70" s="4">
        <f>SUM('Municipal Revenue Share'!B70:N70)</f>
        <v>3003433.17</v>
      </c>
      <c r="D70" s="4">
        <f t="shared" si="0"/>
        <v>6742989.21</v>
      </c>
      <c r="E70" s="4"/>
      <c r="F70" s="4"/>
      <c r="G70" s="4"/>
      <c r="H70" s="5"/>
    </row>
    <row r="71" spans="1:8" x14ac:dyDescent="0.2">
      <c r="A71" t="s">
        <v>27</v>
      </c>
      <c r="B71" s="4">
        <f>SUM('County Revenue Share'!B71:N71)</f>
        <v>1226538.1200000001</v>
      </c>
      <c r="C71" s="4">
        <f>SUM('Municipal Revenue Share'!B71:N71)</f>
        <v>224316.06999999998</v>
      </c>
      <c r="D71" s="4">
        <f t="shared" si="0"/>
        <v>1450854.1900000002</v>
      </c>
      <c r="E71" s="4"/>
      <c r="F71" s="4"/>
      <c r="G71" s="4"/>
      <c r="H71" s="5"/>
    </row>
    <row r="72" spans="1:8" x14ac:dyDescent="0.2">
      <c r="A72" t="s">
        <v>70</v>
      </c>
      <c r="B72" s="4">
        <f>SUM('County Revenue Share'!B72:N72)</f>
        <v>385617.03</v>
      </c>
      <c r="C72" s="4">
        <f>SUM('Municipal Revenue Share'!B72:N72)</f>
        <v>119981.95</v>
      </c>
      <c r="D72" s="4">
        <f t="shared" si="0"/>
        <v>505598.98000000004</v>
      </c>
      <c r="E72" s="4"/>
      <c r="F72" s="4"/>
      <c r="G72" s="4"/>
      <c r="H72" s="5"/>
    </row>
    <row r="73" spans="1:8" x14ac:dyDescent="0.2">
      <c r="A73" t="s">
        <v>28</v>
      </c>
      <c r="B73" s="4">
        <f>SUM('County Revenue Share'!B73:N73)</f>
        <v>176036.44</v>
      </c>
      <c r="C73" s="4">
        <f>SUM('Municipal Revenue Share'!B73:N73)</f>
        <v>108887.4</v>
      </c>
      <c r="D73" s="4">
        <f t="shared" si="0"/>
        <v>284923.83999999997</v>
      </c>
      <c r="E73" s="4"/>
      <c r="F73" s="4"/>
      <c r="G73" s="4"/>
      <c r="H73" s="5"/>
    </row>
    <row r="74" spans="1:8" x14ac:dyDescent="0.2">
      <c r="A74" t="s">
        <v>29</v>
      </c>
      <c r="B74" s="4">
        <f>SUM('County Revenue Share'!B74:N74)</f>
        <v>85179.28</v>
      </c>
      <c r="C74" s="4">
        <f>SUM('Municipal Revenue Share'!B74:N74)</f>
        <v>41235.269999999997</v>
      </c>
      <c r="D74" s="4">
        <f t="shared" si="0"/>
        <v>126414.54999999999</v>
      </c>
      <c r="E74" s="4"/>
      <c r="F74" s="4"/>
      <c r="G74" s="4"/>
      <c r="H74" s="5"/>
    </row>
    <row r="75" spans="1:8" x14ac:dyDescent="0.2">
      <c r="A75" t="s">
        <v>71</v>
      </c>
      <c r="B75" s="4">
        <f>SUM('County Revenue Share'!B75:N75)</f>
        <v>3497798.1799999997</v>
      </c>
      <c r="C75" s="4">
        <f>SUM('Municipal Revenue Share'!B75:N75)</f>
        <v>5517812.3200000003</v>
      </c>
      <c r="D75" s="4">
        <f t="shared" si="0"/>
        <v>9015610.5</v>
      </c>
      <c r="E75" s="4"/>
      <c r="F75" s="4"/>
      <c r="G75" s="4"/>
      <c r="H75" s="5"/>
    </row>
    <row r="76" spans="1:8" x14ac:dyDescent="0.2">
      <c r="A76" t="s">
        <v>72</v>
      </c>
      <c r="B76" s="4">
        <f>SUM('County Revenue Share'!B76:N76)</f>
        <v>287549.2</v>
      </c>
      <c r="C76" s="4">
        <f>SUM('Municipal Revenue Share'!B76:N76)</f>
        <v>20526.560000000001</v>
      </c>
      <c r="D76" s="4">
        <f t="shared" si="0"/>
        <v>308075.76</v>
      </c>
      <c r="E76" s="4"/>
      <c r="F76" s="4"/>
      <c r="G76" s="4"/>
      <c r="H76" s="5"/>
    </row>
    <row r="77" spans="1:8" x14ac:dyDescent="0.2">
      <c r="A77" t="s">
        <v>73</v>
      </c>
      <c r="B77" s="4">
        <f>SUM('County Revenue Share'!B77:N77)</f>
        <v>954632.28</v>
      </c>
      <c r="C77" s="4">
        <f>SUM('Municipal Revenue Share'!B77:N77)</f>
        <v>244164.38</v>
      </c>
      <c r="D77" s="4">
        <f>B77+C77</f>
        <v>1198796.6600000001</v>
      </c>
      <c r="E77" s="4"/>
      <c r="F77" s="4"/>
      <c r="G77" s="4"/>
      <c r="H77" s="5"/>
    </row>
    <row r="78" spans="1:8" x14ac:dyDescent="0.2">
      <c r="A78" t="s">
        <v>30</v>
      </c>
      <c r="B78" s="4">
        <f>SUM('County Revenue Share'!B78:N78)</f>
        <v>194238.32</v>
      </c>
      <c r="C78" s="4">
        <f>SUM('Municipal Revenue Share'!B78:N78)</f>
        <v>76630.459999999992</v>
      </c>
      <c r="D78" s="4">
        <f>B78+C78</f>
        <v>270868.78000000003</v>
      </c>
      <c r="E78" s="4"/>
      <c r="F78" s="4"/>
      <c r="G78" s="4"/>
      <c r="H78" s="5"/>
    </row>
    <row r="79" spans="1:8" x14ac:dyDescent="0.2">
      <c r="A79" t="s">
        <v>1</v>
      </c>
      <c r="B79" s="4" t="s">
        <v>32</v>
      </c>
      <c r="C79" s="4" t="s">
        <v>33</v>
      </c>
      <c r="D79" s="4" t="s">
        <v>33</v>
      </c>
      <c r="E79" s="4"/>
      <c r="F79" s="4"/>
      <c r="G79" s="4"/>
      <c r="H79" s="4"/>
    </row>
    <row r="80" spans="1:8" x14ac:dyDescent="0.2">
      <c r="A80" t="s">
        <v>31</v>
      </c>
      <c r="B80" s="4">
        <f>SUM(B12:B78)</f>
        <v>180128261.70000002</v>
      </c>
      <c r="C80" s="4">
        <f>SUM(C12:C78)</f>
        <v>149584847.07000002</v>
      </c>
      <c r="D80" s="4">
        <f>SUM(D12:D78)</f>
        <v>329713108.76999998</v>
      </c>
      <c r="E80" s="4"/>
      <c r="F80" s="4"/>
      <c r="G80" s="4"/>
      <c r="H80" s="4"/>
    </row>
    <row r="82" spans="1:1" x14ac:dyDescent="0.2">
      <c r="A82" s="3"/>
    </row>
  </sheetData>
  <mergeCells count="4">
    <mergeCell ref="A3:D3"/>
    <mergeCell ref="A4:D4"/>
    <mergeCell ref="A5:D5"/>
    <mergeCell ref="A6:D6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2"/>
  </sheetPr>
  <dimension ref="A2:AE80"/>
  <sheetViews>
    <sheetView topLeftCell="A2" zoomScaleNormal="100" workbookViewId="0">
      <pane xSplit="1" ySplit="10" topLeftCell="B12" activePane="bottomRight" state="frozen"/>
      <selection activeCell="A2" sqref="A2"/>
      <selection pane="topRight" activeCell="B2" sqref="B2"/>
      <selection pane="bottomLeft" activeCell="A12" sqref="A12"/>
      <selection pane="bottomRight" activeCell="B12" sqref="B12:E78"/>
    </sheetView>
  </sheetViews>
  <sheetFormatPr defaultRowHeight="12.75" x14ac:dyDescent="0.2"/>
  <cols>
    <col min="1" max="1" width="16.1640625" bestFit="1" customWidth="1"/>
    <col min="2" max="12" width="10.1640625" bestFit="1" customWidth="1"/>
    <col min="13" max="13" width="10.1640625" style="5" bestFit="1" customWidth="1"/>
    <col min="14" max="14" width="12.5" style="5" bestFit="1" customWidth="1"/>
    <col min="15" max="15" width="11.1640625" bestFit="1" customWidth="1"/>
    <col min="17" max="17" width="9.6640625" bestFit="1" customWidth="1"/>
    <col min="19" max="19" width="10.1640625" bestFit="1" customWidth="1"/>
  </cols>
  <sheetData>
    <row r="2" spans="1:31" x14ac:dyDescent="0.2">
      <c r="A2" s="17" t="str">
        <f>'FY21-22'!A1</f>
        <v>VALIDATED TAX RECEIPTS FOR: July 2021 thru  June 2022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31" x14ac:dyDescent="0.2">
      <c r="A3" s="7"/>
      <c r="F3" s="3"/>
      <c r="G3" s="3"/>
      <c r="O3" t="s">
        <v>74</v>
      </c>
    </row>
    <row r="4" spans="1:31" x14ac:dyDescent="0.2">
      <c r="A4" s="17" t="s">
        <v>75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31" x14ac:dyDescent="0.2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31" x14ac:dyDescent="0.2">
      <c r="A6" s="17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31" x14ac:dyDescent="0.2">
      <c r="A7" s="17" t="s">
        <v>76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Q7" s="12"/>
    </row>
    <row r="10" spans="1:31" x14ac:dyDescent="0.2">
      <c r="A10" t="s">
        <v>0</v>
      </c>
      <c r="B10" s="1">
        <v>44378</v>
      </c>
      <c r="C10" s="1">
        <f>DATE(YEAR(B10),MONTH(B10)+1,DAY(B10))</f>
        <v>44409</v>
      </c>
      <c r="D10" s="1">
        <f t="shared" ref="D10:M10" si="0">DATE(YEAR(C10),MONTH(C10)+1,DAY(C10))</f>
        <v>44440</v>
      </c>
      <c r="E10" s="1">
        <f t="shared" si="0"/>
        <v>44470</v>
      </c>
      <c r="F10" s="1">
        <f t="shared" si="0"/>
        <v>44501</v>
      </c>
      <c r="G10" s="1">
        <f t="shared" si="0"/>
        <v>44531</v>
      </c>
      <c r="H10" s="1">
        <f t="shared" si="0"/>
        <v>44562</v>
      </c>
      <c r="I10" s="1">
        <f t="shared" si="0"/>
        <v>44593</v>
      </c>
      <c r="J10" s="1">
        <f t="shared" si="0"/>
        <v>44621</v>
      </c>
      <c r="K10" s="1">
        <f t="shared" si="0"/>
        <v>44652</v>
      </c>
      <c r="L10" s="1">
        <f t="shared" si="0"/>
        <v>44682</v>
      </c>
      <c r="M10" s="1">
        <f t="shared" si="0"/>
        <v>44713</v>
      </c>
      <c r="N10" s="1" t="s">
        <v>83</v>
      </c>
      <c r="O10" s="15" t="s">
        <v>85</v>
      </c>
    </row>
    <row r="11" spans="1:31" x14ac:dyDescent="0.2">
      <c r="A11" t="s">
        <v>1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x14ac:dyDescent="0.2">
      <c r="A12" t="s">
        <v>37</v>
      </c>
      <c r="B12" s="5">
        <v>489976.75</v>
      </c>
      <c r="C12" s="5">
        <v>489976.75</v>
      </c>
      <c r="D12" s="5">
        <v>489976.75</v>
      </c>
      <c r="E12" s="5">
        <v>489976.75</v>
      </c>
      <c r="F12" s="5"/>
      <c r="G12" s="5"/>
      <c r="H12" s="5"/>
      <c r="I12" s="5"/>
      <c r="J12" s="5"/>
      <c r="K12" s="5"/>
      <c r="L12" s="5"/>
      <c r="O12" s="5">
        <f>SUM(B12:N12)</f>
        <v>1959907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x14ac:dyDescent="0.2">
      <c r="A13" t="s">
        <v>38</v>
      </c>
      <c r="B13" s="5">
        <v>53328.59</v>
      </c>
      <c r="C13" s="5">
        <v>53328.58</v>
      </c>
      <c r="D13" s="5">
        <v>53328.59</v>
      </c>
      <c r="E13" s="5">
        <v>53328.58</v>
      </c>
      <c r="F13" s="5"/>
      <c r="G13" s="5"/>
      <c r="H13" s="5"/>
      <c r="I13" s="5"/>
      <c r="J13" s="5"/>
      <c r="K13" s="5"/>
      <c r="L13" s="5"/>
      <c r="O13" s="5">
        <f t="shared" ref="O13:O76" si="1">SUM(B13:N13)</f>
        <v>213314.34000000003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x14ac:dyDescent="0.2">
      <c r="A14" t="s">
        <v>39</v>
      </c>
      <c r="B14" s="5">
        <v>408275.3</v>
      </c>
      <c r="C14" s="5">
        <v>408275.3</v>
      </c>
      <c r="D14" s="5">
        <v>408275.3</v>
      </c>
      <c r="E14" s="5">
        <v>408275.3</v>
      </c>
      <c r="F14" s="5"/>
      <c r="G14" s="5"/>
      <c r="H14" s="5"/>
      <c r="I14" s="5"/>
      <c r="J14" s="5"/>
      <c r="K14" s="5"/>
      <c r="L14" s="5"/>
      <c r="O14" s="5">
        <f t="shared" si="1"/>
        <v>1633101.2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x14ac:dyDescent="0.2">
      <c r="A15" t="s">
        <v>2</v>
      </c>
      <c r="B15" s="5">
        <v>54814.29</v>
      </c>
      <c r="C15" s="5">
        <v>54814.29</v>
      </c>
      <c r="D15" s="5">
        <v>54814.29</v>
      </c>
      <c r="E15" s="5">
        <v>54814.29</v>
      </c>
      <c r="F15" s="5"/>
      <c r="G15" s="5"/>
      <c r="H15" s="5"/>
      <c r="I15" s="5"/>
      <c r="J15" s="5"/>
      <c r="K15" s="5"/>
      <c r="L15" s="5"/>
      <c r="O15" s="5">
        <f t="shared" si="1"/>
        <v>219257.16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x14ac:dyDescent="0.2">
      <c r="A16" t="s">
        <v>40</v>
      </c>
      <c r="B16" s="5">
        <v>1081079.1499999999</v>
      </c>
      <c r="C16" s="5">
        <v>1081079.1499999999</v>
      </c>
      <c r="D16" s="5">
        <v>1081079.1499999999</v>
      </c>
      <c r="E16" s="5">
        <v>1081079.1499999999</v>
      </c>
      <c r="F16" s="5"/>
      <c r="G16" s="5"/>
      <c r="H16" s="5"/>
      <c r="I16" s="5"/>
      <c r="J16" s="5"/>
      <c r="K16" s="5"/>
      <c r="L16" s="5"/>
      <c r="O16" s="5">
        <f t="shared" si="1"/>
        <v>4324316.5999999996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x14ac:dyDescent="0.2">
      <c r="A17" t="s">
        <v>41</v>
      </c>
      <c r="B17" s="5">
        <v>2774871.88</v>
      </c>
      <c r="C17" s="5">
        <v>2774871.88</v>
      </c>
      <c r="D17" s="5">
        <v>2774871.88</v>
      </c>
      <c r="E17" s="5">
        <v>2774871.88</v>
      </c>
      <c r="F17" s="5"/>
      <c r="G17" s="5"/>
      <c r="H17" s="5"/>
      <c r="I17" s="5"/>
      <c r="J17" s="5"/>
      <c r="K17" s="5"/>
      <c r="L17" s="5"/>
      <c r="O17" s="5">
        <f t="shared" si="1"/>
        <v>11099487.52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x14ac:dyDescent="0.2">
      <c r="A18" t="s">
        <v>3</v>
      </c>
      <c r="B18" s="5">
        <v>25540.99</v>
      </c>
      <c r="C18" s="5">
        <v>25540.99</v>
      </c>
      <c r="D18" s="5">
        <v>25540.99</v>
      </c>
      <c r="E18" s="5">
        <v>25540.99</v>
      </c>
      <c r="F18" s="5"/>
      <c r="G18" s="5"/>
      <c r="H18" s="5"/>
      <c r="I18" s="5"/>
      <c r="J18" s="5"/>
      <c r="K18" s="5"/>
      <c r="L18" s="5"/>
      <c r="O18" s="5">
        <f t="shared" si="1"/>
        <v>102163.96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x14ac:dyDescent="0.2">
      <c r="A19" t="s">
        <v>42</v>
      </c>
      <c r="B19" s="5">
        <v>473866.39</v>
      </c>
      <c r="C19" s="5">
        <v>473866.4</v>
      </c>
      <c r="D19" s="5">
        <v>473866.39</v>
      </c>
      <c r="E19" s="5">
        <v>473866.4</v>
      </c>
      <c r="F19" s="5"/>
      <c r="G19" s="5"/>
      <c r="H19" s="5"/>
      <c r="I19" s="5"/>
      <c r="J19" s="5"/>
      <c r="K19" s="5"/>
      <c r="L19" s="5"/>
      <c r="O19" s="5">
        <f t="shared" si="1"/>
        <v>1895465.58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x14ac:dyDescent="0.2">
      <c r="A20" t="s">
        <v>43</v>
      </c>
      <c r="B20" s="5">
        <v>364033.42</v>
      </c>
      <c r="C20" s="5">
        <v>364033.42</v>
      </c>
      <c r="D20" s="5">
        <v>364033.42</v>
      </c>
      <c r="E20" s="5">
        <v>364033.42</v>
      </c>
      <c r="F20" s="5"/>
      <c r="G20" s="5"/>
      <c r="H20" s="5"/>
      <c r="I20" s="5"/>
      <c r="J20" s="5"/>
      <c r="K20" s="5"/>
      <c r="L20" s="5"/>
      <c r="O20" s="5">
        <f t="shared" si="1"/>
        <v>1456133.68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x14ac:dyDescent="0.2">
      <c r="A21" t="s">
        <v>44</v>
      </c>
      <c r="B21" s="5">
        <v>516045.38</v>
      </c>
      <c r="C21" s="5">
        <v>516045.38</v>
      </c>
      <c r="D21" s="5">
        <v>516045.38</v>
      </c>
      <c r="E21" s="5">
        <v>516045.38</v>
      </c>
      <c r="F21" s="5"/>
      <c r="G21" s="5"/>
      <c r="H21" s="5"/>
      <c r="I21" s="5"/>
      <c r="J21" s="5"/>
      <c r="K21" s="5"/>
      <c r="L21" s="5"/>
      <c r="O21" s="5">
        <f t="shared" si="1"/>
        <v>2064181.52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x14ac:dyDescent="0.2">
      <c r="A22" t="s">
        <v>45</v>
      </c>
      <c r="B22" s="5">
        <v>1107656.28</v>
      </c>
      <c r="C22" s="5">
        <v>1107656.28</v>
      </c>
      <c r="D22" s="5">
        <v>1107656.29</v>
      </c>
      <c r="E22" s="5">
        <v>1107656.28</v>
      </c>
      <c r="F22" s="5"/>
      <c r="G22" s="5"/>
      <c r="H22" s="5"/>
      <c r="I22" s="5"/>
      <c r="J22" s="5"/>
      <c r="K22" s="5"/>
      <c r="L22" s="5"/>
      <c r="O22" s="5">
        <f t="shared" si="1"/>
        <v>4430625.13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x14ac:dyDescent="0.2">
      <c r="A23" t="s">
        <v>4</v>
      </c>
      <c r="B23" s="5">
        <v>168601.89</v>
      </c>
      <c r="C23" s="5">
        <v>168601.89</v>
      </c>
      <c r="D23" s="5">
        <v>168601.89</v>
      </c>
      <c r="E23" s="5">
        <v>168601.89</v>
      </c>
      <c r="F23" s="5"/>
      <c r="G23" s="5"/>
      <c r="H23" s="5"/>
      <c r="I23" s="5"/>
      <c r="J23" s="5"/>
      <c r="K23" s="5"/>
      <c r="L23" s="5"/>
      <c r="O23" s="5">
        <f t="shared" si="1"/>
        <v>674407.56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x14ac:dyDescent="0.2">
      <c r="A24" t="s">
        <v>82</v>
      </c>
      <c r="B24" s="5">
        <v>5471635.8399999999</v>
      </c>
      <c r="C24" s="5">
        <v>5471635.8399999999</v>
      </c>
      <c r="D24" s="5">
        <v>5471635.8399999999</v>
      </c>
      <c r="E24" s="5">
        <v>5471635.8399999999</v>
      </c>
      <c r="F24" s="5"/>
      <c r="G24" s="5"/>
      <c r="H24" s="5"/>
      <c r="I24" s="5"/>
      <c r="J24" s="5"/>
      <c r="K24" s="5"/>
      <c r="L24" s="5"/>
      <c r="O24" s="5">
        <f t="shared" si="1"/>
        <v>21886543.359999999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x14ac:dyDescent="0.2">
      <c r="A25" t="s">
        <v>5</v>
      </c>
      <c r="B25" s="5">
        <v>72031.08</v>
      </c>
      <c r="C25" s="5">
        <v>72031.09</v>
      </c>
      <c r="D25" s="5">
        <v>72031.08</v>
      </c>
      <c r="E25" s="5">
        <v>72031.09</v>
      </c>
      <c r="F25" s="5"/>
      <c r="G25" s="5"/>
      <c r="H25" s="5"/>
      <c r="I25" s="5"/>
      <c r="J25" s="5"/>
      <c r="K25" s="5"/>
      <c r="L25" s="5"/>
      <c r="O25" s="5">
        <f t="shared" si="1"/>
        <v>288124.33999999997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x14ac:dyDescent="0.2">
      <c r="A26" t="s">
        <v>6</v>
      </c>
      <c r="B26" s="5">
        <v>31346.36</v>
      </c>
      <c r="C26" s="5">
        <v>31346.36</v>
      </c>
      <c r="D26" s="5">
        <v>31346.36</v>
      </c>
      <c r="E26" s="5">
        <v>31346.36</v>
      </c>
      <c r="F26" s="5"/>
      <c r="G26" s="5"/>
      <c r="H26" s="5"/>
      <c r="I26" s="5"/>
      <c r="J26" s="5"/>
      <c r="K26" s="5"/>
      <c r="L26" s="5"/>
      <c r="O26" s="5">
        <f t="shared" si="1"/>
        <v>125385.44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x14ac:dyDescent="0.2">
      <c r="A27" t="s">
        <v>46</v>
      </c>
      <c r="B27" s="5">
        <v>2298819.52</v>
      </c>
      <c r="C27" s="5">
        <v>2298819.52</v>
      </c>
      <c r="D27" s="5">
        <v>2298819.52</v>
      </c>
      <c r="E27" s="5">
        <v>2298819.52</v>
      </c>
      <c r="F27" s="5"/>
      <c r="G27" s="5"/>
      <c r="H27" s="5"/>
      <c r="I27" s="5"/>
      <c r="J27" s="5"/>
      <c r="K27" s="5"/>
      <c r="L27" s="5"/>
      <c r="O27" s="5">
        <f t="shared" si="1"/>
        <v>9195278.0800000001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x14ac:dyDescent="0.2">
      <c r="A28" t="s">
        <v>47</v>
      </c>
      <c r="B28" s="5">
        <v>819987.74</v>
      </c>
      <c r="C28" s="5">
        <v>819987.74</v>
      </c>
      <c r="D28" s="5">
        <v>819987.74</v>
      </c>
      <c r="E28" s="5">
        <v>819987.74</v>
      </c>
      <c r="F28" s="5"/>
      <c r="G28" s="5"/>
      <c r="H28" s="5"/>
      <c r="I28" s="5"/>
      <c r="J28" s="5"/>
      <c r="K28" s="5"/>
      <c r="L28" s="5"/>
      <c r="O28" s="5">
        <f t="shared" si="1"/>
        <v>3279950.96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x14ac:dyDescent="0.2">
      <c r="A29" t="s">
        <v>7</v>
      </c>
      <c r="B29" s="5">
        <v>146704.57</v>
      </c>
      <c r="C29" s="5">
        <v>146704.57</v>
      </c>
      <c r="D29" s="5">
        <v>146704.57</v>
      </c>
      <c r="E29" s="5">
        <v>146704.57</v>
      </c>
      <c r="F29" s="5"/>
      <c r="G29" s="5"/>
      <c r="H29" s="5"/>
      <c r="I29" s="5"/>
      <c r="J29" s="5"/>
      <c r="K29" s="5"/>
      <c r="L29" s="5"/>
      <c r="O29" s="5">
        <f t="shared" si="1"/>
        <v>586818.28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x14ac:dyDescent="0.2">
      <c r="A30" t="s">
        <v>8</v>
      </c>
      <c r="B30" s="5">
        <v>24889.34</v>
      </c>
      <c r="C30" s="5">
        <v>24889.34</v>
      </c>
      <c r="D30" s="5">
        <v>24889.34</v>
      </c>
      <c r="E30" s="5">
        <v>24889.34</v>
      </c>
      <c r="F30" s="5"/>
      <c r="G30" s="5"/>
      <c r="H30" s="5"/>
      <c r="I30" s="5"/>
      <c r="J30" s="5"/>
      <c r="K30" s="5"/>
      <c r="L30" s="5"/>
      <c r="O30" s="5">
        <f t="shared" si="1"/>
        <v>99557.36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x14ac:dyDescent="0.2">
      <c r="A31" t="s">
        <v>9</v>
      </c>
      <c r="B31" s="5">
        <v>81422.080000000002</v>
      </c>
      <c r="C31" s="5">
        <v>81422.080000000002</v>
      </c>
      <c r="D31" s="5">
        <v>81422.080000000002</v>
      </c>
      <c r="E31" s="5">
        <v>81422.080000000002</v>
      </c>
      <c r="F31" s="5"/>
      <c r="G31" s="5"/>
      <c r="H31" s="5"/>
      <c r="I31" s="5"/>
      <c r="J31" s="5"/>
      <c r="K31" s="5"/>
      <c r="L31" s="5"/>
      <c r="O31" s="5">
        <f t="shared" si="1"/>
        <v>325688.32000000001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x14ac:dyDescent="0.2">
      <c r="A32" t="s">
        <v>10</v>
      </c>
      <c r="B32" s="5">
        <v>35321.54</v>
      </c>
      <c r="C32" s="5">
        <v>35321.54</v>
      </c>
      <c r="D32" s="5">
        <v>35321.54</v>
      </c>
      <c r="E32" s="5">
        <v>35321.54</v>
      </c>
      <c r="F32" s="5"/>
      <c r="G32" s="5"/>
      <c r="H32" s="5"/>
      <c r="I32" s="5"/>
      <c r="J32" s="5"/>
      <c r="K32" s="5"/>
      <c r="L32" s="5"/>
      <c r="O32" s="5">
        <f t="shared" si="1"/>
        <v>141286.16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x14ac:dyDescent="0.2">
      <c r="A33" t="s">
        <v>11</v>
      </c>
      <c r="B33" s="5">
        <v>25964.65</v>
      </c>
      <c r="C33" s="5">
        <v>25964.65</v>
      </c>
      <c r="D33" s="5">
        <v>25964.65</v>
      </c>
      <c r="E33" s="5">
        <v>25964.65</v>
      </c>
      <c r="F33" s="5"/>
      <c r="G33" s="5"/>
      <c r="H33" s="5"/>
      <c r="I33" s="5"/>
      <c r="J33" s="5"/>
      <c r="K33" s="5"/>
      <c r="L33" s="5"/>
      <c r="O33" s="5">
        <f t="shared" si="1"/>
        <v>103858.6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x14ac:dyDescent="0.2">
      <c r="A34" t="s">
        <v>48</v>
      </c>
      <c r="B34" s="5">
        <v>28566.19</v>
      </c>
      <c r="C34" s="5">
        <v>28566.19</v>
      </c>
      <c r="D34" s="5">
        <v>28566.19</v>
      </c>
      <c r="E34" s="5">
        <v>28566.19</v>
      </c>
      <c r="F34" s="5"/>
      <c r="G34" s="5"/>
      <c r="H34" s="5"/>
      <c r="I34" s="5"/>
      <c r="J34" s="5"/>
      <c r="K34" s="5"/>
      <c r="L34" s="5"/>
      <c r="O34" s="5">
        <f t="shared" si="1"/>
        <v>114264.76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x14ac:dyDescent="0.2">
      <c r="A35" t="s">
        <v>12</v>
      </c>
      <c r="B35" s="5">
        <v>24851.5</v>
      </c>
      <c r="C35" s="5">
        <v>24851.5</v>
      </c>
      <c r="D35" s="5">
        <v>24851.5</v>
      </c>
      <c r="E35" s="5">
        <v>24851.5</v>
      </c>
      <c r="F35" s="5"/>
      <c r="G35" s="5"/>
      <c r="H35" s="5"/>
      <c r="I35" s="5"/>
      <c r="J35" s="5"/>
      <c r="K35" s="5"/>
      <c r="L35" s="5"/>
      <c r="O35" s="5">
        <f t="shared" si="1"/>
        <v>99406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x14ac:dyDescent="0.2">
      <c r="A36" t="s">
        <v>13</v>
      </c>
      <c r="B36" s="5">
        <v>46954.71</v>
      </c>
      <c r="C36" s="5">
        <v>46954.71</v>
      </c>
      <c r="D36" s="5">
        <v>46954.71</v>
      </c>
      <c r="E36" s="5">
        <v>46954.720000000001</v>
      </c>
      <c r="F36" s="5"/>
      <c r="G36" s="5"/>
      <c r="H36" s="5"/>
      <c r="I36" s="5"/>
      <c r="J36" s="5"/>
      <c r="K36" s="5"/>
      <c r="L36" s="5"/>
      <c r="O36" s="5">
        <f t="shared" si="1"/>
        <v>187818.85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x14ac:dyDescent="0.2">
      <c r="A37" t="s">
        <v>14</v>
      </c>
      <c r="B37" s="5">
        <v>82480.98</v>
      </c>
      <c r="C37" s="5">
        <v>82480.98</v>
      </c>
      <c r="D37" s="5">
        <v>82480.98</v>
      </c>
      <c r="E37" s="5">
        <v>82480.98</v>
      </c>
      <c r="F37" s="5"/>
      <c r="G37" s="5"/>
      <c r="H37" s="5"/>
      <c r="I37" s="5"/>
      <c r="J37" s="5"/>
      <c r="K37" s="5"/>
      <c r="L37" s="5"/>
      <c r="O37" s="5">
        <f t="shared" si="1"/>
        <v>329923.92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x14ac:dyDescent="0.2">
      <c r="A38" t="s">
        <v>49</v>
      </c>
      <c r="B38" s="5">
        <v>459237.88</v>
      </c>
      <c r="C38" s="5">
        <v>459237.88</v>
      </c>
      <c r="D38" s="5">
        <v>459237.88</v>
      </c>
      <c r="E38" s="5">
        <v>459237.88</v>
      </c>
      <c r="F38" s="5"/>
      <c r="G38" s="5"/>
      <c r="H38" s="5"/>
      <c r="I38" s="5"/>
      <c r="J38" s="5"/>
      <c r="K38" s="5"/>
      <c r="L38" s="5"/>
      <c r="O38" s="5">
        <f t="shared" si="1"/>
        <v>1836951.52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x14ac:dyDescent="0.2">
      <c r="A39" t="s">
        <v>15</v>
      </c>
      <c r="B39" s="5">
        <v>227364</v>
      </c>
      <c r="C39" s="5">
        <v>227364</v>
      </c>
      <c r="D39" s="5">
        <v>227364</v>
      </c>
      <c r="E39" s="5">
        <v>227364</v>
      </c>
      <c r="F39" s="5"/>
      <c r="G39" s="5"/>
      <c r="H39" s="5"/>
      <c r="I39" s="5"/>
      <c r="J39" s="5"/>
      <c r="K39" s="5"/>
      <c r="L39" s="5"/>
      <c r="O39" s="5">
        <f t="shared" si="1"/>
        <v>909456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x14ac:dyDescent="0.2">
      <c r="A40" t="s">
        <v>50</v>
      </c>
      <c r="B40" s="5">
        <v>3501860.49</v>
      </c>
      <c r="C40" s="5">
        <v>3501860.49</v>
      </c>
      <c r="D40" s="5">
        <v>3501860.5</v>
      </c>
      <c r="E40" s="5">
        <v>3501860.49</v>
      </c>
      <c r="F40" s="5"/>
      <c r="G40" s="5"/>
      <c r="H40" s="5"/>
      <c r="I40" s="5"/>
      <c r="J40" s="5"/>
      <c r="K40" s="5"/>
      <c r="L40" s="5"/>
      <c r="O40" s="5">
        <f t="shared" si="1"/>
        <v>14007441.970000001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x14ac:dyDescent="0.2">
      <c r="A41" t="s">
        <v>16</v>
      </c>
      <c r="B41" s="5">
        <v>36678.33</v>
      </c>
      <c r="C41" s="5">
        <v>36678.33</v>
      </c>
      <c r="D41" s="5">
        <v>36678.33</v>
      </c>
      <c r="E41" s="5">
        <v>36678.33</v>
      </c>
      <c r="F41" s="5"/>
      <c r="G41" s="5"/>
      <c r="H41" s="5"/>
      <c r="I41" s="5"/>
      <c r="J41" s="5"/>
      <c r="K41" s="5"/>
      <c r="L41" s="5"/>
      <c r="O41" s="5">
        <f t="shared" si="1"/>
        <v>146713.32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x14ac:dyDescent="0.2">
      <c r="A42" t="s">
        <v>51</v>
      </c>
      <c r="B42" s="5">
        <v>356322.47</v>
      </c>
      <c r="C42" s="5">
        <v>356322.47</v>
      </c>
      <c r="D42" s="5">
        <v>356322.47</v>
      </c>
      <c r="E42" s="5">
        <v>356322.47</v>
      </c>
      <c r="F42" s="5"/>
      <c r="G42" s="5"/>
      <c r="H42" s="5"/>
      <c r="I42" s="5"/>
      <c r="J42" s="5"/>
      <c r="K42" s="5"/>
      <c r="L42" s="5"/>
      <c r="O42" s="5">
        <f t="shared" si="1"/>
        <v>1425289.88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x14ac:dyDescent="0.2">
      <c r="A43" t="s">
        <v>17</v>
      </c>
      <c r="B43" s="5">
        <v>87122.7</v>
      </c>
      <c r="C43" s="5">
        <v>87122.7</v>
      </c>
      <c r="D43" s="5">
        <v>87122.7</v>
      </c>
      <c r="E43" s="5">
        <v>87122.7</v>
      </c>
      <c r="F43" s="5"/>
      <c r="G43" s="5"/>
      <c r="H43" s="5"/>
      <c r="I43" s="5"/>
      <c r="J43" s="5"/>
      <c r="K43" s="5"/>
      <c r="L43" s="5"/>
      <c r="O43" s="5">
        <f t="shared" si="1"/>
        <v>348490.8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x14ac:dyDescent="0.2">
      <c r="A44" t="s">
        <v>18</v>
      </c>
      <c r="B44" s="5">
        <v>38068.879999999997</v>
      </c>
      <c r="C44" s="5">
        <v>38068.879999999997</v>
      </c>
      <c r="D44" s="5">
        <v>38068.879999999997</v>
      </c>
      <c r="E44" s="5">
        <v>38068.870000000003</v>
      </c>
      <c r="F44" s="5"/>
      <c r="G44" s="5"/>
      <c r="H44" s="5"/>
      <c r="I44" s="5"/>
      <c r="J44" s="5"/>
      <c r="K44" s="5"/>
      <c r="L44" s="5"/>
      <c r="O44" s="5">
        <f t="shared" si="1"/>
        <v>152275.50999999998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x14ac:dyDescent="0.2">
      <c r="A45" t="s">
        <v>19</v>
      </c>
      <c r="B45" s="5">
        <v>14654.29</v>
      </c>
      <c r="C45" s="5">
        <v>14654.28</v>
      </c>
      <c r="D45" s="5">
        <v>14654.29</v>
      </c>
      <c r="E45" s="5">
        <v>14654.28</v>
      </c>
      <c r="F45" s="5"/>
      <c r="G45" s="5"/>
      <c r="H45" s="5"/>
      <c r="I45" s="5"/>
      <c r="J45" s="5"/>
      <c r="K45" s="5"/>
      <c r="L45" s="5"/>
      <c r="O45" s="5">
        <f t="shared" si="1"/>
        <v>58617.14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x14ac:dyDescent="0.2">
      <c r="A46" t="s">
        <v>52</v>
      </c>
      <c r="B46" s="5">
        <v>688380.38</v>
      </c>
      <c r="C46" s="5">
        <v>688380.38</v>
      </c>
      <c r="D46" s="5">
        <v>688380.38</v>
      </c>
      <c r="E46" s="5">
        <v>688380.38</v>
      </c>
      <c r="F46" s="5"/>
      <c r="G46" s="5"/>
      <c r="H46" s="5"/>
      <c r="I46" s="5"/>
      <c r="J46" s="5"/>
      <c r="K46" s="5"/>
      <c r="L46" s="5"/>
      <c r="O46" s="5">
        <f t="shared" si="1"/>
        <v>2753521.52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x14ac:dyDescent="0.2">
      <c r="A47" t="s">
        <v>53</v>
      </c>
      <c r="B47" s="5">
        <v>1615675.5</v>
      </c>
      <c r="C47" s="5">
        <v>1615675.49</v>
      </c>
      <c r="D47" s="5">
        <v>1615675.5</v>
      </c>
      <c r="E47" s="5">
        <v>1615675.49</v>
      </c>
      <c r="F47" s="5"/>
      <c r="G47" s="5"/>
      <c r="H47" s="5"/>
      <c r="I47" s="5"/>
      <c r="J47" s="5"/>
      <c r="K47" s="5"/>
      <c r="L47" s="5"/>
      <c r="O47" s="5">
        <f t="shared" si="1"/>
        <v>6462701.9800000004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x14ac:dyDescent="0.2">
      <c r="A48" t="s">
        <v>54</v>
      </c>
      <c r="B48" s="5">
        <v>509613.98</v>
      </c>
      <c r="C48" s="5">
        <v>509613.98</v>
      </c>
      <c r="D48" s="5">
        <v>509613.98</v>
      </c>
      <c r="E48" s="5">
        <v>509613.98</v>
      </c>
      <c r="F48" s="5"/>
      <c r="G48" s="5"/>
      <c r="H48" s="5"/>
      <c r="I48" s="5"/>
      <c r="J48" s="5"/>
      <c r="K48" s="5"/>
      <c r="L48" s="5"/>
      <c r="O48" s="5">
        <f t="shared" si="1"/>
        <v>2038455.92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x14ac:dyDescent="0.2">
      <c r="A49" t="s">
        <v>20</v>
      </c>
      <c r="B49" s="5">
        <v>88792.51</v>
      </c>
      <c r="C49" s="5">
        <v>88792.51</v>
      </c>
      <c r="D49" s="5">
        <v>88792.51</v>
      </c>
      <c r="E49" s="5">
        <v>88792.51</v>
      </c>
      <c r="F49" s="5"/>
      <c r="G49" s="5"/>
      <c r="H49" s="5"/>
      <c r="I49" s="5"/>
      <c r="J49" s="5"/>
      <c r="K49" s="5"/>
      <c r="L49" s="5"/>
      <c r="O49" s="5">
        <f t="shared" si="1"/>
        <v>355170.04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x14ac:dyDescent="0.2">
      <c r="A50" t="s">
        <v>21</v>
      </c>
      <c r="B50" s="5">
        <v>13966.31</v>
      </c>
      <c r="C50" s="5">
        <v>13966.31</v>
      </c>
      <c r="D50" s="5">
        <v>13966.31</v>
      </c>
      <c r="E50" s="5">
        <v>13966.31</v>
      </c>
      <c r="F50" s="5"/>
      <c r="G50" s="5"/>
      <c r="H50" s="5"/>
      <c r="I50" s="5"/>
      <c r="J50" s="5"/>
      <c r="K50" s="5"/>
      <c r="L50" s="5"/>
      <c r="O50" s="5">
        <f t="shared" si="1"/>
        <v>55865.24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x14ac:dyDescent="0.2">
      <c r="A51" t="s">
        <v>22</v>
      </c>
      <c r="B51" s="5">
        <v>34914.949999999997</v>
      </c>
      <c r="C51" s="5">
        <v>34914.949999999997</v>
      </c>
      <c r="D51" s="5">
        <v>34914.949999999997</v>
      </c>
      <c r="E51" s="5">
        <v>34914.949999999997</v>
      </c>
      <c r="F51" s="5"/>
      <c r="G51" s="5"/>
      <c r="H51" s="5"/>
      <c r="I51" s="5"/>
      <c r="J51" s="5"/>
      <c r="K51" s="5"/>
      <c r="L51" s="5"/>
      <c r="O51" s="5">
        <f t="shared" si="1"/>
        <v>139659.79999999999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x14ac:dyDescent="0.2">
      <c r="A52" t="s">
        <v>55</v>
      </c>
      <c r="B52" s="5">
        <v>953295.07</v>
      </c>
      <c r="C52" s="5">
        <v>953295.07</v>
      </c>
      <c r="D52" s="5">
        <v>953295.08</v>
      </c>
      <c r="E52" s="5">
        <v>953295.07</v>
      </c>
      <c r="F52" s="5"/>
      <c r="G52" s="5"/>
      <c r="H52" s="5"/>
      <c r="I52" s="5"/>
      <c r="J52" s="5"/>
      <c r="K52" s="5"/>
      <c r="L52" s="5"/>
      <c r="O52" s="5">
        <f t="shared" si="1"/>
        <v>3813180.2899999996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x14ac:dyDescent="0.2">
      <c r="A53" t="s">
        <v>23</v>
      </c>
      <c r="B53" s="5">
        <v>867795.45</v>
      </c>
      <c r="C53" s="5">
        <v>867795.45</v>
      </c>
      <c r="D53" s="5">
        <v>867795.45</v>
      </c>
      <c r="E53" s="5">
        <v>867795.45</v>
      </c>
      <c r="F53" s="5"/>
      <c r="G53" s="5"/>
      <c r="H53" s="5"/>
      <c r="I53" s="5"/>
      <c r="J53" s="5"/>
      <c r="K53" s="5"/>
      <c r="L53" s="5"/>
      <c r="O53" s="5">
        <f t="shared" si="1"/>
        <v>3471181.8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x14ac:dyDescent="0.2">
      <c r="A54" t="s">
        <v>24</v>
      </c>
      <c r="B54" s="5">
        <v>428712.36</v>
      </c>
      <c r="C54" s="5">
        <v>428712.36</v>
      </c>
      <c r="D54" s="5">
        <v>428712.37</v>
      </c>
      <c r="E54" s="5">
        <v>428712.36</v>
      </c>
      <c r="F54" s="5"/>
      <c r="G54" s="5"/>
      <c r="H54" s="5"/>
      <c r="I54" s="5"/>
      <c r="J54" s="5"/>
      <c r="K54" s="5"/>
      <c r="L54" s="5"/>
      <c r="O54" s="5">
        <f t="shared" si="1"/>
        <v>1714849.4499999997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x14ac:dyDescent="0.2">
      <c r="A55" t="s">
        <v>56</v>
      </c>
      <c r="B55" s="5">
        <v>234456.6</v>
      </c>
      <c r="C55" s="5">
        <v>234456.6</v>
      </c>
      <c r="D55" s="5">
        <v>234456.6</v>
      </c>
      <c r="E55" s="5">
        <v>234456.6</v>
      </c>
      <c r="F55" s="5"/>
      <c r="G55" s="5"/>
      <c r="H55" s="5"/>
      <c r="I55" s="5"/>
      <c r="J55" s="5"/>
      <c r="K55" s="5"/>
      <c r="L55" s="5"/>
      <c r="O55" s="5">
        <f t="shared" si="1"/>
        <v>937826.4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x14ac:dyDescent="0.2">
      <c r="A56" t="s">
        <v>57</v>
      </c>
      <c r="B56" s="5">
        <v>203690.09</v>
      </c>
      <c r="C56" s="5">
        <v>203690.08</v>
      </c>
      <c r="D56" s="5">
        <v>203690.09</v>
      </c>
      <c r="E56" s="5">
        <v>203690.08</v>
      </c>
      <c r="F56" s="5"/>
      <c r="G56" s="5"/>
      <c r="H56" s="5"/>
      <c r="I56" s="5"/>
      <c r="J56" s="5"/>
      <c r="K56" s="5"/>
      <c r="L56" s="5"/>
      <c r="O56" s="5">
        <f t="shared" si="1"/>
        <v>814760.34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x14ac:dyDescent="0.2">
      <c r="A57" t="s">
        <v>58</v>
      </c>
      <c r="B57" s="5">
        <v>487451.66</v>
      </c>
      <c r="C57" s="5">
        <v>487451.66</v>
      </c>
      <c r="D57" s="5">
        <v>487451.66</v>
      </c>
      <c r="E57" s="5">
        <v>487451.66</v>
      </c>
      <c r="F57" s="5"/>
      <c r="G57" s="5"/>
      <c r="H57" s="5"/>
      <c r="I57" s="5"/>
      <c r="J57" s="5"/>
      <c r="K57" s="5"/>
      <c r="L57" s="5"/>
      <c r="O57" s="5">
        <f t="shared" si="1"/>
        <v>1949806.64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x14ac:dyDescent="0.2">
      <c r="A58" t="s">
        <v>25</v>
      </c>
      <c r="B58" s="5">
        <v>95409.19</v>
      </c>
      <c r="C58" s="5">
        <v>95409.19</v>
      </c>
      <c r="D58" s="5">
        <v>95409.19</v>
      </c>
      <c r="E58" s="5">
        <v>95409.19</v>
      </c>
      <c r="F58" s="5"/>
      <c r="G58" s="5"/>
      <c r="H58" s="5"/>
      <c r="I58" s="5"/>
      <c r="J58" s="5"/>
      <c r="K58" s="5"/>
      <c r="L58" s="5"/>
      <c r="O58" s="5">
        <f t="shared" si="1"/>
        <v>381636.76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x14ac:dyDescent="0.2">
      <c r="A59" t="s">
        <v>59</v>
      </c>
      <c r="B59" s="5">
        <v>3700754.13</v>
      </c>
      <c r="C59" s="5">
        <v>3700754.13</v>
      </c>
      <c r="D59" s="5">
        <v>3700754.13</v>
      </c>
      <c r="E59" s="5">
        <v>3700754.14</v>
      </c>
      <c r="F59" s="5"/>
      <c r="G59" s="5"/>
      <c r="H59" s="5"/>
      <c r="I59" s="5"/>
      <c r="J59" s="5"/>
      <c r="K59" s="5"/>
      <c r="L59" s="5"/>
      <c r="O59" s="5">
        <f t="shared" si="1"/>
        <v>14803016.530000001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x14ac:dyDescent="0.2">
      <c r="A60" t="s">
        <v>60</v>
      </c>
      <c r="B60" s="5">
        <v>812875.69</v>
      </c>
      <c r="C60" s="5">
        <v>812875.69</v>
      </c>
      <c r="D60" s="5">
        <v>812875.69</v>
      </c>
      <c r="E60" s="5">
        <v>812875.69</v>
      </c>
      <c r="F60" s="5"/>
      <c r="G60" s="5"/>
      <c r="H60" s="5"/>
      <c r="I60" s="5"/>
      <c r="J60" s="5"/>
      <c r="K60" s="5"/>
      <c r="L60" s="5"/>
      <c r="O60" s="5">
        <f t="shared" si="1"/>
        <v>3251502.76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x14ac:dyDescent="0.2">
      <c r="A61" t="s">
        <v>61</v>
      </c>
      <c r="B61" s="5">
        <v>2961718.17</v>
      </c>
      <c r="C61" s="5">
        <v>2961718.17</v>
      </c>
      <c r="D61" s="5">
        <v>2961718.16</v>
      </c>
      <c r="E61" s="5">
        <v>2961718.17</v>
      </c>
      <c r="F61" s="5"/>
      <c r="G61" s="5"/>
      <c r="H61" s="5"/>
      <c r="I61" s="5"/>
      <c r="J61" s="5"/>
      <c r="K61" s="5"/>
      <c r="L61" s="5"/>
      <c r="O61" s="5">
        <f t="shared" si="1"/>
        <v>11846872.67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x14ac:dyDescent="0.2">
      <c r="A62" t="s">
        <v>26</v>
      </c>
      <c r="B62" s="5">
        <v>1319400.82</v>
      </c>
      <c r="C62" s="5">
        <v>1319400.83</v>
      </c>
      <c r="D62" s="5">
        <v>1319400.82</v>
      </c>
      <c r="E62" s="5">
        <v>1319400.83</v>
      </c>
      <c r="F62" s="5"/>
      <c r="G62" s="5"/>
      <c r="H62" s="5"/>
      <c r="I62" s="5"/>
      <c r="J62" s="5"/>
      <c r="K62" s="5"/>
      <c r="L62" s="5"/>
      <c r="O62" s="5">
        <f t="shared" si="1"/>
        <v>5277603.3000000007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x14ac:dyDescent="0.2">
      <c r="A63" t="s">
        <v>62</v>
      </c>
      <c r="B63" s="5">
        <v>1716835</v>
      </c>
      <c r="C63" s="5">
        <v>1716835</v>
      </c>
      <c r="D63" s="5">
        <v>1716835</v>
      </c>
      <c r="E63" s="5">
        <v>1716835</v>
      </c>
      <c r="F63" s="5"/>
      <c r="G63" s="5"/>
      <c r="H63" s="5"/>
      <c r="I63" s="5"/>
      <c r="J63" s="5"/>
      <c r="K63" s="5"/>
      <c r="L63" s="5"/>
      <c r="O63" s="5">
        <f t="shared" si="1"/>
        <v>6867340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x14ac:dyDescent="0.2">
      <c r="A64" t="s">
        <v>63</v>
      </c>
      <c r="B64" s="5">
        <v>1493106.46</v>
      </c>
      <c r="C64" s="5">
        <v>1493106.46</v>
      </c>
      <c r="D64" s="5">
        <v>1493106.46</v>
      </c>
      <c r="E64" s="5">
        <v>1493106.46</v>
      </c>
      <c r="F64" s="5"/>
      <c r="G64" s="5"/>
      <c r="H64" s="5"/>
      <c r="I64" s="5"/>
      <c r="J64" s="5"/>
      <c r="K64" s="5"/>
      <c r="L64" s="5"/>
      <c r="O64" s="5">
        <f t="shared" si="1"/>
        <v>5972425.8399999999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x14ac:dyDescent="0.2">
      <c r="A65" t="s">
        <v>64</v>
      </c>
      <c r="B65" s="5">
        <v>159461.49</v>
      </c>
      <c r="C65" s="5">
        <v>159461.49</v>
      </c>
      <c r="D65" s="5">
        <v>159461.49</v>
      </c>
      <c r="E65" s="5">
        <v>159461.49</v>
      </c>
      <c r="F65" s="5"/>
      <c r="G65" s="5"/>
      <c r="H65" s="5"/>
      <c r="I65" s="5"/>
      <c r="J65" s="5"/>
      <c r="K65" s="5"/>
      <c r="L65" s="5"/>
      <c r="O65" s="5">
        <f t="shared" si="1"/>
        <v>637845.96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x14ac:dyDescent="0.2">
      <c r="A66" t="s">
        <v>65</v>
      </c>
      <c r="B66" s="5">
        <v>662408.56999999995</v>
      </c>
      <c r="C66" s="5">
        <v>662408.56999999995</v>
      </c>
      <c r="D66" s="5">
        <v>662408.56999999995</v>
      </c>
      <c r="E66" s="5">
        <v>662408.56999999995</v>
      </c>
      <c r="F66" s="5"/>
      <c r="G66" s="5"/>
      <c r="H66" s="5"/>
      <c r="I66" s="5"/>
      <c r="J66" s="5"/>
      <c r="K66" s="5"/>
      <c r="L66" s="5"/>
      <c r="O66" s="5">
        <f t="shared" si="1"/>
        <v>2649634.2799999998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x14ac:dyDescent="0.2">
      <c r="A67" t="s">
        <v>66</v>
      </c>
      <c r="B67" s="5">
        <v>480754.97</v>
      </c>
      <c r="C67" s="5">
        <v>480754.97</v>
      </c>
      <c r="D67" s="5">
        <v>480754.96</v>
      </c>
      <c r="E67" s="5">
        <v>480754.97</v>
      </c>
      <c r="F67" s="5"/>
      <c r="G67" s="5"/>
      <c r="H67" s="5"/>
      <c r="I67" s="5"/>
      <c r="J67" s="5"/>
      <c r="K67" s="5"/>
      <c r="L67" s="5"/>
      <c r="O67" s="5">
        <f t="shared" si="1"/>
        <v>1923019.8699999999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x14ac:dyDescent="0.2">
      <c r="A68" t="s">
        <v>67</v>
      </c>
      <c r="B68" s="5">
        <v>420482.35</v>
      </c>
      <c r="C68" s="5">
        <v>420482.35</v>
      </c>
      <c r="D68" s="5">
        <v>420482.35</v>
      </c>
      <c r="E68" s="5">
        <v>420482.35</v>
      </c>
      <c r="F68" s="5"/>
      <c r="G68" s="5"/>
      <c r="H68" s="5"/>
      <c r="I68" s="5"/>
      <c r="J68" s="5"/>
      <c r="K68" s="5"/>
      <c r="L68" s="5"/>
      <c r="O68" s="5">
        <f t="shared" si="1"/>
        <v>1681929.4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x14ac:dyDescent="0.2">
      <c r="A69" t="s">
        <v>68</v>
      </c>
      <c r="B69" s="5">
        <v>1014952.05</v>
      </c>
      <c r="C69" s="5">
        <v>1014952.05</v>
      </c>
      <c r="D69" s="5">
        <v>1014952.05</v>
      </c>
      <c r="E69" s="5">
        <v>1014952.05</v>
      </c>
      <c r="F69" s="5"/>
      <c r="G69" s="5"/>
      <c r="H69" s="5"/>
      <c r="I69" s="5"/>
      <c r="J69" s="5"/>
      <c r="K69" s="5"/>
      <c r="L69" s="5"/>
      <c r="O69" s="5">
        <f t="shared" si="1"/>
        <v>4059808.2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x14ac:dyDescent="0.2">
      <c r="A70" t="s">
        <v>69</v>
      </c>
      <c r="B70" s="5">
        <v>934889.01</v>
      </c>
      <c r="C70" s="5">
        <v>934889.01</v>
      </c>
      <c r="D70" s="5">
        <v>934889.01</v>
      </c>
      <c r="E70" s="5">
        <v>934889.01</v>
      </c>
      <c r="F70" s="5"/>
      <c r="G70" s="5"/>
      <c r="H70" s="5"/>
      <c r="I70" s="5"/>
      <c r="J70" s="5"/>
      <c r="K70" s="5"/>
      <c r="L70" s="5"/>
      <c r="O70" s="5">
        <f t="shared" si="1"/>
        <v>3739556.04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x14ac:dyDescent="0.2">
      <c r="A71" t="s">
        <v>27</v>
      </c>
      <c r="B71" s="5">
        <v>306634.53000000003</v>
      </c>
      <c r="C71" s="5">
        <v>306634.53000000003</v>
      </c>
      <c r="D71" s="5">
        <v>306634.53000000003</v>
      </c>
      <c r="E71" s="5">
        <v>306634.53000000003</v>
      </c>
      <c r="F71" s="5"/>
      <c r="G71" s="5"/>
      <c r="H71" s="5"/>
      <c r="I71" s="5"/>
      <c r="J71" s="5"/>
      <c r="K71" s="5"/>
      <c r="L71" s="5"/>
      <c r="O71" s="5">
        <f t="shared" si="1"/>
        <v>1226538.1200000001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x14ac:dyDescent="0.2">
      <c r="A72" t="s">
        <v>70</v>
      </c>
      <c r="B72" s="5">
        <v>96404.26</v>
      </c>
      <c r="C72" s="5">
        <v>96404.26</v>
      </c>
      <c r="D72" s="5">
        <v>96404.25</v>
      </c>
      <c r="E72" s="5">
        <v>96404.26</v>
      </c>
      <c r="F72" s="5"/>
      <c r="G72" s="5"/>
      <c r="H72" s="5"/>
      <c r="I72" s="5"/>
      <c r="J72" s="5"/>
      <c r="K72" s="5"/>
      <c r="L72" s="5"/>
      <c r="O72" s="5">
        <f t="shared" si="1"/>
        <v>385617.03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x14ac:dyDescent="0.2">
      <c r="A73" t="s">
        <v>28</v>
      </c>
      <c r="B73" s="5">
        <v>44009.11</v>
      </c>
      <c r="C73" s="5">
        <v>44009.11</v>
      </c>
      <c r="D73" s="5">
        <v>44009.11</v>
      </c>
      <c r="E73" s="5">
        <v>44009.11</v>
      </c>
      <c r="F73" s="5"/>
      <c r="G73" s="5"/>
      <c r="H73" s="5"/>
      <c r="I73" s="5"/>
      <c r="J73" s="5"/>
      <c r="K73" s="5"/>
      <c r="L73" s="5"/>
      <c r="O73" s="5">
        <f t="shared" si="1"/>
        <v>176036.44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x14ac:dyDescent="0.2">
      <c r="A74" t="s">
        <v>29</v>
      </c>
      <c r="B74" s="5">
        <v>21294.82</v>
      </c>
      <c r="C74" s="5">
        <v>21294.82</v>
      </c>
      <c r="D74" s="5">
        <v>21294.82</v>
      </c>
      <c r="E74" s="5">
        <v>21294.82</v>
      </c>
      <c r="F74" s="5"/>
      <c r="G74" s="5"/>
      <c r="H74" s="5"/>
      <c r="I74" s="5"/>
      <c r="J74" s="5"/>
      <c r="K74" s="5"/>
      <c r="L74" s="5"/>
      <c r="O74" s="5">
        <f t="shared" si="1"/>
        <v>85179.28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x14ac:dyDescent="0.2">
      <c r="A75" t="s">
        <v>71</v>
      </c>
      <c r="B75" s="5">
        <v>874449.54</v>
      </c>
      <c r="C75" s="5">
        <v>874449.55</v>
      </c>
      <c r="D75" s="5">
        <v>874449.54</v>
      </c>
      <c r="E75" s="5">
        <v>874449.55</v>
      </c>
      <c r="F75" s="5"/>
      <c r="G75" s="5"/>
      <c r="H75" s="5"/>
      <c r="I75" s="5"/>
      <c r="J75" s="5"/>
      <c r="K75" s="5"/>
      <c r="L75" s="5"/>
      <c r="O75" s="5">
        <f t="shared" si="1"/>
        <v>3497798.1799999997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x14ac:dyDescent="0.2">
      <c r="A76" t="s">
        <v>72</v>
      </c>
      <c r="B76" s="5">
        <v>71887.3</v>
      </c>
      <c r="C76" s="5">
        <v>71887.3</v>
      </c>
      <c r="D76" s="5">
        <v>71887.3</v>
      </c>
      <c r="E76" s="5">
        <v>71887.3</v>
      </c>
      <c r="F76" s="5"/>
      <c r="G76" s="5"/>
      <c r="H76" s="5"/>
      <c r="I76" s="5"/>
      <c r="J76" s="5"/>
      <c r="K76" s="5"/>
      <c r="L76" s="5"/>
      <c r="O76" s="5">
        <f t="shared" si="1"/>
        <v>287549.2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x14ac:dyDescent="0.2">
      <c r="A77" t="s">
        <v>73</v>
      </c>
      <c r="B77" s="5">
        <v>238658.07</v>
      </c>
      <c r="C77" s="5">
        <v>238658.07</v>
      </c>
      <c r="D77" s="5">
        <v>238658.07</v>
      </c>
      <c r="E77" s="5">
        <v>238658.07</v>
      </c>
      <c r="F77" s="5"/>
      <c r="G77" s="5"/>
      <c r="H77" s="5"/>
      <c r="I77" s="5"/>
      <c r="J77" s="5"/>
      <c r="K77" s="5"/>
      <c r="L77" s="5"/>
      <c r="O77" s="5">
        <f>SUM(B77:N77)</f>
        <v>954632.28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x14ac:dyDescent="0.2">
      <c r="A78" t="s">
        <v>30</v>
      </c>
      <c r="B78" s="5">
        <v>48559.58</v>
      </c>
      <c r="C78" s="5">
        <v>48559.58</v>
      </c>
      <c r="D78" s="5">
        <v>48559.58</v>
      </c>
      <c r="E78" s="5">
        <v>48559.58</v>
      </c>
      <c r="F78" s="5"/>
      <c r="G78" s="5"/>
      <c r="H78" s="5"/>
      <c r="I78" s="5"/>
      <c r="J78" s="5"/>
      <c r="K78" s="5"/>
      <c r="L78" s="5"/>
      <c r="O78" s="5">
        <f>SUM(B78:N78)</f>
        <v>194238.32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x14ac:dyDescent="0.2">
      <c r="A79" t="s">
        <v>1</v>
      </c>
      <c r="P79" s="11"/>
      <c r="R79" s="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x14ac:dyDescent="0.2">
      <c r="A80" t="s">
        <v>31</v>
      </c>
      <c r="B80" s="5">
        <f t="shared" ref="B80:N80" si="2">SUM(B12:B78)</f>
        <v>45032065.419999987</v>
      </c>
      <c r="C80" s="5">
        <f t="shared" si="2"/>
        <v>45032065.419999979</v>
      </c>
      <c r="D80" s="5">
        <f t="shared" si="2"/>
        <v>45032065.429999992</v>
      </c>
      <c r="E80" s="5">
        <f t="shared" si="2"/>
        <v>45032065.429999985</v>
      </c>
      <c r="F80" s="5">
        <f t="shared" si="2"/>
        <v>0</v>
      </c>
      <c r="G80" s="5">
        <f t="shared" si="2"/>
        <v>0</v>
      </c>
      <c r="H80" s="5">
        <f t="shared" si="2"/>
        <v>0</v>
      </c>
      <c r="I80" s="5">
        <f t="shared" si="2"/>
        <v>0</v>
      </c>
      <c r="J80" s="5">
        <f t="shared" si="2"/>
        <v>0</v>
      </c>
      <c r="K80" s="5">
        <f t="shared" si="2"/>
        <v>0</v>
      </c>
      <c r="L80" s="5">
        <f t="shared" si="2"/>
        <v>0</v>
      </c>
      <c r="M80" s="5">
        <f t="shared" si="2"/>
        <v>0</v>
      </c>
      <c r="N80" s="5">
        <f t="shared" si="2"/>
        <v>0</v>
      </c>
      <c r="O80" s="5">
        <f>SUM(B80:N80)</f>
        <v>180128261.69999996</v>
      </c>
    </row>
  </sheetData>
  <mergeCells count="5">
    <mergeCell ref="A7:O7"/>
    <mergeCell ref="A2:O2"/>
    <mergeCell ref="A4:O4"/>
    <mergeCell ref="A5:O5"/>
    <mergeCell ref="A6:O6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0"/>
  </sheetPr>
  <dimension ref="A2:AG80"/>
  <sheetViews>
    <sheetView topLeftCell="A2" workbookViewId="0">
      <pane xSplit="1" ySplit="10" topLeftCell="B12" activePane="bottomRight" state="frozen"/>
      <selection activeCell="A2" sqref="A2"/>
      <selection pane="topRight" activeCell="B2" sqref="B2"/>
      <selection pane="bottomLeft" activeCell="A12" sqref="A12"/>
      <selection pane="bottomRight" activeCell="J23" sqref="J23"/>
    </sheetView>
  </sheetViews>
  <sheetFormatPr defaultRowHeight="12.75" x14ac:dyDescent="0.2"/>
  <cols>
    <col min="1" max="1" width="16.1640625" bestFit="1" customWidth="1"/>
    <col min="2" max="13" width="10.1640625" bestFit="1" customWidth="1"/>
    <col min="14" max="14" width="12.5" bestFit="1" customWidth="1"/>
    <col min="15" max="15" width="11.1640625" bestFit="1" customWidth="1"/>
    <col min="16" max="16" width="3" customWidth="1"/>
  </cols>
  <sheetData>
    <row r="2" spans="1:33" x14ac:dyDescent="0.2">
      <c r="A2" s="17" t="str">
        <f>'FY21-22'!A1</f>
        <v>VALIDATED TAX RECEIPTS FOR: July 2021 thru  June 2022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33" x14ac:dyDescent="0.2">
      <c r="A3" s="7"/>
      <c r="F3" s="3"/>
      <c r="G3" s="3"/>
      <c r="O3" t="s">
        <v>74</v>
      </c>
    </row>
    <row r="4" spans="1:33" x14ac:dyDescent="0.2">
      <c r="A4" s="17" t="s">
        <v>75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33" x14ac:dyDescent="0.2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33" x14ac:dyDescent="0.2">
      <c r="A6" s="17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33" x14ac:dyDescent="0.2">
      <c r="A7" s="17" t="s">
        <v>76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10" spans="1:33" x14ac:dyDescent="0.2">
      <c r="A10" t="s">
        <v>0</v>
      </c>
      <c r="B10" s="1">
        <f>'County Revenue Share'!B10</f>
        <v>44378</v>
      </c>
      <c r="C10" s="1">
        <f>'County Revenue Share'!C10</f>
        <v>44409</v>
      </c>
      <c r="D10" s="1">
        <f>'County Revenue Share'!D10</f>
        <v>44440</v>
      </c>
      <c r="E10" s="1">
        <f>'County Revenue Share'!E10</f>
        <v>44470</v>
      </c>
      <c r="F10" s="1">
        <f>'County Revenue Share'!F10</f>
        <v>44501</v>
      </c>
      <c r="G10" s="1">
        <f>'County Revenue Share'!G10</f>
        <v>44531</v>
      </c>
      <c r="H10" s="1">
        <f>'County Revenue Share'!H10</f>
        <v>44562</v>
      </c>
      <c r="I10" s="1">
        <f>'County Revenue Share'!I10</f>
        <v>44593</v>
      </c>
      <c r="J10" s="1">
        <f>'County Revenue Share'!J10</f>
        <v>44621</v>
      </c>
      <c r="K10" s="1">
        <f>'County Revenue Share'!K10</f>
        <v>44652</v>
      </c>
      <c r="L10" s="1">
        <f>'County Revenue Share'!L10</f>
        <v>44682</v>
      </c>
      <c r="M10" s="1">
        <f>'County Revenue Share'!M10</f>
        <v>44713</v>
      </c>
      <c r="N10" s="1" t="str">
        <f>'County Revenue Share'!N10</f>
        <v>Final true-up</v>
      </c>
      <c r="O10" s="16" t="str">
        <f>'County Revenue Share'!O10</f>
        <v>FY21-22</v>
      </c>
    </row>
    <row r="11" spans="1:33" x14ac:dyDescent="0.2">
      <c r="A11" t="s">
        <v>1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x14ac:dyDescent="0.2">
      <c r="A12" t="s">
        <v>37</v>
      </c>
      <c r="B12" s="5">
        <v>518640.22</v>
      </c>
      <c r="C12" s="5">
        <v>518640.21</v>
      </c>
      <c r="D12" s="5">
        <v>518640.21</v>
      </c>
      <c r="E12" s="5">
        <v>518640.21</v>
      </c>
      <c r="F12" s="5"/>
      <c r="G12" s="5"/>
      <c r="H12" s="5"/>
      <c r="I12" s="5"/>
      <c r="J12" s="5"/>
      <c r="K12" s="5"/>
      <c r="L12" s="5"/>
      <c r="M12" s="5"/>
      <c r="N12" s="5"/>
      <c r="O12" s="5">
        <f>SUM(B12:N12)</f>
        <v>2074560.8499999999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x14ac:dyDescent="0.2">
      <c r="A13" t="s">
        <v>38</v>
      </c>
      <c r="B13" s="5">
        <v>24195.75</v>
      </c>
      <c r="C13" s="5">
        <v>24195.75</v>
      </c>
      <c r="D13" s="5">
        <v>24195.75</v>
      </c>
      <c r="E13" s="5">
        <v>24195.75</v>
      </c>
      <c r="F13" s="5"/>
      <c r="G13" s="5"/>
      <c r="H13" s="5"/>
      <c r="I13" s="5"/>
      <c r="J13" s="5"/>
      <c r="K13" s="5"/>
      <c r="L13" s="5"/>
      <c r="M13" s="5"/>
      <c r="N13" s="5"/>
      <c r="O13" s="5">
        <f t="shared" ref="O13:O76" si="0">SUM(B13:N13)</f>
        <v>96783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x14ac:dyDescent="0.2">
      <c r="A14" t="s">
        <v>39</v>
      </c>
      <c r="B14" s="5">
        <v>414941.37</v>
      </c>
      <c r="C14" s="5">
        <v>414941.38</v>
      </c>
      <c r="D14" s="5">
        <v>414941.36</v>
      </c>
      <c r="E14" s="5">
        <v>414941.38</v>
      </c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1659765.4899999998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x14ac:dyDescent="0.2">
      <c r="A15" t="s">
        <v>2</v>
      </c>
      <c r="B15" s="5">
        <v>27289.54</v>
      </c>
      <c r="C15" s="5">
        <v>27289.54</v>
      </c>
      <c r="D15" s="5">
        <v>27289.53</v>
      </c>
      <c r="E15" s="5">
        <v>27289.54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109158.15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x14ac:dyDescent="0.2">
      <c r="A16" t="s">
        <v>40</v>
      </c>
      <c r="B16" s="5">
        <v>1198259.95</v>
      </c>
      <c r="C16" s="5">
        <v>1198259.96</v>
      </c>
      <c r="D16" s="5">
        <v>1198259.94</v>
      </c>
      <c r="E16" s="5">
        <v>1198259.96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4793039.8100000005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x14ac:dyDescent="0.2">
      <c r="A17" t="s">
        <v>41</v>
      </c>
      <c r="B17" s="5">
        <v>5648918.8499999996</v>
      </c>
      <c r="C17" s="5">
        <v>5648918.8600000003</v>
      </c>
      <c r="D17" s="5">
        <v>5648918.8799999999</v>
      </c>
      <c r="E17" s="5">
        <v>5648918.8700000001</v>
      </c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22595675.460000001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x14ac:dyDescent="0.2">
      <c r="A18" t="s">
        <v>3</v>
      </c>
      <c r="B18" s="5">
        <v>11799.73</v>
      </c>
      <c r="C18" s="5">
        <v>11799.73</v>
      </c>
      <c r="D18" s="5">
        <v>11799.74</v>
      </c>
      <c r="E18" s="5">
        <v>11799.73</v>
      </c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47198.929999999993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x14ac:dyDescent="0.2">
      <c r="A19" t="s">
        <v>42</v>
      </c>
      <c r="B19" s="5">
        <v>57899.28</v>
      </c>
      <c r="C19" s="5">
        <v>57899.28</v>
      </c>
      <c r="D19" s="5">
        <v>57899.28</v>
      </c>
      <c r="E19" s="5">
        <v>57899.27</v>
      </c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231597.11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x14ac:dyDescent="0.2">
      <c r="A20" t="s">
        <v>43</v>
      </c>
      <c r="B20" s="5">
        <v>43624.98</v>
      </c>
      <c r="C20" s="5">
        <v>43624.98</v>
      </c>
      <c r="D20" s="5">
        <v>43624.98</v>
      </c>
      <c r="E20" s="5">
        <v>43624.99</v>
      </c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174499.93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x14ac:dyDescent="0.2">
      <c r="A21" t="s">
        <v>44</v>
      </c>
      <c r="B21" s="5">
        <v>60320.82</v>
      </c>
      <c r="C21" s="5">
        <v>60320.82</v>
      </c>
      <c r="D21" s="5">
        <v>60320.82</v>
      </c>
      <c r="E21" s="5">
        <v>60320.82</v>
      </c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241283.28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x14ac:dyDescent="0.2">
      <c r="A22" t="s">
        <v>45</v>
      </c>
      <c r="B22" s="5">
        <v>132625.51</v>
      </c>
      <c r="C22" s="5">
        <v>132625.51</v>
      </c>
      <c r="D22" s="5">
        <v>132625.51</v>
      </c>
      <c r="E22" s="5">
        <v>132625.5</v>
      </c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530502.03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x14ac:dyDescent="0.2">
      <c r="A23" t="s">
        <v>4</v>
      </c>
      <c r="B23" s="5">
        <v>43303.12</v>
      </c>
      <c r="C23" s="5">
        <v>43303.11</v>
      </c>
      <c r="D23" s="5">
        <v>43303.13</v>
      </c>
      <c r="E23" s="5">
        <v>43303.11</v>
      </c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173212.47000000003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x14ac:dyDescent="0.2">
      <c r="A24" t="s">
        <v>82</v>
      </c>
      <c r="B24" s="5">
        <v>8553843.7799999993</v>
      </c>
      <c r="C24" s="5">
        <v>8553843.7899999991</v>
      </c>
      <c r="D24" s="5">
        <v>8553843.7699999996</v>
      </c>
      <c r="E24" s="5">
        <v>8553843.8000000007</v>
      </c>
      <c r="F24" s="5"/>
      <c r="G24" s="5"/>
      <c r="H24" s="5"/>
      <c r="I24" s="5"/>
      <c r="J24" s="5"/>
      <c r="K24" s="5"/>
      <c r="L24" s="5"/>
      <c r="M24" s="5"/>
      <c r="N24" s="5"/>
      <c r="O24" s="5">
        <f t="shared" si="0"/>
        <v>34215375.140000001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x14ac:dyDescent="0.2">
      <c r="A25" t="s">
        <v>5</v>
      </c>
      <c r="B25" s="5">
        <v>31032.69</v>
      </c>
      <c r="C25" s="5">
        <v>31032.69</v>
      </c>
      <c r="D25" s="5">
        <v>31032.69</v>
      </c>
      <c r="E25" s="5">
        <v>31032.69</v>
      </c>
      <c r="F25" s="5"/>
      <c r="G25" s="5"/>
      <c r="H25" s="5"/>
      <c r="I25" s="5"/>
      <c r="J25" s="5"/>
      <c r="K25" s="5"/>
      <c r="L25" s="5"/>
      <c r="M25" s="5"/>
      <c r="N25" s="5"/>
      <c r="O25" s="5">
        <f t="shared" si="0"/>
        <v>124130.76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x14ac:dyDescent="0.2">
      <c r="A26" t="s">
        <v>6</v>
      </c>
      <c r="B26" s="5">
        <v>9556.89</v>
      </c>
      <c r="C26" s="5">
        <v>9556.9</v>
      </c>
      <c r="D26" s="5">
        <v>9556.89</v>
      </c>
      <c r="E26" s="5">
        <v>9556.9</v>
      </c>
      <c r="F26" s="5"/>
      <c r="G26" s="5"/>
      <c r="H26" s="5"/>
      <c r="I26" s="5"/>
      <c r="J26" s="5"/>
      <c r="K26" s="5"/>
      <c r="L26" s="5"/>
      <c r="M26" s="5"/>
      <c r="N26" s="5"/>
      <c r="O26" s="5">
        <f t="shared" si="0"/>
        <v>38227.58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x14ac:dyDescent="0.2">
      <c r="A27" t="s">
        <v>46</v>
      </c>
      <c r="B27" s="5">
        <v>3107986.65</v>
      </c>
      <c r="C27" s="5">
        <v>3107986.64</v>
      </c>
      <c r="D27" s="5">
        <v>3107986.65</v>
      </c>
      <c r="E27" s="5">
        <v>3107986.64</v>
      </c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12431946.58</v>
      </c>
      <c r="Q27" s="5"/>
      <c r="R27" s="5"/>
      <c r="S27" s="5"/>
      <c r="T27" s="5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x14ac:dyDescent="0.2">
      <c r="A28" t="s">
        <v>47</v>
      </c>
      <c r="B28" s="5">
        <v>213375.35999999999</v>
      </c>
      <c r="C28" s="5">
        <v>213375.35999999999</v>
      </c>
      <c r="D28" s="5">
        <v>213375.35999999999</v>
      </c>
      <c r="E28" s="5">
        <v>213375.35999999999</v>
      </c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853501.43999999994</v>
      </c>
      <c r="R28" s="13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x14ac:dyDescent="0.2">
      <c r="A29" t="s">
        <v>7</v>
      </c>
      <c r="B29" s="5">
        <v>173821.7</v>
      </c>
      <c r="C29" s="5">
        <v>173821.7</v>
      </c>
      <c r="D29" s="5">
        <v>173821.69</v>
      </c>
      <c r="E29" s="5">
        <v>173821.7</v>
      </c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695286.79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x14ac:dyDescent="0.2">
      <c r="A30" t="s">
        <v>8</v>
      </c>
      <c r="B30" s="5">
        <v>13506.79</v>
      </c>
      <c r="C30" s="5">
        <v>13506.79</v>
      </c>
      <c r="D30" s="5">
        <v>13506.79</v>
      </c>
      <c r="E30" s="5">
        <v>13506.8</v>
      </c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54027.17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x14ac:dyDescent="0.2">
      <c r="A31" t="s">
        <v>9</v>
      </c>
      <c r="B31" s="5">
        <v>79588.350000000006</v>
      </c>
      <c r="C31" s="5">
        <v>79588.36</v>
      </c>
      <c r="D31" s="5">
        <v>79588.36</v>
      </c>
      <c r="E31" s="5">
        <v>79588.350000000006</v>
      </c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318353.42000000004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x14ac:dyDescent="0.2">
      <c r="A32" t="s">
        <v>10</v>
      </c>
      <c r="B32" s="5">
        <v>8630.7999999999993</v>
      </c>
      <c r="C32" s="5">
        <v>8630.7999999999993</v>
      </c>
      <c r="D32" s="5">
        <v>8630.7999999999993</v>
      </c>
      <c r="E32" s="5">
        <v>8630.7999999999993</v>
      </c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34523.199999999997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 x14ac:dyDescent="0.2">
      <c r="A33" t="s">
        <v>11</v>
      </c>
      <c r="B33" s="5">
        <v>6304.39</v>
      </c>
      <c r="C33" s="5">
        <v>6304.39</v>
      </c>
      <c r="D33" s="5">
        <v>6304.39</v>
      </c>
      <c r="E33" s="5">
        <v>6304.39</v>
      </c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25217.56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x14ac:dyDescent="0.2">
      <c r="A34" t="s">
        <v>48</v>
      </c>
      <c r="B34" s="5">
        <v>18517.38</v>
      </c>
      <c r="C34" s="5">
        <v>18517.39</v>
      </c>
      <c r="D34" s="5">
        <v>18517.38</v>
      </c>
      <c r="E34" s="5">
        <v>18517.39</v>
      </c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74069.540000000008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x14ac:dyDescent="0.2">
      <c r="A35" t="s">
        <v>12</v>
      </c>
      <c r="B35" s="5">
        <v>14235</v>
      </c>
      <c r="C35" s="5">
        <v>14235</v>
      </c>
      <c r="D35" s="5">
        <v>14235</v>
      </c>
      <c r="E35" s="5">
        <v>14235.01</v>
      </c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56940.01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x14ac:dyDescent="0.2">
      <c r="A36" t="s">
        <v>13</v>
      </c>
      <c r="B36" s="5">
        <v>44097.279999999999</v>
      </c>
      <c r="C36" s="5">
        <v>44097.279999999999</v>
      </c>
      <c r="D36" s="5">
        <v>44097.279999999999</v>
      </c>
      <c r="E36" s="5">
        <v>44097.29</v>
      </c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176389.13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x14ac:dyDescent="0.2">
      <c r="A37" t="s">
        <v>14</v>
      </c>
      <c r="B37" s="5">
        <v>43905.74</v>
      </c>
      <c r="C37" s="5">
        <v>43905.74</v>
      </c>
      <c r="D37" s="5">
        <v>43905.74</v>
      </c>
      <c r="E37" s="5">
        <v>43905.74</v>
      </c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175622.96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x14ac:dyDescent="0.2">
      <c r="A38" t="s">
        <v>49</v>
      </c>
      <c r="B38" s="5">
        <v>35064.94</v>
      </c>
      <c r="C38" s="5">
        <v>35064.94</v>
      </c>
      <c r="D38" s="5">
        <v>35064.94</v>
      </c>
      <c r="E38" s="5">
        <v>35064.94</v>
      </c>
      <c r="F38" s="5"/>
      <c r="G38" s="5"/>
      <c r="H38" s="5"/>
      <c r="I38" s="5"/>
      <c r="J38" s="5"/>
      <c r="K38" s="5"/>
      <c r="L38" s="5"/>
      <c r="M38" s="5"/>
      <c r="N38" s="5"/>
      <c r="O38" s="5">
        <f t="shared" si="0"/>
        <v>140259.76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x14ac:dyDescent="0.2">
      <c r="A39" t="s">
        <v>15</v>
      </c>
      <c r="B39" s="5">
        <v>86048.72</v>
      </c>
      <c r="C39" s="5">
        <v>86048.73</v>
      </c>
      <c r="D39" s="5">
        <v>86048.72</v>
      </c>
      <c r="E39" s="5">
        <v>86048.73</v>
      </c>
      <c r="F39" s="5"/>
      <c r="G39" s="5"/>
      <c r="H39" s="5"/>
      <c r="I39" s="5"/>
      <c r="J39" s="5"/>
      <c r="K39" s="5"/>
      <c r="L39" s="5"/>
      <c r="M39" s="5"/>
      <c r="N39" s="5"/>
      <c r="O39" s="5">
        <f t="shared" si="0"/>
        <v>344194.9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x14ac:dyDescent="0.2">
      <c r="A40" t="s">
        <v>50</v>
      </c>
      <c r="B40" s="5">
        <v>1487009.79</v>
      </c>
      <c r="C40" s="5">
        <v>1487009.8</v>
      </c>
      <c r="D40" s="5">
        <v>1487009.8</v>
      </c>
      <c r="E40" s="5">
        <v>1487009.8</v>
      </c>
      <c r="F40" s="5"/>
      <c r="G40" s="5"/>
      <c r="H40" s="5"/>
      <c r="I40" s="5"/>
      <c r="J40" s="5"/>
      <c r="K40" s="5"/>
      <c r="L40" s="5"/>
      <c r="M40" s="5"/>
      <c r="N40" s="5"/>
      <c r="O40" s="5">
        <f t="shared" si="0"/>
        <v>5948039.1899999995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x14ac:dyDescent="0.2">
      <c r="A41" t="s">
        <v>16</v>
      </c>
      <c r="B41" s="5">
        <v>16325</v>
      </c>
      <c r="C41" s="5">
        <v>16325</v>
      </c>
      <c r="D41" s="5">
        <v>16325</v>
      </c>
      <c r="E41" s="5">
        <v>16324.99</v>
      </c>
      <c r="F41" s="5"/>
      <c r="G41" s="5"/>
      <c r="H41" s="5"/>
      <c r="I41" s="5"/>
      <c r="J41" s="5"/>
      <c r="K41" s="5"/>
      <c r="L41" s="5"/>
      <c r="M41" s="5"/>
      <c r="N41" s="5"/>
      <c r="O41" s="5">
        <f t="shared" si="0"/>
        <v>65299.99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x14ac:dyDescent="0.2">
      <c r="A42" t="s">
        <v>51</v>
      </c>
      <c r="B42" s="5">
        <v>171927.18</v>
      </c>
      <c r="C42" s="5">
        <v>171927.18</v>
      </c>
      <c r="D42" s="5">
        <v>171927.17</v>
      </c>
      <c r="E42" s="5">
        <v>171927.17</v>
      </c>
      <c r="F42" s="5"/>
      <c r="G42" s="5"/>
      <c r="H42" s="5"/>
      <c r="I42" s="5"/>
      <c r="J42" s="5"/>
      <c r="K42" s="5"/>
      <c r="L42" s="5"/>
      <c r="M42" s="5"/>
      <c r="N42" s="5"/>
      <c r="O42" s="5">
        <f t="shared" si="0"/>
        <v>687708.70000000007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x14ac:dyDescent="0.2">
      <c r="A43" t="s">
        <v>17</v>
      </c>
      <c r="B43" s="5">
        <v>60163.74</v>
      </c>
      <c r="C43" s="5">
        <v>60163.74</v>
      </c>
      <c r="D43" s="5">
        <v>60163.73</v>
      </c>
      <c r="E43" s="5">
        <v>60163.73</v>
      </c>
      <c r="F43" s="5"/>
      <c r="G43" s="5"/>
      <c r="H43" s="5"/>
      <c r="I43" s="5"/>
      <c r="J43" s="5"/>
      <c r="K43" s="5"/>
      <c r="L43" s="5"/>
      <c r="M43" s="5"/>
      <c r="N43" s="5"/>
      <c r="O43" s="5">
        <f t="shared" si="0"/>
        <v>240654.94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x14ac:dyDescent="0.2">
      <c r="A44" t="s">
        <v>18</v>
      </c>
      <c r="B44" s="5">
        <v>11377.19</v>
      </c>
      <c r="C44" s="5">
        <v>11377.19</v>
      </c>
      <c r="D44" s="5">
        <v>11377.19</v>
      </c>
      <c r="E44" s="5">
        <v>11377.18</v>
      </c>
      <c r="F44" s="5"/>
      <c r="G44" s="5"/>
      <c r="H44" s="5"/>
      <c r="I44" s="5"/>
      <c r="J44" s="5"/>
      <c r="K44" s="5"/>
      <c r="L44" s="5"/>
      <c r="M44" s="5"/>
      <c r="N44" s="5"/>
      <c r="O44" s="5">
        <f t="shared" si="0"/>
        <v>45508.75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x14ac:dyDescent="0.2">
      <c r="A45" t="s">
        <v>19</v>
      </c>
      <c r="B45" s="5">
        <v>5072.2700000000004</v>
      </c>
      <c r="C45" s="5">
        <v>5072.2700000000004</v>
      </c>
      <c r="D45" s="5">
        <v>5072.2700000000004</v>
      </c>
      <c r="E45" s="5">
        <v>5072.2700000000004</v>
      </c>
      <c r="F45" s="5"/>
      <c r="G45" s="5"/>
      <c r="H45" s="5"/>
      <c r="I45" s="5"/>
      <c r="J45" s="5"/>
      <c r="K45" s="5"/>
      <c r="L45" s="5"/>
      <c r="M45" s="5"/>
      <c r="N45" s="5"/>
      <c r="O45" s="5">
        <f t="shared" si="0"/>
        <v>20289.080000000002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x14ac:dyDescent="0.2">
      <c r="A46" t="s">
        <v>52</v>
      </c>
      <c r="B46" s="5">
        <v>567838.55000000005</v>
      </c>
      <c r="C46" s="5">
        <v>567838.54</v>
      </c>
      <c r="D46" s="5">
        <v>567838.54</v>
      </c>
      <c r="E46" s="5">
        <v>567838.54</v>
      </c>
      <c r="F46" s="5"/>
      <c r="G46" s="5"/>
      <c r="H46" s="5"/>
      <c r="I46" s="5"/>
      <c r="J46" s="5"/>
      <c r="K46" s="5"/>
      <c r="L46" s="5"/>
      <c r="M46" s="5"/>
      <c r="N46" s="5"/>
      <c r="O46" s="5">
        <f t="shared" si="0"/>
        <v>2271354.17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x14ac:dyDescent="0.2">
      <c r="A47" t="s">
        <v>53</v>
      </c>
      <c r="B47" s="5">
        <v>1042541.92</v>
      </c>
      <c r="C47" s="5">
        <v>1042541.92</v>
      </c>
      <c r="D47" s="5">
        <v>1042541.91</v>
      </c>
      <c r="E47" s="5">
        <v>1042541.92</v>
      </c>
      <c r="F47" s="5"/>
      <c r="G47" s="5"/>
      <c r="H47" s="5"/>
      <c r="I47" s="5"/>
      <c r="J47" s="5"/>
      <c r="K47" s="5"/>
      <c r="L47" s="5"/>
      <c r="M47" s="5"/>
      <c r="N47" s="5"/>
      <c r="O47" s="5">
        <f t="shared" si="0"/>
        <v>4170167.67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x14ac:dyDescent="0.2">
      <c r="A48" t="s">
        <v>54</v>
      </c>
      <c r="B48" s="5">
        <v>590543.14</v>
      </c>
      <c r="C48" s="5">
        <v>590543.14</v>
      </c>
      <c r="D48" s="5">
        <v>590543.14</v>
      </c>
      <c r="E48" s="5">
        <v>590543.14</v>
      </c>
      <c r="F48" s="5"/>
      <c r="G48" s="5"/>
      <c r="H48" s="5"/>
      <c r="I48" s="5"/>
      <c r="J48" s="5"/>
      <c r="K48" s="5"/>
      <c r="L48" s="5"/>
      <c r="M48" s="5"/>
      <c r="N48" s="5"/>
      <c r="O48" s="5">
        <f t="shared" si="0"/>
        <v>2362172.56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x14ac:dyDescent="0.2">
      <c r="A49" t="s">
        <v>20</v>
      </c>
      <c r="B49" s="5">
        <v>31167.040000000001</v>
      </c>
      <c r="C49" s="5">
        <v>31167.03</v>
      </c>
      <c r="D49" s="5">
        <v>31167.040000000001</v>
      </c>
      <c r="E49" s="5">
        <v>31167.03</v>
      </c>
      <c r="F49" s="5"/>
      <c r="G49" s="5"/>
      <c r="H49" s="5"/>
      <c r="I49" s="5"/>
      <c r="J49" s="5"/>
      <c r="K49" s="5"/>
      <c r="L49" s="5"/>
      <c r="M49" s="5"/>
      <c r="N49" s="5"/>
      <c r="O49" s="5">
        <f t="shared" si="0"/>
        <v>124668.14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x14ac:dyDescent="0.2">
      <c r="A50" t="s">
        <v>21</v>
      </c>
      <c r="B50" s="5">
        <v>4180.68</v>
      </c>
      <c r="C50" s="5">
        <v>4180.68</v>
      </c>
      <c r="D50" s="5">
        <v>4180.68</v>
      </c>
      <c r="E50" s="5">
        <v>4180.68</v>
      </c>
      <c r="F50" s="5"/>
      <c r="G50" s="5"/>
      <c r="H50" s="5"/>
      <c r="I50" s="5"/>
      <c r="J50" s="5"/>
      <c r="K50" s="5"/>
      <c r="L50" s="5"/>
      <c r="M50" s="5"/>
      <c r="N50" s="5"/>
      <c r="O50" s="5">
        <f t="shared" si="0"/>
        <v>16722.72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x14ac:dyDescent="0.2">
      <c r="A51" t="s">
        <v>22</v>
      </c>
      <c r="B51" s="5">
        <v>15357.67</v>
      </c>
      <c r="C51" s="5">
        <v>15357.67</v>
      </c>
      <c r="D51" s="5">
        <v>15357.68</v>
      </c>
      <c r="E51" s="5">
        <v>15357.66</v>
      </c>
      <c r="F51" s="5"/>
      <c r="G51" s="5"/>
      <c r="H51" s="5"/>
      <c r="I51" s="5"/>
      <c r="J51" s="5"/>
      <c r="K51" s="5"/>
      <c r="L51" s="5"/>
      <c r="M51" s="5"/>
      <c r="N51" s="5"/>
      <c r="O51" s="5">
        <f t="shared" si="0"/>
        <v>61430.680000000008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x14ac:dyDescent="0.2">
      <c r="A52" t="s">
        <v>55</v>
      </c>
      <c r="B52" s="5">
        <v>252488.65</v>
      </c>
      <c r="C52" s="5">
        <v>252488.65</v>
      </c>
      <c r="D52" s="5">
        <v>252488.65</v>
      </c>
      <c r="E52" s="5">
        <v>252488.65</v>
      </c>
      <c r="F52" s="5"/>
      <c r="G52" s="5"/>
      <c r="H52" s="5"/>
      <c r="I52" s="5"/>
      <c r="J52" s="5"/>
      <c r="K52" s="5"/>
      <c r="L52" s="5"/>
      <c r="M52" s="5"/>
      <c r="N52" s="5"/>
      <c r="O52" s="5">
        <f t="shared" si="0"/>
        <v>1009954.6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x14ac:dyDescent="0.2">
      <c r="A53" t="s">
        <v>23</v>
      </c>
      <c r="B53" s="5">
        <v>222540.46</v>
      </c>
      <c r="C53" s="5">
        <v>222540.47</v>
      </c>
      <c r="D53" s="5">
        <v>222540.46</v>
      </c>
      <c r="E53" s="5">
        <v>222540.47</v>
      </c>
      <c r="F53" s="5"/>
      <c r="G53" s="5"/>
      <c r="H53" s="5"/>
      <c r="I53" s="5"/>
      <c r="J53" s="5"/>
      <c r="K53" s="5"/>
      <c r="L53" s="5"/>
      <c r="M53" s="5"/>
      <c r="N53" s="5"/>
      <c r="O53" s="5">
        <f t="shared" si="0"/>
        <v>890161.86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x14ac:dyDescent="0.2">
      <c r="A54" t="s">
        <v>24</v>
      </c>
      <c r="B54" s="5">
        <v>67107.02</v>
      </c>
      <c r="C54" s="5">
        <v>67107.02</v>
      </c>
      <c r="D54" s="5">
        <v>67107.02</v>
      </c>
      <c r="E54" s="5">
        <v>67107.02</v>
      </c>
      <c r="F54" s="5"/>
      <c r="G54" s="5"/>
      <c r="H54" s="5"/>
      <c r="I54" s="5"/>
      <c r="J54" s="5"/>
      <c r="K54" s="5"/>
      <c r="L54" s="5"/>
      <c r="M54" s="5"/>
      <c r="N54" s="5"/>
      <c r="O54" s="5">
        <f t="shared" si="0"/>
        <v>268428.08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x14ac:dyDescent="0.2">
      <c r="A55" t="s">
        <v>56</v>
      </c>
      <c r="B55" s="5">
        <v>182925.67</v>
      </c>
      <c r="C55" s="5">
        <v>182925.68</v>
      </c>
      <c r="D55" s="5">
        <v>182925.67</v>
      </c>
      <c r="E55" s="5">
        <v>182925.67</v>
      </c>
      <c r="F55" s="5"/>
      <c r="G55" s="5"/>
      <c r="H55" s="5"/>
      <c r="I55" s="5"/>
      <c r="J55" s="5"/>
      <c r="K55" s="5"/>
      <c r="L55" s="5"/>
      <c r="M55" s="5"/>
      <c r="N55" s="5"/>
      <c r="O55" s="5">
        <f t="shared" si="0"/>
        <v>731702.69000000006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:33" x14ac:dyDescent="0.2">
      <c r="A56" t="s">
        <v>57</v>
      </c>
      <c r="B56" s="5">
        <v>45705.78</v>
      </c>
      <c r="C56" s="5">
        <v>45705.77</v>
      </c>
      <c r="D56" s="5">
        <v>45705.78</v>
      </c>
      <c r="E56" s="5">
        <v>45705.77</v>
      </c>
      <c r="F56" s="5"/>
      <c r="G56" s="5"/>
      <c r="H56" s="5"/>
      <c r="I56" s="5"/>
      <c r="J56" s="5"/>
      <c r="K56" s="5"/>
      <c r="L56" s="5"/>
      <c r="M56" s="5"/>
      <c r="N56" s="5"/>
      <c r="O56" s="5">
        <f t="shared" si="0"/>
        <v>182823.09999999998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1:33" x14ac:dyDescent="0.2">
      <c r="A57" t="s">
        <v>58</v>
      </c>
      <c r="B57" s="5">
        <v>321749.02</v>
      </c>
      <c r="C57" s="5">
        <v>321749.03000000003</v>
      </c>
      <c r="D57" s="5">
        <v>321749.02</v>
      </c>
      <c r="E57" s="5">
        <v>321749.03999999998</v>
      </c>
      <c r="F57" s="5"/>
      <c r="G57" s="5"/>
      <c r="H57" s="5"/>
      <c r="I57" s="5"/>
      <c r="J57" s="5"/>
      <c r="K57" s="5"/>
      <c r="L57" s="5"/>
      <c r="M57" s="5"/>
      <c r="N57" s="5"/>
      <c r="O57" s="5">
        <f t="shared" si="0"/>
        <v>1286996.1100000001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 x14ac:dyDescent="0.2">
      <c r="A58" t="s">
        <v>25</v>
      </c>
      <c r="B58" s="5">
        <v>23711.3</v>
      </c>
      <c r="C58" s="5">
        <v>23711.3</v>
      </c>
      <c r="D58" s="5">
        <v>23711.3</v>
      </c>
      <c r="E58" s="5">
        <v>23711.3</v>
      </c>
      <c r="F58" s="5"/>
      <c r="G58" s="5"/>
      <c r="H58" s="5"/>
      <c r="I58" s="5"/>
      <c r="J58" s="5"/>
      <c r="K58" s="5"/>
      <c r="L58" s="5"/>
      <c r="M58" s="5"/>
      <c r="N58" s="5"/>
      <c r="O58" s="5">
        <f t="shared" si="0"/>
        <v>94845.2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1:33" x14ac:dyDescent="0.2">
      <c r="A59" t="s">
        <v>59</v>
      </c>
      <c r="B59" s="5">
        <v>1891872.8</v>
      </c>
      <c r="C59" s="5">
        <v>1891872.81</v>
      </c>
      <c r="D59" s="5">
        <v>1891872.81</v>
      </c>
      <c r="E59" s="5">
        <v>1891872.81</v>
      </c>
      <c r="F59" s="5"/>
      <c r="G59" s="5"/>
      <c r="H59" s="5"/>
      <c r="I59" s="5"/>
      <c r="J59" s="5"/>
      <c r="K59" s="5"/>
      <c r="L59" s="5"/>
      <c r="M59" s="5"/>
      <c r="N59" s="5"/>
      <c r="O59" s="5">
        <f t="shared" si="0"/>
        <v>7567491.2300000004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1:33" x14ac:dyDescent="0.2">
      <c r="A60" t="s">
        <v>60</v>
      </c>
      <c r="B60" s="5">
        <v>387655.12</v>
      </c>
      <c r="C60" s="5">
        <v>387655.12</v>
      </c>
      <c r="D60" s="5">
        <v>387655.12</v>
      </c>
      <c r="E60" s="5">
        <v>387655.12</v>
      </c>
      <c r="F60" s="5"/>
      <c r="G60" s="5"/>
      <c r="H60" s="5"/>
      <c r="I60" s="5"/>
      <c r="J60" s="5"/>
      <c r="K60" s="5"/>
      <c r="L60" s="5"/>
      <c r="M60" s="5"/>
      <c r="N60" s="5"/>
      <c r="O60" s="5">
        <f t="shared" si="0"/>
        <v>1550620.48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3" x14ac:dyDescent="0.2">
      <c r="A61" t="s">
        <v>61</v>
      </c>
      <c r="B61" s="5">
        <v>2455310.27</v>
      </c>
      <c r="C61" s="5">
        <v>2455310.29</v>
      </c>
      <c r="D61" s="5">
        <v>2455310.2400000002</v>
      </c>
      <c r="E61" s="5">
        <v>2455310.2999999998</v>
      </c>
      <c r="F61" s="5"/>
      <c r="G61" s="5"/>
      <c r="H61" s="5"/>
      <c r="I61" s="5"/>
      <c r="J61" s="5"/>
      <c r="K61" s="5"/>
      <c r="L61" s="5"/>
      <c r="M61" s="5"/>
      <c r="N61" s="5"/>
      <c r="O61" s="5">
        <f t="shared" si="0"/>
        <v>9821241.1000000015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x14ac:dyDescent="0.2">
      <c r="A62" t="s">
        <v>26</v>
      </c>
      <c r="B62" s="5">
        <v>172638.57</v>
      </c>
      <c r="C62" s="5">
        <v>172638.57</v>
      </c>
      <c r="D62" s="5">
        <v>172638.57</v>
      </c>
      <c r="E62" s="5">
        <v>172638.58</v>
      </c>
      <c r="F62" s="5"/>
      <c r="G62" s="5"/>
      <c r="H62" s="5"/>
      <c r="I62" s="5"/>
      <c r="J62" s="5"/>
      <c r="K62" s="5"/>
      <c r="L62" s="5"/>
      <c r="M62" s="5"/>
      <c r="N62" s="5"/>
      <c r="O62" s="5">
        <f t="shared" si="0"/>
        <v>690554.29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x14ac:dyDescent="0.2">
      <c r="A63" t="s">
        <v>62</v>
      </c>
      <c r="B63" s="5">
        <v>2135546.98</v>
      </c>
      <c r="C63" s="5">
        <v>2135547</v>
      </c>
      <c r="D63" s="5">
        <v>2135546.98</v>
      </c>
      <c r="E63" s="5">
        <v>2135546.9900000002</v>
      </c>
      <c r="F63" s="5"/>
      <c r="G63" s="5"/>
      <c r="H63" s="5"/>
      <c r="I63" s="5"/>
      <c r="J63" s="5"/>
      <c r="K63" s="5"/>
      <c r="L63" s="5"/>
      <c r="M63" s="5"/>
      <c r="N63" s="5"/>
      <c r="O63" s="5">
        <f t="shared" si="0"/>
        <v>8542187.9500000011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 x14ac:dyDescent="0.2">
      <c r="A64" t="s">
        <v>63</v>
      </c>
      <c r="B64" s="5">
        <v>883657.22</v>
      </c>
      <c r="C64" s="5">
        <v>883657.21</v>
      </c>
      <c r="D64" s="5">
        <v>883657.22</v>
      </c>
      <c r="E64" s="5">
        <v>883657.21</v>
      </c>
      <c r="F64" s="5"/>
      <c r="G64" s="5"/>
      <c r="H64" s="5"/>
      <c r="I64" s="5"/>
      <c r="J64" s="5"/>
      <c r="K64" s="5"/>
      <c r="L64" s="5"/>
      <c r="M64" s="5"/>
      <c r="N64" s="5"/>
      <c r="O64" s="5">
        <f t="shared" si="0"/>
        <v>3534628.86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x14ac:dyDescent="0.2">
      <c r="A65" t="s">
        <v>64</v>
      </c>
      <c r="B65" s="5">
        <v>50542.96</v>
      </c>
      <c r="C65" s="5">
        <v>50542.95</v>
      </c>
      <c r="D65" s="5">
        <v>50542.97</v>
      </c>
      <c r="E65" s="5">
        <v>50542.95</v>
      </c>
      <c r="F65" s="5"/>
      <c r="G65" s="5"/>
      <c r="H65" s="5"/>
      <c r="I65" s="5"/>
      <c r="J65" s="5"/>
      <c r="K65" s="5"/>
      <c r="L65" s="5"/>
      <c r="M65" s="5"/>
      <c r="N65" s="5"/>
      <c r="O65" s="5">
        <f t="shared" si="0"/>
        <v>202171.83000000002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x14ac:dyDescent="0.2">
      <c r="A66" t="s">
        <v>65</v>
      </c>
      <c r="B66" s="5">
        <v>66119.66</v>
      </c>
      <c r="C66" s="5">
        <v>66119.66</v>
      </c>
      <c r="D66" s="5">
        <v>66119.66</v>
      </c>
      <c r="E66" s="5">
        <v>66119.66</v>
      </c>
      <c r="F66" s="5"/>
      <c r="G66" s="5"/>
      <c r="H66" s="5"/>
      <c r="I66" s="5"/>
      <c r="J66" s="5"/>
      <c r="K66" s="5"/>
      <c r="L66" s="5"/>
      <c r="M66" s="5"/>
      <c r="N66" s="5"/>
      <c r="O66" s="5">
        <f t="shared" si="0"/>
        <v>264478.64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x14ac:dyDescent="0.2">
      <c r="A67" t="s">
        <v>66</v>
      </c>
      <c r="B67" s="5">
        <v>699405.35</v>
      </c>
      <c r="C67" s="5">
        <v>699405.35</v>
      </c>
      <c r="D67" s="5">
        <v>699405.34</v>
      </c>
      <c r="E67" s="5">
        <v>699405.35</v>
      </c>
      <c r="F67" s="5"/>
      <c r="G67" s="5"/>
      <c r="H67" s="5"/>
      <c r="I67" s="5"/>
      <c r="J67" s="5"/>
      <c r="K67" s="5"/>
      <c r="L67" s="5"/>
      <c r="M67" s="5"/>
      <c r="N67" s="5"/>
      <c r="O67" s="5">
        <f t="shared" si="0"/>
        <v>2797621.39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x14ac:dyDescent="0.2">
      <c r="A68" t="s">
        <v>67</v>
      </c>
      <c r="B68" s="5">
        <v>57004.86</v>
      </c>
      <c r="C68" s="5">
        <v>57004.86</v>
      </c>
      <c r="D68" s="5">
        <v>57004.86</v>
      </c>
      <c r="E68" s="5">
        <v>57004.86</v>
      </c>
      <c r="F68" s="5"/>
      <c r="G68" s="5"/>
      <c r="H68" s="5"/>
      <c r="I68" s="5"/>
      <c r="J68" s="5"/>
      <c r="K68" s="5"/>
      <c r="L68" s="5"/>
      <c r="M68" s="5"/>
      <c r="N68" s="5"/>
      <c r="O68" s="5">
        <f t="shared" si="0"/>
        <v>228019.44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x14ac:dyDescent="0.2">
      <c r="A69" t="s">
        <v>68</v>
      </c>
      <c r="B69" s="5">
        <v>516143.4</v>
      </c>
      <c r="C69" s="5">
        <v>516143.4</v>
      </c>
      <c r="D69" s="5">
        <v>516143.4</v>
      </c>
      <c r="E69" s="5">
        <v>516143.4</v>
      </c>
      <c r="F69" s="5"/>
      <c r="G69" s="5"/>
      <c r="H69" s="5"/>
      <c r="I69" s="5"/>
      <c r="J69" s="5"/>
      <c r="K69" s="5"/>
      <c r="L69" s="5"/>
      <c r="M69" s="5"/>
      <c r="N69" s="5"/>
      <c r="O69" s="5">
        <f t="shared" si="0"/>
        <v>2064573.6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 x14ac:dyDescent="0.2">
      <c r="A70" t="s">
        <v>69</v>
      </c>
      <c r="B70" s="5">
        <v>750858.29</v>
      </c>
      <c r="C70" s="5">
        <v>750858.3</v>
      </c>
      <c r="D70" s="5">
        <v>750858.28</v>
      </c>
      <c r="E70" s="5">
        <v>750858.3</v>
      </c>
      <c r="F70" s="5"/>
      <c r="G70" s="5"/>
      <c r="H70" s="5"/>
      <c r="I70" s="5"/>
      <c r="J70" s="5"/>
      <c r="K70" s="5"/>
      <c r="L70" s="5"/>
      <c r="M70" s="5"/>
      <c r="N70" s="5"/>
      <c r="O70" s="5">
        <f t="shared" si="0"/>
        <v>3003433.17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x14ac:dyDescent="0.2">
      <c r="A71" t="s">
        <v>27</v>
      </c>
      <c r="B71" s="5">
        <v>56079.02</v>
      </c>
      <c r="C71" s="5">
        <v>56079.02</v>
      </c>
      <c r="D71" s="5">
        <v>56079.01</v>
      </c>
      <c r="E71" s="5">
        <v>56079.02</v>
      </c>
      <c r="F71" s="5"/>
      <c r="G71" s="5"/>
      <c r="H71" s="5"/>
      <c r="I71" s="5"/>
      <c r="J71" s="5"/>
      <c r="K71" s="5"/>
      <c r="L71" s="5"/>
      <c r="M71" s="5"/>
      <c r="N71" s="5"/>
      <c r="O71" s="5">
        <f t="shared" si="0"/>
        <v>224316.06999999998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 x14ac:dyDescent="0.2">
      <c r="A72" t="s">
        <v>70</v>
      </c>
      <c r="B72" s="5">
        <v>29995.49</v>
      </c>
      <c r="C72" s="5">
        <v>29995.49</v>
      </c>
      <c r="D72" s="5">
        <v>29995.49</v>
      </c>
      <c r="E72" s="5">
        <v>29995.48</v>
      </c>
      <c r="F72" s="5"/>
      <c r="G72" s="5"/>
      <c r="H72" s="5"/>
      <c r="I72" s="5"/>
      <c r="J72" s="5"/>
      <c r="K72" s="5"/>
      <c r="L72" s="5"/>
      <c r="M72" s="5"/>
      <c r="N72" s="5"/>
      <c r="O72" s="5">
        <f t="shared" si="0"/>
        <v>119981.95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 x14ac:dyDescent="0.2">
      <c r="A73" t="s">
        <v>28</v>
      </c>
      <c r="B73" s="5">
        <v>27221.85</v>
      </c>
      <c r="C73" s="5">
        <v>27221.85</v>
      </c>
      <c r="D73" s="5">
        <v>27221.85</v>
      </c>
      <c r="E73" s="5">
        <v>27221.85</v>
      </c>
      <c r="F73" s="5"/>
      <c r="G73" s="5"/>
      <c r="H73" s="5"/>
      <c r="I73" s="5"/>
      <c r="J73" s="5"/>
      <c r="K73" s="5"/>
      <c r="L73" s="5"/>
      <c r="M73" s="5"/>
      <c r="N73" s="5"/>
      <c r="O73" s="5">
        <f t="shared" si="0"/>
        <v>108887.4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 x14ac:dyDescent="0.2">
      <c r="A74" t="s">
        <v>29</v>
      </c>
      <c r="B74" s="5">
        <v>10308.82</v>
      </c>
      <c r="C74" s="5">
        <v>10308.82</v>
      </c>
      <c r="D74" s="5">
        <v>10308.81</v>
      </c>
      <c r="E74" s="5">
        <v>10308.82</v>
      </c>
      <c r="F74" s="5"/>
      <c r="G74" s="5"/>
      <c r="H74" s="5"/>
      <c r="I74" s="5"/>
      <c r="J74" s="5"/>
      <c r="K74" s="5"/>
      <c r="L74" s="5"/>
      <c r="M74" s="5"/>
      <c r="N74" s="5"/>
      <c r="O74" s="5">
        <f t="shared" si="0"/>
        <v>41235.269999999997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 x14ac:dyDescent="0.2">
      <c r="A75" t="s">
        <v>71</v>
      </c>
      <c r="B75" s="5">
        <v>1379453.07</v>
      </c>
      <c r="C75" s="5">
        <v>1379453.08</v>
      </c>
      <c r="D75" s="5">
        <v>1379453.08</v>
      </c>
      <c r="E75" s="5">
        <v>1379453.09</v>
      </c>
      <c r="F75" s="5"/>
      <c r="G75" s="5"/>
      <c r="H75" s="5"/>
      <c r="I75" s="5"/>
      <c r="J75" s="5"/>
      <c r="K75" s="5"/>
      <c r="L75" s="5"/>
      <c r="M75" s="5"/>
      <c r="N75" s="5"/>
      <c r="O75" s="5">
        <f t="shared" si="0"/>
        <v>5517812.3200000003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 x14ac:dyDescent="0.2">
      <c r="A76" t="s">
        <v>72</v>
      </c>
      <c r="B76" s="5">
        <v>5131.6400000000003</v>
      </c>
      <c r="C76" s="5">
        <v>5131.6400000000003</v>
      </c>
      <c r="D76" s="5">
        <v>5131.6400000000003</v>
      </c>
      <c r="E76" s="5">
        <v>5131.6400000000003</v>
      </c>
      <c r="F76" s="5"/>
      <c r="G76" s="5"/>
      <c r="H76" s="5"/>
      <c r="I76" s="5"/>
      <c r="J76" s="5"/>
      <c r="K76" s="5"/>
      <c r="L76" s="5"/>
      <c r="M76" s="5"/>
      <c r="N76" s="5"/>
      <c r="O76" s="5">
        <f t="shared" si="0"/>
        <v>20526.560000000001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 x14ac:dyDescent="0.2">
      <c r="A77" t="s">
        <v>73</v>
      </c>
      <c r="B77" s="5">
        <v>61041.1</v>
      </c>
      <c r="C77" s="5">
        <v>61041.09</v>
      </c>
      <c r="D77" s="5">
        <v>61041.1</v>
      </c>
      <c r="E77" s="5">
        <v>61041.09</v>
      </c>
      <c r="F77" s="5"/>
      <c r="G77" s="5"/>
      <c r="H77" s="5"/>
      <c r="I77" s="5"/>
      <c r="J77" s="5"/>
      <c r="K77" s="5"/>
      <c r="L77" s="5"/>
      <c r="M77" s="5"/>
      <c r="N77" s="5"/>
      <c r="O77" s="5">
        <f>SUM(B77:N77)</f>
        <v>244164.38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 x14ac:dyDescent="0.2">
      <c r="A78" t="s">
        <v>30</v>
      </c>
      <c r="B78" s="5">
        <v>19157.62</v>
      </c>
      <c r="C78" s="5">
        <v>19157.62</v>
      </c>
      <c r="D78" s="5">
        <v>19157.61</v>
      </c>
      <c r="E78" s="5">
        <v>19157.61</v>
      </c>
      <c r="F78" s="5"/>
      <c r="G78" s="5"/>
      <c r="H78" s="5"/>
      <c r="I78" s="5"/>
      <c r="J78" s="5"/>
      <c r="K78" s="5"/>
      <c r="L78" s="5"/>
      <c r="M78" s="5"/>
      <c r="N78" s="5"/>
      <c r="O78" s="5">
        <f>SUM(B78:N78)</f>
        <v>76630.459999999992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 x14ac:dyDescent="0.2">
      <c r="A79" t="s">
        <v>1</v>
      </c>
      <c r="T79" s="9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 x14ac:dyDescent="0.2">
      <c r="A80" t="s">
        <v>31</v>
      </c>
      <c r="B80" s="5">
        <f t="shared" ref="B80:O80" si="1">SUM(B12:B78)</f>
        <v>37396211.74000001</v>
      </c>
      <c r="C80" s="5">
        <f t="shared" si="1"/>
        <v>37396211.840000004</v>
      </c>
      <c r="D80" s="5">
        <f t="shared" si="1"/>
        <v>37396211.670000009</v>
      </c>
      <c r="E80" s="5">
        <f t="shared" si="1"/>
        <v>37396211.820000008</v>
      </c>
      <c r="F80" s="5">
        <f t="shared" si="1"/>
        <v>0</v>
      </c>
      <c r="G80" s="5">
        <f t="shared" si="1"/>
        <v>0</v>
      </c>
      <c r="H80" s="5">
        <f t="shared" si="1"/>
        <v>0</v>
      </c>
      <c r="I80" s="5">
        <f t="shared" si="1"/>
        <v>0</v>
      </c>
      <c r="J80" s="5">
        <f t="shared" si="1"/>
        <v>0</v>
      </c>
      <c r="K80" s="5">
        <f t="shared" si="1"/>
        <v>0</v>
      </c>
      <c r="L80" s="5">
        <f t="shared" si="1"/>
        <v>0</v>
      </c>
      <c r="M80" s="5">
        <f t="shared" si="1"/>
        <v>0</v>
      </c>
      <c r="N80" s="5">
        <f t="shared" si="1"/>
        <v>0</v>
      </c>
      <c r="O80" s="5">
        <f t="shared" si="1"/>
        <v>149584847.07000002</v>
      </c>
    </row>
  </sheetData>
  <mergeCells count="5">
    <mergeCell ref="A7:O7"/>
    <mergeCell ref="A2:O2"/>
    <mergeCell ref="A4:O4"/>
    <mergeCell ref="A5:O5"/>
    <mergeCell ref="A6:O6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Props1.xml><?xml version="1.0" encoding="utf-8"?>
<ds:datastoreItem xmlns:ds="http://schemas.openxmlformats.org/officeDocument/2006/customXml" ds:itemID="{8791DDDB-F6A2-44A6-BAA1-3A5BD172F269}"/>
</file>

<file path=customXml/itemProps2.xml><?xml version="1.0" encoding="utf-8"?>
<ds:datastoreItem xmlns:ds="http://schemas.openxmlformats.org/officeDocument/2006/customXml" ds:itemID="{8E4C3515-82F7-4FAC-8E90-6872835A98AC}"/>
</file>

<file path=customXml/itemProps3.xml><?xml version="1.0" encoding="utf-8"?>
<ds:datastoreItem xmlns:ds="http://schemas.openxmlformats.org/officeDocument/2006/customXml" ds:itemID="{67BC0329-2292-40BE-A175-FF35A95919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FY21-22</vt:lpstr>
      <vt:lpstr>County Revenue Share</vt:lpstr>
      <vt:lpstr>Municipal Revenue Share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Thaddeus Parker</cp:lastModifiedBy>
  <dcterms:created xsi:type="dcterms:W3CDTF">2005-12-06T18:39:52Z</dcterms:created>
  <dcterms:modified xsi:type="dcterms:W3CDTF">2021-10-29T13:12:41Z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