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ickets\"/>
    </mc:Choice>
  </mc:AlternateContent>
  <bookViews>
    <workbookView xWindow="11076" yWindow="6588" windowWidth="11100" windowHeight="10236" tabRatio="873"/>
  </bookViews>
  <sheets>
    <sheet name="SFY 16-17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71027"/>
</workbook>
</file>

<file path=xl/calcChain.xml><?xml version="1.0" encoding="utf-8"?>
<calcChain xmlns="http://schemas.openxmlformats.org/spreadsheetml/2006/main">
  <c r="N18" i="8" l="1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16" i="8"/>
  <c r="N17" i="3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7" i="5"/>
  <c r="M84" i="9"/>
  <c r="L84" i="9"/>
  <c r="N84" i="9"/>
  <c r="K84" i="9"/>
  <c r="J84" i="9"/>
  <c r="I84" i="9"/>
  <c r="H84" i="9"/>
  <c r="G84" i="9"/>
  <c r="F84" i="9"/>
  <c r="E84" i="9"/>
  <c r="D84" i="9"/>
  <c r="C84" i="9"/>
  <c r="B84" i="9"/>
  <c r="N82" i="9"/>
  <c r="C82" i="4"/>
  <c r="N81" i="9"/>
  <c r="C81" i="4"/>
  <c r="I81" i="4"/>
  <c r="N80" i="9"/>
  <c r="C80" i="4"/>
  <c r="N79" i="9"/>
  <c r="C79" i="4"/>
  <c r="N78" i="9"/>
  <c r="C78" i="4"/>
  <c r="N77" i="9"/>
  <c r="C77" i="4"/>
  <c r="E77" i="4"/>
  <c r="N76" i="9"/>
  <c r="C76" i="4"/>
  <c r="N75" i="9"/>
  <c r="C75" i="4"/>
  <c r="N74" i="9"/>
  <c r="C74" i="4"/>
  <c r="N73" i="9"/>
  <c r="C73" i="4"/>
  <c r="N72" i="9"/>
  <c r="C72" i="4"/>
  <c r="N71" i="9"/>
  <c r="C71" i="4"/>
  <c r="N70" i="9"/>
  <c r="C70" i="4"/>
  <c r="N69" i="9"/>
  <c r="C69" i="4"/>
  <c r="N68" i="9"/>
  <c r="C68" i="4"/>
  <c r="I68" i="4"/>
  <c r="N67" i="9"/>
  <c r="C67" i="4"/>
  <c r="N66" i="9"/>
  <c r="C66" i="4"/>
  <c r="N65" i="9"/>
  <c r="C65" i="4"/>
  <c r="N64" i="9"/>
  <c r="C64" i="4"/>
  <c r="N63" i="9"/>
  <c r="C63" i="4"/>
  <c r="N62" i="9"/>
  <c r="C62" i="4"/>
  <c r="N61" i="9"/>
  <c r="C61" i="4"/>
  <c r="N60" i="9"/>
  <c r="C60" i="4"/>
  <c r="N59" i="9"/>
  <c r="C59" i="4"/>
  <c r="N58" i="9"/>
  <c r="C58" i="4"/>
  <c r="N57" i="9"/>
  <c r="C57" i="4"/>
  <c r="N56" i="9"/>
  <c r="C56" i="4"/>
  <c r="N55" i="9"/>
  <c r="C55" i="4"/>
  <c r="N54" i="9"/>
  <c r="C54" i="4"/>
  <c r="N53" i="9"/>
  <c r="C53" i="4"/>
  <c r="N52" i="9"/>
  <c r="C52" i="4"/>
  <c r="N51" i="9"/>
  <c r="C51" i="4"/>
  <c r="N50" i="9"/>
  <c r="C50" i="4"/>
  <c r="N49" i="9"/>
  <c r="C49" i="4"/>
  <c r="E49" i="4"/>
  <c r="N48" i="9"/>
  <c r="C48" i="4"/>
  <c r="N47" i="9"/>
  <c r="C47" i="4"/>
  <c r="N46" i="9"/>
  <c r="C46" i="4"/>
  <c r="N45" i="9"/>
  <c r="C45" i="4"/>
  <c r="E45" i="4"/>
  <c r="N44" i="9"/>
  <c r="C44" i="4"/>
  <c r="N43" i="9"/>
  <c r="C43" i="4"/>
  <c r="N42" i="9"/>
  <c r="C42" i="4"/>
  <c r="N41" i="9"/>
  <c r="C41" i="4"/>
  <c r="N40" i="9"/>
  <c r="C40" i="4"/>
  <c r="N39" i="9"/>
  <c r="C39" i="4"/>
  <c r="N38" i="9"/>
  <c r="C38" i="4"/>
  <c r="N37" i="9"/>
  <c r="C37" i="4"/>
  <c r="N36" i="9"/>
  <c r="C36" i="4"/>
  <c r="N35" i="9"/>
  <c r="C35" i="4"/>
  <c r="N34" i="9"/>
  <c r="C34" i="4"/>
  <c r="N33" i="9"/>
  <c r="C33" i="4"/>
  <c r="N32" i="9"/>
  <c r="C32" i="4"/>
  <c r="N31" i="9"/>
  <c r="C31" i="4"/>
  <c r="N30" i="9"/>
  <c r="C30" i="4"/>
  <c r="N29" i="9"/>
  <c r="C29" i="4"/>
  <c r="N28" i="9"/>
  <c r="C28" i="4"/>
  <c r="N27" i="9"/>
  <c r="C27" i="4"/>
  <c r="E27" i="4"/>
  <c r="N26" i="9"/>
  <c r="C26" i="4"/>
  <c r="N25" i="9"/>
  <c r="C25" i="4"/>
  <c r="N24" i="9"/>
  <c r="C24" i="4"/>
  <c r="N23" i="9"/>
  <c r="C23" i="4"/>
  <c r="N22" i="9"/>
  <c r="C22" i="4"/>
  <c r="N21" i="9"/>
  <c r="C21" i="4"/>
  <c r="N20" i="9"/>
  <c r="C20" i="4"/>
  <c r="N19" i="9"/>
  <c r="C19" i="4"/>
  <c r="N18" i="9"/>
  <c r="C18" i="4"/>
  <c r="N17" i="9"/>
  <c r="C17" i="4"/>
  <c r="N16" i="9"/>
  <c r="C16" i="4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B16" i="7"/>
  <c r="D82" i="7"/>
  <c r="E82" i="7"/>
  <c r="F82" i="7"/>
  <c r="G82" i="7"/>
  <c r="H82" i="7"/>
  <c r="I82" i="7"/>
  <c r="B84" i="1"/>
  <c r="N16" i="1"/>
  <c r="A1" i="7"/>
  <c r="C16" i="7"/>
  <c r="D16" i="7"/>
  <c r="E16" i="7"/>
  <c r="F16" i="7"/>
  <c r="G16" i="7"/>
  <c r="G84" i="7"/>
  <c r="H16" i="7"/>
  <c r="I16" i="7"/>
  <c r="J16" i="7"/>
  <c r="K16" i="7"/>
  <c r="L16" i="7"/>
  <c r="M16" i="7"/>
  <c r="N16" i="7"/>
  <c r="D17" i="7"/>
  <c r="E17" i="7"/>
  <c r="F17" i="7"/>
  <c r="G17" i="7"/>
  <c r="H17" i="7"/>
  <c r="I17" i="7"/>
  <c r="J17" i="7"/>
  <c r="J84" i="7"/>
  <c r="K17" i="7"/>
  <c r="L17" i="7"/>
  <c r="M17" i="7"/>
  <c r="N17" i="7"/>
  <c r="D18" i="7"/>
  <c r="D84" i="7"/>
  <c r="E18" i="7"/>
  <c r="F18" i="7"/>
  <c r="G18" i="7"/>
  <c r="H18" i="7"/>
  <c r="I18" i="7"/>
  <c r="J18" i="7"/>
  <c r="K18" i="7"/>
  <c r="L18" i="7"/>
  <c r="M18" i="7"/>
  <c r="N18" i="7"/>
  <c r="D19" i="7"/>
  <c r="E19" i="7"/>
  <c r="F19" i="7"/>
  <c r="G19" i="7"/>
  <c r="H19" i="7"/>
  <c r="I19" i="7"/>
  <c r="J19" i="7"/>
  <c r="K19" i="7"/>
  <c r="L19" i="7"/>
  <c r="M19" i="7"/>
  <c r="N19" i="7"/>
  <c r="D20" i="7"/>
  <c r="E20" i="7"/>
  <c r="F20" i="7"/>
  <c r="G20" i="7"/>
  <c r="H20" i="7"/>
  <c r="I20" i="7"/>
  <c r="J20" i="7"/>
  <c r="K20" i="7"/>
  <c r="L20" i="7"/>
  <c r="M20" i="7"/>
  <c r="N20" i="7"/>
  <c r="D21" i="7"/>
  <c r="E21" i="7"/>
  <c r="F21" i="7"/>
  <c r="G21" i="7"/>
  <c r="H21" i="7"/>
  <c r="I21" i="7"/>
  <c r="J21" i="7"/>
  <c r="K21" i="7"/>
  <c r="L21" i="7"/>
  <c r="M21" i="7"/>
  <c r="N21" i="7"/>
  <c r="D22" i="7"/>
  <c r="E22" i="7"/>
  <c r="F22" i="7"/>
  <c r="G22" i="7"/>
  <c r="H22" i="7"/>
  <c r="I22" i="7"/>
  <c r="J22" i="7"/>
  <c r="K22" i="7"/>
  <c r="L22" i="7"/>
  <c r="M22" i="7"/>
  <c r="N22" i="7"/>
  <c r="D23" i="7"/>
  <c r="E23" i="7"/>
  <c r="F23" i="7"/>
  <c r="G23" i="7"/>
  <c r="H23" i="7"/>
  <c r="I23" i="7"/>
  <c r="J23" i="7"/>
  <c r="K23" i="7"/>
  <c r="L23" i="7"/>
  <c r="M23" i="7"/>
  <c r="N23" i="7"/>
  <c r="D24" i="7"/>
  <c r="E24" i="7"/>
  <c r="F24" i="7"/>
  <c r="G24" i="7"/>
  <c r="H24" i="7"/>
  <c r="I24" i="7"/>
  <c r="J24" i="7"/>
  <c r="K24" i="7"/>
  <c r="L24" i="7"/>
  <c r="M24" i="7"/>
  <c r="N24" i="7"/>
  <c r="D25" i="7"/>
  <c r="E25" i="7"/>
  <c r="F25" i="7"/>
  <c r="G25" i="7"/>
  <c r="H25" i="7"/>
  <c r="I25" i="7"/>
  <c r="J25" i="7"/>
  <c r="K25" i="7"/>
  <c r="L25" i="7"/>
  <c r="N25" i="7"/>
  <c r="M25" i="7"/>
  <c r="D26" i="7"/>
  <c r="E26" i="7"/>
  <c r="F26" i="7"/>
  <c r="G26" i="7"/>
  <c r="H26" i="7"/>
  <c r="I26" i="7"/>
  <c r="J26" i="7"/>
  <c r="K26" i="7"/>
  <c r="L26" i="7"/>
  <c r="M26" i="7"/>
  <c r="N26" i="7"/>
  <c r="D27" i="7"/>
  <c r="E27" i="7"/>
  <c r="F27" i="7"/>
  <c r="G27" i="7"/>
  <c r="H27" i="7"/>
  <c r="I27" i="7"/>
  <c r="J27" i="7"/>
  <c r="K27" i="7"/>
  <c r="L27" i="7"/>
  <c r="M27" i="7"/>
  <c r="N27" i="7"/>
  <c r="D28" i="7"/>
  <c r="E28" i="7"/>
  <c r="F28" i="7"/>
  <c r="G28" i="7"/>
  <c r="H28" i="7"/>
  <c r="I28" i="7"/>
  <c r="J28" i="7"/>
  <c r="K28" i="7"/>
  <c r="L28" i="7"/>
  <c r="M28" i="7"/>
  <c r="N28" i="7"/>
  <c r="D29" i="7"/>
  <c r="E29" i="7"/>
  <c r="F29" i="7"/>
  <c r="G29" i="7"/>
  <c r="H29" i="7"/>
  <c r="I29" i="7"/>
  <c r="J29" i="7"/>
  <c r="K29" i="7"/>
  <c r="L29" i="7"/>
  <c r="M29" i="7"/>
  <c r="N29" i="7"/>
  <c r="D30" i="7"/>
  <c r="E30" i="7"/>
  <c r="F30" i="7"/>
  <c r="G30" i="7"/>
  <c r="H30" i="7"/>
  <c r="I30" i="7"/>
  <c r="J30" i="7"/>
  <c r="K30" i="7"/>
  <c r="L30" i="7"/>
  <c r="M30" i="7"/>
  <c r="N30" i="7"/>
  <c r="D31" i="7"/>
  <c r="E31" i="7"/>
  <c r="F31" i="7"/>
  <c r="G31" i="7"/>
  <c r="H31" i="7"/>
  <c r="I31" i="7"/>
  <c r="J31" i="7"/>
  <c r="K31" i="7"/>
  <c r="L31" i="7"/>
  <c r="M31" i="7"/>
  <c r="D32" i="7"/>
  <c r="E32" i="7"/>
  <c r="F32" i="7"/>
  <c r="G32" i="7"/>
  <c r="H32" i="7"/>
  <c r="I32" i="7"/>
  <c r="J32" i="7"/>
  <c r="K32" i="7"/>
  <c r="L32" i="7"/>
  <c r="M32" i="7"/>
  <c r="N32" i="7"/>
  <c r="D33" i="7"/>
  <c r="E33" i="7"/>
  <c r="F33" i="7"/>
  <c r="G33" i="7"/>
  <c r="H33" i="7"/>
  <c r="I33" i="7"/>
  <c r="J33" i="7"/>
  <c r="K33" i="7"/>
  <c r="L33" i="7"/>
  <c r="M33" i="7"/>
  <c r="N33" i="7"/>
  <c r="D34" i="7"/>
  <c r="E34" i="7"/>
  <c r="F34" i="7"/>
  <c r="G34" i="7"/>
  <c r="H34" i="7"/>
  <c r="I34" i="7"/>
  <c r="J34" i="7"/>
  <c r="K34" i="7"/>
  <c r="N34" i="7"/>
  <c r="L34" i="7"/>
  <c r="M34" i="7"/>
  <c r="D35" i="7"/>
  <c r="E35" i="7"/>
  <c r="F35" i="7"/>
  <c r="G35" i="7"/>
  <c r="H35" i="7"/>
  <c r="I35" i="7"/>
  <c r="J35" i="7"/>
  <c r="K35" i="7"/>
  <c r="L35" i="7"/>
  <c r="M35" i="7"/>
  <c r="N35" i="7"/>
  <c r="D36" i="7"/>
  <c r="E36" i="7"/>
  <c r="F36" i="7"/>
  <c r="G36" i="7"/>
  <c r="H36" i="7"/>
  <c r="I36" i="7"/>
  <c r="J36" i="7"/>
  <c r="K36" i="7"/>
  <c r="L36" i="7"/>
  <c r="M36" i="7"/>
  <c r="N36" i="7"/>
  <c r="D37" i="7"/>
  <c r="E37" i="7"/>
  <c r="F37" i="7"/>
  <c r="G37" i="7"/>
  <c r="H37" i="7"/>
  <c r="I37" i="7"/>
  <c r="J37" i="7"/>
  <c r="K37" i="7"/>
  <c r="L37" i="7"/>
  <c r="M37" i="7"/>
  <c r="N37" i="7"/>
  <c r="D38" i="7"/>
  <c r="E38" i="7"/>
  <c r="F38" i="7"/>
  <c r="G38" i="7"/>
  <c r="H38" i="7"/>
  <c r="I38" i="7"/>
  <c r="J38" i="7"/>
  <c r="K38" i="7"/>
  <c r="L38" i="7"/>
  <c r="M38" i="7"/>
  <c r="N38" i="7"/>
  <c r="D39" i="7"/>
  <c r="E39" i="7"/>
  <c r="F39" i="7"/>
  <c r="G39" i="7"/>
  <c r="H39" i="7"/>
  <c r="I39" i="7"/>
  <c r="J39" i="7"/>
  <c r="K39" i="7"/>
  <c r="L39" i="7"/>
  <c r="M39" i="7"/>
  <c r="N39" i="7"/>
  <c r="D40" i="7"/>
  <c r="E40" i="7"/>
  <c r="F40" i="7"/>
  <c r="G40" i="7"/>
  <c r="H40" i="7"/>
  <c r="I40" i="7"/>
  <c r="J40" i="7"/>
  <c r="K40" i="7"/>
  <c r="L40" i="7"/>
  <c r="M40" i="7"/>
  <c r="N40" i="7"/>
  <c r="D41" i="7"/>
  <c r="E41" i="7"/>
  <c r="F41" i="7"/>
  <c r="G41" i="7"/>
  <c r="H41" i="7"/>
  <c r="I41" i="7"/>
  <c r="J41" i="7"/>
  <c r="K41" i="7"/>
  <c r="L41" i="7"/>
  <c r="M41" i="7"/>
  <c r="N41" i="7"/>
  <c r="D42" i="7"/>
  <c r="E42" i="7"/>
  <c r="F42" i="7"/>
  <c r="G42" i="7"/>
  <c r="H42" i="7"/>
  <c r="I42" i="7"/>
  <c r="J42" i="7"/>
  <c r="K42" i="7"/>
  <c r="L42" i="7"/>
  <c r="M42" i="7"/>
  <c r="N42" i="7"/>
  <c r="D43" i="7"/>
  <c r="E43" i="7"/>
  <c r="F43" i="7"/>
  <c r="G43" i="7"/>
  <c r="H43" i="7"/>
  <c r="I43" i="7"/>
  <c r="J43" i="7"/>
  <c r="K43" i="7"/>
  <c r="L43" i="7"/>
  <c r="M43" i="7"/>
  <c r="N43" i="7"/>
  <c r="D44" i="7"/>
  <c r="E44" i="7"/>
  <c r="F44" i="7"/>
  <c r="G44" i="7"/>
  <c r="H44" i="7"/>
  <c r="I44" i="7"/>
  <c r="J44" i="7"/>
  <c r="K44" i="7"/>
  <c r="L44" i="7"/>
  <c r="M44" i="7"/>
  <c r="N44" i="7"/>
  <c r="D45" i="7"/>
  <c r="E45" i="7"/>
  <c r="F45" i="7"/>
  <c r="G45" i="7"/>
  <c r="H45" i="7"/>
  <c r="I45" i="7"/>
  <c r="J45" i="7"/>
  <c r="K45" i="7"/>
  <c r="L45" i="7"/>
  <c r="M45" i="7"/>
  <c r="N45" i="7"/>
  <c r="D46" i="7"/>
  <c r="E46" i="7"/>
  <c r="F46" i="7"/>
  <c r="G46" i="7"/>
  <c r="H46" i="7"/>
  <c r="I46" i="7"/>
  <c r="J46" i="7"/>
  <c r="K46" i="7"/>
  <c r="L46" i="7"/>
  <c r="M46" i="7"/>
  <c r="N46" i="7"/>
  <c r="D47" i="7"/>
  <c r="E47" i="7"/>
  <c r="F47" i="7"/>
  <c r="G47" i="7"/>
  <c r="H47" i="7"/>
  <c r="I47" i="7"/>
  <c r="J47" i="7"/>
  <c r="K47" i="7"/>
  <c r="L47" i="7"/>
  <c r="M47" i="7"/>
  <c r="N47" i="7"/>
  <c r="D48" i="7"/>
  <c r="E48" i="7"/>
  <c r="F48" i="7"/>
  <c r="G48" i="7"/>
  <c r="H48" i="7"/>
  <c r="I48" i="7"/>
  <c r="J48" i="7"/>
  <c r="K48" i="7"/>
  <c r="L48" i="7"/>
  <c r="M48" i="7"/>
  <c r="N48" i="7"/>
  <c r="D49" i="7"/>
  <c r="E49" i="7"/>
  <c r="F49" i="7"/>
  <c r="G49" i="7"/>
  <c r="H49" i="7"/>
  <c r="I49" i="7"/>
  <c r="J49" i="7"/>
  <c r="K49" i="7"/>
  <c r="L49" i="7"/>
  <c r="N49" i="7"/>
  <c r="M49" i="7"/>
  <c r="D50" i="7"/>
  <c r="E50" i="7"/>
  <c r="F50" i="7"/>
  <c r="G50" i="7"/>
  <c r="H50" i="7"/>
  <c r="I50" i="7"/>
  <c r="J50" i="7"/>
  <c r="K50" i="7"/>
  <c r="L50" i="7"/>
  <c r="N50" i="7"/>
  <c r="M50" i="7"/>
  <c r="D51" i="7"/>
  <c r="E51" i="7"/>
  <c r="F51" i="7"/>
  <c r="G51" i="7"/>
  <c r="H51" i="7"/>
  <c r="I51" i="7"/>
  <c r="J51" i="7"/>
  <c r="K51" i="7"/>
  <c r="L51" i="7"/>
  <c r="M51" i="7"/>
  <c r="N51" i="7"/>
  <c r="D52" i="7"/>
  <c r="E52" i="7"/>
  <c r="F52" i="7"/>
  <c r="G52" i="7"/>
  <c r="H52" i="7"/>
  <c r="I52" i="7"/>
  <c r="J52" i="7"/>
  <c r="K52" i="7"/>
  <c r="L52" i="7"/>
  <c r="M52" i="7"/>
  <c r="N52" i="7"/>
  <c r="D53" i="7"/>
  <c r="E53" i="7"/>
  <c r="F53" i="7"/>
  <c r="G53" i="7"/>
  <c r="H53" i="7"/>
  <c r="I53" i="7"/>
  <c r="J53" i="7"/>
  <c r="K53" i="7"/>
  <c r="L53" i="7"/>
  <c r="M53" i="7"/>
  <c r="N53" i="7"/>
  <c r="D54" i="7"/>
  <c r="E54" i="7"/>
  <c r="F54" i="7"/>
  <c r="G54" i="7"/>
  <c r="H54" i="7"/>
  <c r="I54" i="7"/>
  <c r="J54" i="7"/>
  <c r="K54" i="7"/>
  <c r="L54" i="7"/>
  <c r="M54" i="7"/>
  <c r="N54" i="7"/>
  <c r="D55" i="7"/>
  <c r="E55" i="7"/>
  <c r="F55" i="7"/>
  <c r="G55" i="7"/>
  <c r="H55" i="7"/>
  <c r="I55" i="7"/>
  <c r="J55" i="7"/>
  <c r="K55" i="7"/>
  <c r="L55" i="7"/>
  <c r="M55" i="7"/>
  <c r="N55" i="7"/>
  <c r="D56" i="7"/>
  <c r="E56" i="7"/>
  <c r="F56" i="7"/>
  <c r="G56" i="7"/>
  <c r="H56" i="7"/>
  <c r="I56" i="7"/>
  <c r="J56" i="7"/>
  <c r="K56" i="7"/>
  <c r="L56" i="7"/>
  <c r="M56" i="7"/>
  <c r="N56" i="7"/>
  <c r="D57" i="7"/>
  <c r="E57" i="7"/>
  <c r="F57" i="7"/>
  <c r="G57" i="7"/>
  <c r="H57" i="7"/>
  <c r="I57" i="7"/>
  <c r="J57" i="7"/>
  <c r="K57" i="7"/>
  <c r="L57" i="7"/>
  <c r="M57" i="7"/>
  <c r="N57" i="7"/>
  <c r="D58" i="7"/>
  <c r="E58" i="7"/>
  <c r="F58" i="7"/>
  <c r="G58" i="7"/>
  <c r="H58" i="7"/>
  <c r="I58" i="7"/>
  <c r="J58" i="7"/>
  <c r="K58" i="7"/>
  <c r="L58" i="7"/>
  <c r="M58" i="7"/>
  <c r="N58" i="7"/>
  <c r="D59" i="7"/>
  <c r="E59" i="7"/>
  <c r="F59" i="7"/>
  <c r="G59" i="7"/>
  <c r="H59" i="7"/>
  <c r="I59" i="7"/>
  <c r="J59" i="7"/>
  <c r="K59" i="7"/>
  <c r="L59" i="7"/>
  <c r="M59" i="7"/>
  <c r="N59" i="7"/>
  <c r="D60" i="7"/>
  <c r="E60" i="7"/>
  <c r="F60" i="7"/>
  <c r="G60" i="7"/>
  <c r="H60" i="7"/>
  <c r="I60" i="7"/>
  <c r="J60" i="7"/>
  <c r="K60" i="7"/>
  <c r="L60" i="7"/>
  <c r="M60" i="7"/>
  <c r="N60" i="7"/>
  <c r="D61" i="7"/>
  <c r="E61" i="7"/>
  <c r="F61" i="7"/>
  <c r="G61" i="7"/>
  <c r="H61" i="7"/>
  <c r="I61" i="7"/>
  <c r="J61" i="7"/>
  <c r="K61" i="7"/>
  <c r="L61" i="7"/>
  <c r="M61" i="7"/>
  <c r="N61" i="7"/>
  <c r="D62" i="7"/>
  <c r="E62" i="7"/>
  <c r="F62" i="7"/>
  <c r="G62" i="7"/>
  <c r="H62" i="7"/>
  <c r="I62" i="7"/>
  <c r="J62" i="7"/>
  <c r="K62" i="7"/>
  <c r="L62" i="7"/>
  <c r="M62" i="7"/>
  <c r="N62" i="7"/>
  <c r="D63" i="7"/>
  <c r="E63" i="7"/>
  <c r="F63" i="7"/>
  <c r="G63" i="7"/>
  <c r="H63" i="7"/>
  <c r="I63" i="7"/>
  <c r="J63" i="7"/>
  <c r="K63" i="7"/>
  <c r="L63" i="7"/>
  <c r="M63" i="7"/>
  <c r="N63" i="7"/>
  <c r="D64" i="7"/>
  <c r="E64" i="7"/>
  <c r="F64" i="7"/>
  <c r="G64" i="7"/>
  <c r="H64" i="7"/>
  <c r="I64" i="7"/>
  <c r="J64" i="7"/>
  <c r="K64" i="7"/>
  <c r="L64" i="7"/>
  <c r="N64" i="7"/>
  <c r="M64" i="7"/>
  <c r="D65" i="7"/>
  <c r="E65" i="7"/>
  <c r="F65" i="7"/>
  <c r="G65" i="7"/>
  <c r="H65" i="7"/>
  <c r="I65" i="7"/>
  <c r="J65" i="7"/>
  <c r="K65" i="7"/>
  <c r="L65" i="7"/>
  <c r="M65" i="7"/>
  <c r="N65" i="7"/>
  <c r="D66" i="7"/>
  <c r="E66" i="7"/>
  <c r="F66" i="7"/>
  <c r="G66" i="7"/>
  <c r="H66" i="7"/>
  <c r="I66" i="7"/>
  <c r="J66" i="7"/>
  <c r="K66" i="7"/>
  <c r="L66" i="7"/>
  <c r="M66" i="7"/>
  <c r="N66" i="7"/>
  <c r="D67" i="7"/>
  <c r="E67" i="7"/>
  <c r="F67" i="7"/>
  <c r="G67" i="7"/>
  <c r="H67" i="7"/>
  <c r="I67" i="7"/>
  <c r="J67" i="7"/>
  <c r="K67" i="7"/>
  <c r="L67" i="7"/>
  <c r="M67" i="7"/>
  <c r="N67" i="7"/>
  <c r="D68" i="7"/>
  <c r="E68" i="7"/>
  <c r="F68" i="7"/>
  <c r="G68" i="7"/>
  <c r="H68" i="7"/>
  <c r="I68" i="7"/>
  <c r="J68" i="7"/>
  <c r="K68" i="7"/>
  <c r="L68" i="7"/>
  <c r="M68" i="7"/>
  <c r="N68" i="7"/>
  <c r="D69" i="7"/>
  <c r="E69" i="7"/>
  <c r="F69" i="7"/>
  <c r="G69" i="7"/>
  <c r="H69" i="7"/>
  <c r="I69" i="7"/>
  <c r="J69" i="7"/>
  <c r="K69" i="7"/>
  <c r="L69" i="7"/>
  <c r="N69" i="7"/>
  <c r="M69" i="7"/>
  <c r="D70" i="7"/>
  <c r="E70" i="7"/>
  <c r="F70" i="7"/>
  <c r="G70" i="7"/>
  <c r="H70" i="7"/>
  <c r="I70" i="7"/>
  <c r="J70" i="7"/>
  <c r="K70" i="7"/>
  <c r="L70" i="7"/>
  <c r="M70" i="7"/>
  <c r="N70" i="7"/>
  <c r="D71" i="7"/>
  <c r="E71" i="7"/>
  <c r="F71" i="7"/>
  <c r="G71" i="7"/>
  <c r="H71" i="7"/>
  <c r="I71" i="7"/>
  <c r="J71" i="7"/>
  <c r="K71" i="7"/>
  <c r="L71" i="7"/>
  <c r="M71" i="7"/>
  <c r="N71" i="7"/>
  <c r="D72" i="7"/>
  <c r="E72" i="7"/>
  <c r="F72" i="7"/>
  <c r="G72" i="7"/>
  <c r="H72" i="7"/>
  <c r="I72" i="7"/>
  <c r="J72" i="7"/>
  <c r="K72" i="7"/>
  <c r="L72" i="7"/>
  <c r="M72" i="7"/>
  <c r="D73" i="7"/>
  <c r="E73" i="7"/>
  <c r="F73" i="7"/>
  <c r="G73" i="7"/>
  <c r="H73" i="7"/>
  <c r="I73" i="7"/>
  <c r="J73" i="7"/>
  <c r="K73" i="7"/>
  <c r="L73" i="7"/>
  <c r="M73" i="7"/>
  <c r="N73" i="7"/>
  <c r="D74" i="7"/>
  <c r="E74" i="7"/>
  <c r="F74" i="7"/>
  <c r="G74" i="7"/>
  <c r="H74" i="7"/>
  <c r="I74" i="7"/>
  <c r="J74" i="7"/>
  <c r="K74" i="7"/>
  <c r="L74" i="7"/>
  <c r="M74" i="7"/>
  <c r="N74" i="7"/>
  <c r="D75" i="7"/>
  <c r="E75" i="7"/>
  <c r="F75" i="7"/>
  <c r="G75" i="7"/>
  <c r="H75" i="7"/>
  <c r="I75" i="7"/>
  <c r="J75" i="7"/>
  <c r="K75" i="7"/>
  <c r="L75" i="7"/>
  <c r="M75" i="7"/>
  <c r="N75" i="7"/>
  <c r="D76" i="7"/>
  <c r="E76" i="7"/>
  <c r="F76" i="7"/>
  <c r="G76" i="7"/>
  <c r="H76" i="7"/>
  <c r="I76" i="7"/>
  <c r="J76" i="7"/>
  <c r="K76" i="7"/>
  <c r="L76" i="7"/>
  <c r="M76" i="7"/>
  <c r="N76" i="7"/>
  <c r="D77" i="7"/>
  <c r="E77" i="7"/>
  <c r="F77" i="7"/>
  <c r="G77" i="7"/>
  <c r="H77" i="7"/>
  <c r="I77" i="7"/>
  <c r="J77" i="7"/>
  <c r="K77" i="7"/>
  <c r="L77" i="7"/>
  <c r="M77" i="7"/>
  <c r="N77" i="7"/>
  <c r="D78" i="7"/>
  <c r="E78" i="7"/>
  <c r="F78" i="7"/>
  <c r="G78" i="7"/>
  <c r="H78" i="7"/>
  <c r="I78" i="7"/>
  <c r="J78" i="7"/>
  <c r="K78" i="7"/>
  <c r="L78" i="7"/>
  <c r="N78" i="7"/>
  <c r="M78" i="7"/>
  <c r="D79" i="7"/>
  <c r="E79" i="7"/>
  <c r="F79" i="7"/>
  <c r="G79" i="7"/>
  <c r="H79" i="7"/>
  <c r="I79" i="7"/>
  <c r="J79" i="7"/>
  <c r="K79" i="7"/>
  <c r="L79" i="7"/>
  <c r="M79" i="7"/>
  <c r="D80" i="7"/>
  <c r="E80" i="7"/>
  <c r="F80" i="7"/>
  <c r="G80" i="7"/>
  <c r="H80" i="7"/>
  <c r="I80" i="7"/>
  <c r="J80" i="7"/>
  <c r="K80" i="7"/>
  <c r="L80" i="7"/>
  <c r="M80" i="7"/>
  <c r="D81" i="7"/>
  <c r="E81" i="7"/>
  <c r="F81" i="7"/>
  <c r="G81" i="7"/>
  <c r="H81" i="7"/>
  <c r="I81" i="7"/>
  <c r="J81" i="7"/>
  <c r="K81" i="7"/>
  <c r="L81" i="7"/>
  <c r="N81" i="7"/>
  <c r="M81" i="7"/>
  <c r="J82" i="7"/>
  <c r="K82" i="7"/>
  <c r="L82" i="7"/>
  <c r="M82" i="7"/>
  <c r="N82" i="7"/>
  <c r="A1" i="8"/>
  <c r="N17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A1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A1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K84" i="1"/>
  <c r="L84" i="1"/>
  <c r="M84" i="1"/>
  <c r="N84" i="1"/>
  <c r="B16" i="4"/>
  <c r="D16" i="4"/>
  <c r="F16" i="4"/>
  <c r="G16" i="4"/>
  <c r="H16" i="4"/>
  <c r="H84" i="4"/>
  <c r="B17" i="4"/>
  <c r="I17" i="4"/>
  <c r="D17" i="4"/>
  <c r="D84" i="4"/>
  <c r="J17" i="4"/>
  <c r="F17" i="4"/>
  <c r="G17" i="4"/>
  <c r="H17" i="4"/>
  <c r="B18" i="4"/>
  <c r="D18" i="4"/>
  <c r="J18" i="4"/>
  <c r="F18" i="4"/>
  <c r="G18" i="4"/>
  <c r="H18" i="4"/>
  <c r="B19" i="4"/>
  <c r="D19" i="4"/>
  <c r="J19" i="4"/>
  <c r="F19" i="4"/>
  <c r="G19" i="4"/>
  <c r="G84" i="4"/>
  <c r="H19" i="4"/>
  <c r="B20" i="4"/>
  <c r="D20" i="4"/>
  <c r="J20" i="4"/>
  <c r="F20" i="4"/>
  <c r="G20" i="4"/>
  <c r="H20" i="4"/>
  <c r="B21" i="4"/>
  <c r="I21" i="4"/>
  <c r="D21" i="4"/>
  <c r="J21" i="4"/>
  <c r="F21" i="4"/>
  <c r="G21" i="4"/>
  <c r="H21" i="4"/>
  <c r="B22" i="4"/>
  <c r="D22" i="4"/>
  <c r="J22" i="4"/>
  <c r="F22" i="4"/>
  <c r="G22" i="4"/>
  <c r="H22" i="4"/>
  <c r="B23" i="4"/>
  <c r="D23" i="4"/>
  <c r="J23" i="4"/>
  <c r="F23" i="4"/>
  <c r="G23" i="4"/>
  <c r="H23" i="4"/>
  <c r="I23" i="4"/>
  <c r="K23" i="4"/>
  <c r="B24" i="4"/>
  <c r="D24" i="4"/>
  <c r="J24" i="4"/>
  <c r="F24" i="4"/>
  <c r="G24" i="4"/>
  <c r="H24" i="4"/>
  <c r="B25" i="4"/>
  <c r="D25" i="4"/>
  <c r="F25" i="4"/>
  <c r="G25" i="4"/>
  <c r="H25" i="4"/>
  <c r="B26" i="4"/>
  <c r="D26" i="4"/>
  <c r="J26" i="4"/>
  <c r="F26" i="4"/>
  <c r="G26" i="4"/>
  <c r="H26" i="4"/>
  <c r="B27" i="4"/>
  <c r="D27" i="4"/>
  <c r="J27" i="4"/>
  <c r="F27" i="4"/>
  <c r="G27" i="4"/>
  <c r="H27" i="4"/>
  <c r="B28" i="4"/>
  <c r="D28" i="4"/>
  <c r="J28" i="4"/>
  <c r="F28" i="4"/>
  <c r="G28" i="4"/>
  <c r="H28" i="4"/>
  <c r="B29" i="4"/>
  <c r="D29" i="4"/>
  <c r="J29" i="4"/>
  <c r="F29" i="4"/>
  <c r="I29" i="4"/>
  <c r="G29" i="4"/>
  <c r="H29" i="4"/>
  <c r="B30" i="4"/>
  <c r="D30" i="4"/>
  <c r="J30" i="4"/>
  <c r="F30" i="4"/>
  <c r="H30" i="4"/>
  <c r="B31" i="4"/>
  <c r="D31" i="4"/>
  <c r="J31" i="4"/>
  <c r="F31" i="4"/>
  <c r="G31" i="4"/>
  <c r="H31" i="4"/>
  <c r="B32" i="4"/>
  <c r="D32" i="4"/>
  <c r="J32" i="4"/>
  <c r="F32" i="4"/>
  <c r="G32" i="4"/>
  <c r="H32" i="4"/>
  <c r="B33" i="4"/>
  <c r="D33" i="4"/>
  <c r="J33" i="4"/>
  <c r="F33" i="4"/>
  <c r="G33" i="4"/>
  <c r="H33" i="4"/>
  <c r="B34" i="4"/>
  <c r="D34" i="4"/>
  <c r="J34" i="4"/>
  <c r="F34" i="4"/>
  <c r="G34" i="4"/>
  <c r="H34" i="4"/>
  <c r="B35" i="4"/>
  <c r="D35" i="4"/>
  <c r="E35" i="4"/>
  <c r="F35" i="4"/>
  <c r="G35" i="4"/>
  <c r="H35" i="4"/>
  <c r="B36" i="4"/>
  <c r="D36" i="4"/>
  <c r="J36" i="4"/>
  <c r="F36" i="4"/>
  <c r="G36" i="4"/>
  <c r="H36" i="4"/>
  <c r="B37" i="4"/>
  <c r="D37" i="4"/>
  <c r="F37" i="4"/>
  <c r="G37" i="4"/>
  <c r="H37" i="4"/>
  <c r="B38" i="4"/>
  <c r="D38" i="4"/>
  <c r="E38" i="4"/>
  <c r="J38" i="4"/>
  <c r="F38" i="4"/>
  <c r="G38" i="4"/>
  <c r="H38" i="4"/>
  <c r="B39" i="4"/>
  <c r="D39" i="4"/>
  <c r="J39" i="4"/>
  <c r="F39" i="4"/>
  <c r="G39" i="4"/>
  <c r="H39" i="4"/>
  <c r="B40" i="4"/>
  <c r="D40" i="4"/>
  <c r="E40" i="4"/>
  <c r="J40" i="4"/>
  <c r="F40" i="4"/>
  <c r="G40" i="4"/>
  <c r="H40" i="4"/>
  <c r="B41" i="4"/>
  <c r="I41" i="4"/>
  <c r="D41" i="4"/>
  <c r="J41" i="4"/>
  <c r="F41" i="4"/>
  <c r="G41" i="4"/>
  <c r="H41" i="4"/>
  <c r="B42" i="4"/>
  <c r="D42" i="4"/>
  <c r="F42" i="4"/>
  <c r="G42" i="4"/>
  <c r="I42" i="4"/>
  <c r="H42" i="4"/>
  <c r="B43" i="4"/>
  <c r="D43" i="4"/>
  <c r="J43" i="4"/>
  <c r="F43" i="4"/>
  <c r="G43" i="4"/>
  <c r="H43" i="4"/>
  <c r="B44" i="4"/>
  <c r="D44" i="4"/>
  <c r="J44" i="4"/>
  <c r="F44" i="4"/>
  <c r="G44" i="4"/>
  <c r="H44" i="4"/>
  <c r="B45" i="4"/>
  <c r="D45" i="4"/>
  <c r="J45" i="4"/>
  <c r="F45" i="4"/>
  <c r="G45" i="4"/>
  <c r="H45" i="4"/>
  <c r="B46" i="4"/>
  <c r="D46" i="4"/>
  <c r="J46" i="4"/>
  <c r="F46" i="4"/>
  <c r="G46" i="4"/>
  <c r="H46" i="4"/>
  <c r="B47" i="4"/>
  <c r="D47" i="4"/>
  <c r="J47" i="4"/>
  <c r="F47" i="4"/>
  <c r="G47" i="4"/>
  <c r="H47" i="4"/>
  <c r="B48" i="4"/>
  <c r="D48" i="4"/>
  <c r="J48" i="4"/>
  <c r="F48" i="4"/>
  <c r="G48" i="4"/>
  <c r="H48" i="4"/>
  <c r="B49" i="4"/>
  <c r="D49" i="4"/>
  <c r="J49" i="4"/>
  <c r="F49" i="4"/>
  <c r="G49" i="4"/>
  <c r="H49" i="4"/>
  <c r="B50" i="4"/>
  <c r="E50" i="4"/>
  <c r="D50" i="4"/>
  <c r="J50" i="4"/>
  <c r="F50" i="4"/>
  <c r="G50" i="4"/>
  <c r="H50" i="4"/>
  <c r="B51" i="4"/>
  <c r="D51" i="4"/>
  <c r="J51" i="4"/>
  <c r="F51" i="4"/>
  <c r="G51" i="4"/>
  <c r="H51" i="4"/>
  <c r="B52" i="4"/>
  <c r="D52" i="4"/>
  <c r="J52" i="4"/>
  <c r="F52" i="4"/>
  <c r="G52" i="4"/>
  <c r="H52" i="4"/>
  <c r="B53" i="4"/>
  <c r="D53" i="4"/>
  <c r="J53" i="4"/>
  <c r="F53" i="4"/>
  <c r="G53" i="4"/>
  <c r="H53" i="4"/>
  <c r="B54" i="4"/>
  <c r="D54" i="4"/>
  <c r="J54" i="4"/>
  <c r="F54" i="4"/>
  <c r="G54" i="4"/>
  <c r="H54" i="4"/>
  <c r="B55" i="4"/>
  <c r="D55" i="4"/>
  <c r="J55" i="4"/>
  <c r="F55" i="4"/>
  <c r="G55" i="4"/>
  <c r="H55" i="4"/>
  <c r="B56" i="4"/>
  <c r="D56" i="4"/>
  <c r="J56" i="4"/>
  <c r="F56" i="4"/>
  <c r="G56" i="4"/>
  <c r="I56" i="4"/>
  <c r="H56" i="4"/>
  <c r="B57" i="4"/>
  <c r="D57" i="4"/>
  <c r="J57" i="4"/>
  <c r="F57" i="4"/>
  <c r="G57" i="4"/>
  <c r="H57" i="4"/>
  <c r="B58" i="4"/>
  <c r="E58" i="4"/>
  <c r="D58" i="4"/>
  <c r="J58" i="4"/>
  <c r="F58" i="4"/>
  <c r="G58" i="4"/>
  <c r="H58" i="4"/>
  <c r="B59" i="4"/>
  <c r="D59" i="4"/>
  <c r="J59" i="4"/>
  <c r="F59" i="4"/>
  <c r="G59" i="4"/>
  <c r="H59" i="4"/>
  <c r="B60" i="4"/>
  <c r="D60" i="4"/>
  <c r="J60" i="4"/>
  <c r="F60" i="4"/>
  <c r="G60" i="4"/>
  <c r="H60" i="4"/>
  <c r="B61" i="4"/>
  <c r="D61" i="4"/>
  <c r="E61" i="4"/>
  <c r="J61" i="4"/>
  <c r="F61" i="4"/>
  <c r="G61" i="4"/>
  <c r="H61" i="4"/>
  <c r="B62" i="4"/>
  <c r="D62" i="4"/>
  <c r="J62" i="4"/>
  <c r="F62" i="4"/>
  <c r="G62" i="4"/>
  <c r="H62" i="4"/>
  <c r="B63" i="4"/>
  <c r="D63" i="4"/>
  <c r="J63" i="4"/>
  <c r="F63" i="4"/>
  <c r="G63" i="4"/>
  <c r="H63" i="4"/>
  <c r="B64" i="4"/>
  <c r="D64" i="4"/>
  <c r="J64" i="4"/>
  <c r="F64" i="4"/>
  <c r="G64" i="4"/>
  <c r="H64" i="4"/>
  <c r="B65" i="4"/>
  <c r="D65" i="4"/>
  <c r="J65" i="4"/>
  <c r="F65" i="4"/>
  <c r="G65" i="4"/>
  <c r="H65" i="4"/>
  <c r="B66" i="4"/>
  <c r="E66" i="4"/>
  <c r="D66" i="4"/>
  <c r="J66" i="4"/>
  <c r="F66" i="4"/>
  <c r="G66" i="4"/>
  <c r="H66" i="4"/>
  <c r="B67" i="4"/>
  <c r="D67" i="4"/>
  <c r="J67" i="4"/>
  <c r="F67" i="4"/>
  <c r="G67" i="4"/>
  <c r="H67" i="4"/>
  <c r="B68" i="4"/>
  <c r="D68" i="4"/>
  <c r="J68" i="4"/>
  <c r="F68" i="4"/>
  <c r="G68" i="4"/>
  <c r="H68" i="4"/>
  <c r="B69" i="4"/>
  <c r="D69" i="4"/>
  <c r="E69" i="4"/>
  <c r="J69" i="4"/>
  <c r="F69" i="4"/>
  <c r="G69" i="4"/>
  <c r="H69" i="4"/>
  <c r="B70" i="4"/>
  <c r="I70" i="4"/>
  <c r="K70" i="4"/>
  <c r="D70" i="4"/>
  <c r="J70" i="4"/>
  <c r="F70" i="4"/>
  <c r="G70" i="4"/>
  <c r="H70" i="4"/>
  <c r="B71" i="4"/>
  <c r="D71" i="4"/>
  <c r="J71" i="4"/>
  <c r="F71" i="4"/>
  <c r="G71" i="4"/>
  <c r="H71" i="4"/>
  <c r="B72" i="4"/>
  <c r="D72" i="4"/>
  <c r="J72" i="4"/>
  <c r="F72" i="4"/>
  <c r="G72" i="4"/>
  <c r="H72" i="4"/>
  <c r="B73" i="4"/>
  <c r="I73" i="4"/>
  <c r="D73" i="4"/>
  <c r="J73" i="4"/>
  <c r="F73" i="4"/>
  <c r="G73" i="4"/>
  <c r="H73" i="4"/>
  <c r="B74" i="4"/>
  <c r="E74" i="4"/>
  <c r="D74" i="4"/>
  <c r="J74" i="4"/>
  <c r="F74" i="4"/>
  <c r="I74" i="4"/>
  <c r="K74" i="4"/>
  <c r="G74" i="4"/>
  <c r="H74" i="4"/>
  <c r="B75" i="4"/>
  <c r="D75" i="4"/>
  <c r="J75" i="4"/>
  <c r="F75" i="4"/>
  <c r="G75" i="4"/>
  <c r="H75" i="4"/>
  <c r="B76" i="4"/>
  <c r="D76" i="4"/>
  <c r="E76" i="4"/>
  <c r="J76" i="4"/>
  <c r="F76" i="4"/>
  <c r="G76" i="4"/>
  <c r="H76" i="4"/>
  <c r="B77" i="4"/>
  <c r="D77" i="4"/>
  <c r="J77" i="4"/>
  <c r="F77" i="4"/>
  <c r="G77" i="4"/>
  <c r="H77" i="4"/>
  <c r="B78" i="4"/>
  <c r="D78" i="4"/>
  <c r="J78" i="4"/>
  <c r="F78" i="4"/>
  <c r="G78" i="4"/>
  <c r="H78" i="4"/>
  <c r="B79" i="4"/>
  <c r="D79" i="4"/>
  <c r="J79" i="4"/>
  <c r="F79" i="4"/>
  <c r="G79" i="4"/>
  <c r="H79" i="4"/>
  <c r="B80" i="4"/>
  <c r="I80" i="4"/>
  <c r="D80" i="4"/>
  <c r="J80" i="4"/>
  <c r="F80" i="4"/>
  <c r="G80" i="4"/>
  <c r="H80" i="4"/>
  <c r="B81" i="4"/>
  <c r="D81" i="4"/>
  <c r="J81" i="4"/>
  <c r="F81" i="4"/>
  <c r="G81" i="4"/>
  <c r="H81" i="4"/>
  <c r="B82" i="4"/>
  <c r="D82" i="4"/>
  <c r="E82" i="4"/>
  <c r="J82" i="4"/>
  <c r="F82" i="4"/>
  <c r="G82" i="4"/>
  <c r="H82" i="4"/>
  <c r="N30" i="5"/>
  <c r="L84" i="5"/>
  <c r="G30" i="4"/>
  <c r="C84" i="7"/>
  <c r="B84" i="7"/>
  <c r="N79" i="7"/>
  <c r="N31" i="7"/>
  <c r="J42" i="4"/>
  <c r="F84" i="7"/>
  <c r="E84" i="7"/>
  <c r="N84" i="5"/>
  <c r="I84" i="7"/>
  <c r="N72" i="7"/>
  <c r="N80" i="7"/>
  <c r="H84" i="7"/>
  <c r="E78" i="4"/>
  <c r="E19" i="4"/>
  <c r="J37" i="4"/>
  <c r="J25" i="4"/>
  <c r="J16" i="4"/>
  <c r="K84" i="7"/>
  <c r="J35" i="4"/>
  <c r="E31" i="4"/>
  <c r="E54" i="4"/>
  <c r="E23" i="4"/>
  <c r="E46" i="4"/>
  <c r="E70" i="4"/>
  <c r="E62" i="4"/>
  <c r="I31" i="4"/>
  <c r="K31" i="4"/>
  <c r="E73" i="4"/>
  <c r="L84" i="7"/>
  <c r="I25" i="4"/>
  <c r="K25" i="4"/>
  <c r="I52" i="4"/>
  <c r="I66" i="4"/>
  <c r="K66" i="4"/>
  <c r="I62" i="4"/>
  <c r="K62" i="4"/>
  <c r="I64" i="4"/>
  <c r="I58" i="4"/>
  <c r="K58" i="4"/>
  <c r="I69" i="4"/>
  <c r="K69" i="4"/>
  <c r="I78" i="4"/>
  <c r="K78" i="4"/>
  <c r="I18" i="4"/>
  <c r="K18" i="4"/>
  <c r="I82" i="4"/>
  <c r="K82" i="4"/>
  <c r="I22" i="4"/>
  <c r="K22" i="4"/>
  <c r="I50" i="4"/>
  <c r="K50" i="4"/>
  <c r="I19" i="4"/>
  <c r="K19" i="4"/>
  <c r="I40" i="4"/>
  <c r="K40" i="4"/>
  <c r="K64" i="4"/>
  <c r="K52" i="4"/>
  <c r="I76" i="4"/>
  <c r="K76" i="4"/>
  <c r="F84" i="4"/>
  <c r="I46" i="4"/>
  <c r="K46" i="4"/>
  <c r="I61" i="4"/>
  <c r="K61" i="4"/>
  <c r="I54" i="4"/>
  <c r="K54" i="4"/>
  <c r="I27" i="4"/>
  <c r="K27" i="4"/>
  <c r="K42" i="4"/>
  <c r="I65" i="4"/>
  <c r="I34" i="4"/>
  <c r="K34" i="4"/>
  <c r="I48" i="4"/>
  <c r="K48" i="4"/>
  <c r="J84" i="4"/>
  <c r="K56" i="4"/>
  <c r="E25" i="4"/>
  <c r="E47" i="4"/>
  <c r="E52" i="4"/>
  <c r="E29" i="4"/>
  <c r="K21" i="4"/>
  <c r="E67" i="4"/>
  <c r="K81" i="4"/>
  <c r="E63" i="4"/>
  <c r="K68" i="4"/>
  <c r="K41" i="4"/>
  <c r="E30" i="4"/>
  <c r="E26" i="4"/>
  <c r="E22" i="4"/>
  <c r="E18" i="4"/>
  <c r="E64" i="4"/>
  <c r="K29" i="4"/>
  <c r="E60" i="4"/>
  <c r="E75" i="4"/>
  <c r="E17" i="4"/>
  <c r="M84" i="7"/>
  <c r="N84" i="7"/>
  <c r="K80" i="4"/>
  <c r="E72" i="4"/>
  <c r="E81" i="4"/>
  <c r="K73" i="4"/>
  <c r="K65" i="4"/>
  <c r="E42" i="4"/>
  <c r="E56" i="4"/>
  <c r="I20" i="4"/>
  <c r="K20" i="4"/>
  <c r="E20" i="4"/>
  <c r="E43" i="4"/>
  <c r="I43" i="4"/>
  <c r="K43" i="4"/>
  <c r="E36" i="4"/>
  <c r="I36" i="4"/>
  <c r="K36" i="4"/>
  <c r="I59" i="4"/>
  <c r="K59" i="4"/>
  <c r="E59" i="4"/>
  <c r="I28" i="4"/>
  <c r="K28" i="4"/>
  <c r="E28" i="4"/>
  <c r="E55" i="4"/>
  <c r="I55" i="4"/>
  <c r="K55" i="4"/>
  <c r="C84" i="4"/>
  <c r="I16" i="4"/>
  <c r="K16" i="4"/>
  <c r="I39" i="4"/>
  <c r="K39" i="4"/>
  <c r="E39" i="4"/>
  <c r="I32" i="4"/>
  <c r="K32" i="4"/>
  <c r="E32" i="4"/>
  <c r="I24" i="4"/>
  <c r="K24" i="4"/>
  <c r="E24" i="4"/>
  <c r="I51" i="4"/>
  <c r="K51" i="4"/>
  <c r="E51" i="4"/>
  <c r="E48" i="4"/>
  <c r="I44" i="4"/>
  <c r="K44" i="4"/>
  <c r="E37" i="4"/>
  <c r="E33" i="4"/>
  <c r="E68" i="4"/>
  <c r="I77" i="4"/>
  <c r="K77" i="4"/>
  <c r="I47" i="4"/>
  <c r="K47" i="4"/>
  <c r="I60" i="4"/>
  <c r="K60" i="4"/>
  <c r="E57" i="4"/>
  <c r="E53" i="4"/>
  <c r="I49" i="4"/>
  <c r="K49" i="4"/>
  <c r="I45" i="4"/>
  <c r="K45" i="4"/>
  <c r="E34" i="4"/>
  <c r="I38" i="4"/>
  <c r="K38" i="4"/>
  <c r="I35" i="4"/>
  <c r="K35" i="4"/>
  <c r="E79" i="4"/>
  <c r="I75" i="4"/>
  <c r="K75" i="4"/>
  <c r="E71" i="4"/>
  <c r="I67" i="4"/>
  <c r="K67" i="4"/>
  <c r="I63" i="4"/>
  <c r="K63" i="4"/>
  <c r="E16" i="4"/>
  <c r="K17" i="4"/>
  <c r="E80" i="4"/>
  <c r="I71" i="4"/>
  <c r="K71" i="4"/>
  <c r="E41" i="4"/>
  <c r="I57" i="4"/>
  <c r="K57" i="4"/>
  <c r="E44" i="4"/>
  <c r="I72" i="4"/>
  <c r="K72" i="4"/>
  <c r="I79" i="4"/>
  <c r="K79" i="4"/>
  <c r="I33" i="4"/>
  <c r="K33" i="4"/>
  <c r="I53" i="4"/>
  <c r="K53" i="4"/>
  <c r="I37" i="4"/>
  <c r="K37" i="4"/>
  <c r="I30" i="4"/>
  <c r="K30" i="4"/>
  <c r="B84" i="4"/>
  <c r="I26" i="4"/>
  <c r="K26" i="4"/>
  <c r="E21" i="4"/>
  <c r="E65" i="4"/>
  <c r="E84" i="4"/>
  <c r="K84" i="4"/>
  <c r="I84" i="4"/>
</calcChain>
</file>

<file path=xl/sharedStrings.xml><?xml version="1.0" encoding="utf-8"?>
<sst xmlns="http://schemas.openxmlformats.org/spreadsheetml/2006/main" count="2213" uniqueCount="105">
  <si>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</si>
  <si>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</si>
  <si>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</si>
  <si>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</si>
  <si>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</si>
  <si>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</si>
  <si>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</si>
  <si>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</si>
  <si>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</si>
  <si>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</si>
  <si>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</si>
  <si>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</si>
  <si>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</si>
  <si>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</si>
  <si>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</si>
  <si>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</si>
  <si>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</si>
  <si>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</si>
  <si>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</si>
  <si>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</si>
  <si>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</si>
  <si>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</si>
  <si>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</si>
  <si>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</si>
  <si>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</si>
  <si>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</si>
  <si>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</si>
  <si>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</si>
  <si>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</si>
  <si>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</si>
  <si>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</si>
  <si>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</si>
  <si>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</si>
  <si>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</si>
  <si>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</si>
  <si>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</si>
  <si>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</si>
  <si>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</si>
  <si>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</si>
  <si>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</si>
  <si>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</si>
  <si>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</si>
  <si>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</si>
  <si>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</si>
  <si>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</si>
  <si>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</si>
  <si>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</si>
  <si>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</si>
  <si>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</si>
  <si>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</si>
  <si>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</si>
  <si>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</si>
  <si>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</si>
  <si>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</si>
  <si>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</si>
  <si>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</si>
  <si>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</si>
  <si>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</si>
  <si>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</si>
  <si>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</si>
  <si>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</si>
  <si>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</si>
  <si>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</si>
  <si>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</si>
  <si>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</si>
  <si>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</si>
  <si>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</si>
  <si>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</si>
  <si>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</si>
  <si>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</si>
  <si>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</si>
  <si>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</si>
  <si>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</si>
  <si>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</si>
  <si>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</si>
  <si>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</si>
  <si>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</si>
  <si>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</si>
  <si>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</si>
  <si>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</si>
  <si>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</si>
  <si>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</si>
  <si>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</si>
  <si>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</si>
  <si>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</si>
  <si>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</si>
  <si>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</si>
  <si>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</si>
  <si>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</si>
  <si>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</si>
  <si>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</si>
  <si>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</si>
  <si>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</si>
  <si>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</si>
  <si>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</si>
  <si>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</si>
  <si>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</si>
  <si>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</si>
  <si>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</si>
  <si>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</si>
  <si>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</si>
  <si>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</si>
  <si>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/>
  </si>
  <si>
    <t>VALIDATED TAX RECEIPTS DATA FOR: JULY 2016 thru June 2017</t>
  </si>
  <si>
    <t>SFY16-17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</si>
</sst>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3" fontId="0" fillId="0" borderId="0" xfId="0" applyNumberFormat="1" applyFill="1"/>
    <xf numFmtId="4" fontId="2" fillId="0" borderId="0" xfId="8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/>
    <cellStyle name="Comma0" xfId="2"/>
    <cellStyle name="Normal" xfId="0" builtinId="0"/>
    <cellStyle name="Normal 2" xfId="3"/>
    <cellStyle name="Normal 3" xfId="4"/>
    <cellStyle name="Normal 3 2" xfId="5"/>
    <cellStyle name="Normal 4" xfId="6"/>
    <cellStyle name="Normal_Emergency Distribution" xfId="7"/>
    <cellStyle name="Normal_Fiscally Constrained" xfId="8"/>
    <cellStyle name="Normal_Half-Cent to County Gov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86"/>
  <sheetViews>
    <sheetView tabSelected="1" workbookViewId="0">
      <pane ySplit="14" topLeftCell="A16" activePane="bottomLeft" state="frozen"/>
      <selection pane="bottomLeft" activeCell="C59" sqref="C59"/>
    </sheetView>
  </sheetViews>
  <sheetFormatPr defaultRowHeight="13.2" x14ac:dyDescent="0.25"/>
  <cols>
    <col min="1" max="1" width="16.77734375" customWidth="1"/>
    <col min="2" max="2" width="12.6640625" bestFit="1" customWidth="1"/>
    <col min="3" max="3" width="15.44140625" bestFit="1" customWidth="1"/>
    <col min="4" max="4" width="11" bestFit="1" customWidth="1"/>
    <col min="5" max="5" width="12.33203125" bestFit="1" customWidth="1"/>
    <col min="6" max="6" width="11.77734375" bestFit="1" customWidth="1"/>
    <col min="7" max="7" width="13.33203125" bestFit="1" customWidth="1"/>
    <col min="8" max="8" width="12" bestFit="1" customWidth="1"/>
    <col min="9" max="9" width="16.77734375" customWidth="1"/>
    <col min="10" max="10" width="13.6640625" bestFit="1" customWidth="1"/>
    <col min="11" max="11" width="12.6640625" bestFit="1" customWidth="1"/>
  </cols>
  <sheetData>
    <row r="1" spans="1:12" x14ac:dyDescent="0.25">
      <c r="A1" s="23" t="s">
        <v>103</v>
      </c>
      <c r="K1" t="s">
        <v>75</v>
      </c>
    </row>
    <row r="2" spans="1:12" x14ac:dyDescent="0.25">
      <c r="E2" s="6"/>
      <c r="F2" s="6"/>
      <c r="G2" s="6"/>
      <c r="H2" s="6"/>
      <c r="I2" s="6"/>
    </row>
    <row r="3" spans="1:12" x14ac:dyDescent="0.25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9" spans="1:12" x14ac:dyDescent="0.25">
      <c r="B9" s="2"/>
      <c r="C9" s="2"/>
      <c r="D9" s="2"/>
      <c r="E9" s="2"/>
      <c r="F9" s="2"/>
      <c r="G9" s="2"/>
      <c r="H9" s="2"/>
      <c r="I9" s="29" t="s">
        <v>93</v>
      </c>
      <c r="J9" s="29"/>
      <c r="K9" s="29"/>
    </row>
    <row r="10" spans="1:12" x14ac:dyDescent="0.25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5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5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5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5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5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5">
      <c r="A16" t="s">
        <v>38</v>
      </c>
      <c r="B16" s="4">
        <f>SUM('Half-Cent to County before'!B16:M16)</f>
        <v>12226111.25</v>
      </c>
      <c r="C16" s="4">
        <f>'Half-cent County Adj'!N16</f>
        <v>-3645900.84</v>
      </c>
      <c r="D16" s="4">
        <f>SUM('Half-Cent to City Govs'!B16:M16)</f>
        <v>9182021.4199999999</v>
      </c>
      <c r="E16" s="4">
        <f>SUM(B16:D16)</f>
        <v>17762231.829999998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8580210.4100000001</v>
      </c>
      <c r="J16" s="5">
        <f>D16</f>
        <v>9182021.4199999999</v>
      </c>
      <c r="K16" s="5">
        <f>SUM(I16:J16)</f>
        <v>17762231.829999998</v>
      </c>
    </row>
    <row r="17" spans="1:11" x14ac:dyDescent="0.25">
      <c r="A17" t="s">
        <v>39</v>
      </c>
      <c r="B17" s="4">
        <f>SUM('Half-Cent to County before'!B17:M17)</f>
        <v>854286.2</v>
      </c>
      <c r="C17" s="4">
        <f>'Half-cent County Adj'!N17</f>
        <v>-389584.31999999995</v>
      </c>
      <c r="D17" s="4">
        <f>SUM('Half-Cent to City Govs'!B17:M17)</f>
        <v>258375.4</v>
      </c>
      <c r="E17" s="4">
        <f t="shared" ref="E17:E80" si="0">SUM(B17:D17)</f>
        <v>723077.28</v>
      </c>
      <c r="F17" s="4">
        <f>SUM('Emergency Distribution'!B17:M17)</f>
        <v>993358.92999999993</v>
      </c>
      <c r="G17" s="4">
        <f>SUM('Supplemental Distribution'!B17:M17)</f>
        <v>21946.289999999997</v>
      </c>
      <c r="H17" s="4">
        <f>SUM('Fiscally Constrained'!B17:M17)</f>
        <v>643817.91</v>
      </c>
      <c r="I17" s="4">
        <f t="shared" ref="I17:I80" si="1">SUM(B17+C17+F17+G17+H17)</f>
        <v>2123825.0100000002</v>
      </c>
      <c r="J17" s="5">
        <f t="shared" ref="J17:J80" si="2">D17</f>
        <v>258375.4</v>
      </c>
      <c r="K17" s="5">
        <f t="shared" ref="K17:K80" si="3">SUM(I17:J17)</f>
        <v>2382200.41</v>
      </c>
    </row>
    <row r="18" spans="1:11" x14ac:dyDescent="0.25">
      <c r="A18" t="s">
        <v>40</v>
      </c>
      <c r="B18" s="4">
        <f>SUM('Half-Cent to County before'!B18:M18)</f>
        <v>13102752.209999999</v>
      </c>
      <c r="C18" s="4">
        <f>'Half-cent County Adj'!N18</f>
        <v>0</v>
      </c>
      <c r="D18" s="4">
        <f>SUM('Half-Cent to City Govs'!B18:M18)</f>
        <v>9088368.8199999984</v>
      </c>
      <c r="E18" s="4">
        <f t="shared" si="0"/>
        <v>22191121.029999997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13102752.209999999</v>
      </c>
      <c r="J18" s="5">
        <f t="shared" si="2"/>
        <v>9088368.8199999984</v>
      </c>
      <c r="K18" s="5">
        <f t="shared" si="3"/>
        <v>22191121.029999997</v>
      </c>
    </row>
    <row r="19" spans="1:11" x14ac:dyDescent="0.25">
      <c r="A19" t="s">
        <v>2</v>
      </c>
      <c r="B19" s="4">
        <f>SUM('Half-Cent to County before'!B19:M19)</f>
        <v>1107378.3099999998</v>
      </c>
      <c r="C19" s="4">
        <f>'Half-cent County Adj'!N19</f>
        <v>0</v>
      </c>
      <c r="D19" s="4">
        <f>SUM('Half-Cent to City Govs'!B19:M19)</f>
        <v>349312.25</v>
      </c>
      <c r="E19" s="4">
        <f t="shared" si="0"/>
        <v>1456690.5599999998</v>
      </c>
      <c r="F19" s="4">
        <f>SUM('Emergency Distribution'!B19:M19)</f>
        <v>680685.62000000011</v>
      </c>
      <c r="G19" s="4">
        <f>SUM('Supplemental Distribution'!B19:M19)</f>
        <v>30607.69000000001</v>
      </c>
      <c r="H19" s="4">
        <f>SUM('Fiscally Constrained'!B19:M19)</f>
        <v>743232.31</v>
      </c>
      <c r="I19" s="4">
        <f t="shared" si="1"/>
        <v>2561903.9299999997</v>
      </c>
      <c r="J19" s="5">
        <f t="shared" si="2"/>
        <v>349312.25</v>
      </c>
      <c r="K19" s="5">
        <f t="shared" si="3"/>
        <v>2911216.1799999997</v>
      </c>
    </row>
    <row r="20" spans="1:11" x14ac:dyDescent="0.25">
      <c r="A20" t="s">
        <v>41</v>
      </c>
      <c r="B20" s="4">
        <f>SUM('Half-Cent to County before'!B20:M20)</f>
        <v>25622217.170000002</v>
      </c>
      <c r="C20" s="4">
        <f>'Half-cent County Adj'!N20</f>
        <v>-7029722.1599999983</v>
      </c>
      <c r="D20" s="4">
        <f>SUM('Half-Cent to City Govs'!B20:M20)</f>
        <v>20253447</v>
      </c>
      <c r="E20" s="4">
        <f t="shared" si="0"/>
        <v>38845942.010000005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18592495.010000005</v>
      </c>
      <c r="J20" s="5">
        <f t="shared" si="2"/>
        <v>20253447</v>
      </c>
      <c r="K20" s="5">
        <f t="shared" si="3"/>
        <v>38845942.010000005</v>
      </c>
    </row>
    <row r="21" spans="1:11" x14ac:dyDescent="0.25">
      <c r="A21" t="s">
        <v>42</v>
      </c>
      <c r="B21" s="4">
        <f>SUM('Half-Cent to County before'!B21:M21)</f>
        <v>80498491.5</v>
      </c>
      <c r="C21" s="4">
        <f>'Half-cent County Adj'!N21</f>
        <v>0</v>
      </c>
      <c r="D21" s="4">
        <f>SUM('Half-Cent to City Govs'!B21:M21)</f>
        <v>119320453.03</v>
      </c>
      <c r="E21" s="4">
        <f t="shared" si="0"/>
        <v>199818944.53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80498491.5</v>
      </c>
      <c r="J21" s="5">
        <f t="shared" si="2"/>
        <v>119320453.03</v>
      </c>
      <c r="K21" s="5">
        <f t="shared" si="3"/>
        <v>199818944.53</v>
      </c>
    </row>
    <row r="22" spans="1:11" x14ac:dyDescent="0.25">
      <c r="A22" t="s">
        <v>3</v>
      </c>
      <c r="B22" s="4">
        <f>SUM('Half-Cent to County before'!B22:M22)</f>
        <v>311657.05000000005</v>
      </c>
      <c r="C22" s="4">
        <f>'Half-cent County Adj'!N22</f>
        <v>0</v>
      </c>
      <c r="D22" s="4">
        <f>SUM('Half-Cent to City Govs'!B22:M22)</f>
        <v>79656.92</v>
      </c>
      <c r="E22" s="4">
        <f t="shared" si="0"/>
        <v>391313.97000000003</v>
      </c>
      <c r="F22" s="4">
        <f>SUM('Emergency Distribution'!B22:M22)</f>
        <v>626033.41</v>
      </c>
      <c r="G22" s="4">
        <f>SUM('Supplemental Distribution'!B22:M22)</f>
        <v>16914.669999999995</v>
      </c>
      <c r="H22" s="4">
        <f>SUM('Fiscally Constrained'!B22:M22)</f>
        <v>784822.65</v>
      </c>
      <c r="I22" s="4">
        <f t="shared" si="1"/>
        <v>1739427.7800000003</v>
      </c>
      <c r="J22" s="5">
        <f t="shared" si="2"/>
        <v>79656.92</v>
      </c>
      <c r="K22" s="5">
        <f t="shared" si="3"/>
        <v>1819084.7000000002</v>
      </c>
    </row>
    <row r="23" spans="1:11" x14ac:dyDescent="0.25">
      <c r="A23" t="s">
        <v>43</v>
      </c>
      <c r="B23" s="4">
        <f>SUM('Half-Cent to County before'!B23:M23)</f>
        <v>14164424.940000001</v>
      </c>
      <c r="C23" s="4">
        <f>'Half-cent County Adj'!N23</f>
        <v>0</v>
      </c>
      <c r="D23" s="4">
        <f>SUM('Half-Cent to City Govs'!B23:M23)</f>
        <v>1587102.7699999998</v>
      </c>
      <c r="E23" s="4">
        <f t="shared" si="0"/>
        <v>15751527.710000001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14164424.940000001</v>
      </c>
      <c r="J23" s="5">
        <f t="shared" si="2"/>
        <v>1587102.7699999998</v>
      </c>
      <c r="K23" s="5">
        <f t="shared" si="3"/>
        <v>15751527.710000001</v>
      </c>
    </row>
    <row r="24" spans="1:11" x14ac:dyDescent="0.25">
      <c r="A24" t="s">
        <v>44</v>
      </c>
      <c r="B24" s="4">
        <f>SUM('Half-Cent to County before'!B24:M24)</f>
        <v>8361773.2800000003</v>
      </c>
      <c r="C24" s="4">
        <f>'Half-cent County Adj'!N24</f>
        <v>-1999413.8399999994</v>
      </c>
      <c r="D24" s="4">
        <f>SUM('Half-Cent to City Govs'!B24:M24)</f>
        <v>626749.75</v>
      </c>
      <c r="E24" s="4">
        <f t="shared" si="0"/>
        <v>6989109.1900000013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6362359.4400000013</v>
      </c>
      <c r="J24" s="5">
        <f t="shared" si="2"/>
        <v>626749.75</v>
      </c>
      <c r="K24" s="5">
        <f t="shared" si="3"/>
        <v>6989109.1900000013</v>
      </c>
    </row>
    <row r="25" spans="1:11" x14ac:dyDescent="0.25">
      <c r="A25" t="s">
        <v>45</v>
      </c>
      <c r="B25" s="4">
        <f>SUM('Half-Cent to County before'!B25:M25)</f>
        <v>10404884.030000001</v>
      </c>
      <c r="C25" s="4">
        <f>'Half-cent County Adj'!N25</f>
        <v>-2010433.2000000007</v>
      </c>
      <c r="D25" s="4">
        <f>SUM('Half-Cent to City Govs'!B25:M25)</f>
        <v>943877.16</v>
      </c>
      <c r="E25" s="4">
        <f t="shared" si="0"/>
        <v>9338327.9900000002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8394450.8300000001</v>
      </c>
      <c r="J25" s="5">
        <f t="shared" si="2"/>
        <v>943877.16</v>
      </c>
      <c r="K25" s="5">
        <f t="shared" si="3"/>
        <v>9338327.9900000002</v>
      </c>
    </row>
    <row r="26" spans="1:11" x14ac:dyDescent="0.25">
      <c r="A26" t="s">
        <v>46</v>
      </c>
      <c r="B26" s="4">
        <f>SUM('Half-Cent to County before'!B26:M26)</f>
        <v>41455720.850000001</v>
      </c>
      <c r="C26" s="4">
        <f>'Half-cent County Adj'!N26</f>
        <v>0</v>
      </c>
      <c r="D26" s="4">
        <f>SUM('Half-Cent to City Govs'!B26:M26)</f>
        <v>4603447.29</v>
      </c>
      <c r="E26" s="4">
        <f t="shared" si="0"/>
        <v>46059168.140000001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41455720.850000001</v>
      </c>
      <c r="J26" s="5">
        <f t="shared" si="2"/>
        <v>4603447.29</v>
      </c>
      <c r="K26" s="5">
        <f t="shared" si="3"/>
        <v>46059168.140000001</v>
      </c>
    </row>
    <row r="27" spans="1:11" x14ac:dyDescent="0.25">
      <c r="A27" t="s">
        <v>4</v>
      </c>
      <c r="B27" s="4">
        <f>SUM('Half-Cent to County before'!B27:M27)</f>
        <v>4488941.2399999993</v>
      </c>
      <c r="C27" s="4">
        <f>'Half-cent County Adj'!N27</f>
        <v>-1464949.0799999998</v>
      </c>
      <c r="D27" s="4">
        <f>SUM('Half-Cent to City Govs'!B27:M27)</f>
        <v>916077.45000000007</v>
      </c>
      <c r="E27" s="4">
        <f t="shared" si="0"/>
        <v>3940069.6099999994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685534.68</v>
      </c>
      <c r="I27" s="4">
        <f t="shared" si="1"/>
        <v>3709526.8399999994</v>
      </c>
      <c r="J27" s="5">
        <f t="shared" si="2"/>
        <v>916077.45000000007</v>
      </c>
      <c r="K27" s="5">
        <f t="shared" si="3"/>
        <v>4625604.2899999991</v>
      </c>
    </row>
    <row r="28" spans="1:11" x14ac:dyDescent="0.25">
      <c r="A28" t="s">
        <v>94</v>
      </c>
      <c r="B28" s="4">
        <f>SUM('Half-Cent to County before'!B28:M28)</f>
        <v>163011430.82000002</v>
      </c>
      <c r="C28" s="4">
        <f>'Half-cent County Adj'!N28</f>
        <v>0</v>
      </c>
      <c r="D28" s="4">
        <f>SUM('Half-Cent to City Govs'!B28:M28)</f>
        <v>113079739.31999998</v>
      </c>
      <c r="E28" s="4">
        <f t="shared" si="0"/>
        <v>276091170.13999999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163011430.82000002</v>
      </c>
      <c r="J28" s="5">
        <f t="shared" si="2"/>
        <v>113079739.31999998</v>
      </c>
      <c r="K28" s="5">
        <f t="shared" si="3"/>
        <v>276091170.13999999</v>
      </c>
    </row>
    <row r="29" spans="1:11" x14ac:dyDescent="0.25">
      <c r="A29" t="s">
        <v>5</v>
      </c>
      <c r="B29" s="4">
        <f>SUM('Half-Cent to County before'!B29:M29)</f>
        <v>1127365.9099999999</v>
      </c>
      <c r="C29" s="4">
        <f>'Half-cent County Adj'!N29</f>
        <v>-519429</v>
      </c>
      <c r="D29" s="4">
        <f>SUM('Half-Cent to City Govs'!B29:M29)</f>
        <v>288111.32999999996</v>
      </c>
      <c r="E29" s="4">
        <f t="shared" si="0"/>
        <v>896048.23999999987</v>
      </c>
      <c r="F29" s="4">
        <f>SUM('Emergency Distribution'!B29:M29)</f>
        <v>1264058.4200000002</v>
      </c>
      <c r="G29" s="4">
        <f>SUM('Supplemental Distribution'!B29:M29)</f>
        <v>26057.27</v>
      </c>
      <c r="H29" s="4">
        <f>SUM('Fiscally Constrained'!B29:M29)</f>
        <v>711396.95</v>
      </c>
      <c r="I29" s="4">
        <f t="shared" si="1"/>
        <v>2609449.5499999998</v>
      </c>
      <c r="J29" s="5">
        <f t="shared" si="2"/>
        <v>288111.32999999996</v>
      </c>
      <c r="K29" s="5">
        <f t="shared" si="3"/>
        <v>2897560.88</v>
      </c>
    </row>
    <row r="30" spans="1:11" x14ac:dyDescent="0.25">
      <c r="A30" t="s">
        <v>6</v>
      </c>
      <c r="B30" s="4">
        <f>SUM('Half-Cent to County before'!B30:M30)</f>
        <v>375634.70999999996</v>
      </c>
      <c r="C30" s="4">
        <f>'Half-cent County Adj'!N30</f>
        <v>0</v>
      </c>
      <c r="D30" s="4">
        <f>SUM('Half-Cent to City Govs'!B30:M30)</f>
        <v>49502.48000000001</v>
      </c>
      <c r="E30" s="4">
        <f t="shared" si="0"/>
        <v>425137.18999999994</v>
      </c>
      <c r="F30" s="4">
        <f>SUM('Emergency Distribution'!B30:M30)</f>
        <v>722070.66</v>
      </c>
      <c r="G30" s="4">
        <f>SUM('Supplemental Distribution'!B30:M30)</f>
        <v>16067.350000000004</v>
      </c>
      <c r="H30" s="4">
        <f>SUM('Fiscally Constrained'!B30:M30)</f>
        <v>790089.88</v>
      </c>
      <c r="I30" s="4">
        <f t="shared" si="1"/>
        <v>1903862.6</v>
      </c>
      <c r="J30" s="5">
        <f t="shared" si="2"/>
        <v>49502.48000000001</v>
      </c>
      <c r="K30" s="5">
        <f t="shared" si="3"/>
        <v>1953365.08</v>
      </c>
    </row>
    <row r="31" spans="1:11" x14ac:dyDescent="0.25">
      <c r="A31" t="s">
        <v>47</v>
      </c>
      <c r="B31" s="4">
        <f>SUM('Half-Cent to County before'!B31:M31)</f>
        <v>92230103.289999992</v>
      </c>
      <c r="C31" s="4">
        <f>'Half-cent County Adj'!N31</f>
        <v>0</v>
      </c>
      <c r="D31" s="4">
        <f>SUM('Half-Cent to City Govs'!B31:M31)</f>
        <v>4594484.88</v>
      </c>
      <c r="E31" s="4">
        <f t="shared" si="0"/>
        <v>96824588.169999987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92230103.289999992</v>
      </c>
      <c r="J31" s="5">
        <f t="shared" si="2"/>
        <v>4594484.88</v>
      </c>
      <c r="K31" s="5">
        <f t="shared" si="3"/>
        <v>96824588.169999987</v>
      </c>
    </row>
    <row r="32" spans="1:11" x14ac:dyDescent="0.25">
      <c r="A32" t="s">
        <v>48</v>
      </c>
      <c r="B32" s="4">
        <f>SUM('Half-Cent to County before'!B32:M32)</f>
        <v>23828787.600000001</v>
      </c>
      <c r="C32" s="4">
        <f>'Half-cent County Adj'!N32</f>
        <v>0</v>
      </c>
      <c r="D32" s="4">
        <f>SUM('Half-Cent to City Govs'!B32:M32)</f>
        <v>4553673.72</v>
      </c>
      <c r="E32" s="4">
        <f t="shared" si="0"/>
        <v>28382461.32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23828787.600000001</v>
      </c>
      <c r="J32" s="5">
        <f t="shared" si="2"/>
        <v>4553673.72</v>
      </c>
      <c r="K32" s="5">
        <f t="shared" si="3"/>
        <v>28382461.32</v>
      </c>
    </row>
    <row r="33" spans="1:11" x14ac:dyDescent="0.25">
      <c r="A33" t="s">
        <v>7</v>
      </c>
      <c r="B33" s="4">
        <f>SUM('Half-Cent to County before'!B33:M33)</f>
        <v>2477379.0299999998</v>
      </c>
      <c r="C33" s="4">
        <f>'Half-cent County Adj'!N33</f>
        <v>0</v>
      </c>
      <c r="D33" s="4">
        <f>SUM('Half-Cent to City Govs'!B33:M33)</f>
        <v>3005547.27</v>
      </c>
      <c r="E33" s="4">
        <f t="shared" si="0"/>
        <v>5482926.2999999998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2477379.0299999998</v>
      </c>
      <c r="J33" s="5">
        <f t="shared" si="2"/>
        <v>3005547.27</v>
      </c>
      <c r="K33" s="5">
        <f t="shared" si="3"/>
        <v>5482926.2999999998</v>
      </c>
    </row>
    <row r="34" spans="1:11" x14ac:dyDescent="0.25">
      <c r="A34" t="s">
        <v>8</v>
      </c>
      <c r="B34" s="4">
        <f>SUM('Half-Cent to County before'!B34:M34)</f>
        <v>706522.59000000008</v>
      </c>
      <c r="C34" s="4">
        <f>'Half-cent County Adj'!N34</f>
        <v>-189190.56000000003</v>
      </c>
      <c r="D34" s="4">
        <f>SUM('Half-Cent to City Govs'!B34:M34)</f>
        <v>296107.67</v>
      </c>
      <c r="E34" s="4">
        <f t="shared" si="0"/>
        <v>813439.7</v>
      </c>
      <c r="F34" s="4">
        <f>SUM('Emergency Distribution'!B34:M34)</f>
        <v>0</v>
      </c>
      <c r="G34" s="4">
        <f>SUM('Supplemental Distribution'!B34:M34)</f>
        <v>18557.000000000004</v>
      </c>
      <c r="H34" s="4">
        <f>SUM('Fiscally Constrained'!B34:M34)</f>
        <v>332180.14</v>
      </c>
      <c r="I34" s="4">
        <f t="shared" si="1"/>
        <v>868069.17</v>
      </c>
      <c r="J34" s="5">
        <f t="shared" si="2"/>
        <v>296107.67</v>
      </c>
      <c r="K34" s="5">
        <f t="shared" si="3"/>
        <v>1164176.8400000001</v>
      </c>
    </row>
    <row r="35" spans="1:11" x14ac:dyDescent="0.25">
      <c r="A35" t="s">
        <v>9</v>
      </c>
      <c r="B35" s="4">
        <f>SUM('Half-Cent to County before'!B35:M35)</f>
        <v>1370135.1700000002</v>
      </c>
      <c r="C35" s="4">
        <f>'Half-cent County Adj'!N35</f>
        <v>0</v>
      </c>
      <c r="D35" s="4">
        <f>SUM('Half-Cent to City Govs'!B35:M35)</f>
        <v>590167.74</v>
      </c>
      <c r="E35" s="4">
        <f t="shared" si="0"/>
        <v>1960302.9100000001</v>
      </c>
      <c r="F35" s="4">
        <f>SUM('Emergency Distribution'!B35:M35)</f>
        <v>1973615.05</v>
      </c>
      <c r="G35" s="4">
        <f>SUM('Supplemental Distribution'!B35:M35)</f>
        <v>0</v>
      </c>
      <c r="H35" s="4">
        <f>SUM('Fiscally Constrained'!B35:M35)</f>
        <v>732487.05999999994</v>
      </c>
      <c r="I35" s="4">
        <f t="shared" si="1"/>
        <v>4076237.2800000003</v>
      </c>
      <c r="J35" s="5">
        <f t="shared" si="2"/>
        <v>590167.74</v>
      </c>
      <c r="K35" s="5">
        <f t="shared" si="3"/>
        <v>4666405.0200000005</v>
      </c>
    </row>
    <row r="36" spans="1:11" x14ac:dyDescent="0.25">
      <c r="A36" t="s">
        <v>10</v>
      </c>
      <c r="B36" s="4">
        <f>SUM('Half-Cent to County before'!B36:M36)</f>
        <v>355027.6</v>
      </c>
      <c r="C36" s="4">
        <f>'Half-cent County Adj'!N36</f>
        <v>0</v>
      </c>
      <c r="D36" s="4">
        <f>SUM('Half-Cent to City Govs'!B36:M36)</f>
        <v>67741.95</v>
      </c>
      <c r="E36" s="4">
        <f t="shared" si="0"/>
        <v>422769.55</v>
      </c>
      <c r="F36" s="4">
        <f>SUM('Emergency Distribution'!B36:M36)</f>
        <v>823136.77</v>
      </c>
      <c r="G36" s="4">
        <f>SUM('Supplemental Distribution'!B36:M36)</f>
        <v>0</v>
      </c>
      <c r="H36" s="4">
        <f>SUM('Fiscally Constrained'!B36:M36)</f>
        <v>763753.57</v>
      </c>
      <c r="I36" s="4">
        <f t="shared" si="1"/>
        <v>1941917.94</v>
      </c>
      <c r="J36" s="5">
        <f t="shared" si="2"/>
        <v>67741.95</v>
      </c>
      <c r="K36" s="5">
        <f t="shared" si="3"/>
        <v>2009659.89</v>
      </c>
    </row>
    <row r="37" spans="1:11" x14ac:dyDescent="0.25">
      <c r="A37" t="s">
        <v>11</v>
      </c>
      <c r="B37" s="4">
        <f>SUM('Half-Cent to County before'!B37:M37)</f>
        <v>232991.01</v>
      </c>
      <c r="C37" s="4">
        <f>'Half-cent County Adj'!N37</f>
        <v>0</v>
      </c>
      <c r="D37" s="4">
        <f>SUM('Half-Cent to City Govs'!B37:M37)</f>
        <v>34020.969999999994</v>
      </c>
      <c r="E37" s="4">
        <f t="shared" si="0"/>
        <v>267011.98</v>
      </c>
      <c r="F37" s="4">
        <f>SUM('Emergency Distribution'!B37:M37)</f>
        <v>642023.43999999994</v>
      </c>
      <c r="G37" s="4">
        <f>SUM('Supplemental Distribution'!B37:M37)</f>
        <v>10261.720000000001</v>
      </c>
      <c r="H37" s="4">
        <f>SUM('Fiscally Constrained'!B37:M37)</f>
        <v>481254.31000000006</v>
      </c>
      <c r="I37" s="4">
        <f t="shared" si="1"/>
        <v>1366530.48</v>
      </c>
      <c r="J37" s="5">
        <f t="shared" si="2"/>
        <v>34020.969999999994</v>
      </c>
      <c r="K37" s="5">
        <f t="shared" si="3"/>
        <v>1400551.45</v>
      </c>
    </row>
    <row r="38" spans="1:11" x14ac:dyDescent="0.25">
      <c r="A38" t="s">
        <v>49</v>
      </c>
      <c r="B38" s="4">
        <f>SUM('Half-Cent to County before'!B38:M38)</f>
        <v>583088.25</v>
      </c>
      <c r="C38" s="4">
        <f>'Half-cent County Adj'!N38</f>
        <v>-241233.23999999996</v>
      </c>
      <c r="D38" s="4">
        <f>SUM('Half-Cent to City Govs'!B38:M38)</f>
        <v>293440.8</v>
      </c>
      <c r="E38" s="4">
        <f t="shared" si="0"/>
        <v>635295.81000000006</v>
      </c>
      <c r="F38" s="4">
        <f>SUM('Emergency Distribution'!B38:M38)</f>
        <v>427290.65</v>
      </c>
      <c r="G38" s="4">
        <f>SUM('Supplemental Distribution'!B38:M38)</f>
        <v>33693.499999999993</v>
      </c>
      <c r="H38" s="4">
        <f>SUM('Fiscally Constrained'!B38:M38)</f>
        <v>381571.28</v>
      </c>
      <c r="I38" s="4">
        <f t="shared" si="1"/>
        <v>1184410.44</v>
      </c>
      <c r="J38" s="5">
        <f t="shared" si="2"/>
        <v>293440.8</v>
      </c>
      <c r="K38" s="5">
        <f t="shared" si="3"/>
        <v>1477851.24</v>
      </c>
    </row>
    <row r="39" spans="1:11" x14ac:dyDescent="0.25">
      <c r="A39" t="s">
        <v>12</v>
      </c>
      <c r="B39" s="4">
        <f>SUM('Half-Cent to County before'!B39:M39)</f>
        <v>388590.04</v>
      </c>
      <c r="C39" s="4">
        <f>'Half-cent County Adj'!N39</f>
        <v>0</v>
      </c>
      <c r="D39" s="4">
        <f>SUM('Half-Cent to City Govs'!B39:M39)</f>
        <v>116839.8</v>
      </c>
      <c r="E39" s="4">
        <f t="shared" si="0"/>
        <v>505429.83999999997</v>
      </c>
      <c r="F39" s="4">
        <f>SUM('Emergency Distribution'!B39:M39)</f>
        <v>496116.57999999996</v>
      </c>
      <c r="G39" s="4">
        <f>SUM('Supplemental Distribution'!B39:M39)</f>
        <v>26036.389999999996</v>
      </c>
      <c r="H39" s="4">
        <f>SUM('Fiscally Constrained'!B39:M39)</f>
        <v>526726.60999999987</v>
      </c>
      <c r="I39" s="4">
        <f t="shared" si="1"/>
        <v>1437469.6199999996</v>
      </c>
      <c r="J39" s="5">
        <f t="shared" si="2"/>
        <v>116839.8</v>
      </c>
      <c r="K39" s="5">
        <f t="shared" si="3"/>
        <v>1554309.4199999997</v>
      </c>
    </row>
    <row r="40" spans="1:11" x14ac:dyDescent="0.25">
      <c r="A40" t="s">
        <v>13</v>
      </c>
      <c r="B40" s="4">
        <f>SUM('Half-Cent to County before'!B40:M40)</f>
        <v>657617.73</v>
      </c>
      <c r="C40" s="4">
        <f>'Half-cent County Adj'!N40</f>
        <v>0</v>
      </c>
      <c r="D40" s="4">
        <f>SUM('Half-Cent to City Govs'!B40:M40)</f>
        <v>284412.17000000004</v>
      </c>
      <c r="E40" s="4">
        <f t="shared" si="0"/>
        <v>942029.9</v>
      </c>
      <c r="F40" s="4">
        <f>SUM('Emergency Distribution'!B40:M40)</f>
        <v>1217461.95</v>
      </c>
      <c r="G40" s="4">
        <f>SUM('Supplemental Distribution'!B40:M40)</f>
        <v>0</v>
      </c>
      <c r="H40" s="4">
        <f>SUM('Fiscally Constrained'!B40:M40)</f>
        <v>468739.27</v>
      </c>
      <c r="I40" s="4">
        <f t="shared" si="1"/>
        <v>2343818.9500000002</v>
      </c>
      <c r="J40" s="5">
        <f t="shared" si="2"/>
        <v>284412.17000000004</v>
      </c>
      <c r="K40" s="5">
        <f t="shared" si="3"/>
        <v>2628231.12</v>
      </c>
    </row>
    <row r="41" spans="1:11" x14ac:dyDescent="0.25">
      <c r="A41" t="s">
        <v>14</v>
      </c>
      <c r="B41" s="4">
        <f>SUM('Half-Cent to County before'!B41:M41)</f>
        <v>1531283.95</v>
      </c>
      <c r="C41" s="4">
        <f>'Half-cent County Adj'!N41</f>
        <v>0</v>
      </c>
      <c r="D41" s="4">
        <f>SUM('Half-Cent to City Govs'!B41:M41)</f>
        <v>550157.76</v>
      </c>
      <c r="E41" s="4">
        <f t="shared" si="0"/>
        <v>2081441.71</v>
      </c>
      <c r="F41" s="4">
        <f>SUM('Emergency Distribution'!B41:M41)</f>
        <v>1413064.26</v>
      </c>
      <c r="G41" s="4">
        <f>SUM('Supplemental Distribution'!B41:M41)</f>
        <v>0</v>
      </c>
      <c r="H41" s="4">
        <f>SUM('Fiscally Constrained'!B41:M41)</f>
        <v>447238.27999999991</v>
      </c>
      <c r="I41" s="4">
        <f t="shared" si="1"/>
        <v>3391586.4899999998</v>
      </c>
      <c r="J41" s="5">
        <f t="shared" si="2"/>
        <v>550157.76</v>
      </c>
      <c r="K41" s="5">
        <f t="shared" si="3"/>
        <v>3941744.25</v>
      </c>
    </row>
    <row r="42" spans="1:11" x14ac:dyDescent="0.25">
      <c r="A42" t="s">
        <v>50</v>
      </c>
      <c r="B42" s="4">
        <f>SUM('Half-Cent to County before'!B42:M42)</f>
        <v>9228046.5800000001</v>
      </c>
      <c r="C42" s="4">
        <f>'Half-cent County Adj'!N42</f>
        <v>0</v>
      </c>
      <c r="D42" s="4">
        <f>SUM('Half-Cent to City Govs'!B42:M42)</f>
        <v>420110.91999999993</v>
      </c>
      <c r="E42" s="4">
        <f t="shared" si="0"/>
        <v>9648157.5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9228046.5800000001</v>
      </c>
      <c r="J42" s="5">
        <f t="shared" si="2"/>
        <v>420110.91999999993</v>
      </c>
      <c r="K42" s="5">
        <f t="shared" si="3"/>
        <v>9648157.5</v>
      </c>
    </row>
    <row r="43" spans="1:11" x14ac:dyDescent="0.25">
      <c r="A43" t="s">
        <v>15</v>
      </c>
      <c r="B43" s="4">
        <f>SUM('Half-Cent to County before'!B43:M43)</f>
        <v>4632770.8000000007</v>
      </c>
      <c r="C43" s="4">
        <f>'Half-cent County Adj'!N43</f>
        <v>0</v>
      </c>
      <c r="D43" s="4">
        <f>SUM('Half-Cent to City Govs'!B43:M43)</f>
        <v>1187473.6199999999</v>
      </c>
      <c r="E43" s="4">
        <f t="shared" si="0"/>
        <v>5820244.4200000009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713714.55999999994</v>
      </c>
      <c r="I43" s="4">
        <f t="shared" si="1"/>
        <v>5346485.3600000003</v>
      </c>
      <c r="J43" s="5">
        <f t="shared" si="2"/>
        <v>1187473.6199999999</v>
      </c>
      <c r="K43" s="5">
        <f t="shared" si="3"/>
        <v>6533958.9800000004</v>
      </c>
    </row>
    <row r="44" spans="1:11" x14ac:dyDescent="0.25">
      <c r="A44" t="s">
        <v>51</v>
      </c>
      <c r="B44" s="4">
        <f>SUM('Half-Cent to County before'!B44:M44)</f>
        <v>103240446.75</v>
      </c>
      <c r="C44" s="4">
        <f>'Half-cent County Adj'!N44</f>
        <v>0</v>
      </c>
      <c r="D44" s="4">
        <f>SUM('Half-Cent to City Govs'!B44:M44)</f>
        <v>36614346.079999998</v>
      </c>
      <c r="E44" s="4">
        <f t="shared" si="0"/>
        <v>139854792.82999998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103240446.75</v>
      </c>
      <c r="J44" s="5">
        <f t="shared" si="2"/>
        <v>36614346.079999998</v>
      </c>
      <c r="K44" s="5">
        <f t="shared" si="3"/>
        <v>139854792.82999998</v>
      </c>
    </row>
    <row r="45" spans="1:11" x14ac:dyDescent="0.25">
      <c r="A45" t="s">
        <v>16</v>
      </c>
      <c r="B45" s="4">
        <f>SUM('Half-Cent to County before'!B45:M45)</f>
        <v>374419.64</v>
      </c>
      <c r="C45" s="4">
        <f>'Half-cent County Adj'!N45</f>
        <v>0</v>
      </c>
      <c r="D45" s="4">
        <f>SUM('Half-Cent to City Govs'!B45:M45)</f>
        <v>89196.040000000008</v>
      </c>
      <c r="E45" s="4">
        <f t="shared" si="0"/>
        <v>463615.68000000005</v>
      </c>
      <c r="F45" s="4">
        <f>SUM('Emergency Distribution'!B45:M45)</f>
        <v>966375.71</v>
      </c>
      <c r="G45" s="4">
        <f>SUM('Supplemental Distribution'!B45:M45)</f>
        <v>15241.019999999999</v>
      </c>
      <c r="H45" s="4">
        <f>SUM('Fiscally Constrained'!B45:M45)</f>
        <v>894971.72000000009</v>
      </c>
      <c r="I45" s="4">
        <f t="shared" si="1"/>
        <v>2251008.0900000003</v>
      </c>
      <c r="J45" s="5">
        <f t="shared" si="2"/>
        <v>89196.040000000008</v>
      </c>
      <c r="K45" s="5">
        <f t="shared" si="3"/>
        <v>2340204.1300000004</v>
      </c>
    </row>
    <row r="46" spans="1:11" x14ac:dyDescent="0.25">
      <c r="A46" t="s">
        <v>52</v>
      </c>
      <c r="B46" s="4">
        <f>SUM('Half-Cent to County before'!B46:M46)</f>
        <v>9264807.290000001</v>
      </c>
      <c r="C46" s="4">
        <f>'Half-cent County Adj'!N46</f>
        <v>-1362947.88</v>
      </c>
      <c r="D46" s="4">
        <f>SUM('Half-Cent to City Govs'!B46:M46)</f>
        <v>3535982.9</v>
      </c>
      <c r="E46" s="4">
        <f t="shared" si="0"/>
        <v>11437842.310000001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7901859.4100000011</v>
      </c>
      <c r="J46" s="5">
        <f t="shared" si="2"/>
        <v>3535982.9</v>
      </c>
      <c r="K46" s="5">
        <f t="shared" si="3"/>
        <v>11437842.310000001</v>
      </c>
    </row>
    <row r="47" spans="1:11" x14ac:dyDescent="0.25">
      <c r="A47" t="s">
        <v>17</v>
      </c>
      <c r="B47" s="4">
        <f>SUM('Half-Cent to County before'!B47:M47)</f>
        <v>1846636.3599999999</v>
      </c>
      <c r="C47" s="4">
        <f>'Half-cent County Adj'!N47</f>
        <v>0</v>
      </c>
      <c r="D47" s="4">
        <f>SUM('Half-Cent to City Govs'!B47:M47)</f>
        <v>701882.64999999991</v>
      </c>
      <c r="E47" s="4">
        <f t="shared" si="0"/>
        <v>2548519.0099999998</v>
      </c>
      <c r="F47" s="4">
        <f>SUM('Emergency Distribution'!B47:M47)</f>
        <v>1302876.44</v>
      </c>
      <c r="G47" s="4">
        <f>SUM('Supplemental Distribution'!B47:M47)</f>
        <v>80023.649999999994</v>
      </c>
      <c r="H47" s="4">
        <f>SUM('Fiscally Constrained'!B47:M47)</f>
        <v>679477.32000000007</v>
      </c>
      <c r="I47" s="4">
        <f t="shared" si="1"/>
        <v>3909013.7699999996</v>
      </c>
      <c r="J47" s="5">
        <f t="shared" si="2"/>
        <v>701882.64999999991</v>
      </c>
      <c r="K47" s="5">
        <f t="shared" si="3"/>
        <v>4610896.42</v>
      </c>
    </row>
    <row r="48" spans="1:11" x14ac:dyDescent="0.25">
      <c r="A48" t="s">
        <v>18</v>
      </c>
      <c r="B48" s="4">
        <f>SUM('Half-Cent to County before'!B48:M48)</f>
        <v>1210431.7</v>
      </c>
      <c r="C48" s="4">
        <f>'Half-cent County Adj'!N48</f>
        <v>-228467.52000000008</v>
      </c>
      <c r="D48" s="4">
        <f>SUM('Half-Cent to City Govs'!B48:M48)</f>
        <v>236783.44999999998</v>
      </c>
      <c r="E48" s="4">
        <f t="shared" si="0"/>
        <v>1218747.6299999999</v>
      </c>
      <c r="F48" s="4">
        <f>SUM('Emergency Distribution'!B48:M48)</f>
        <v>0</v>
      </c>
      <c r="G48" s="4">
        <f>SUM('Supplemental Distribution'!B48:M48)</f>
        <v>11705.330000000004</v>
      </c>
      <c r="H48" s="4">
        <f>SUM('Fiscally Constrained'!B48:M48)</f>
        <v>701146.86</v>
      </c>
      <c r="I48" s="4">
        <f t="shared" si="1"/>
        <v>1694816.3699999999</v>
      </c>
      <c r="J48" s="5">
        <f t="shared" si="2"/>
        <v>236783.44999999998</v>
      </c>
      <c r="K48" s="5">
        <f t="shared" si="3"/>
        <v>1931599.8199999998</v>
      </c>
    </row>
    <row r="49" spans="1:11" x14ac:dyDescent="0.25">
      <c r="A49" t="s">
        <v>19</v>
      </c>
      <c r="B49" s="4">
        <f>SUM('Half-Cent to County before'!B49:M49)</f>
        <v>150365.12</v>
      </c>
      <c r="C49" s="4">
        <f>'Half-cent County Adj'!N49</f>
        <v>0</v>
      </c>
      <c r="D49" s="4">
        <f>SUM('Half-Cent to City Govs'!B49:M49)</f>
        <v>27324.410000000003</v>
      </c>
      <c r="E49" s="4">
        <f t="shared" si="0"/>
        <v>177689.53</v>
      </c>
      <c r="F49" s="4">
        <f>SUM('Emergency Distribution'!B49:M49)</f>
        <v>357922.66000000003</v>
      </c>
      <c r="G49" s="4">
        <f>SUM('Supplemental Distribution'!B49:M49)</f>
        <v>17228.589999999997</v>
      </c>
      <c r="H49" s="4">
        <f>SUM('Fiscally Constrained'!B49:M49)</f>
        <v>730727.81</v>
      </c>
      <c r="I49" s="4">
        <f t="shared" si="1"/>
        <v>1256244.1800000002</v>
      </c>
      <c r="J49" s="5">
        <f t="shared" si="2"/>
        <v>27324.410000000003</v>
      </c>
      <c r="K49" s="5">
        <f t="shared" si="3"/>
        <v>1283568.5900000001</v>
      </c>
    </row>
    <row r="50" spans="1:11" x14ac:dyDescent="0.25">
      <c r="A50" t="s">
        <v>53</v>
      </c>
      <c r="B50" s="4">
        <f>SUM('Half-Cent to County before'!B50:M50)</f>
        <v>15409250.980000002</v>
      </c>
      <c r="C50" s="4">
        <f>'Half-cent County Adj'!N50</f>
        <v>0</v>
      </c>
      <c r="D50" s="4">
        <f>SUM('Half-Cent to City Govs'!B50:M50)</f>
        <v>9119743.0800000001</v>
      </c>
      <c r="E50" s="4">
        <f t="shared" si="0"/>
        <v>24528994.060000002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15409250.980000002</v>
      </c>
      <c r="J50" s="5">
        <f t="shared" si="2"/>
        <v>9119743.0800000001</v>
      </c>
      <c r="K50" s="5">
        <f t="shared" si="3"/>
        <v>24528994.060000002</v>
      </c>
    </row>
    <row r="51" spans="1:11" x14ac:dyDescent="0.25">
      <c r="A51" t="s">
        <v>54</v>
      </c>
      <c r="B51" s="4">
        <f>SUM('Half-Cent to County before'!B51:M51)</f>
        <v>47027641.790000007</v>
      </c>
      <c r="C51" s="4">
        <f>'Half-cent County Adj'!N51</f>
        <v>0</v>
      </c>
      <c r="D51" s="4">
        <f>SUM('Half-Cent to City Govs'!B51:M51)</f>
        <v>27733608.590000004</v>
      </c>
      <c r="E51" s="4">
        <f t="shared" si="0"/>
        <v>74761250.38000001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47027641.790000007</v>
      </c>
      <c r="J51" s="5">
        <f t="shared" si="2"/>
        <v>27733608.590000004</v>
      </c>
      <c r="K51" s="5">
        <f t="shared" si="3"/>
        <v>74761250.38000001</v>
      </c>
    </row>
    <row r="52" spans="1:11" x14ac:dyDescent="0.25">
      <c r="A52" t="s">
        <v>55</v>
      </c>
      <c r="B52" s="4">
        <f>SUM('Half-Cent to County before'!B52:M52)</f>
        <v>12357747.25</v>
      </c>
      <c r="C52" s="4">
        <f>'Half-cent County Adj'!N52</f>
        <v>0</v>
      </c>
      <c r="D52" s="4">
        <f>SUM('Half-Cent to City Govs'!B52:M52)</f>
        <v>10441715.310000001</v>
      </c>
      <c r="E52" s="4">
        <f t="shared" si="0"/>
        <v>22799462.560000002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12357747.25</v>
      </c>
      <c r="J52" s="5">
        <f t="shared" si="2"/>
        <v>10441715.310000001</v>
      </c>
      <c r="K52" s="5">
        <f t="shared" si="3"/>
        <v>22799462.560000002</v>
      </c>
    </row>
    <row r="53" spans="1:11" x14ac:dyDescent="0.25">
      <c r="A53" t="s">
        <v>20</v>
      </c>
      <c r="B53" s="4">
        <f>SUM('Half-Cent to County before'!B53:M53)</f>
        <v>1547037.44</v>
      </c>
      <c r="C53" s="4">
        <f>'Half-cent County Adj'!N53</f>
        <v>-709849.07999999984</v>
      </c>
      <c r="D53" s="4">
        <f>SUM('Half-Cent to City Govs'!B53:M53)</f>
        <v>382023.00999999995</v>
      </c>
      <c r="E53" s="4">
        <f t="shared" si="0"/>
        <v>1219211.3700000001</v>
      </c>
      <c r="F53" s="4">
        <f>SUM('Emergency Distribution'!B53:M53)</f>
        <v>1468081.5899999999</v>
      </c>
      <c r="G53" s="4">
        <f>SUM('Supplemental Distribution'!B53:M53)</f>
        <v>0</v>
      </c>
      <c r="H53" s="4">
        <f>SUM('Fiscally Constrained'!B53:M53)</f>
        <v>699182.16999999993</v>
      </c>
      <c r="I53" s="4">
        <f t="shared" si="1"/>
        <v>3004452.12</v>
      </c>
      <c r="J53" s="5">
        <f t="shared" si="2"/>
        <v>382023.00999999995</v>
      </c>
      <c r="K53" s="5">
        <f t="shared" si="3"/>
        <v>3386475.13</v>
      </c>
    </row>
    <row r="54" spans="1:11" x14ac:dyDescent="0.25">
      <c r="A54" t="s">
        <v>21</v>
      </c>
      <c r="B54" s="4">
        <f>SUM('Half-Cent to County before'!B54:M54)</f>
        <v>131141.41999999998</v>
      </c>
      <c r="C54" s="4">
        <f>'Half-cent County Adj'!N54</f>
        <v>-124242.32999999999</v>
      </c>
      <c r="D54" s="4">
        <f>SUM('Half-Cent to City Govs'!B54:M54)</f>
        <v>19080.559999999998</v>
      </c>
      <c r="E54" s="4">
        <f t="shared" si="0"/>
        <v>25979.649999999994</v>
      </c>
      <c r="F54" s="4">
        <f>SUM('Emergency Distribution'!B54:M54)</f>
        <v>369967.72999999992</v>
      </c>
      <c r="G54" s="4">
        <f>SUM('Supplemental Distribution'!B54:M54)</f>
        <v>18525.679999999997</v>
      </c>
      <c r="H54" s="4">
        <f>SUM('Fiscally Constrained'!B54:M54)</f>
        <v>790089.88</v>
      </c>
      <c r="I54" s="4">
        <f t="shared" si="1"/>
        <v>1185482.3799999999</v>
      </c>
      <c r="J54" s="5">
        <f t="shared" si="2"/>
        <v>19080.559999999998</v>
      </c>
      <c r="K54" s="5">
        <f t="shared" si="3"/>
        <v>1204562.94</v>
      </c>
    </row>
    <row r="55" spans="1:11" x14ac:dyDescent="0.25">
      <c r="A55" t="s">
        <v>22</v>
      </c>
      <c r="B55" s="4">
        <f>SUM('Half-Cent to County before'!B55:M55)</f>
        <v>434288.19000000006</v>
      </c>
      <c r="C55" s="4">
        <f>'Half-cent County Adj'!N55</f>
        <v>0</v>
      </c>
      <c r="D55" s="4">
        <f>SUM('Half-Cent to City Govs'!B55:M55)</f>
        <v>111489.66</v>
      </c>
      <c r="E55" s="4">
        <f t="shared" si="0"/>
        <v>545777.85000000009</v>
      </c>
      <c r="F55" s="4">
        <f>SUM('Emergency Distribution'!B55:M55)</f>
        <v>827772.33000000007</v>
      </c>
      <c r="G55" s="4">
        <f>SUM('Supplemental Distribution'!B55:M55)</f>
        <v>16579.990000000002</v>
      </c>
      <c r="H55" s="4">
        <f>SUM('Fiscally Constrained'!B55:M55)</f>
        <v>790089.88</v>
      </c>
      <c r="I55" s="4">
        <f t="shared" si="1"/>
        <v>2068730.3900000001</v>
      </c>
      <c r="J55" s="5">
        <f t="shared" si="2"/>
        <v>111489.66</v>
      </c>
      <c r="K55" s="5">
        <f t="shared" si="3"/>
        <v>2180220.0500000003</v>
      </c>
    </row>
    <row r="56" spans="1:11" x14ac:dyDescent="0.25">
      <c r="A56" t="s">
        <v>56</v>
      </c>
      <c r="B56" s="4">
        <f>SUM('Half-Cent to County before'!B56:M56)</f>
        <v>24986505.760000002</v>
      </c>
      <c r="C56" s="4">
        <f>'Half-cent County Adj'!N56</f>
        <v>0</v>
      </c>
      <c r="D56" s="4">
        <f>SUM('Half-Cent to City Govs'!B56:M56)</f>
        <v>5745993.5999999996</v>
      </c>
      <c r="E56" s="4">
        <f t="shared" si="0"/>
        <v>30732499.359999999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24986505.760000002</v>
      </c>
      <c r="J56" s="5">
        <f t="shared" si="2"/>
        <v>5745993.5999999996</v>
      </c>
      <c r="K56" s="5">
        <f t="shared" si="3"/>
        <v>30732499.359999999</v>
      </c>
    </row>
    <row r="57" spans="1:11" x14ac:dyDescent="0.25">
      <c r="A57" t="s">
        <v>23</v>
      </c>
      <c r="B57" s="4">
        <f>SUM('Half-Cent to County before'!B57:M57)</f>
        <v>21017033.300000001</v>
      </c>
      <c r="C57" s="4">
        <f>'Half-cent County Adj'!N57</f>
        <v>0</v>
      </c>
      <c r="D57" s="4">
        <f>SUM('Half-Cent to City Govs'!B57:M57)</f>
        <v>4397207.33</v>
      </c>
      <c r="E57" s="4">
        <f t="shared" si="0"/>
        <v>25414240.630000003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21017033.300000001</v>
      </c>
      <c r="J57" s="5">
        <f t="shared" si="2"/>
        <v>4397207.33</v>
      </c>
      <c r="K57" s="5">
        <f t="shared" si="3"/>
        <v>25414240.630000003</v>
      </c>
    </row>
    <row r="58" spans="1:11" x14ac:dyDescent="0.25">
      <c r="A58" t="s">
        <v>24</v>
      </c>
      <c r="B58" s="4">
        <f>SUM('Half-Cent to County before'!B58:M58)</f>
        <v>15238371.930000003</v>
      </c>
      <c r="C58" s="4">
        <f>'Half-cent County Adj'!N58</f>
        <v>0</v>
      </c>
      <c r="D58" s="4">
        <f>SUM('Half-Cent to City Govs'!B58:M58)</f>
        <v>2042841.1700000004</v>
      </c>
      <c r="E58" s="4">
        <f t="shared" si="0"/>
        <v>17281213.100000005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15238371.930000003</v>
      </c>
      <c r="J58" s="5">
        <f t="shared" si="2"/>
        <v>2042841.1700000004</v>
      </c>
      <c r="K58" s="5">
        <f t="shared" si="3"/>
        <v>17281213.100000005</v>
      </c>
    </row>
    <row r="59" spans="1:11" x14ac:dyDescent="0.25">
      <c r="A59" t="s">
        <v>57</v>
      </c>
      <c r="B59" s="4">
        <f>SUM('Half-Cent to County before'!B59:M59)</f>
        <v>11345577.849999998</v>
      </c>
      <c r="C59" s="4">
        <f>'Half-cent County Adj'!N59</f>
        <v>-799528.92</v>
      </c>
      <c r="D59" s="4">
        <f>SUM('Half-Cent to City Govs'!B59:M59)</f>
        <v>7529740.3100000005</v>
      </c>
      <c r="E59" s="4">
        <f t="shared" si="0"/>
        <v>18075789.239999998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10546048.929999998</v>
      </c>
      <c r="J59" s="5">
        <f t="shared" si="2"/>
        <v>7529740.3100000005</v>
      </c>
      <c r="K59" s="5">
        <f t="shared" si="3"/>
        <v>18075789.239999998</v>
      </c>
    </row>
    <row r="60" spans="1:11" x14ac:dyDescent="0.25">
      <c r="A60" t="s">
        <v>58</v>
      </c>
      <c r="B60" s="4">
        <f>SUM('Half-Cent to County before'!B60:M60)</f>
        <v>4754443.55</v>
      </c>
      <c r="C60" s="4">
        <f>'Half-cent County Adj'!N60</f>
        <v>0</v>
      </c>
      <c r="D60" s="4">
        <f>SUM('Half-Cent to City Govs'!B60:M60)</f>
        <v>1084813.9300000002</v>
      </c>
      <c r="E60" s="4">
        <f t="shared" si="0"/>
        <v>5839257.4800000004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4754443.55</v>
      </c>
      <c r="J60" s="5">
        <f t="shared" si="2"/>
        <v>1084813.9300000002</v>
      </c>
      <c r="K60" s="5">
        <f t="shared" si="3"/>
        <v>5839257.4800000004</v>
      </c>
    </row>
    <row r="61" spans="1:11" x14ac:dyDescent="0.25">
      <c r="A61" t="s">
        <v>59</v>
      </c>
      <c r="B61" s="4">
        <f>SUM('Half-Cent to County before'!B61:M61)</f>
        <v>15180987.670000002</v>
      </c>
      <c r="C61" s="4">
        <f>'Half-cent County Adj'!N61</f>
        <v>0</v>
      </c>
      <c r="D61" s="4">
        <f>SUM('Half-Cent to City Govs'!B61:M61)</f>
        <v>7579901.1200000001</v>
      </c>
      <c r="E61" s="4">
        <f t="shared" si="0"/>
        <v>22760888.790000003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15180987.670000002</v>
      </c>
      <c r="J61" s="5">
        <f t="shared" si="2"/>
        <v>7579901.1200000001</v>
      </c>
      <c r="K61" s="5">
        <f t="shared" si="3"/>
        <v>22760888.790000003</v>
      </c>
    </row>
    <row r="62" spans="1:11" x14ac:dyDescent="0.25">
      <c r="A62" t="s">
        <v>25</v>
      </c>
      <c r="B62" s="4">
        <f>SUM('Half-Cent to County before'!B62:M62)</f>
        <v>2355056.84</v>
      </c>
      <c r="C62" s="4">
        <f>'Half-cent County Adj'!N62</f>
        <v>0</v>
      </c>
      <c r="D62" s="4">
        <f>SUM('Half-Cent to City Govs'!B62:M62)</f>
        <v>361339.15999999992</v>
      </c>
      <c r="E62" s="4">
        <f t="shared" si="0"/>
        <v>2716396</v>
      </c>
      <c r="F62" s="4">
        <f>SUM('Emergency Distribution'!B62:M62)</f>
        <v>627928.47000000009</v>
      </c>
      <c r="G62" s="4">
        <f>SUM('Supplemental Distribution'!B62:M62)</f>
        <v>0</v>
      </c>
      <c r="H62" s="4">
        <f>SUM('Fiscally Constrained'!B62:M62)</f>
        <v>709716.69</v>
      </c>
      <c r="I62" s="4">
        <f t="shared" si="1"/>
        <v>3692702</v>
      </c>
      <c r="J62" s="5">
        <f t="shared" si="2"/>
        <v>361339.15999999992</v>
      </c>
      <c r="K62" s="5">
        <f t="shared" si="3"/>
        <v>4054041.16</v>
      </c>
    </row>
    <row r="63" spans="1:11" x14ac:dyDescent="0.25">
      <c r="A63" t="s">
        <v>60</v>
      </c>
      <c r="B63" s="4">
        <f>SUM('Half-Cent to County before'!B63:M63)</f>
        <v>171034352.41</v>
      </c>
      <c r="C63" s="4">
        <f>'Half-cent County Adj'!N63</f>
        <v>0</v>
      </c>
      <c r="D63" s="4">
        <f>SUM('Half-Cent to City Govs'!B63:M63)</f>
        <v>70252261</v>
      </c>
      <c r="E63" s="4">
        <f t="shared" si="0"/>
        <v>241286613.41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171034352.41</v>
      </c>
      <c r="J63" s="5">
        <f t="shared" si="2"/>
        <v>70252261</v>
      </c>
      <c r="K63" s="5">
        <f t="shared" si="3"/>
        <v>241286613.41</v>
      </c>
    </row>
    <row r="64" spans="1:11" x14ac:dyDescent="0.25">
      <c r="A64" t="s">
        <v>61</v>
      </c>
      <c r="B64" s="4">
        <f>SUM('Half-Cent to County before'!B64:M64)</f>
        <v>19898344.050000001</v>
      </c>
      <c r="C64" s="4">
        <f>'Half-cent County Adj'!N64</f>
        <v>0</v>
      </c>
      <c r="D64" s="4">
        <f>SUM('Half-Cent to City Govs'!B64:M64)</f>
        <v>7901545.5599999996</v>
      </c>
      <c r="E64" s="4">
        <f t="shared" si="0"/>
        <v>27799889.609999999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19898344.050000001</v>
      </c>
      <c r="J64" s="5">
        <f t="shared" si="2"/>
        <v>7901545.5599999996</v>
      </c>
      <c r="K64" s="5">
        <f t="shared" si="3"/>
        <v>27799889.609999999</v>
      </c>
    </row>
    <row r="65" spans="1:11" x14ac:dyDescent="0.25">
      <c r="A65" t="s">
        <v>62</v>
      </c>
      <c r="B65" s="4">
        <f>SUM('Half-Cent to County before'!B65:M65)</f>
        <v>88023694.730000004</v>
      </c>
      <c r="C65" s="4">
        <f>'Half-cent County Adj'!N65</f>
        <v>0</v>
      </c>
      <c r="D65" s="4">
        <f>SUM('Half-Cent to City Govs'!B65:M65)</f>
        <v>60497835.730000004</v>
      </c>
      <c r="E65" s="4">
        <f t="shared" si="0"/>
        <v>148521530.46000001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88023694.730000004</v>
      </c>
      <c r="J65" s="5">
        <f t="shared" si="2"/>
        <v>60497835.730000004</v>
      </c>
      <c r="K65" s="5">
        <f t="shared" si="3"/>
        <v>148521530.46000001</v>
      </c>
    </row>
    <row r="66" spans="1:11" x14ac:dyDescent="0.25">
      <c r="A66" t="s">
        <v>26</v>
      </c>
      <c r="B66" s="4">
        <f>SUM('Half-Cent to County before'!B66:M66)</f>
        <v>29909666.98</v>
      </c>
      <c r="C66" s="4">
        <f>'Half-cent County Adj'!N66</f>
        <v>-6544849.6799999997</v>
      </c>
      <c r="D66" s="4">
        <f>SUM('Half-Cent to City Govs'!B66:M66)</f>
        <v>2683652.5000000005</v>
      </c>
      <c r="E66" s="4">
        <f t="shared" si="0"/>
        <v>26048469.800000001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23364817.300000001</v>
      </c>
      <c r="J66" s="5">
        <f t="shared" si="2"/>
        <v>2683652.5000000005</v>
      </c>
      <c r="K66" s="5">
        <f t="shared" si="3"/>
        <v>26048469.800000001</v>
      </c>
    </row>
    <row r="67" spans="1:11" x14ac:dyDescent="0.25">
      <c r="A67" t="s">
        <v>63</v>
      </c>
      <c r="B67" s="4">
        <f>SUM('Half-Cent to County before'!B67:M67)</f>
        <v>45189962.330000006</v>
      </c>
      <c r="C67" s="4">
        <f>'Half-cent County Adj'!N67</f>
        <v>-15278720.760000002</v>
      </c>
      <c r="D67" s="4">
        <f>SUM('Half-Cent to City Govs'!B67:M67)</f>
        <v>42010355.700000003</v>
      </c>
      <c r="E67" s="4">
        <f t="shared" si="0"/>
        <v>71921597.270000011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29911241.570000004</v>
      </c>
      <c r="J67" s="5">
        <f t="shared" si="2"/>
        <v>42010355.700000003</v>
      </c>
      <c r="K67" s="5">
        <f t="shared" si="3"/>
        <v>71921597.270000011</v>
      </c>
    </row>
    <row r="68" spans="1:11" x14ac:dyDescent="0.25">
      <c r="A68" t="s">
        <v>64</v>
      </c>
      <c r="B68" s="4">
        <f>SUM('Half-Cent to County before'!B68:M68)</f>
        <v>34400268.510000005</v>
      </c>
      <c r="C68" s="4">
        <f>'Half-cent County Adj'!N68</f>
        <v>0</v>
      </c>
      <c r="D68" s="4">
        <f>SUM('Half-Cent to City Govs'!B68:M68)</f>
        <v>15109074.379999999</v>
      </c>
      <c r="E68" s="4">
        <f t="shared" si="0"/>
        <v>49509342.890000001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34400268.510000005</v>
      </c>
      <c r="J68" s="5">
        <f t="shared" si="2"/>
        <v>15109074.379999999</v>
      </c>
      <c r="K68" s="5">
        <f t="shared" si="3"/>
        <v>49509342.890000001</v>
      </c>
    </row>
    <row r="69" spans="1:11" x14ac:dyDescent="0.25">
      <c r="A69" t="s">
        <v>65</v>
      </c>
      <c r="B69" s="4">
        <f>SUM('Half-Cent to County before'!B69:M69)</f>
        <v>2954493.4</v>
      </c>
      <c r="C69" s="4">
        <f>'Half-cent County Adj'!N69</f>
        <v>0</v>
      </c>
      <c r="D69" s="4">
        <f>SUM('Half-Cent to City Govs'!B69:M69)</f>
        <v>653311.84000000008</v>
      </c>
      <c r="E69" s="4">
        <f t="shared" si="0"/>
        <v>3607805.24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477899.04000000004</v>
      </c>
      <c r="I69" s="4">
        <f t="shared" si="1"/>
        <v>3432392.44</v>
      </c>
      <c r="J69" s="5">
        <f t="shared" si="2"/>
        <v>653311.84000000008</v>
      </c>
      <c r="K69" s="5">
        <f t="shared" si="3"/>
        <v>4085704.2800000003</v>
      </c>
    </row>
    <row r="70" spans="1:11" x14ac:dyDescent="0.25">
      <c r="A70" t="s">
        <v>66</v>
      </c>
      <c r="B70" s="4">
        <f>SUM('Half-Cent to County before'!B70:M70)</f>
        <v>17606130.810000002</v>
      </c>
      <c r="C70" s="4">
        <f>'Half-cent County Adj'!N70</f>
        <v>0</v>
      </c>
      <c r="D70" s="4">
        <f>SUM('Half-Cent to City Govs'!B70:M70)</f>
        <v>1771516.5100000002</v>
      </c>
      <c r="E70" s="4">
        <f t="shared" si="0"/>
        <v>19377647.320000004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17606130.810000002</v>
      </c>
      <c r="J70" s="5">
        <f t="shared" si="2"/>
        <v>1771516.5100000002</v>
      </c>
      <c r="K70" s="5">
        <f t="shared" si="3"/>
        <v>19377647.320000004</v>
      </c>
    </row>
    <row r="71" spans="1:11" x14ac:dyDescent="0.25">
      <c r="A71" t="s">
        <v>67</v>
      </c>
      <c r="B71" s="4">
        <f>SUM('Half-Cent to County before'!B71:M71)</f>
        <v>8885426.8699999992</v>
      </c>
      <c r="C71" s="4">
        <f>'Half-cent County Adj'!N71</f>
        <v>0</v>
      </c>
      <c r="D71" s="4">
        <f>SUM('Half-Cent to City Govs'!B71:M71)</f>
        <v>8935544.7199999988</v>
      </c>
      <c r="E71" s="4">
        <f t="shared" si="0"/>
        <v>17820971.589999996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8885426.8699999992</v>
      </c>
      <c r="J71" s="5">
        <f t="shared" si="2"/>
        <v>8935544.7199999988</v>
      </c>
      <c r="K71" s="5">
        <f t="shared" si="3"/>
        <v>17820971.589999996</v>
      </c>
    </row>
    <row r="72" spans="1:11" x14ac:dyDescent="0.25">
      <c r="A72" t="s">
        <v>68</v>
      </c>
      <c r="B72" s="4">
        <f>SUM('Half-Cent to County before'!B72:M72)</f>
        <v>7566179.3800000008</v>
      </c>
      <c r="C72" s="4">
        <f>'Half-cent County Adj'!N72</f>
        <v>0</v>
      </c>
      <c r="D72" s="4">
        <f>SUM('Half-Cent to City Govs'!B72:M72)</f>
        <v>783936.9</v>
      </c>
      <c r="E72" s="4">
        <f t="shared" si="0"/>
        <v>8350116.2800000012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7566179.3800000008</v>
      </c>
      <c r="J72" s="5">
        <f t="shared" si="2"/>
        <v>783936.9</v>
      </c>
      <c r="K72" s="5">
        <f t="shared" si="3"/>
        <v>8350116.2800000012</v>
      </c>
    </row>
    <row r="73" spans="1:11" x14ac:dyDescent="0.25">
      <c r="A73" t="s">
        <v>69</v>
      </c>
      <c r="B73" s="4">
        <f>SUM('Half-Cent to County before'!B73:M73)</f>
        <v>30928428.43</v>
      </c>
      <c r="C73" s="4">
        <f>'Half-cent County Adj'!N73</f>
        <v>0</v>
      </c>
      <c r="D73" s="4">
        <f>SUM('Half-Cent to City Govs'!B73:M73)</f>
        <v>12621906.02</v>
      </c>
      <c r="E73" s="4">
        <f t="shared" si="0"/>
        <v>43550334.450000003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30928428.43</v>
      </c>
      <c r="J73" s="5">
        <f t="shared" si="2"/>
        <v>12621906.02</v>
      </c>
      <c r="K73" s="5">
        <f t="shared" si="3"/>
        <v>43550334.450000003</v>
      </c>
    </row>
    <row r="74" spans="1:11" x14ac:dyDescent="0.25">
      <c r="A74" t="s">
        <v>70</v>
      </c>
      <c r="B74" s="4">
        <f>SUM('Half-Cent to County before'!B74:M74)</f>
        <v>24701136.689999998</v>
      </c>
      <c r="C74" s="4">
        <f>'Half-cent County Adj'!N74</f>
        <v>0</v>
      </c>
      <c r="D74" s="4">
        <f>SUM('Half-Cent to City Govs'!B74:M74)</f>
        <v>15450204.119999997</v>
      </c>
      <c r="E74" s="4">
        <f t="shared" si="0"/>
        <v>40151340.809999995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24701136.689999998</v>
      </c>
      <c r="J74" s="5">
        <f t="shared" si="2"/>
        <v>15450204.119999997</v>
      </c>
      <c r="K74" s="5">
        <f t="shared" si="3"/>
        <v>40151340.809999995</v>
      </c>
    </row>
    <row r="75" spans="1:11" x14ac:dyDescent="0.25">
      <c r="A75" t="s">
        <v>27</v>
      </c>
      <c r="B75" s="4">
        <f>SUM('Half-Cent to County before'!B75:M75)</f>
        <v>7000737.0599999987</v>
      </c>
      <c r="C75" s="4">
        <f>'Half-cent County Adj'!N75</f>
        <v>-783383.28000000014</v>
      </c>
      <c r="D75" s="4">
        <f>SUM('Half-Cent to City Govs'!B75:M75)</f>
        <v>847864.64999999991</v>
      </c>
      <c r="E75" s="4">
        <f t="shared" si="0"/>
        <v>7065218.4299999978</v>
      </c>
      <c r="F75" s="4">
        <f>SUM('Emergency Distribution'!B75:M75)</f>
        <v>0</v>
      </c>
      <c r="G75" s="4">
        <f>SUM('Supplemental Distribution'!B75:M75)</f>
        <v>89208.129999999976</v>
      </c>
      <c r="H75" s="4">
        <f>SUM('Fiscally Constrained'!B75:M75)</f>
        <v>0</v>
      </c>
      <c r="I75" s="4">
        <f t="shared" si="1"/>
        <v>6306561.9099999983</v>
      </c>
      <c r="J75" s="5">
        <f t="shared" si="2"/>
        <v>847864.64999999991</v>
      </c>
      <c r="K75" s="5">
        <f t="shared" si="3"/>
        <v>7154426.5599999987</v>
      </c>
    </row>
    <row r="76" spans="1:11" x14ac:dyDescent="0.25">
      <c r="A76" t="s">
        <v>71</v>
      </c>
      <c r="B76" s="4">
        <f>SUM('Half-Cent to County before'!B76:M76)</f>
        <v>1822449.23</v>
      </c>
      <c r="C76" s="4">
        <f>'Half-cent County Adj'!N76</f>
        <v>0</v>
      </c>
      <c r="D76" s="4">
        <f>SUM('Half-Cent to City Govs'!B76:M76)</f>
        <v>352907.97000000003</v>
      </c>
      <c r="E76" s="4">
        <f t="shared" si="0"/>
        <v>2175357.2000000002</v>
      </c>
      <c r="F76" s="4">
        <f>SUM('Emergency Distribution'!B76:M76)</f>
        <v>1379236.4499999997</v>
      </c>
      <c r="G76" s="4">
        <f>SUM('Supplemental Distribution'!B76:M76)</f>
        <v>0</v>
      </c>
      <c r="H76" s="4">
        <f>SUM('Fiscally Constrained'!B76:M76)</f>
        <v>737417.25000000012</v>
      </c>
      <c r="I76" s="4">
        <f t="shared" si="1"/>
        <v>3939102.9299999997</v>
      </c>
      <c r="J76" s="5">
        <f t="shared" si="2"/>
        <v>352907.97000000003</v>
      </c>
      <c r="K76" s="5">
        <f t="shared" si="3"/>
        <v>4292010.8999999994</v>
      </c>
    </row>
    <row r="77" spans="1:11" x14ac:dyDescent="0.25">
      <c r="A77" t="s">
        <v>28</v>
      </c>
      <c r="B77" s="4">
        <f>SUM('Half-Cent to County before'!B77:M77)</f>
        <v>925915.95999999985</v>
      </c>
      <c r="C77" s="4">
        <f>'Half-cent County Adj'!N77</f>
        <v>0</v>
      </c>
      <c r="D77" s="4">
        <f>SUM('Half-Cent to City Govs'!B77:M77)</f>
        <v>373592.83999999997</v>
      </c>
      <c r="E77" s="4">
        <f t="shared" si="0"/>
        <v>1299508.7999999998</v>
      </c>
      <c r="F77" s="4">
        <f>SUM('Emergency Distribution'!B77:M77)</f>
        <v>555226.56999999995</v>
      </c>
      <c r="G77" s="4">
        <f>SUM('Supplemental Distribution'!B77:M77)</f>
        <v>31988.409999999996</v>
      </c>
      <c r="H77" s="4">
        <f>SUM('Fiscally Constrained'!B77:M77)</f>
        <v>369303.81999999995</v>
      </c>
      <c r="I77" s="4">
        <f t="shared" si="1"/>
        <v>1882434.7599999998</v>
      </c>
      <c r="J77" s="5">
        <f t="shared" si="2"/>
        <v>373592.83999999997</v>
      </c>
      <c r="K77" s="5">
        <f t="shared" si="3"/>
        <v>2256027.5999999996</v>
      </c>
    </row>
    <row r="78" spans="1:11" x14ac:dyDescent="0.25">
      <c r="A78" t="s">
        <v>29</v>
      </c>
      <c r="B78" s="4">
        <f>SUM('Half-Cent to County before'!B78:M78)</f>
        <v>255188.5</v>
      </c>
      <c r="C78" s="4">
        <f>'Half-cent County Adj'!N78</f>
        <v>0</v>
      </c>
      <c r="D78" s="4">
        <f>SUM('Half-Cent to City Govs'!B78:M78)</f>
        <v>62541.710000000006</v>
      </c>
      <c r="E78" s="4">
        <f t="shared" si="0"/>
        <v>317730.21000000002</v>
      </c>
      <c r="F78" s="4">
        <f>SUM('Emergency Distribution'!B78:M78)</f>
        <v>541872.44999999995</v>
      </c>
      <c r="G78" s="4">
        <f>SUM('Supplemental Distribution'!B78:M78)</f>
        <v>51288.330000000016</v>
      </c>
      <c r="H78" s="4">
        <f>SUM('Fiscally Constrained'!B78:M78)</f>
        <v>1053453.21</v>
      </c>
      <c r="I78" s="4">
        <f t="shared" si="1"/>
        <v>1901802.49</v>
      </c>
      <c r="J78" s="5">
        <f t="shared" si="2"/>
        <v>62541.710000000006</v>
      </c>
      <c r="K78" s="5">
        <f t="shared" si="3"/>
        <v>1964344.2</v>
      </c>
    </row>
    <row r="79" spans="1:11" x14ac:dyDescent="0.25">
      <c r="A79" t="s">
        <v>72</v>
      </c>
      <c r="B79" s="4">
        <f>SUM('Half-Cent to County before'!B79:M79)</f>
        <v>20745779.259999998</v>
      </c>
      <c r="C79" s="4">
        <f>'Half-cent County Adj'!N79</f>
        <v>0</v>
      </c>
      <c r="D79" s="4">
        <f>SUM('Half-Cent to City Govs'!B79:M79)</f>
        <v>21720263.260000002</v>
      </c>
      <c r="E79" s="4">
        <f t="shared" si="0"/>
        <v>42466042.519999996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20745779.259999998</v>
      </c>
      <c r="J79" s="5">
        <f t="shared" si="2"/>
        <v>21720263.260000002</v>
      </c>
      <c r="K79" s="5">
        <f t="shared" si="3"/>
        <v>42466042.519999996</v>
      </c>
    </row>
    <row r="80" spans="1:11" x14ac:dyDescent="0.25">
      <c r="A80" t="s">
        <v>73</v>
      </c>
      <c r="B80" s="4">
        <f>SUM('Half-Cent to County before'!B80:M80)</f>
        <v>1023772.0400000002</v>
      </c>
      <c r="C80" s="4">
        <f>'Half-cent County Adj'!N80</f>
        <v>0</v>
      </c>
      <c r="D80" s="4">
        <f>SUM('Half-Cent to City Govs'!B80:M80)</f>
        <v>27279.170000000006</v>
      </c>
      <c r="E80" s="4">
        <f t="shared" si="0"/>
        <v>1051051.2100000002</v>
      </c>
      <c r="F80" s="4">
        <f>SUM('Emergency Distribution'!B80:M80)</f>
        <v>1040260.1699999999</v>
      </c>
      <c r="G80" s="4">
        <f>SUM('Supplemental Distribution'!B80:M80)</f>
        <v>34519.94000000001</v>
      </c>
      <c r="H80" s="4">
        <f>SUM('Fiscally Constrained'!B80:M80)</f>
        <v>711080.91000000015</v>
      </c>
      <c r="I80" s="4">
        <f t="shared" si="1"/>
        <v>2809633.06</v>
      </c>
      <c r="J80" s="5">
        <f t="shared" si="2"/>
        <v>27279.170000000006</v>
      </c>
      <c r="K80" s="5">
        <f t="shared" si="3"/>
        <v>2836912.23</v>
      </c>
    </row>
    <row r="81" spans="1:11" x14ac:dyDescent="0.25">
      <c r="A81" t="s">
        <v>74</v>
      </c>
      <c r="B81" s="4">
        <f>SUM('Half-Cent to County before'!B81:M81)</f>
        <v>10040850.33</v>
      </c>
      <c r="C81" s="4">
        <f>'Half-cent County Adj'!N81</f>
        <v>0</v>
      </c>
      <c r="D81" s="4">
        <f>SUM('Half-Cent to City Govs'!B81:M81)</f>
        <v>1541776.09</v>
      </c>
      <c r="E81" s="4">
        <f>SUM(B81:D81)</f>
        <v>11582626.42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10040850.33</v>
      </c>
      <c r="J81" s="5">
        <f>D81</f>
        <v>1541776.09</v>
      </c>
      <c r="K81" s="5">
        <f>SUM(I81:J81)</f>
        <v>11582626.42</v>
      </c>
    </row>
    <row r="82" spans="1:11" x14ac:dyDescent="0.25">
      <c r="A82" t="s">
        <v>30</v>
      </c>
      <c r="B82" s="4">
        <f>SUM('Half-Cent to County before'!B82:M82)</f>
        <v>735569.28</v>
      </c>
      <c r="C82" s="4">
        <f>'Half-cent County Adj'!N82</f>
        <v>-388555.19999999995</v>
      </c>
      <c r="D82" s="4">
        <f>SUM('Half-Cent to City Govs'!B82:M82)</f>
        <v>180349.05000000005</v>
      </c>
      <c r="E82" s="4">
        <f>SUM(B82:D82)</f>
        <v>527363.13000000012</v>
      </c>
      <c r="F82" s="4">
        <f>SUM('Emergency Distribution'!B82:M82)</f>
        <v>902333.2100000002</v>
      </c>
      <c r="G82" s="4">
        <f>SUM('Supplemental Distribution'!B82:M82)</f>
        <v>26507.05</v>
      </c>
      <c r="H82" s="4">
        <f>SUM('Fiscally Constrained'!B82:M82)</f>
        <v>750690.73999999987</v>
      </c>
      <c r="I82" s="4">
        <f>SUM(B82+C82+F82+G82+H82)</f>
        <v>2026545.08</v>
      </c>
      <c r="J82" s="5">
        <f>D82</f>
        <v>180349.05000000005</v>
      </c>
      <c r="K82" s="5">
        <f>SUM(I82:J82)</f>
        <v>2206894.13</v>
      </c>
    </row>
    <row r="83" spans="1:11" x14ac:dyDescent="0.25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5">
      <c r="A84" t="s">
        <v>31</v>
      </c>
      <c r="B84" s="4">
        <f t="shared" ref="B84:K84" si="4">SUM(B16:B82)</f>
        <v>1326855950.1899998</v>
      </c>
      <c r="C84" s="4">
        <f t="shared" si="4"/>
        <v>-43710400.890000001</v>
      </c>
      <c r="D84" s="4">
        <f t="shared" si="4"/>
        <v>678153153.74000013</v>
      </c>
      <c r="E84" s="4">
        <f t="shared" si="4"/>
        <v>1961298703.0399997</v>
      </c>
      <c r="F84" s="4">
        <f t="shared" si="4"/>
        <v>21618769.519999996</v>
      </c>
      <c r="G84" s="4">
        <f t="shared" si="4"/>
        <v>592958</v>
      </c>
      <c r="H84" s="4">
        <f t="shared" si="4"/>
        <v>19301806.760000002</v>
      </c>
      <c r="I84" s="4">
        <f t="shared" si="4"/>
        <v>1324659083.5799994</v>
      </c>
      <c r="J84" s="4">
        <f t="shared" si="4"/>
        <v>678153153.74000013</v>
      </c>
      <c r="K84" s="4">
        <f t="shared" si="4"/>
        <v>2002812237.3200002</v>
      </c>
    </row>
    <row r="86" spans="1:11" x14ac:dyDescent="0.25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S230"/>
  <sheetViews>
    <sheetView workbookViewId="0">
      <pane ySplit="13" topLeftCell="A14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13" width="11.109375" bestFit="1" customWidth="1"/>
    <col min="14" max="14" width="12.664062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t="12.75" hidden="1" customHeight="1" x14ac:dyDescent="0.25"/>
    <row r="3" spans="1:14" x14ac:dyDescent="0.25">
      <c r="D3" s="6"/>
      <c r="E3" s="6"/>
      <c r="F3" s="6"/>
      <c r="G3" s="6"/>
      <c r="H3" s="6"/>
    </row>
    <row r="4" spans="1:14" x14ac:dyDescent="0.25">
      <c r="A4" s="29" t="s">
        <v>76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29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78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2.75" hidden="1" customHeight="1" x14ac:dyDescent="0.25"/>
    <row r="10" spans="1:14" ht="12.75" hidden="1" customHeight="1" x14ac:dyDescent="0.25"/>
    <row r="11" spans="1:14" hidden="1" x14ac:dyDescent="0.25"/>
    <row r="13" spans="1:14" ht="13.5" customHeight="1" x14ac:dyDescent="0.25">
      <c r="B13" s="1">
        <v>42552</v>
      </c>
      <c r="C13" s="1">
        <v>42583</v>
      </c>
      <c r="D13" s="1">
        <v>42614</v>
      </c>
      <c r="E13" s="1">
        <v>42644</v>
      </c>
      <c r="F13" s="1">
        <v>42675</v>
      </c>
      <c r="G13" s="1">
        <v>42705</v>
      </c>
      <c r="H13" s="1">
        <v>42736</v>
      </c>
      <c r="I13" s="1">
        <v>42767</v>
      </c>
      <c r="J13" s="1">
        <v>42795</v>
      </c>
      <c r="K13" s="1">
        <v>42826</v>
      </c>
      <c r="L13" s="1">
        <v>42856</v>
      </c>
      <c r="M13" s="1">
        <v>42887</v>
      </c>
      <c r="N13" s="24" t="s">
        <v>104</v>
      </c>
    </row>
    <row r="14" spans="1:14" x14ac:dyDescent="0.25">
      <c r="A14" t="s">
        <v>0</v>
      </c>
    </row>
    <row r="15" spans="1:14" x14ac:dyDescent="0.25">
      <c r="A15" t="s">
        <v>1</v>
      </c>
      <c r="B15" s="8"/>
      <c r="C15" s="8"/>
      <c r="D15" s="8"/>
      <c r="E15" s="8"/>
    </row>
    <row r="16" spans="1:14" x14ac:dyDescent="0.25">
      <c r="A16" t="s">
        <v>38</v>
      </c>
      <c r="B16" s="8">
        <v>962483.89</v>
      </c>
      <c r="C16" s="8">
        <v>985045.52</v>
      </c>
      <c r="D16" s="8">
        <v>956894.3</v>
      </c>
      <c r="E16" s="8">
        <v>1026774.12</v>
      </c>
      <c r="F16" s="8">
        <v>998679.35</v>
      </c>
      <c r="G16" s="8">
        <v>966256.05</v>
      </c>
      <c r="H16" s="8">
        <v>1015826.96</v>
      </c>
      <c r="I16" s="22">
        <v>1186270.6499999999</v>
      </c>
      <c r="J16" s="5">
        <v>958514.38</v>
      </c>
      <c r="K16" s="5">
        <v>997388.15</v>
      </c>
      <c r="L16" s="8">
        <v>1108570.8799999999</v>
      </c>
      <c r="M16" s="21">
        <v>1063407</v>
      </c>
      <c r="N16" s="5">
        <f>SUM(B16:M16)</f>
        <v>12226111.25</v>
      </c>
    </row>
    <row r="17" spans="1:19" x14ac:dyDescent="0.25">
      <c r="A17" t="s">
        <v>39</v>
      </c>
      <c r="B17" s="8">
        <v>69068.95</v>
      </c>
      <c r="C17" s="8">
        <v>67339.960000000006</v>
      </c>
      <c r="D17" s="8">
        <v>72842.960000000006</v>
      </c>
      <c r="E17" s="8">
        <v>69808.69</v>
      </c>
      <c r="F17" s="8">
        <v>68421.66</v>
      </c>
      <c r="G17" s="8">
        <v>65027.58</v>
      </c>
      <c r="H17" s="8">
        <v>70687.399999999994</v>
      </c>
      <c r="I17" s="22">
        <v>81521.08</v>
      </c>
      <c r="J17" s="5">
        <v>66544.02</v>
      </c>
      <c r="K17" s="5">
        <v>70175.73</v>
      </c>
      <c r="L17" s="8">
        <v>78823.8</v>
      </c>
      <c r="M17" s="21">
        <v>74024.37</v>
      </c>
      <c r="N17" s="5">
        <f t="shared" ref="N17:N80" si="0">SUM(B17:M17)</f>
        <v>854286.2</v>
      </c>
    </row>
    <row r="18" spans="1:19" x14ac:dyDescent="0.25">
      <c r="A18" t="s">
        <v>40</v>
      </c>
      <c r="B18" s="8">
        <v>1203760.18</v>
      </c>
      <c r="C18" s="8">
        <v>1424736.05</v>
      </c>
      <c r="D18" s="8">
        <v>1478677.7</v>
      </c>
      <c r="E18" s="8">
        <v>1181169.8799999999</v>
      </c>
      <c r="F18" s="8">
        <v>1038855.57</v>
      </c>
      <c r="G18" s="8">
        <v>974144.64</v>
      </c>
      <c r="H18" s="8">
        <v>851122.48</v>
      </c>
      <c r="I18" s="22">
        <v>979036.91</v>
      </c>
      <c r="J18" s="5">
        <v>821964.17</v>
      </c>
      <c r="K18" s="5">
        <v>890905.1</v>
      </c>
      <c r="L18" s="8">
        <v>1149821.25</v>
      </c>
      <c r="M18" s="21">
        <v>1108558.28</v>
      </c>
      <c r="N18" s="5">
        <f t="shared" si="0"/>
        <v>13102752.209999999</v>
      </c>
    </row>
    <row r="19" spans="1:19" x14ac:dyDescent="0.25">
      <c r="A19" t="s">
        <v>2</v>
      </c>
      <c r="B19" s="8">
        <v>87072.24</v>
      </c>
      <c r="C19" s="8">
        <v>89200.06</v>
      </c>
      <c r="D19" s="8">
        <v>83931.49</v>
      </c>
      <c r="E19" s="8">
        <v>93401.98</v>
      </c>
      <c r="F19" s="8">
        <v>88563.89</v>
      </c>
      <c r="G19" s="8">
        <v>86575.039999999994</v>
      </c>
      <c r="H19" s="8">
        <v>92717.68</v>
      </c>
      <c r="I19" s="22">
        <v>108074.11</v>
      </c>
      <c r="J19" s="5">
        <v>96302.67</v>
      </c>
      <c r="K19" s="5">
        <v>93013.62</v>
      </c>
      <c r="L19" s="8">
        <v>97977.37</v>
      </c>
      <c r="M19" s="21">
        <v>90548.160000000003</v>
      </c>
      <c r="N19" s="5">
        <f t="shared" si="0"/>
        <v>1107378.3099999998</v>
      </c>
    </row>
    <row r="20" spans="1:19" x14ac:dyDescent="0.25">
      <c r="A20" t="s">
        <v>41</v>
      </c>
      <c r="B20" s="8">
        <v>2064713.93</v>
      </c>
      <c r="C20" s="8">
        <v>1872922</v>
      </c>
      <c r="D20" s="8">
        <v>2131951.3199999998</v>
      </c>
      <c r="E20" s="8">
        <v>2027941.98</v>
      </c>
      <c r="F20" s="8">
        <v>2025229.28</v>
      </c>
      <c r="G20" s="8">
        <v>1988867.28</v>
      </c>
      <c r="H20" s="8">
        <v>2159660.92</v>
      </c>
      <c r="I20" s="22">
        <v>2481752.5099999998</v>
      </c>
      <c r="J20" s="5">
        <v>2119725.4900000002</v>
      </c>
      <c r="K20" s="5">
        <v>2133253.62</v>
      </c>
      <c r="L20" s="8">
        <v>2405310.7999999998</v>
      </c>
      <c r="M20" s="21">
        <v>2210888.04</v>
      </c>
      <c r="N20" s="5">
        <f t="shared" si="0"/>
        <v>25622217.170000002</v>
      </c>
    </row>
    <row r="21" spans="1:19" x14ac:dyDescent="0.25">
      <c r="A21" t="s">
        <v>42</v>
      </c>
      <c r="B21" s="8">
        <v>6492328.1600000001</v>
      </c>
      <c r="C21" s="8">
        <v>6492657.3600000003</v>
      </c>
      <c r="D21" s="8">
        <v>6371138.7599999998</v>
      </c>
      <c r="E21" s="8">
        <v>6361592.3799999999</v>
      </c>
      <c r="F21" s="8">
        <v>6337097.21</v>
      </c>
      <c r="G21" s="8">
        <v>6191280.6600000001</v>
      </c>
      <c r="H21" s="8">
        <v>6794101.7000000002</v>
      </c>
      <c r="I21" s="22">
        <v>7805532.6299999999</v>
      </c>
      <c r="J21" s="5">
        <v>6690724.3399999999</v>
      </c>
      <c r="K21" s="5">
        <v>6635059.2999999998</v>
      </c>
      <c r="L21" s="8">
        <v>7493201.7199999997</v>
      </c>
      <c r="M21" s="21">
        <v>6833777.2800000003</v>
      </c>
      <c r="N21" s="5">
        <f t="shared" si="0"/>
        <v>80498491.5</v>
      </c>
    </row>
    <row r="22" spans="1:19" x14ac:dyDescent="0.25">
      <c r="A22" t="s">
        <v>3</v>
      </c>
      <c r="B22" s="8">
        <v>27430.15</v>
      </c>
      <c r="C22" s="8">
        <v>27588.81</v>
      </c>
      <c r="D22" s="8">
        <v>24950.73</v>
      </c>
      <c r="E22" s="8">
        <v>25107.26</v>
      </c>
      <c r="F22" s="8">
        <v>26006.46</v>
      </c>
      <c r="G22" s="8">
        <v>26335.09</v>
      </c>
      <c r="H22" s="8">
        <v>23587.82</v>
      </c>
      <c r="I22" s="22">
        <v>25258.27</v>
      </c>
      <c r="J22" s="5">
        <v>25612.45</v>
      </c>
      <c r="K22" s="5">
        <v>24423.82</v>
      </c>
      <c r="L22" s="8">
        <v>29965.72</v>
      </c>
      <c r="M22" s="21">
        <v>25390.47</v>
      </c>
      <c r="N22" s="5">
        <f t="shared" si="0"/>
        <v>311657.05000000005</v>
      </c>
    </row>
    <row r="23" spans="1:19" x14ac:dyDescent="0.25">
      <c r="A23" t="s">
        <v>43</v>
      </c>
      <c r="B23" s="8">
        <v>1077445.1599999999</v>
      </c>
      <c r="C23" s="8">
        <v>1051603.81</v>
      </c>
      <c r="D23" s="8">
        <v>1041285.38</v>
      </c>
      <c r="E23" s="8">
        <v>1040280.83</v>
      </c>
      <c r="F23" s="8">
        <v>1046024.54</v>
      </c>
      <c r="G23" s="8">
        <v>1116705.03</v>
      </c>
      <c r="H23" s="8">
        <v>1221252.6299999999</v>
      </c>
      <c r="I23" s="22">
        <v>1387285.42</v>
      </c>
      <c r="J23" s="5">
        <v>1253809.69</v>
      </c>
      <c r="K23" s="5">
        <v>1268309.32</v>
      </c>
      <c r="L23" s="8">
        <v>1436332.14</v>
      </c>
      <c r="M23" s="21">
        <v>1224090.99</v>
      </c>
      <c r="N23" s="5">
        <f t="shared" si="0"/>
        <v>14164424.940000001</v>
      </c>
    </row>
    <row r="24" spans="1:19" x14ac:dyDescent="0.25">
      <c r="A24" t="s">
        <v>44</v>
      </c>
      <c r="B24" s="8">
        <v>688829.19</v>
      </c>
      <c r="C24" s="8">
        <v>655112.56000000006</v>
      </c>
      <c r="D24" s="8">
        <v>655684.9</v>
      </c>
      <c r="E24" s="8">
        <v>667248.05000000005</v>
      </c>
      <c r="F24" s="8">
        <v>665323.53</v>
      </c>
      <c r="G24" s="8">
        <v>698574.84</v>
      </c>
      <c r="H24" s="8">
        <v>737112.41</v>
      </c>
      <c r="I24" s="22">
        <v>766399.46</v>
      </c>
      <c r="J24" s="5">
        <v>653081.06999999995</v>
      </c>
      <c r="K24" s="5">
        <v>670600.35</v>
      </c>
      <c r="L24" s="8">
        <v>794852.7</v>
      </c>
      <c r="M24" s="21">
        <v>708954.22</v>
      </c>
      <c r="N24" s="5">
        <f t="shared" si="0"/>
        <v>8361773.2800000003</v>
      </c>
    </row>
    <row r="25" spans="1:19" x14ac:dyDescent="0.25">
      <c r="A25" t="s">
        <v>45</v>
      </c>
      <c r="B25" s="8">
        <v>860433.17</v>
      </c>
      <c r="C25" s="8">
        <v>877619.55</v>
      </c>
      <c r="D25" s="8">
        <v>852957.68</v>
      </c>
      <c r="E25" s="8">
        <v>823281.05</v>
      </c>
      <c r="F25" s="8">
        <v>815992.13</v>
      </c>
      <c r="G25" s="8">
        <v>819770.37</v>
      </c>
      <c r="H25" s="8">
        <v>878719.59</v>
      </c>
      <c r="I25" s="22">
        <v>991529.13</v>
      </c>
      <c r="J25" s="5">
        <v>813341.99</v>
      </c>
      <c r="K25" s="5">
        <v>823630.71</v>
      </c>
      <c r="L25" s="8">
        <v>958196.28</v>
      </c>
      <c r="M25" s="21">
        <v>889412.38</v>
      </c>
      <c r="N25" s="5">
        <f t="shared" si="0"/>
        <v>10404884.030000001</v>
      </c>
    </row>
    <row r="26" spans="1:19" x14ac:dyDescent="0.25">
      <c r="A26" t="s">
        <v>46</v>
      </c>
      <c r="B26" s="8">
        <v>2989458.08</v>
      </c>
      <c r="C26" s="8">
        <v>2846873.54</v>
      </c>
      <c r="D26" s="8">
        <v>2640644.0299999998</v>
      </c>
      <c r="E26" s="8">
        <v>2710801.49</v>
      </c>
      <c r="F26" s="8">
        <v>2868044.73</v>
      </c>
      <c r="G26" s="8">
        <v>3206463.81</v>
      </c>
      <c r="H26" s="8">
        <v>3702772.38</v>
      </c>
      <c r="I26" s="22">
        <v>4234663.9000000004</v>
      </c>
      <c r="J26" s="5">
        <v>3943048.28</v>
      </c>
      <c r="K26" s="5">
        <v>4052270.81</v>
      </c>
      <c r="L26" s="8">
        <v>4529795.37</v>
      </c>
      <c r="M26" s="21">
        <v>3730884.43</v>
      </c>
      <c r="N26" s="5">
        <f t="shared" si="0"/>
        <v>41455720.850000001</v>
      </c>
    </row>
    <row r="27" spans="1:19" x14ac:dyDescent="0.25">
      <c r="A27" t="s">
        <v>4</v>
      </c>
      <c r="B27" s="8">
        <v>378420.07</v>
      </c>
      <c r="C27" s="8">
        <v>397152.48</v>
      </c>
      <c r="D27" s="8">
        <v>373031.6</v>
      </c>
      <c r="E27" s="8">
        <v>350050.26</v>
      </c>
      <c r="F27" s="8">
        <v>356811.61</v>
      </c>
      <c r="G27" s="8">
        <v>357470.78</v>
      </c>
      <c r="H27" s="8">
        <v>358173.73</v>
      </c>
      <c r="I27" s="22">
        <v>434125.46</v>
      </c>
      <c r="J27" s="5">
        <v>320416.24</v>
      </c>
      <c r="K27" s="5">
        <v>361515.48</v>
      </c>
      <c r="L27" s="8">
        <v>424973.17</v>
      </c>
      <c r="M27" s="21">
        <v>376800.36</v>
      </c>
      <c r="N27" s="5">
        <f t="shared" si="0"/>
        <v>4488941.2399999993</v>
      </c>
    </row>
    <row r="28" spans="1:19" x14ac:dyDescent="0.25">
      <c r="A28" t="s">
        <v>94</v>
      </c>
      <c r="B28" s="8">
        <v>13078501.949999999</v>
      </c>
      <c r="C28" s="8">
        <v>13159268.1</v>
      </c>
      <c r="D28" s="8">
        <v>12950756.99</v>
      </c>
      <c r="E28" s="8">
        <v>13019093.99</v>
      </c>
      <c r="F28" s="8">
        <v>12890627.35</v>
      </c>
      <c r="G28" s="8">
        <v>12590179.85</v>
      </c>
      <c r="H28" s="8">
        <v>13833907.619999999</v>
      </c>
      <c r="I28" s="8">
        <v>15836178.66</v>
      </c>
      <c r="J28" s="5">
        <v>13420973.449999999</v>
      </c>
      <c r="K28" s="5">
        <v>13338979.380000001</v>
      </c>
      <c r="L28" s="8">
        <v>15034560.74</v>
      </c>
      <c r="M28" s="21">
        <v>13858402.74</v>
      </c>
      <c r="N28" s="5">
        <f t="shared" si="0"/>
        <v>163011430.82000002</v>
      </c>
    </row>
    <row r="29" spans="1:19" x14ac:dyDescent="0.25">
      <c r="A29" t="s">
        <v>5</v>
      </c>
      <c r="B29" s="8">
        <v>92529.44</v>
      </c>
      <c r="C29" s="8">
        <v>92103.73</v>
      </c>
      <c r="D29" s="8">
        <v>81791.48</v>
      </c>
      <c r="E29" s="8">
        <v>88640.12</v>
      </c>
      <c r="F29" s="8">
        <v>85422.86</v>
      </c>
      <c r="G29" s="8">
        <v>84048.47</v>
      </c>
      <c r="H29" s="8">
        <v>89149.48</v>
      </c>
      <c r="I29" s="8">
        <v>105299.83</v>
      </c>
      <c r="J29" s="5">
        <v>98043.98</v>
      </c>
      <c r="K29" s="5">
        <v>99980.91</v>
      </c>
      <c r="L29" s="8">
        <v>110624.78</v>
      </c>
      <c r="M29" s="21">
        <v>99730.83</v>
      </c>
      <c r="N29" s="5">
        <f t="shared" si="0"/>
        <v>1127365.9099999999</v>
      </c>
      <c r="Q29" s="11"/>
      <c r="R29" s="10"/>
      <c r="S29" s="9"/>
    </row>
    <row r="30" spans="1:19" x14ac:dyDescent="0.25">
      <c r="A30" t="s">
        <v>6</v>
      </c>
      <c r="B30" s="8">
        <v>32283.66</v>
      </c>
      <c r="C30" s="8">
        <v>30313.48</v>
      </c>
      <c r="D30" s="8">
        <v>32429.32</v>
      </c>
      <c r="E30" s="8">
        <v>28755.09</v>
      </c>
      <c r="F30" s="8">
        <v>29056.93</v>
      </c>
      <c r="G30" s="8">
        <v>29381.119999999999</v>
      </c>
      <c r="H30" s="8">
        <v>28882.99</v>
      </c>
      <c r="I30" s="8">
        <v>31738.93</v>
      </c>
      <c r="J30" s="5">
        <v>29280.75</v>
      </c>
      <c r="K30" s="5">
        <v>28472.69</v>
      </c>
      <c r="L30" s="8">
        <v>38437.870000000003</v>
      </c>
      <c r="M30" s="21">
        <v>36601.879999999997</v>
      </c>
      <c r="N30" s="5">
        <f t="shared" si="0"/>
        <v>375634.70999999996</v>
      </c>
      <c r="Q30" s="11"/>
      <c r="R30" s="10"/>
      <c r="S30" s="9"/>
    </row>
    <row r="31" spans="1:19" x14ac:dyDescent="0.25">
      <c r="A31" t="s">
        <v>47</v>
      </c>
      <c r="B31" s="8">
        <v>7489855.7400000002</v>
      </c>
      <c r="C31" s="8">
        <v>7685518.3300000001</v>
      </c>
      <c r="D31" s="8">
        <v>7498306.6200000001</v>
      </c>
      <c r="E31" s="8">
        <v>7549708.8700000001</v>
      </c>
      <c r="F31" s="8">
        <v>7314963.29</v>
      </c>
      <c r="G31" s="8">
        <v>7155224.0199999996</v>
      </c>
      <c r="H31" s="8">
        <v>7742736.6500000004</v>
      </c>
      <c r="I31" s="8">
        <v>8875561.2599999998</v>
      </c>
      <c r="J31" s="5">
        <v>7172313.5700000003</v>
      </c>
      <c r="K31" s="5">
        <v>7456866.7999999998</v>
      </c>
      <c r="L31" s="8">
        <v>8473405.3300000001</v>
      </c>
      <c r="M31" s="21">
        <v>7815642.8099999996</v>
      </c>
      <c r="N31" s="5">
        <f t="shared" si="0"/>
        <v>92230103.289999992</v>
      </c>
      <c r="Q31" s="11"/>
      <c r="R31" s="10"/>
      <c r="S31" s="9"/>
    </row>
    <row r="32" spans="1:19" x14ac:dyDescent="0.25">
      <c r="A32" t="s">
        <v>48</v>
      </c>
      <c r="B32" s="8">
        <v>2113875.4300000002</v>
      </c>
      <c r="C32" s="8">
        <v>2158808.5299999998</v>
      </c>
      <c r="D32" s="8">
        <v>2149689.58</v>
      </c>
      <c r="E32" s="8">
        <v>1965293.57</v>
      </c>
      <c r="F32" s="8">
        <v>1966238.44</v>
      </c>
      <c r="G32" s="8">
        <v>1890433.62</v>
      </c>
      <c r="H32" s="8">
        <v>1673445.29</v>
      </c>
      <c r="I32" s="8">
        <v>1922040.88</v>
      </c>
      <c r="J32" s="5">
        <v>1774940.92</v>
      </c>
      <c r="K32" s="5">
        <v>1880352.76</v>
      </c>
      <c r="L32" s="8">
        <v>2272146.64</v>
      </c>
      <c r="M32" s="21">
        <v>2061521.94</v>
      </c>
      <c r="N32" s="5">
        <f t="shared" si="0"/>
        <v>23828787.600000001</v>
      </c>
      <c r="Q32" s="11"/>
      <c r="R32" s="10"/>
      <c r="S32" s="9"/>
    </row>
    <row r="33" spans="1:19" x14ac:dyDescent="0.25">
      <c r="A33" t="s">
        <v>7</v>
      </c>
      <c r="B33" s="8">
        <v>200067.36</v>
      </c>
      <c r="C33" s="8">
        <v>208835.33</v>
      </c>
      <c r="D33" s="8">
        <v>211697.67</v>
      </c>
      <c r="E33" s="8">
        <v>188592.45</v>
      </c>
      <c r="F33" s="8">
        <v>180314.96</v>
      </c>
      <c r="G33" s="8">
        <v>193460.41</v>
      </c>
      <c r="H33" s="8">
        <v>202367.05</v>
      </c>
      <c r="I33" s="8">
        <v>241909.95</v>
      </c>
      <c r="J33" s="5">
        <v>195373.79</v>
      </c>
      <c r="K33" s="5">
        <v>200478.14</v>
      </c>
      <c r="L33" s="8">
        <v>236865.28</v>
      </c>
      <c r="M33" s="21">
        <v>217416.64</v>
      </c>
      <c r="N33" s="5">
        <f t="shared" si="0"/>
        <v>2477379.0299999998</v>
      </c>
      <c r="Q33" s="11"/>
      <c r="R33" s="10"/>
      <c r="S33" s="9"/>
    </row>
    <row r="34" spans="1:19" x14ac:dyDescent="0.25">
      <c r="A34" t="s">
        <v>8</v>
      </c>
      <c r="B34" s="8">
        <v>69397.38</v>
      </c>
      <c r="C34" s="8">
        <v>90386.93</v>
      </c>
      <c r="D34" s="8">
        <v>97551.84</v>
      </c>
      <c r="E34" s="8">
        <v>52824.800000000003</v>
      </c>
      <c r="F34" s="8">
        <v>50250.31</v>
      </c>
      <c r="G34" s="8">
        <v>54649.91</v>
      </c>
      <c r="H34" s="8">
        <v>39371.300000000003</v>
      </c>
      <c r="I34" s="8">
        <v>43414.44</v>
      </c>
      <c r="J34" s="5">
        <v>39746.83</v>
      </c>
      <c r="K34" s="5">
        <v>45599.16</v>
      </c>
      <c r="L34" s="8">
        <v>58224.92</v>
      </c>
      <c r="M34" s="21">
        <v>65104.77</v>
      </c>
      <c r="N34" s="5">
        <f t="shared" si="0"/>
        <v>706522.59000000008</v>
      </c>
      <c r="Q34" s="11"/>
      <c r="R34" s="10"/>
      <c r="S34" s="9"/>
    </row>
    <row r="35" spans="1:19" x14ac:dyDescent="0.25">
      <c r="A35" t="s">
        <v>9</v>
      </c>
      <c r="B35" s="8">
        <v>104200.64</v>
      </c>
      <c r="C35" s="8">
        <v>115486.85</v>
      </c>
      <c r="D35" s="8">
        <v>100601.25</v>
      </c>
      <c r="E35" s="8">
        <v>114492.03</v>
      </c>
      <c r="F35" s="8">
        <v>106670.68</v>
      </c>
      <c r="G35" s="8">
        <v>133742.6</v>
      </c>
      <c r="H35" s="8">
        <v>103432.12</v>
      </c>
      <c r="I35" s="8">
        <v>142208.48000000001</v>
      </c>
      <c r="J35" s="5">
        <v>93861.17</v>
      </c>
      <c r="K35" s="5">
        <v>114046.24</v>
      </c>
      <c r="L35" s="8">
        <v>129096.09</v>
      </c>
      <c r="M35" s="21">
        <v>112297.02</v>
      </c>
      <c r="N35" s="5">
        <f t="shared" si="0"/>
        <v>1370135.1700000002</v>
      </c>
      <c r="Q35" s="11"/>
      <c r="R35" s="10"/>
      <c r="S35" s="9"/>
    </row>
    <row r="36" spans="1:19" x14ac:dyDescent="0.25">
      <c r="A36" t="s">
        <v>10</v>
      </c>
      <c r="B36" s="8">
        <v>41393.730000000003</v>
      </c>
      <c r="C36" s="8">
        <v>26874.25</v>
      </c>
      <c r="D36" s="8">
        <v>29528.92</v>
      </c>
      <c r="E36" s="8">
        <v>29480.91</v>
      </c>
      <c r="F36" s="8">
        <v>23570.41</v>
      </c>
      <c r="G36" s="8">
        <v>25391.74</v>
      </c>
      <c r="H36" s="8">
        <v>26912.63</v>
      </c>
      <c r="I36" s="8">
        <v>28006.92</v>
      </c>
      <c r="J36" s="5">
        <v>28933.66</v>
      </c>
      <c r="K36" s="5">
        <v>27554.67</v>
      </c>
      <c r="L36" s="8">
        <v>33800.660000000003</v>
      </c>
      <c r="M36" s="21">
        <v>33579.1</v>
      </c>
      <c r="N36" s="5">
        <f t="shared" si="0"/>
        <v>355027.6</v>
      </c>
      <c r="Q36" s="11"/>
      <c r="R36" s="10"/>
      <c r="S36" s="9"/>
    </row>
    <row r="37" spans="1:19" x14ac:dyDescent="0.25">
      <c r="A37" t="s">
        <v>11</v>
      </c>
      <c r="B37" s="8">
        <v>23361.48</v>
      </c>
      <c r="C37" s="8">
        <v>25704.01</v>
      </c>
      <c r="D37" s="8">
        <v>20407.23</v>
      </c>
      <c r="E37" s="8">
        <v>18854.490000000002</v>
      </c>
      <c r="F37" s="8">
        <v>16914.14</v>
      </c>
      <c r="G37" s="8">
        <v>17104.560000000001</v>
      </c>
      <c r="H37" s="8">
        <v>16147.43</v>
      </c>
      <c r="I37" s="8">
        <v>18844.439999999999</v>
      </c>
      <c r="J37" s="5">
        <v>19818.96</v>
      </c>
      <c r="K37" s="5">
        <v>16078.37</v>
      </c>
      <c r="L37" s="8">
        <v>17244.89</v>
      </c>
      <c r="M37" s="21">
        <v>22511.01</v>
      </c>
      <c r="N37" s="5">
        <f t="shared" si="0"/>
        <v>232991.01</v>
      </c>
      <c r="Q37" s="11"/>
      <c r="R37" s="10"/>
      <c r="S37" s="9"/>
    </row>
    <row r="38" spans="1:19" x14ac:dyDescent="0.25">
      <c r="A38" t="s">
        <v>49</v>
      </c>
      <c r="B38" s="8">
        <v>52598.31</v>
      </c>
      <c r="C38" s="8">
        <v>69436.820000000007</v>
      </c>
      <c r="D38" s="8">
        <v>76654.22</v>
      </c>
      <c r="E38" s="8">
        <v>49393.08</v>
      </c>
      <c r="F38" s="8">
        <v>43439.91</v>
      </c>
      <c r="G38" s="8">
        <v>43089.59</v>
      </c>
      <c r="H38" s="8">
        <v>33950.31</v>
      </c>
      <c r="I38" s="8">
        <v>38817.06</v>
      </c>
      <c r="J38" s="5">
        <v>35450.400000000001</v>
      </c>
      <c r="K38" s="5">
        <v>37788.57</v>
      </c>
      <c r="L38" s="8">
        <v>51671.6</v>
      </c>
      <c r="M38" s="21">
        <v>50798.38</v>
      </c>
      <c r="N38" s="5">
        <f t="shared" si="0"/>
        <v>583088.25</v>
      </c>
      <c r="Q38" s="11"/>
      <c r="R38" s="10"/>
      <c r="S38" s="9"/>
    </row>
    <row r="39" spans="1:19" x14ac:dyDescent="0.25">
      <c r="A39" t="s">
        <v>12</v>
      </c>
      <c r="B39" s="8">
        <v>29005.26</v>
      </c>
      <c r="C39" s="8">
        <v>30685.59</v>
      </c>
      <c r="D39" s="8">
        <v>34802.089999999997</v>
      </c>
      <c r="E39" s="8">
        <v>34420.230000000003</v>
      </c>
      <c r="F39" s="8">
        <v>28324.6</v>
      </c>
      <c r="G39" s="8">
        <v>30232.42</v>
      </c>
      <c r="H39" s="8">
        <v>37778.050000000003</v>
      </c>
      <c r="I39" s="8">
        <v>43556.12</v>
      </c>
      <c r="J39" s="5">
        <v>33673.730000000003</v>
      </c>
      <c r="K39" s="5">
        <v>21933.58</v>
      </c>
      <c r="L39" s="8">
        <v>34802.769999999997</v>
      </c>
      <c r="M39" s="21">
        <v>29375.599999999999</v>
      </c>
      <c r="N39" s="5">
        <f t="shared" si="0"/>
        <v>388590.04</v>
      </c>
      <c r="Q39" s="11"/>
      <c r="R39" s="10"/>
      <c r="S39" s="9"/>
    </row>
    <row r="40" spans="1:19" x14ac:dyDescent="0.25">
      <c r="A40" t="s">
        <v>13</v>
      </c>
      <c r="B40" s="5">
        <v>56118.98</v>
      </c>
      <c r="C40" s="8">
        <v>52668.44</v>
      </c>
      <c r="D40" s="8">
        <v>54675.72</v>
      </c>
      <c r="E40" s="8">
        <v>50064.74</v>
      </c>
      <c r="F40" s="8">
        <v>47199.79</v>
      </c>
      <c r="G40" s="8">
        <v>50055.08</v>
      </c>
      <c r="H40" s="8">
        <v>54221.440000000002</v>
      </c>
      <c r="I40" s="8">
        <v>61928.52</v>
      </c>
      <c r="J40" s="5">
        <v>53566.66</v>
      </c>
      <c r="K40" s="5">
        <v>58331.66</v>
      </c>
      <c r="L40" s="8">
        <v>62709.96</v>
      </c>
      <c r="M40" s="21">
        <v>56076.74</v>
      </c>
      <c r="N40" s="5">
        <f t="shared" si="0"/>
        <v>657617.73</v>
      </c>
      <c r="Q40" s="11"/>
      <c r="R40" s="10"/>
      <c r="S40" s="9"/>
    </row>
    <row r="41" spans="1:19" x14ac:dyDescent="0.25">
      <c r="A41" t="s">
        <v>14</v>
      </c>
      <c r="B41" s="5">
        <v>134075.06</v>
      </c>
      <c r="C41" s="8">
        <v>117115.11</v>
      </c>
      <c r="D41" s="8">
        <v>116637.97</v>
      </c>
      <c r="E41" s="8">
        <v>113688.07</v>
      </c>
      <c r="F41" s="8">
        <v>116957.06</v>
      </c>
      <c r="G41" s="8">
        <v>121516.1</v>
      </c>
      <c r="H41" s="8">
        <v>125991.03</v>
      </c>
      <c r="I41" s="8">
        <v>144723.81</v>
      </c>
      <c r="J41" s="5">
        <v>138765.15</v>
      </c>
      <c r="K41" s="5">
        <v>136800.12</v>
      </c>
      <c r="L41" s="8">
        <v>137139.94</v>
      </c>
      <c r="M41" s="21">
        <v>127874.53</v>
      </c>
      <c r="N41" s="5">
        <f t="shared" si="0"/>
        <v>1531283.95</v>
      </c>
      <c r="Q41" s="11"/>
      <c r="R41" s="10"/>
      <c r="S41" s="9"/>
    </row>
    <row r="42" spans="1:19" x14ac:dyDescent="0.25">
      <c r="A42" t="s">
        <v>50</v>
      </c>
      <c r="B42" s="5">
        <v>749732.94</v>
      </c>
      <c r="C42" s="8">
        <v>769503.07</v>
      </c>
      <c r="D42" s="8">
        <v>725734.14</v>
      </c>
      <c r="E42" s="8">
        <v>706867.87</v>
      </c>
      <c r="F42" s="8">
        <v>708714.33</v>
      </c>
      <c r="G42" s="8">
        <v>739632.67</v>
      </c>
      <c r="H42" s="8">
        <v>775232.76</v>
      </c>
      <c r="I42" s="8">
        <v>871726.68</v>
      </c>
      <c r="J42" s="5">
        <v>770975.71</v>
      </c>
      <c r="K42" s="5">
        <v>750411.07</v>
      </c>
      <c r="L42" s="8">
        <v>862325.76000000001</v>
      </c>
      <c r="M42" s="21">
        <v>797189.58</v>
      </c>
      <c r="N42" s="5">
        <f t="shared" si="0"/>
        <v>9228046.5800000001</v>
      </c>
      <c r="Q42" s="11"/>
      <c r="R42" s="10"/>
      <c r="S42" s="9"/>
    </row>
    <row r="43" spans="1:19" x14ac:dyDescent="0.25">
      <c r="A43" t="s">
        <v>15</v>
      </c>
      <c r="B43" s="5">
        <v>368357.55</v>
      </c>
      <c r="C43" s="8">
        <v>361694.06</v>
      </c>
      <c r="D43" s="8">
        <v>355153.63</v>
      </c>
      <c r="E43" s="8">
        <v>337315.92</v>
      </c>
      <c r="F43" s="8">
        <v>333392.03999999998</v>
      </c>
      <c r="G43" s="8">
        <v>344447.72</v>
      </c>
      <c r="H43" s="8">
        <v>386308.63</v>
      </c>
      <c r="I43" s="8">
        <v>440507.35</v>
      </c>
      <c r="J43" s="5">
        <v>417302.5</v>
      </c>
      <c r="K43" s="5">
        <v>415988.6</v>
      </c>
      <c r="L43" s="8">
        <v>479581.65</v>
      </c>
      <c r="M43" s="21">
        <v>392721.15</v>
      </c>
      <c r="N43" s="5">
        <f t="shared" si="0"/>
        <v>4632770.8000000007</v>
      </c>
      <c r="Q43" s="11"/>
      <c r="R43" s="10"/>
      <c r="S43" s="9"/>
    </row>
    <row r="44" spans="1:19" x14ac:dyDescent="0.25">
      <c r="A44" t="s">
        <v>51</v>
      </c>
      <c r="B44" s="5">
        <v>8363960.0499999998</v>
      </c>
      <c r="C44" s="8">
        <v>8378182.4699999997</v>
      </c>
      <c r="D44" s="8">
        <v>8280442.1299999999</v>
      </c>
      <c r="E44" s="8">
        <v>8155451.5300000003</v>
      </c>
      <c r="F44" s="8">
        <v>8178839.2400000002</v>
      </c>
      <c r="G44" s="8">
        <v>8298065.1799999997</v>
      </c>
      <c r="H44" s="8">
        <v>8512465.8499999996</v>
      </c>
      <c r="I44" s="8">
        <v>9974278.2699999996</v>
      </c>
      <c r="J44" s="5">
        <v>8451302.8599999994</v>
      </c>
      <c r="K44" s="5">
        <v>8329190.5800000001</v>
      </c>
      <c r="L44" s="8">
        <v>9569354</v>
      </c>
      <c r="M44" s="21">
        <v>8748914.5899999999</v>
      </c>
      <c r="N44" s="5">
        <f t="shared" si="0"/>
        <v>103240446.75</v>
      </c>
    </row>
    <row r="45" spans="1:19" x14ac:dyDescent="0.25">
      <c r="A45" t="s">
        <v>16</v>
      </c>
      <c r="B45" s="5">
        <v>31519.38</v>
      </c>
      <c r="C45" s="8">
        <v>31895.24</v>
      </c>
      <c r="D45" s="8">
        <v>32401.75</v>
      </c>
      <c r="E45" s="8">
        <v>30635.98</v>
      </c>
      <c r="F45" s="8">
        <v>32144.95</v>
      </c>
      <c r="G45" s="8">
        <v>28398.45</v>
      </c>
      <c r="H45" s="8">
        <v>29289.26</v>
      </c>
      <c r="I45" s="8">
        <v>30268.27</v>
      </c>
      <c r="J45" s="5">
        <v>28314.61</v>
      </c>
      <c r="K45" s="5">
        <v>32670.63</v>
      </c>
      <c r="L45" s="8">
        <v>35252.6</v>
      </c>
      <c r="M45" s="21">
        <v>31628.52</v>
      </c>
      <c r="N45" s="5">
        <f t="shared" si="0"/>
        <v>374419.64</v>
      </c>
    </row>
    <row r="46" spans="1:19" x14ac:dyDescent="0.25">
      <c r="A46" t="s">
        <v>52</v>
      </c>
      <c r="B46" s="5">
        <v>691556.67</v>
      </c>
      <c r="C46" s="8">
        <v>696387.36</v>
      </c>
      <c r="D46" s="8">
        <v>669393.56000000006</v>
      </c>
      <c r="E46" s="8">
        <v>711047.01</v>
      </c>
      <c r="F46" s="8">
        <v>671479.09</v>
      </c>
      <c r="G46" s="8">
        <v>700098.04</v>
      </c>
      <c r="H46" s="8">
        <v>813732.37</v>
      </c>
      <c r="I46" s="8">
        <v>992694.54</v>
      </c>
      <c r="J46" s="5">
        <v>796264.52</v>
      </c>
      <c r="K46" s="5">
        <v>797735.07</v>
      </c>
      <c r="L46" s="8">
        <v>906912.05</v>
      </c>
      <c r="M46" s="21">
        <v>817507.01</v>
      </c>
      <c r="N46" s="5">
        <f t="shared" si="0"/>
        <v>9264807.290000001</v>
      </c>
    </row>
    <row r="47" spans="1:19" x14ac:dyDescent="0.25">
      <c r="A47" t="s">
        <v>17</v>
      </c>
      <c r="B47" s="5">
        <v>155550.12</v>
      </c>
      <c r="C47" s="8">
        <v>158634.04</v>
      </c>
      <c r="D47" s="8">
        <v>152592.57</v>
      </c>
      <c r="E47" s="8">
        <v>148417.78</v>
      </c>
      <c r="F47" s="8">
        <v>151724.04999999999</v>
      </c>
      <c r="G47" s="8">
        <v>150073.22</v>
      </c>
      <c r="H47" s="8">
        <v>158381.97</v>
      </c>
      <c r="I47" s="8">
        <v>162424.19</v>
      </c>
      <c r="J47" s="5">
        <v>138726.17000000001</v>
      </c>
      <c r="K47" s="5">
        <v>148697.87</v>
      </c>
      <c r="L47" s="8">
        <v>169641.11</v>
      </c>
      <c r="M47" s="21">
        <v>151773.26999999999</v>
      </c>
      <c r="N47" s="5">
        <f t="shared" si="0"/>
        <v>1846636.3599999999</v>
      </c>
    </row>
    <row r="48" spans="1:19" x14ac:dyDescent="0.25">
      <c r="A48" t="s">
        <v>18</v>
      </c>
      <c r="B48" s="5">
        <v>98905</v>
      </c>
      <c r="C48" s="8">
        <v>126546.82</v>
      </c>
      <c r="D48" s="8">
        <v>96243.11</v>
      </c>
      <c r="E48" s="8">
        <v>91810.02</v>
      </c>
      <c r="F48" s="8">
        <v>118953.61</v>
      </c>
      <c r="G48" s="8">
        <v>89762.84</v>
      </c>
      <c r="H48" s="8">
        <v>74003.839999999997</v>
      </c>
      <c r="I48" s="8">
        <v>97797.8</v>
      </c>
      <c r="J48" s="5">
        <v>118705.55</v>
      </c>
      <c r="K48" s="5">
        <v>98014.88</v>
      </c>
      <c r="L48" s="8">
        <v>88491.54</v>
      </c>
      <c r="M48" s="21">
        <v>111196.69</v>
      </c>
      <c r="N48" s="5">
        <f t="shared" si="0"/>
        <v>1210431.7</v>
      </c>
    </row>
    <row r="49" spans="1:14" x14ac:dyDescent="0.25">
      <c r="A49" t="s">
        <v>19</v>
      </c>
      <c r="B49" s="5">
        <v>11506.57</v>
      </c>
      <c r="C49" s="8">
        <v>11904.2</v>
      </c>
      <c r="D49" s="8">
        <v>10748.16</v>
      </c>
      <c r="E49" s="8">
        <v>15156.52</v>
      </c>
      <c r="F49" s="8">
        <v>11291.4</v>
      </c>
      <c r="G49" s="8">
        <v>11157.96</v>
      </c>
      <c r="H49" s="8">
        <v>12967.8</v>
      </c>
      <c r="I49" s="8">
        <v>11883.01</v>
      </c>
      <c r="J49" s="5">
        <v>11633.53</v>
      </c>
      <c r="K49" s="5">
        <v>16419</v>
      </c>
      <c r="L49" s="8">
        <v>13448.95</v>
      </c>
      <c r="M49" s="21">
        <v>12248.02</v>
      </c>
      <c r="N49" s="5">
        <f t="shared" si="0"/>
        <v>150365.12</v>
      </c>
    </row>
    <row r="50" spans="1:14" x14ac:dyDescent="0.25">
      <c r="A50" t="s">
        <v>53</v>
      </c>
      <c r="B50" s="5">
        <v>1219012.96</v>
      </c>
      <c r="C50" s="8">
        <v>1228898.46</v>
      </c>
      <c r="D50" s="8">
        <v>1228677.3</v>
      </c>
      <c r="E50" s="8">
        <v>1206853.49</v>
      </c>
      <c r="F50" s="8">
        <v>1207295.71</v>
      </c>
      <c r="G50" s="8">
        <v>1142630.99</v>
      </c>
      <c r="H50" s="8">
        <v>1302589.72</v>
      </c>
      <c r="I50" s="8">
        <v>1466174.64</v>
      </c>
      <c r="J50" s="5">
        <v>1311373.49</v>
      </c>
      <c r="K50" s="5">
        <v>1281849.8700000001</v>
      </c>
      <c r="L50" s="8">
        <v>1486076.61</v>
      </c>
      <c r="M50" s="21">
        <v>1327817.74</v>
      </c>
      <c r="N50" s="5">
        <f t="shared" si="0"/>
        <v>15409250.980000002</v>
      </c>
    </row>
    <row r="51" spans="1:14" x14ac:dyDescent="0.25">
      <c r="A51" t="s">
        <v>54</v>
      </c>
      <c r="B51" s="5">
        <v>3622700.05</v>
      </c>
      <c r="C51" s="8">
        <v>3506491.69</v>
      </c>
      <c r="D51" s="8">
        <v>3430486.72</v>
      </c>
      <c r="E51" s="8">
        <v>3308210.82</v>
      </c>
      <c r="F51" s="8">
        <v>3346574.71</v>
      </c>
      <c r="G51" s="8">
        <v>3602028.9</v>
      </c>
      <c r="H51" s="8">
        <v>3961525.78</v>
      </c>
      <c r="I51" s="8">
        <v>4568209.7</v>
      </c>
      <c r="J51" s="5">
        <v>4202805.72</v>
      </c>
      <c r="K51" s="5">
        <v>4349618.5</v>
      </c>
      <c r="L51" s="8">
        <v>4903759.99</v>
      </c>
      <c r="M51" s="21">
        <v>4225229.21</v>
      </c>
      <c r="N51" s="5">
        <f t="shared" si="0"/>
        <v>47027641.790000007</v>
      </c>
    </row>
    <row r="52" spans="1:14" x14ac:dyDescent="0.25">
      <c r="A52" t="s">
        <v>55</v>
      </c>
      <c r="B52" s="5">
        <v>979594.19</v>
      </c>
      <c r="C52" s="8">
        <v>1010310.1</v>
      </c>
      <c r="D52" s="8">
        <v>984463.28</v>
      </c>
      <c r="E52" s="8">
        <v>1025053.64</v>
      </c>
      <c r="F52" s="8">
        <v>1018550.04</v>
      </c>
      <c r="G52" s="8">
        <v>1031051.93</v>
      </c>
      <c r="H52" s="8">
        <v>1026702.94</v>
      </c>
      <c r="I52" s="8">
        <v>1168430.72</v>
      </c>
      <c r="J52" s="5">
        <v>958155.78</v>
      </c>
      <c r="K52" s="5">
        <v>983118.58</v>
      </c>
      <c r="L52" s="8">
        <v>1126671.01</v>
      </c>
      <c r="M52" s="21">
        <v>1045645.04</v>
      </c>
      <c r="N52" s="5">
        <f t="shared" si="0"/>
        <v>12357747.25</v>
      </c>
    </row>
    <row r="53" spans="1:14" x14ac:dyDescent="0.25">
      <c r="A53" t="s">
        <v>20</v>
      </c>
      <c r="B53" s="5">
        <v>127181.79</v>
      </c>
      <c r="C53" s="8">
        <v>131035.92</v>
      </c>
      <c r="D53" s="8">
        <v>124915.33</v>
      </c>
      <c r="E53" s="8">
        <v>121057.37</v>
      </c>
      <c r="F53" s="8">
        <v>121096.51</v>
      </c>
      <c r="G53" s="8">
        <v>122852.74</v>
      </c>
      <c r="H53" s="8">
        <v>126945.22</v>
      </c>
      <c r="I53" s="8">
        <v>141887.35999999999</v>
      </c>
      <c r="J53" s="5">
        <v>125892.67</v>
      </c>
      <c r="K53" s="5">
        <v>123618.18</v>
      </c>
      <c r="L53" s="8">
        <v>151980.87</v>
      </c>
      <c r="M53" s="21">
        <v>128573.48</v>
      </c>
      <c r="N53" s="5">
        <f t="shared" si="0"/>
        <v>1547037.44</v>
      </c>
    </row>
    <row r="54" spans="1:14" x14ac:dyDescent="0.25">
      <c r="A54" t="s">
        <v>21</v>
      </c>
      <c r="B54" s="5">
        <v>12818.46</v>
      </c>
      <c r="C54" s="8">
        <v>10805.98</v>
      </c>
      <c r="D54" s="8">
        <v>10749.09</v>
      </c>
      <c r="E54" s="8">
        <v>9706.2099999999991</v>
      </c>
      <c r="F54" s="8">
        <v>9695.09</v>
      </c>
      <c r="G54" s="8">
        <v>13201.02</v>
      </c>
      <c r="H54" s="8">
        <v>10670.69</v>
      </c>
      <c r="I54" s="8">
        <v>9572.43</v>
      </c>
      <c r="J54" s="5">
        <v>10387.120000000001</v>
      </c>
      <c r="K54" s="5">
        <v>12155.74</v>
      </c>
      <c r="L54" s="8">
        <v>11717.59</v>
      </c>
      <c r="M54" s="21">
        <v>9662</v>
      </c>
      <c r="N54" s="5">
        <f t="shared" si="0"/>
        <v>131141.41999999998</v>
      </c>
    </row>
    <row r="55" spans="1:14" x14ac:dyDescent="0.25">
      <c r="A55" t="s">
        <v>22</v>
      </c>
      <c r="B55" s="5">
        <v>33958.839999999997</v>
      </c>
      <c r="C55" s="8">
        <v>37170.11</v>
      </c>
      <c r="D55" s="8">
        <v>41246.82</v>
      </c>
      <c r="E55" s="8">
        <v>34876.379999999997</v>
      </c>
      <c r="F55" s="8">
        <v>38075.5</v>
      </c>
      <c r="G55" s="8">
        <v>35056.089999999997</v>
      </c>
      <c r="H55" s="8">
        <v>33153.910000000003</v>
      </c>
      <c r="I55" s="8">
        <v>37767.42</v>
      </c>
      <c r="J55" s="5">
        <v>37944.129999999997</v>
      </c>
      <c r="K55" s="5">
        <v>34461.760000000002</v>
      </c>
      <c r="L55" s="8">
        <v>36494.400000000001</v>
      </c>
      <c r="M55" s="21">
        <v>34082.83</v>
      </c>
      <c r="N55" s="5">
        <f t="shared" si="0"/>
        <v>434288.19000000006</v>
      </c>
    </row>
    <row r="56" spans="1:14" x14ac:dyDescent="0.25">
      <c r="A56" t="s">
        <v>56</v>
      </c>
      <c r="B56" s="5">
        <v>1971964.61</v>
      </c>
      <c r="C56" s="8">
        <v>1978223.07</v>
      </c>
      <c r="D56" s="8">
        <v>1953349.36</v>
      </c>
      <c r="E56" s="8">
        <v>1845434.39</v>
      </c>
      <c r="F56" s="8">
        <v>1888056.45</v>
      </c>
      <c r="G56" s="8">
        <v>1919480.67</v>
      </c>
      <c r="H56" s="8">
        <v>2068653.45</v>
      </c>
      <c r="I56" s="8">
        <v>2459180.64</v>
      </c>
      <c r="J56" s="5">
        <v>2097465.65</v>
      </c>
      <c r="K56" s="5">
        <v>2140127.14</v>
      </c>
      <c r="L56" s="8">
        <v>2441651.42</v>
      </c>
      <c r="M56" s="21">
        <v>2222918.91</v>
      </c>
      <c r="N56" s="5">
        <f t="shared" si="0"/>
        <v>24986505.760000002</v>
      </c>
    </row>
    <row r="57" spans="1:14" x14ac:dyDescent="0.25">
      <c r="A57" t="s">
        <v>23</v>
      </c>
      <c r="B57" s="5">
        <v>1707201.06</v>
      </c>
      <c r="C57" s="8">
        <v>1714336.81</v>
      </c>
      <c r="D57" s="8">
        <v>1640254.09</v>
      </c>
      <c r="E57" s="8">
        <v>1653564.52</v>
      </c>
      <c r="F57" s="8">
        <v>1664819.29</v>
      </c>
      <c r="G57" s="8">
        <v>1649988.96</v>
      </c>
      <c r="H57" s="8">
        <v>1727334.97</v>
      </c>
      <c r="I57" s="8">
        <v>1989051.28</v>
      </c>
      <c r="J57" s="5">
        <v>1692292.67</v>
      </c>
      <c r="K57" s="5">
        <v>1735055.88</v>
      </c>
      <c r="L57" s="8">
        <v>2026955.41</v>
      </c>
      <c r="M57" s="21">
        <v>1816178.36</v>
      </c>
      <c r="N57" s="5">
        <f t="shared" si="0"/>
        <v>21017033.300000001</v>
      </c>
    </row>
    <row r="58" spans="1:14" x14ac:dyDescent="0.25">
      <c r="A58" t="s">
        <v>24</v>
      </c>
      <c r="B58" s="5">
        <v>1200646.25</v>
      </c>
      <c r="C58" s="8">
        <v>1191806.3999999999</v>
      </c>
      <c r="D58" s="8">
        <v>1193648.7</v>
      </c>
      <c r="E58" s="8">
        <v>1175785.98</v>
      </c>
      <c r="F58" s="8">
        <v>1167893.3700000001</v>
      </c>
      <c r="G58" s="8">
        <v>1135519.92</v>
      </c>
      <c r="H58" s="8">
        <v>1312085.8600000001</v>
      </c>
      <c r="I58" s="8">
        <v>1458380.66</v>
      </c>
      <c r="J58" s="5">
        <v>1292150.07</v>
      </c>
      <c r="K58" s="5">
        <v>1301438.96</v>
      </c>
      <c r="L58" s="8">
        <v>1492058.21</v>
      </c>
      <c r="M58" s="21">
        <v>1316957.55</v>
      </c>
      <c r="N58" s="5">
        <f t="shared" si="0"/>
        <v>15238371.930000003</v>
      </c>
    </row>
    <row r="59" spans="1:14" x14ac:dyDescent="0.25">
      <c r="A59" t="s">
        <v>57</v>
      </c>
      <c r="B59" s="5">
        <v>909616.8</v>
      </c>
      <c r="C59" s="8">
        <v>894973.51</v>
      </c>
      <c r="D59" s="8">
        <v>966612.05</v>
      </c>
      <c r="E59" s="8">
        <v>784614.98</v>
      </c>
      <c r="F59" s="8">
        <v>699042.24</v>
      </c>
      <c r="G59" s="8">
        <v>834340.6</v>
      </c>
      <c r="H59" s="8">
        <v>833866.69</v>
      </c>
      <c r="I59" s="8">
        <v>1030124.91</v>
      </c>
      <c r="J59" s="5">
        <v>1008684.13</v>
      </c>
      <c r="K59" s="5">
        <v>1051330.83</v>
      </c>
      <c r="L59" s="8">
        <v>1239182.1599999999</v>
      </c>
      <c r="M59" s="21">
        <v>1093188.95</v>
      </c>
      <c r="N59" s="5">
        <f t="shared" si="0"/>
        <v>11345577.849999998</v>
      </c>
    </row>
    <row r="60" spans="1:14" x14ac:dyDescent="0.25">
      <c r="A60" t="s">
        <v>58</v>
      </c>
      <c r="B60" s="5">
        <v>414152.99</v>
      </c>
      <c r="C60" s="8">
        <v>434394.07</v>
      </c>
      <c r="D60" s="8">
        <v>430475.72</v>
      </c>
      <c r="E60" s="8">
        <v>367881.03</v>
      </c>
      <c r="F60" s="8">
        <v>366535.98</v>
      </c>
      <c r="G60" s="8">
        <v>353458.31</v>
      </c>
      <c r="H60" s="8">
        <v>361392.35</v>
      </c>
      <c r="I60" s="8">
        <v>394158.04</v>
      </c>
      <c r="J60" s="5">
        <v>340172.32</v>
      </c>
      <c r="K60" s="5">
        <v>376016.59</v>
      </c>
      <c r="L60" s="8">
        <v>460622.47</v>
      </c>
      <c r="M60" s="21">
        <v>455183.68</v>
      </c>
      <c r="N60" s="5">
        <f t="shared" si="0"/>
        <v>4754443.55</v>
      </c>
    </row>
    <row r="61" spans="1:14" x14ac:dyDescent="0.25">
      <c r="A61" t="s">
        <v>59</v>
      </c>
      <c r="B61" s="5">
        <v>1364342.68</v>
      </c>
      <c r="C61" s="8">
        <v>1592837.86</v>
      </c>
      <c r="D61" s="8">
        <v>1619981</v>
      </c>
      <c r="E61" s="8">
        <v>1297027.68</v>
      </c>
      <c r="F61" s="8">
        <v>1204335.54</v>
      </c>
      <c r="G61" s="8">
        <v>1172199.6100000001</v>
      </c>
      <c r="H61" s="8">
        <v>1051076.81</v>
      </c>
      <c r="I61" s="8">
        <v>1168045.08</v>
      </c>
      <c r="J61" s="5">
        <v>980003.15</v>
      </c>
      <c r="K61" s="5">
        <v>1057511.3899999999</v>
      </c>
      <c r="L61" s="8">
        <v>1330785.98</v>
      </c>
      <c r="M61" s="21">
        <v>1342840.89</v>
      </c>
      <c r="N61" s="5">
        <f t="shared" si="0"/>
        <v>15180987.670000002</v>
      </c>
    </row>
    <row r="62" spans="1:14" x14ac:dyDescent="0.25">
      <c r="A62" t="s">
        <v>25</v>
      </c>
      <c r="B62" s="5">
        <v>169919.78</v>
      </c>
      <c r="C62" s="8">
        <v>186604.98</v>
      </c>
      <c r="D62" s="8">
        <v>172065.71</v>
      </c>
      <c r="E62" s="8">
        <v>175658.71</v>
      </c>
      <c r="F62" s="8">
        <v>176526.74</v>
      </c>
      <c r="G62" s="8">
        <v>175069.12</v>
      </c>
      <c r="H62" s="8">
        <v>198346.11</v>
      </c>
      <c r="I62" s="8">
        <v>226619.6</v>
      </c>
      <c r="J62" s="5">
        <v>197813.92</v>
      </c>
      <c r="K62" s="5">
        <v>216512.51</v>
      </c>
      <c r="L62" s="8">
        <v>223526.38</v>
      </c>
      <c r="M62" s="21">
        <v>236393.28</v>
      </c>
      <c r="N62" s="5">
        <f t="shared" si="0"/>
        <v>2355056.84</v>
      </c>
    </row>
    <row r="63" spans="1:14" x14ac:dyDescent="0.25">
      <c r="A63" t="s">
        <v>60</v>
      </c>
      <c r="B63" s="5">
        <v>13387148.039999999</v>
      </c>
      <c r="C63" s="8">
        <v>14485342.4</v>
      </c>
      <c r="D63" s="8">
        <v>13338305.84</v>
      </c>
      <c r="E63" s="8">
        <v>13020264.5</v>
      </c>
      <c r="F63" s="8">
        <v>13630022.529999999</v>
      </c>
      <c r="G63" s="8">
        <v>13489129.460000001</v>
      </c>
      <c r="H63" s="8">
        <v>14410473.52</v>
      </c>
      <c r="I63" s="8">
        <v>15842107.449999999</v>
      </c>
      <c r="J63" s="5">
        <v>13501261.83</v>
      </c>
      <c r="K63" s="5">
        <v>14044995.09</v>
      </c>
      <c r="L63" s="8">
        <v>16742193.07</v>
      </c>
      <c r="M63" s="21">
        <v>15143108.68</v>
      </c>
      <c r="N63" s="5">
        <f t="shared" si="0"/>
        <v>171034352.41</v>
      </c>
    </row>
    <row r="64" spans="1:14" x14ac:dyDescent="0.25">
      <c r="A64" t="s">
        <v>61</v>
      </c>
      <c r="B64" s="5">
        <v>1546541.22</v>
      </c>
      <c r="C64" s="8">
        <v>1661257.78</v>
      </c>
      <c r="D64" s="8">
        <v>1682305.56</v>
      </c>
      <c r="E64" s="8">
        <v>1545176.26</v>
      </c>
      <c r="F64" s="8">
        <v>1477131.32</v>
      </c>
      <c r="G64" s="8">
        <v>1500610.3</v>
      </c>
      <c r="H64" s="8">
        <v>1627081.6</v>
      </c>
      <c r="I64" s="8">
        <v>1851372.38</v>
      </c>
      <c r="J64" s="5">
        <v>1609996.5</v>
      </c>
      <c r="K64" s="5">
        <v>1643808.53</v>
      </c>
      <c r="L64" s="8">
        <v>1952720.29</v>
      </c>
      <c r="M64" s="21">
        <v>1800342.31</v>
      </c>
      <c r="N64" s="5">
        <f t="shared" si="0"/>
        <v>19898344.050000001</v>
      </c>
    </row>
    <row r="65" spans="1:14" x14ac:dyDescent="0.25">
      <c r="A65" t="s">
        <v>62</v>
      </c>
      <c r="B65" s="5">
        <v>6920354.6500000004</v>
      </c>
      <c r="C65" s="8">
        <v>7076077.3200000003</v>
      </c>
      <c r="D65" s="8">
        <v>6687943.1399999997</v>
      </c>
      <c r="E65" s="8">
        <v>6606636.6900000004</v>
      </c>
      <c r="F65" s="8">
        <v>6975660.6600000001</v>
      </c>
      <c r="G65" s="8">
        <v>6808754.21</v>
      </c>
      <c r="H65" s="8">
        <v>7351024.21</v>
      </c>
      <c r="I65" s="8">
        <v>8974305.6300000008</v>
      </c>
      <c r="J65" s="5">
        <v>7450595.0199999996</v>
      </c>
      <c r="K65" s="5">
        <v>7481797.4900000002</v>
      </c>
      <c r="L65" s="8">
        <v>8261201.6699999999</v>
      </c>
      <c r="M65" s="21">
        <v>7429344.04</v>
      </c>
      <c r="N65" s="5">
        <f t="shared" si="0"/>
        <v>88023694.730000004</v>
      </c>
    </row>
    <row r="66" spans="1:14" x14ac:dyDescent="0.25">
      <c r="A66" t="s">
        <v>26</v>
      </c>
      <c r="B66" s="5">
        <v>2375173.83</v>
      </c>
      <c r="C66" s="8">
        <v>2406733.9700000002</v>
      </c>
      <c r="D66" s="8">
        <v>2389980.2599999998</v>
      </c>
      <c r="E66" s="8">
        <v>2344196.5</v>
      </c>
      <c r="F66" s="8">
        <v>2322491.96</v>
      </c>
      <c r="G66" s="8">
        <v>2388968.38</v>
      </c>
      <c r="H66" s="8">
        <v>2516578.17</v>
      </c>
      <c r="I66" s="8">
        <v>2955508.62</v>
      </c>
      <c r="J66" s="5">
        <v>2421184.14</v>
      </c>
      <c r="K66" s="5">
        <v>2431356.4900000002</v>
      </c>
      <c r="L66" s="8">
        <v>2774722.59</v>
      </c>
      <c r="M66" s="21">
        <v>2582772.0699999998</v>
      </c>
      <c r="N66" s="5">
        <f t="shared" si="0"/>
        <v>29909666.98</v>
      </c>
    </row>
    <row r="67" spans="1:14" x14ac:dyDescent="0.25">
      <c r="A67" t="s">
        <v>63</v>
      </c>
      <c r="B67" s="5">
        <v>3802352.36</v>
      </c>
      <c r="C67" s="8">
        <v>3664664.81</v>
      </c>
      <c r="D67" s="8">
        <v>3749512.61</v>
      </c>
      <c r="E67" s="8">
        <v>3517130.41</v>
      </c>
      <c r="F67" s="8">
        <v>3472490.67</v>
      </c>
      <c r="G67" s="8">
        <v>3574301.7</v>
      </c>
      <c r="H67" s="8">
        <v>3641189.97</v>
      </c>
      <c r="I67" s="8">
        <v>4217076.4400000004</v>
      </c>
      <c r="J67" s="5">
        <v>3625592.35</v>
      </c>
      <c r="K67" s="5">
        <v>3657050.41</v>
      </c>
      <c r="L67" s="8">
        <v>4273070.0599999996</v>
      </c>
      <c r="M67" s="21">
        <v>3995530.54</v>
      </c>
      <c r="N67" s="5">
        <f t="shared" si="0"/>
        <v>45189962.330000006</v>
      </c>
    </row>
    <row r="68" spans="1:14" x14ac:dyDescent="0.25">
      <c r="A68" t="s">
        <v>64</v>
      </c>
      <c r="B68" s="5">
        <v>2683581.4300000002</v>
      </c>
      <c r="C68" s="8">
        <v>2763054.7</v>
      </c>
      <c r="D68" s="8">
        <v>3305353.24</v>
      </c>
      <c r="E68" s="8">
        <v>2636843.98</v>
      </c>
      <c r="F68" s="8">
        <v>2602745.73</v>
      </c>
      <c r="G68" s="8">
        <v>2642146.3199999998</v>
      </c>
      <c r="H68" s="8">
        <v>2693728.71</v>
      </c>
      <c r="I68" s="8">
        <v>3199736.53</v>
      </c>
      <c r="J68" s="5">
        <v>2844451.75</v>
      </c>
      <c r="K68" s="5">
        <v>2888528.34</v>
      </c>
      <c r="L68" s="8">
        <v>3187202.53</v>
      </c>
      <c r="M68" s="21">
        <v>2952895.25</v>
      </c>
      <c r="N68" s="5">
        <f t="shared" si="0"/>
        <v>34400268.510000005</v>
      </c>
    </row>
    <row r="69" spans="1:14" x14ac:dyDescent="0.25">
      <c r="A69" t="s">
        <v>65</v>
      </c>
      <c r="B69" s="5">
        <v>238560.14</v>
      </c>
      <c r="C69" s="8">
        <v>243662.57</v>
      </c>
      <c r="D69" s="8">
        <v>230803.04</v>
      </c>
      <c r="E69" s="8">
        <v>223829.94</v>
      </c>
      <c r="F69" s="8">
        <v>238693.68</v>
      </c>
      <c r="G69" s="8">
        <v>238729.4</v>
      </c>
      <c r="H69" s="8">
        <v>247404.48</v>
      </c>
      <c r="I69" s="8">
        <v>270810.52</v>
      </c>
      <c r="J69" s="5">
        <v>232992.21</v>
      </c>
      <c r="K69" s="5">
        <v>248264.48</v>
      </c>
      <c r="L69" s="8">
        <v>302425.67</v>
      </c>
      <c r="M69" s="21">
        <v>238317.27</v>
      </c>
      <c r="N69" s="5">
        <f t="shared" si="0"/>
        <v>2954493.4</v>
      </c>
    </row>
    <row r="70" spans="1:14" x14ac:dyDescent="0.25">
      <c r="A70" t="s">
        <v>66</v>
      </c>
      <c r="B70" s="5">
        <v>1616644.83</v>
      </c>
      <c r="C70" s="8">
        <v>1448189.4</v>
      </c>
      <c r="D70" s="8">
        <v>1690840.51</v>
      </c>
      <c r="E70" s="8">
        <v>1346139.81</v>
      </c>
      <c r="F70" s="8">
        <v>1201892.5</v>
      </c>
      <c r="G70" s="8">
        <v>1290757.7</v>
      </c>
      <c r="H70" s="8">
        <v>1374738.91</v>
      </c>
      <c r="I70" s="8">
        <v>1701081.6</v>
      </c>
      <c r="J70" s="5">
        <v>1346063.32</v>
      </c>
      <c r="K70" s="5">
        <v>1393360.73</v>
      </c>
      <c r="L70" s="8">
        <v>1653895.8</v>
      </c>
      <c r="M70" s="21">
        <v>1542525.7</v>
      </c>
      <c r="N70" s="5">
        <f t="shared" si="0"/>
        <v>17606130.810000002</v>
      </c>
    </row>
    <row r="71" spans="1:14" x14ac:dyDescent="0.25">
      <c r="A71" t="s">
        <v>67</v>
      </c>
      <c r="B71" s="5">
        <v>694497.08</v>
      </c>
      <c r="C71" s="8">
        <v>697906.23</v>
      </c>
      <c r="D71" s="8">
        <v>710261.69</v>
      </c>
      <c r="E71" s="8">
        <v>696383.26</v>
      </c>
      <c r="F71" s="8">
        <v>682401.99</v>
      </c>
      <c r="G71" s="8">
        <v>695263.39</v>
      </c>
      <c r="H71" s="8">
        <v>727288.35</v>
      </c>
      <c r="I71" s="8">
        <v>829934.77</v>
      </c>
      <c r="J71" s="5">
        <v>736953.36</v>
      </c>
      <c r="K71" s="5">
        <v>760008.42</v>
      </c>
      <c r="L71" s="8">
        <v>872861.09</v>
      </c>
      <c r="M71" s="21">
        <v>781667.24</v>
      </c>
      <c r="N71" s="5">
        <f t="shared" si="0"/>
        <v>8885426.8699999992</v>
      </c>
    </row>
    <row r="72" spans="1:14" x14ac:dyDescent="0.25">
      <c r="A72" t="s">
        <v>68</v>
      </c>
      <c r="B72" s="5">
        <v>643349.5</v>
      </c>
      <c r="C72" s="8">
        <v>682253.35</v>
      </c>
      <c r="D72" s="8">
        <v>689067.73</v>
      </c>
      <c r="E72" s="8">
        <v>616990.68999999994</v>
      </c>
      <c r="F72" s="8">
        <v>605369.16</v>
      </c>
      <c r="G72" s="8">
        <v>590855.74</v>
      </c>
      <c r="H72" s="8">
        <v>586474.92000000004</v>
      </c>
      <c r="I72" s="8">
        <v>669301.55000000005</v>
      </c>
      <c r="J72" s="5">
        <v>550643.81999999995</v>
      </c>
      <c r="K72" s="5">
        <v>593100.42000000004</v>
      </c>
      <c r="L72" s="8">
        <v>689432.19</v>
      </c>
      <c r="M72" s="21">
        <v>649340.31000000006</v>
      </c>
      <c r="N72" s="5">
        <f t="shared" si="0"/>
        <v>7566179.3800000008</v>
      </c>
    </row>
    <row r="73" spans="1:14" x14ac:dyDescent="0.25">
      <c r="A73" t="s">
        <v>69</v>
      </c>
      <c r="B73" s="5">
        <v>2443709.15</v>
      </c>
      <c r="C73" s="8">
        <v>2393240.67</v>
      </c>
      <c r="D73" s="8">
        <v>2322970.2999999998</v>
      </c>
      <c r="E73" s="8">
        <v>2240960.29</v>
      </c>
      <c r="F73" s="8">
        <v>2295204.04</v>
      </c>
      <c r="G73" s="8">
        <v>2361846.39</v>
      </c>
      <c r="H73" s="8">
        <v>2536337.58</v>
      </c>
      <c r="I73" s="8">
        <v>2990167.74</v>
      </c>
      <c r="J73" s="5">
        <v>2683652.91</v>
      </c>
      <c r="K73" s="5">
        <v>2751903.63</v>
      </c>
      <c r="L73" s="8">
        <v>3099943.18</v>
      </c>
      <c r="M73" s="21">
        <v>2808492.55</v>
      </c>
      <c r="N73" s="5">
        <f t="shared" si="0"/>
        <v>30928428.43</v>
      </c>
    </row>
    <row r="74" spans="1:14" x14ac:dyDescent="0.25">
      <c r="A74" t="s">
        <v>70</v>
      </c>
      <c r="B74" s="5">
        <v>2015173.81</v>
      </c>
      <c r="C74" s="8">
        <v>2033582.76</v>
      </c>
      <c r="D74" s="8">
        <v>1985999.92</v>
      </c>
      <c r="E74" s="8">
        <v>1986170.28</v>
      </c>
      <c r="F74" s="8">
        <v>1957145.36</v>
      </c>
      <c r="G74" s="8">
        <v>1944338.41</v>
      </c>
      <c r="H74" s="8">
        <v>2069439.78</v>
      </c>
      <c r="I74" s="8">
        <v>2412155.88</v>
      </c>
      <c r="J74" s="5">
        <v>1967924.64</v>
      </c>
      <c r="K74" s="5">
        <v>1997644.31</v>
      </c>
      <c r="L74" s="8">
        <v>2235710.7599999998</v>
      </c>
      <c r="M74" s="21">
        <v>2095850.78</v>
      </c>
      <c r="N74" s="5">
        <f t="shared" si="0"/>
        <v>24701136.689999998</v>
      </c>
    </row>
    <row r="75" spans="1:14" x14ac:dyDescent="0.25">
      <c r="A75" t="s">
        <v>27</v>
      </c>
      <c r="B75" s="5">
        <v>574176.97</v>
      </c>
      <c r="C75" s="8">
        <v>538507.65</v>
      </c>
      <c r="D75" s="8">
        <v>502565.44</v>
      </c>
      <c r="E75" s="8">
        <v>478272.78</v>
      </c>
      <c r="F75" s="8">
        <v>477795.83</v>
      </c>
      <c r="G75" s="8">
        <v>743850.54</v>
      </c>
      <c r="H75" s="8">
        <v>572221.80000000005</v>
      </c>
      <c r="I75" s="8">
        <v>605758.61</v>
      </c>
      <c r="J75" s="5">
        <v>589080.80000000005</v>
      </c>
      <c r="K75" s="5">
        <v>603651.02</v>
      </c>
      <c r="L75" s="8">
        <v>701970.94</v>
      </c>
      <c r="M75" s="21">
        <v>612884.68000000005</v>
      </c>
      <c r="N75" s="5">
        <f t="shared" si="0"/>
        <v>7000737.0599999987</v>
      </c>
    </row>
    <row r="76" spans="1:14" x14ac:dyDescent="0.25">
      <c r="A76" t="s">
        <v>71</v>
      </c>
      <c r="B76" s="5">
        <v>149984.78</v>
      </c>
      <c r="C76" s="8">
        <v>149735.89000000001</v>
      </c>
      <c r="D76" s="8">
        <v>147860.01999999999</v>
      </c>
      <c r="E76" s="8">
        <v>139534.42000000001</v>
      </c>
      <c r="F76" s="8">
        <v>140035.24</v>
      </c>
      <c r="G76" s="8">
        <v>157134.45000000001</v>
      </c>
      <c r="H76" s="8">
        <v>142081.23000000001</v>
      </c>
      <c r="I76" s="8">
        <v>171983.42</v>
      </c>
      <c r="J76" s="5">
        <v>148208.49</v>
      </c>
      <c r="K76" s="5">
        <v>155450.60999999999</v>
      </c>
      <c r="L76" s="8">
        <v>165941.37</v>
      </c>
      <c r="M76" s="21">
        <v>154499.31</v>
      </c>
      <c r="N76" s="5">
        <f t="shared" si="0"/>
        <v>1822449.23</v>
      </c>
    </row>
    <row r="77" spans="1:14" x14ac:dyDescent="0.25">
      <c r="A77" t="s">
        <v>28</v>
      </c>
      <c r="B77" s="5">
        <v>76841.23</v>
      </c>
      <c r="C77" s="8">
        <v>73357.279999999999</v>
      </c>
      <c r="D77" s="8">
        <v>81393.009999999995</v>
      </c>
      <c r="E77" s="8">
        <v>74412.59</v>
      </c>
      <c r="F77" s="8">
        <v>59527.199999999997</v>
      </c>
      <c r="G77" s="8">
        <v>70949.42</v>
      </c>
      <c r="H77" s="8">
        <v>88346.65</v>
      </c>
      <c r="I77" s="8">
        <v>69382.559999999998</v>
      </c>
      <c r="J77" s="5">
        <v>80870.39</v>
      </c>
      <c r="K77" s="5">
        <v>89932.59</v>
      </c>
      <c r="L77" s="8">
        <v>78166.84</v>
      </c>
      <c r="M77" s="21">
        <v>82736.2</v>
      </c>
      <c r="N77" s="5">
        <f t="shared" si="0"/>
        <v>925915.95999999985</v>
      </c>
    </row>
    <row r="78" spans="1:14" x14ac:dyDescent="0.25">
      <c r="A78" t="s">
        <v>29</v>
      </c>
      <c r="B78" s="5">
        <v>19903.830000000002</v>
      </c>
      <c r="C78" s="8">
        <v>21433.06</v>
      </c>
      <c r="D78" s="8">
        <v>24423.15</v>
      </c>
      <c r="E78" s="8">
        <v>20709.41</v>
      </c>
      <c r="F78" s="8">
        <v>20411.990000000002</v>
      </c>
      <c r="G78" s="8">
        <v>16689.32</v>
      </c>
      <c r="H78" s="8">
        <v>18194.93</v>
      </c>
      <c r="I78" s="8">
        <v>24730.34</v>
      </c>
      <c r="J78" s="5">
        <v>20371.509999999998</v>
      </c>
      <c r="K78" s="5">
        <v>20855.22</v>
      </c>
      <c r="L78" s="8">
        <v>23231.84</v>
      </c>
      <c r="M78" s="21">
        <v>24233.9</v>
      </c>
      <c r="N78" s="5">
        <f t="shared" si="0"/>
        <v>255188.5</v>
      </c>
    </row>
    <row r="79" spans="1:14" x14ac:dyDescent="0.25">
      <c r="A79" t="s">
        <v>72</v>
      </c>
      <c r="B79" s="5">
        <v>1657360.34</v>
      </c>
      <c r="C79" s="8">
        <v>1721341.89</v>
      </c>
      <c r="D79" s="8">
        <v>1736958.29</v>
      </c>
      <c r="E79" s="8">
        <v>1598559.19</v>
      </c>
      <c r="F79" s="8">
        <v>1555363.01</v>
      </c>
      <c r="G79" s="8">
        <v>1537633.63</v>
      </c>
      <c r="H79" s="8">
        <v>1663022.16</v>
      </c>
      <c r="I79" s="8">
        <v>1906634.82</v>
      </c>
      <c r="J79" s="5">
        <v>1771144.67</v>
      </c>
      <c r="K79" s="5">
        <v>1778032.14</v>
      </c>
      <c r="L79" s="8">
        <v>2028502.29</v>
      </c>
      <c r="M79" s="21">
        <v>1791226.83</v>
      </c>
      <c r="N79" s="5">
        <f t="shared" si="0"/>
        <v>20745779.259999998</v>
      </c>
    </row>
    <row r="80" spans="1:14" x14ac:dyDescent="0.25">
      <c r="A80" t="s">
        <v>73</v>
      </c>
      <c r="B80" s="5">
        <v>90490</v>
      </c>
      <c r="C80" s="8">
        <v>87662.15</v>
      </c>
      <c r="D80" s="8">
        <v>89745.279999999999</v>
      </c>
      <c r="E80" s="8">
        <v>83304.990000000005</v>
      </c>
      <c r="F80" s="8">
        <v>79186.259999999995</v>
      </c>
      <c r="G80" s="8">
        <v>80225.64</v>
      </c>
      <c r="H80" s="8">
        <v>78502.81</v>
      </c>
      <c r="I80" s="8">
        <v>88270.93</v>
      </c>
      <c r="J80" s="5">
        <v>67833.86</v>
      </c>
      <c r="K80" s="5">
        <v>85476.79</v>
      </c>
      <c r="L80" s="8">
        <v>100612.18</v>
      </c>
      <c r="M80" s="21">
        <v>92461.15</v>
      </c>
      <c r="N80" s="5">
        <f t="shared" si="0"/>
        <v>1023772.0400000002</v>
      </c>
    </row>
    <row r="81" spans="1:14" x14ac:dyDescent="0.25">
      <c r="A81" t="s">
        <v>74</v>
      </c>
      <c r="B81" s="5">
        <v>974350.09</v>
      </c>
      <c r="C81" s="8">
        <v>1284260.27</v>
      </c>
      <c r="D81" s="8">
        <v>1307023.25</v>
      </c>
      <c r="E81" s="8">
        <v>847283.13</v>
      </c>
      <c r="F81" s="8">
        <v>761604.46</v>
      </c>
      <c r="G81" s="8">
        <v>731466.93</v>
      </c>
      <c r="H81" s="8">
        <v>597052.68000000005</v>
      </c>
      <c r="I81" s="8">
        <v>591774.53</v>
      </c>
      <c r="J81" s="5">
        <v>504793.84</v>
      </c>
      <c r="K81" s="5">
        <v>601877.06000000006</v>
      </c>
      <c r="L81" s="8">
        <v>899547.36</v>
      </c>
      <c r="M81" s="21">
        <v>939816.73</v>
      </c>
      <c r="N81" s="5">
        <f>SUM(B81:M81)</f>
        <v>10040850.33</v>
      </c>
    </row>
    <row r="82" spans="1:14" x14ac:dyDescent="0.25">
      <c r="A82" t="s">
        <v>30</v>
      </c>
      <c r="B82" s="5">
        <v>69884.070000000007</v>
      </c>
      <c r="C82" s="8">
        <v>59146.3</v>
      </c>
      <c r="D82" s="8">
        <v>63695.93</v>
      </c>
      <c r="E82" s="8">
        <v>64093.46</v>
      </c>
      <c r="F82" s="8">
        <v>63118.91</v>
      </c>
      <c r="G82" s="8">
        <v>57578.53</v>
      </c>
      <c r="H82" s="8">
        <v>60015.01</v>
      </c>
      <c r="I82" s="8">
        <v>63777.26</v>
      </c>
      <c r="J82" s="5">
        <v>50563.23</v>
      </c>
      <c r="K82" s="5">
        <v>59781.5</v>
      </c>
      <c r="L82" s="8">
        <v>66087.199999999997</v>
      </c>
      <c r="M82" s="21">
        <v>57827.88</v>
      </c>
      <c r="N82" s="5">
        <f>SUM(B82:M82)</f>
        <v>735569.28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106602983.68000001</v>
      </c>
      <c r="C84" s="5">
        <f t="shared" ref="C84:M84" si="1">SUM(C16:C82)</f>
        <v>108595103.87000003</v>
      </c>
      <c r="D84" s="5">
        <f t="shared" si="1"/>
        <v>106996164.18000004</v>
      </c>
      <c r="E84" s="5">
        <f t="shared" si="1"/>
        <v>102970080.82000001</v>
      </c>
      <c r="F84" s="5">
        <f t="shared" si="1"/>
        <v>102968329.06999998</v>
      </c>
      <c r="G84" s="5">
        <f t="shared" si="1"/>
        <v>103385725.46000001</v>
      </c>
      <c r="H84" s="5">
        <f t="shared" si="1"/>
        <v>109691953.53999998</v>
      </c>
      <c r="I84" s="5">
        <f t="shared" si="1"/>
        <v>126150732.99999999</v>
      </c>
      <c r="J84" s="5">
        <f t="shared" si="1"/>
        <v>108090372.71999997</v>
      </c>
      <c r="K84" s="5">
        <f t="shared" si="1"/>
        <v>110022627.95999999</v>
      </c>
      <c r="L84" s="5">
        <f t="shared" si="1"/>
        <v>126364481.75000003</v>
      </c>
      <c r="M84" s="5">
        <f t="shared" si="1"/>
        <v>115017394.14000003</v>
      </c>
      <c r="N84" s="5">
        <f>SUM(B84:M84)</f>
        <v>1326855950.1900001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workbookViewId="0">
      <pane ySplit="13" topLeftCell="A14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3" width="11.109375" bestFit="1" customWidth="1"/>
    <col min="4" max="8" width="10.109375" bestFit="1" customWidth="1"/>
    <col min="9" max="9" width="11.109375" bestFit="1" customWidth="1"/>
    <col min="10" max="11" width="10.109375" bestFit="1" customWidth="1"/>
    <col min="12" max="12" width="11.109375" bestFit="1" customWidth="1"/>
    <col min="13" max="13" width="10.109375" bestFit="1" customWidth="1"/>
    <col min="14" max="14" width="12.664062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98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idden="1" x14ac:dyDescent="0.25"/>
    <row r="11" spans="1:14" hidden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v>-303825.07000000007</v>
      </c>
      <c r="C16" s="8">
        <v>-303825.07000000007</v>
      </c>
      <c r="D16" s="8">
        <v>-303825.07000000007</v>
      </c>
      <c r="E16" s="8">
        <v>-303825.06999999995</v>
      </c>
      <c r="F16" s="22">
        <v>-303825.06999999995</v>
      </c>
      <c r="G16" s="8">
        <v>-303825.07000000007</v>
      </c>
      <c r="H16" s="8">
        <v>-303825.06999999995</v>
      </c>
      <c r="I16" s="8">
        <v>-303825.06999999995</v>
      </c>
      <c r="J16" s="5">
        <v>-303825.06999999995</v>
      </c>
      <c r="K16" s="5">
        <v>-303825.07000000007</v>
      </c>
      <c r="L16" s="8">
        <v>-303825.06999999983</v>
      </c>
      <c r="M16" s="21">
        <v>-303825.06999999995</v>
      </c>
      <c r="N16" s="5">
        <f>SUM(B16:M16)</f>
        <v>-3645900.84</v>
      </c>
    </row>
    <row r="17" spans="1:14" x14ac:dyDescent="0.25">
      <c r="A17" t="s">
        <v>39</v>
      </c>
      <c r="B17" s="5">
        <v>-32465.360000000001</v>
      </c>
      <c r="C17" s="8">
        <v>-32465.360000000008</v>
      </c>
      <c r="D17" s="8">
        <v>-32465.360000000008</v>
      </c>
      <c r="E17" s="8">
        <v>-32465.360000000001</v>
      </c>
      <c r="F17" s="8">
        <v>-32465.360000000001</v>
      </c>
      <c r="G17" s="8">
        <v>-32465.360000000001</v>
      </c>
      <c r="H17" s="8">
        <v>-32465.359999999993</v>
      </c>
      <c r="I17" s="8">
        <v>-32465.360000000001</v>
      </c>
      <c r="J17" s="5">
        <v>-32465.360000000001</v>
      </c>
      <c r="K17" s="5">
        <v>-32465.359999999993</v>
      </c>
      <c r="L17" s="8">
        <v>-32465.360000000001</v>
      </c>
      <c r="M17" s="21">
        <v>-32465.359999999993</v>
      </c>
      <c r="N17" s="5">
        <f t="shared" ref="N17:N80" si="0">SUM(B17:M17)</f>
        <v>-389584.31999999995</v>
      </c>
    </row>
    <row r="18" spans="1:14" x14ac:dyDescent="0.25">
      <c r="A18" t="s">
        <v>40</v>
      </c>
      <c r="B18" s="5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 s="5">
        <v>0</v>
      </c>
      <c r="L18" s="8">
        <v>0</v>
      </c>
      <c r="M18" s="21">
        <v>0</v>
      </c>
      <c r="N18" s="5">
        <f t="shared" si="0"/>
        <v>0</v>
      </c>
    </row>
    <row r="19" spans="1:14" x14ac:dyDescent="0.25">
      <c r="A19" t="s">
        <v>2</v>
      </c>
      <c r="B19" s="5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 s="5">
        <v>0</v>
      </c>
      <c r="L19" s="8">
        <v>0</v>
      </c>
      <c r="M19" s="21">
        <v>0</v>
      </c>
      <c r="N19" s="5">
        <f t="shared" si="0"/>
        <v>0</v>
      </c>
    </row>
    <row r="20" spans="1:14" x14ac:dyDescent="0.25">
      <c r="A20" t="s">
        <v>41</v>
      </c>
      <c r="B20" s="5">
        <v>-585810.17999999993</v>
      </c>
      <c r="C20" s="8">
        <v>-585810.17999999993</v>
      </c>
      <c r="D20" s="8">
        <v>-585810.17999999993</v>
      </c>
      <c r="E20" s="8">
        <v>-585810.17999999993</v>
      </c>
      <c r="F20" s="8">
        <v>-585810.17999999993</v>
      </c>
      <c r="G20" s="8">
        <v>-585810.17999999993</v>
      </c>
      <c r="H20" s="8">
        <v>-585810.17999999993</v>
      </c>
      <c r="I20" s="8">
        <v>-585810.1799999997</v>
      </c>
      <c r="J20" s="5">
        <v>-585810.18000000017</v>
      </c>
      <c r="K20" s="5">
        <v>-585810.18000000017</v>
      </c>
      <c r="L20" s="8">
        <v>-585810.1799999997</v>
      </c>
      <c r="M20" s="21">
        <v>-585810.17999999993</v>
      </c>
      <c r="N20" s="5">
        <f t="shared" si="0"/>
        <v>-7029722.1599999983</v>
      </c>
    </row>
    <row r="21" spans="1:14" x14ac:dyDescent="0.25">
      <c r="A21" t="s">
        <v>42</v>
      </c>
      <c r="B21" s="5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 s="5">
        <v>0</v>
      </c>
      <c r="L21" s="8">
        <v>0</v>
      </c>
      <c r="M21" s="21">
        <v>0</v>
      </c>
      <c r="N21" s="5">
        <f t="shared" si="0"/>
        <v>0</v>
      </c>
    </row>
    <row r="22" spans="1:14" x14ac:dyDescent="0.25">
      <c r="A22" t="s">
        <v>3</v>
      </c>
      <c r="B22" s="5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 s="5">
        <v>0</v>
      </c>
      <c r="L22" s="8">
        <v>0</v>
      </c>
      <c r="M22" s="21">
        <v>0</v>
      </c>
      <c r="N22" s="5">
        <f t="shared" si="0"/>
        <v>0</v>
      </c>
    </row>
    <row r="23" spans="1:14" x14ac:dyDescent="0.25">
      <c r="A23" t="s">
        <v>43</v>
      </c>
      <c r="B23" s="5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 s="5">
        <v>0</v>
      </c>
      <c r="L23" s="8">
        <v>0</v>
      </c>
      <c r="M23" s="21">
        <v>0</v>
      </c>
      <c r="N23" s="5">
        <f t="shared" si="0"/>
        <v>0</v>
      </c>
    </row>
    <row r="24" spans="1:14" x14ac:dyDescent="0.25">
      <c r="A24" t="s">
        <v>44</v>
      </c>
      <c r="B24" s="5">
        <v>-166617.81999999995</v>
      </c>
      <c r="C24" s="8">
        <v>-166617.82000000007</v>
      </c>
      <c r="D24" s="8">
        <v>-166617.82</v>
      </c>
      <c r="E24" s="8">
        <v>-166617.82000000007</v>
      </c>
      <c r="F24" s="8">
        <v>-166617.82</v>
      </c>
      <c r="G24" s="8">
        <v>-166617.81999999995</v>
      </c>
      <c r="H24" s="8">
        <v>-166617.82000000007</v>
      </c>
      <c r="I24" s="8">
        <v>-166617.81999999995</v>
      </c>
      <c r="J24" s="5">
        <v>-166617.81999999995</v>
      </c>
      <c r="K24" s="5">
        <v>-166617.81999999995</v>
      </c>
      <c r="L24" s="8">
        <v>-166617.81999999995</v>
      </c>
      <c r="M24" s="21">
        <v>-166617.81999999995</v>
      </c>
      <c r="N24" s="5">
        <f t="shared" si="0"/>
        <v>-1999413.8399999994</v>
      </c>
    </row>
    <row r="25" spans="1:14" x14ac:dyDescent="0.25">
      <c r="A25" t="s">
        <v>45</v>
      </c>
      <c r="B25" s="5">
        <v>-167536.10000000009</v>
      </c>
      <c r="C25" s="8">
        <v>-167536.10000000009</v>
      </c>
      <c r="D25" s="8">
        <v>-167536.10000000009</v>
      </c>
      <c r="E25" s="8">
        <v>-167536.10000000009</v>
      </c>
      <c r="F25" s="8">
        <v>-167536.09999999998</v>
      </c>
      <c r="G25" s="8">
        <v>-167536.09999999998</v>
      </c>
      <c r="H25" s="8">
        <v>-167536.09999999998</v>
      </c>
      <c r="I25" s="8">
        <v>-167536.09999999998</v>
      </c>
      <c r="J25" s="5">
        <v>-167536.09999999998</v>
      </c>
      <c r="K25" s="5">
        <v>-167536.09999999998</v>
      </c>
      <c r="L25" s="8">
        <v>-167536.09999999998</v>
      </c>
      <c r="M25" s="21">
        <v>-167536.09999999998</v>
      </c>
      <c r="N25" s="5">
        <f t="shared" si="0"/>
        <v>-2010433.2000000007</v>
      </c>
    </row>
    <row r="26" spans="1:14" x14ac:dyDescent="0.25">
      <c r="A26" t="s">
        <v>46</v>
      </c>
      <c r="B26" s="5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 s="5">
        <v>0</v>
      </c>
      <c r="L26" s="8">
        <v>0</v>
      </c>
      <c r="M26" s="21">
        <v>0</v>
      </c>
      <c r="N26" s="5">
        <f t="shared" si="0"/>
        <v>0</v>
      </c>
    </row>
    <row r="27" spans="1:14" x14ac:dyDescent="0.25">
      <c r="A27" t="s">
        <v>4</v>
      </c>
      <c r="B27" s="5">
        <v>-122079.09</v>
      </c>
      <c r="C27" s="8">
        <v>-122079.08999999997</v>
      </c>
      <c r="D27" s="8">
        <v>-122079.08999999997</v>
      </c>
      <c r="E27" s="8">
        <v>-122079.09</v>
      </c>
      <c r="F27" s="8">
        <v>-122079.09</v>
      </c>
      <c r="G27" s="8">
        <v>-122079.09000000003</v>
      </c>
      <c r="H27" s="8">
        <v>-122079.08999999997</v>
      </c>
      <c r="I27" s="8">
        <v>-122079.09000000003</v>
      </c>
      <c r="J27" s="5">
        <v>-122079.09</v>
      </c>
      <c r="K27" s="5">
        <v>-122079.08999999997</v>
      </c>
      <c r="L27" s="8">
        <v>-122079.08999999997</v>
      </c>
      <c r="M27" s="21">
        <v>-122079.09</v>
      </c>
      <c r="N27" s="5">
        <f t="shared" si="0"/>
        <v>-1464949.0799999998</v>
      </c>
    </row>
    <row r="28" spans="1:14" x14ac:dyDescent="0.25">
      <c r="A28" t="s">
        <v>94</v>
      </c>
      <c r="B28" s="5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 s="5">
        <v>0</v>
      </c>
      <c r="L28" s="8">
        <v>0</v>
      </c>
      <c r="M28" s="21">
        <v>0</v>
      </c>
      <c r="N28" s="5">
        <f t="shared" si="0"/>
        <v>0</v>
      </c>
    </row>
    <row r="29" spans="1:14" x14ac:dyDescent="0.25">
      <c r="A29" t="s">
        <v>5</v>
      </c>
      <c r="B29" s="5">
        <v>-43285.75</v>
      </c>
      <c r="C29" s="8">
        <v>-43285.749999999993</v>
      </c>
      <c r="D29" s="8">
        <v>-43285.749999999993</v>
      </c>
      <c r="E29" s="8">
        <v>-43285.749999999993</v>
      </c>
      <c r="F29" s="8">
        <v>-43285.75</v>
      </c>
      <c r="G29" s="8">
        <v>-43285.75</v>
      </c>
      <c r="H29" s="8">
        <v>-43285.749999999993</v>
      </c>
      <c r="I29" s="8">
        <v>-43285.75</v>
      </c>
      <c r="J29" s="5">
        <v>-43285.749999999993</v>
      </c>
      <c r="K29" s="5">
        <v>-43285.75</v>
      </c>
      <c r="L29" s="8">
        <v>-43285.75</v>
      </c>
      <c r="M29" s="21">
        <v>-43285.75</v>
      </c>
      <c r="N29" s="5">
        <f t="shared" si="0"/>
        <v>-519429</v>
      </c>
    </row>
    <row r="30" spans="1:14" x14ac:dyDescent="0.25">
      <c r="A30" t="s">
        <v>6</v>
      </c>
      <c r="B30" s="5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 s="5">
        <v>0</v>
      </c>
      <c r="L30" s="8">
        <v>0</v>
      </c>
      <c r="M30" s="21">
        <v>0</v>
      </c>
      <c r="N30" s="5">
        <f t="shared" si="0"/>
        <v>0</v>
      </c>
    </row>
    <row r="31" spans="1:14" x14ac:dyDescent="0.25">
      <c r="A31" t="s">
        <v>47</v>
      </c>
      <c r="B31" s="5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 s="5">
        <v>0</v>
      </c>
      <c r="L31" s="8">
        <v>0</v>
      </c>
      <c r="M31" s="21">
        <v>0</v>
      </c>
      <c r="N31" s="5">
        <f t="shared" si="0"/>
        <v>0</v>
      </c>
    </row>
    <row r="32" spans="1:14" x14ac:dyDescent="0.25">
      <c r="A32" t="s">
        <v>48</v>
      </c>
      <c r="B32" s="5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 s="5">
        <v>0</v>
      </c>
      <c r="L32" s="8">
        <v>0</v>
      </c>
      <c r="M32" s="21">
        <v>0</v>
      </c>
      <c r="N32" s="5">
        <f t="shared" si="0"/>
        <v>0</v>
      </c>
    </row>
    <row r="33" spans="1:14" x14ac:dyDescent="0.25">
      <c r="A33" t="s">
        <v>7</v>
      </c>
      <c r="B33" s="5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 s="5">
        <v>0</v>
      </c>
      <c r="L33" s="8">
        <v>0</v>
      </c>
      <c r="M33" s="21">
        <v>0</v>
      </c>
      <c r="N33" s="5">
        <f t="shared" si="0"/>
        <v>0</v>
      </c>
    </row>
    <row r="34" spans="1:14" x14ac:dyDescent="0.25">
      <c r="A34" t="s">
        <v>8</v>
      </c>
      <c r="B34" s="5">
        <v>-15765.880000000005</v>
      </c>
      <c r="C34" s="8">
        <v>-15765.87999999999</v>
      </c>
      <c r="D34" s="8">
        <v>-15765.87999999999</v>
      </c>
      <c r="E34" s="8">
        <v>-15765.880000000005</v>
      </c>
      <c r="F34" s="8">
        <v>-15765.879999999997</v>
      </c>
      <c r="G34" s="8">
        <v>-15765.880000000005</v>
      </c>
      <c r="H34" s="8">
        <v>-15765.880000000005</v>
      </c>
      <c r="I34" s="8">
        <v>-15765.880000000001</v>
      </c>
      <c r="J34" s="5">
        <v>-15765.880000000001</v>
      </c>
      <c r="K34" s="5">
        <v>-15765.880000000005</v>
      </c>
      <c r="L34" s="8">
        <v>-15765.879999999997</v>
      </c>
      <c r="M34" s="21">
        <v>-15765.879999999997</v>
      </c>
      <c r="N34" s="5">
        <f t="shared" si="0"/>
        <v>-189190.56000000003</v>
      </c>
    </row>
    <row r="35" spans="1:14" x14ac:dyDescent="0.25">
      <c r="A35" t="s">
        <v>9</v>
      </c>
      <c r="B35" s="5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 s="5">
        <v>0</v>
      </c>
      <c r="L35" s="8">
        <v>0</v>
      </c>
      <c r="M35" s="21">
        <v>0</v>
      </c>
      <c r="N35" s="5">
        <f t="shared" si="0"/>
        <v>0</v>
      </c>
    </row>
    <row r="36" spans="1:14" x14ac:dyDescent="0.25">
      <c r="A36" t="s">
        <v>10</v>
      </c>
      <c r="B36" s="5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 s="5">
        <v>0</v>
      </c>
      <c r="L36" s="8">
        <v>0</v>
      </c>
      <c r="M36" s="21">
        <v>0</v>
      </c>
      <c r="N36" s="5">
        <f t="shared" si="0"/>
        <v>0</v>
      </c>
    </row>
    <row r="37" spans="1:14" x14ac:dyDescent="0.25">
      <c r="A37" t="s">
        <v>11</v>
      </c>
      <c r="B37" s="5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 s="5">
        <v>0</v>
      </c>
      <c r="L37" s="8">
        <v>0</v>
      </c>
      <c r="M37" s="21">
        <v>0</v>
      </c>
      <c r="N37" s="5">
        <f t="shared" si="0"/>
        <v>0</v>
      </c>
    </row>
    <row r="38" spans="1:14" x14ac:dyDescent="0.25">
      <c r="A38" t="s">
        <v>49</v>
      </c>
      <c r="B38" s="5">
        <v>-20102.769999999997</v>
      </c>
      <c r="C38" s="8">
        <v>-20102.770000000004</v>
      </c>
      <c r="D38" s="8">
        <v>-20102.770000000004</v>
      </c>
      <c r="E38" s="8">
        <v>-20102.77</v>
      </c>
      <c r="F38" s="8">
        <v>-20102.770000000004</v>
      </c>
      <c r="G38" s="8">
        <v>-20102.769999999997</v>
      </c>
      <c r="H38" s="8">
        <v>-20102.769999999997</v>
      </c>
      <c r="I38" s="8">
        <v>-20102.769999999997</v>
      </c>
      <c r="J38" s="5">
        <v>-20102.770000000004</v>
      </c>
      <c r="K38" s="5">
        <v>-20102.77</v>
      </c>
      <c r="L38" s="8">
        <v>-20102.769999999997</v>
      </c>
      <c r="M38" s="21">
        <v>-20102.769999999997</v>
      </c>
      <c r="N38" s="5">
        <f t="shared" si="0"/>
        <v>-241233.23999999996</v>
      </c>
    </row>
    <row r="39" spans="1:14" x14ac:dyDescent="0.25">
      <c r="A39" t="s">
        <v>12</v>
      </c>
      <c r="B39" s="5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 s="5">
        <v>0</v>
      </c>
      <c r="L39" s="8">
        <v>0</v>
      </c>
      <c r="M39" s="21">
        <v>0</v>
      </c>
      <c r="N39" s="5">
        <f t="shared" si="0"/>
        <v>0</v>
      </c>
    </row>
    <row r="40" spans="1:14" x14ac:dyDescent="0.25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 s="5">
        <v>0</v>
      </c>
      <c r="L40" s="8">
        <v>0</v>
      </c>
      <c r="M40" s="21">
        <v>0</v>
      </c>
      <c r="N40" s="5">
        <f t="shared" si="0"/>
        <v>0</v>
      </c>
    </row>
    <row r="41" spans="1:14" x14ac:dyDescent="0.25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 s="5">
        <v>0</v>
      </c>
      <c r="L41" s="8">
        <v>0</v>
      </c>
      <c r="M41" s="21">
        <v>0</v>
      </c>
      <c r="N41" s="5">
        <f t="shared" si="0"/>
        <v>0</v>
      </c>
    </row>
    <row r="42" spans="1:14" x14ac:dyDescent="0.25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 s="5">
        <v>0</v>
      </c>
      <c r="L42" s="8">
        <v>0</v>
      </c>
      <c r="M42" s="21">
        <v>0</v>
      </c>
      <c r="N42" s="5">
        <f t="shared" si="0"/>
        <v>0</v>
      </c>
    </row>
    <row r="43" spans="1:14" x14ac:dyDescent="0.25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 s="5">
        <v>0</v>
      </c>
      <c r="L43" s="8">
        <v>0</v>
      </c>
      <c r="M43" s="21">
        <v>0</v>
      </c>
      <c r="N43" s="5">
        <f t="shared" si="0"/>
        <v>0</v>
      </c>
    </row>
    <row r="44" spans="1:14" x14ac:dyDescent="0.25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 s="5">
        <v>0</v>
      </c>
      <c r="L44" s="8">
        <v>0</v>
      </c>
      <c r="M44" s="21">
        <v>0</v>
      </c>
      <c r="N44" s="5">
        <f t="shared" si="0"/>
        <v>0</v>
      </c>
    </row>
    <row r="45" spans="1:14" x14ac:dyDescent="0.25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 s="5">
        <v>0</v>
      </c>
      <c r="L45" s="8">
        <v>0</v>
      </c>
      <c r="M45" s="21">
        <v>0</v>
      </c>
      <c r="N45" s="5">
        <f t="shared" si="0"/>
        <v>0</v>
      </c>
    </row>
    <row r="46" spans="1:14" x14ac:dyDescent="0.25">
      <c r="A46" t="s">
        <v>52</v>
      </c>
      <c r="B46" s="5">
        <v>-113578.98999999999</v>
      </c>
      <c r="C46" s="8">
        <v>-113578.98999999999</v>
      </c>
      <c r="D46" s="8">
        <v>-113578.99000000011</v>
      </c>
      <c r="E46" s="8">
        <v>-113578.98999999999</v>
      </c>
      <c r="F46" s="8">
        <v>-113578.98999999999</v>
      </c>
      <c r="G46" s="8">
        <v>-113578.98999999999</v>
      </c>
      <c r="H46" s="8">
        <v>-113578.98999999999</v>
      </c>
      <c r="I46" s="8">
        <v>-113578.98999999999</v>
      </c>
      <c r="J46" s="5">
        <v>-113578.98999999999</v>
      </c>
      <c r="K46" s="5">
        <v>-113578.98999999999</v>
      </c>
      <c r="L46" s="8">
        <v>-113578.98999999999</v>
      </c>
      <c r="M46" s="21">
        <v>-113578.98999999999</v>
      </c>
      <c r="N46" s="5">
        <f t="shared" si="0"/>
        <v>-1362947.88</v>
      </c>
    </row>
    <row r="47" spans="1:14" x14ac:dyDescent="0.25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 s="5">
        <v>0</v>
      </c>
      <c r="L47" s="8">
        <v>0</v>
      </c>
      <c r="M47" s="21">
        <v>0</v>
      </c>
      <c r="N47" s="5">
        <f t="shared" si="0"/>
        <v>0</v>
      </c>
    </row>
    <row r="48" spans="1:14" x14ac:dyDescent="0.25">
      <c r="A48" t="s">
        <v>18</v>
      </c>
      <c r="B48" s="5">
        <v>-19038.960000000006</v>
      </c>
      <c r="C48" s="8">
        <v>-19038.960000000006</v>
      </c>
      <c r="D48" s="8">
        <v>-19038.960000000006</v>
      </c>
      <c r="E48" s="8">
        <v>-19038.960000000006</v>
      </c>
      <c r="F48" s="8">
        <v>-19038.960000000006</v>
      </c>
      <c r="G48" s="8">
        <v>-19038.959999999992</v>
      </c>
      <c r="H48" s="8">
        <v>-19038.96</v>
      </c>
      <c r="I48" s="8">
        <v>-19038.960000000006</v>
      </c>
      <c r="J48" s="5">
        <v>-19038.960000000006</v>
      </c>
      <c r="K48" s="5">
        <v>-19038.960000000006</v>
      </c>
      <c r="L48" s="8">
        <v>-19038.959999999992</v>
      </c>
      <c r="M48" s="21">
        <v>-19038.960000000006</v>
      </c>
      <c r="N48" s="5">
        <f t="shared" si="0"/>
        <v>-228467.52000000008</v>
      </c>
    </row>
    <row r="49" spans="1:14" x14ac:dyDescent="0.25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 s="5">
        <v>0</v>
      </c>
      <c r="L49" s="8">
        <v>0</v>
      </c>
      <c r="M49" s="21">
        <v>0</v>
      </c>
      <c r="N49" s="5">
        <f t="shared" si="0"/>
        <v>0</v>
      </c>
    </row>
    <row r="50" spans="1:14" x14ac:dyDescent="0.25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 s="5">
        <v>0</v>
      </c>
      <c r="L50" s="8">
        <v>0</v>
      </c>
      <c r="M50" s="21">
        <v>0</v>
      </c>
      <c r="N50" s="5">
        <f t="shared" si="0"/>
        <v>0</v>
      </c>
    </row>
    <row r="51" spans="1:14" x14ac:dyDescent="0.25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 s="5">
        <v>0</v>
      </c>
      <c r="L51" s="8">
        <v>0</v>
      </c>
      <c r="M51" s="21">
        <v>0</v>
      </c>
      <c r="N51" s="5">
        <f t="shared" si="0"/>
        <v>0</v>
      </c>
    </row>
    <row r="52" spans="1:14" x14ac:dyDescent="0.25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21">
        <v>0</v>
      </c>
      <c r="N52" s="5">
        <f t="shared" si="0"/>
        <v>0</v>
      </c>
    </row>
    <row r="53" spans="1:14" x14ac:dyDescent="0.25">
      <c r="A53" t="s">
        <v>20</v>
      </c>
      <c r="B53" s="5">
        <v>-59154.09</v>
      </c>
      <c r="C53" s="8">
        <v>-59154.09</v>
      </c>
      <c r="D53" s="8">
        <v>-59154.09</v>
      </c>
      <c r="E53" s="8">
        <v>-59154.09</v>
      </c>
      <c r="F53" s="8">
        <v>-59154.09</v>
      </c>
      <c r="G53" s="8">
        <v>-59154.090000000004</v>
      </c>
      <c r="H53" s="8">
        <v>-59154.09</v>
      </c>
      <c r="I53" s="8">
        <v>-59154.089999999982</v>
      </c>
      <c r="J53" s="5">
        <v>-59154.09</v>
      </c>
      <c r="K53" s="5">
        <v>-59154.09</v>
      </c>
      <c r="L53" s="8">
        <v>-59154.09</v>
      </c>
      <c r="M53" s="21">
        <v>-59154.09</v>
      </c>
      <c r="N53" s="5">
        <f t="shared" si="0"/>
        <v>-709849.07999999984</v>
      </c>
    </row>
    <row r="54" spans="1:14" x14ac:dyDescent="0.25">
      <c r="A54" t="s">
        <v>21</v>
      </c>
      <c r="B54" s="5">
        <v>-10759.939999999999</v>
      </c>
      <c r="C54" s="8">
        <v>-10759.939999999999</v>
      </c>
      <c r="D54" s="8">
        <v>-10749.09</v>
      </c>
      <c r="E54" s="8">
        <v>-9706.2099999999991</v>
      </c>
      <c r="F54" s="8">
        <v>-9695.09</v>
      </c>
      <c r="G54" s="8">
        <v>-10759.94</v>
      </c>
      <c r="H54" s="8">
        <v>-10670.69</v>
      </c>
      <c r="I54" s="8">
        <v>-9572.43</v>
      </c>
      <c r="J54" s="5">
        <v>-10387.120000000001</v>
      </c>
      <c r="K54" s="5">
        <v>-10759.94</v>
      </c>
      <c r="L54" s="8">
        <v>-10759.94</v>
      </c>
      <c r="M54" s="21">
        <v>-9662</v>
      </c>
      <c r="N54" s="5">
        <f t="shared" si="0"/>
        <v>-124242.32999999999</v>
      </c>
    </row>
    <row r="55" spans="1:14" x14ac:dyDescent="0.25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 s="5">
        <v>0</v>
      </c>
      <c r="L55" s="8">
        <v>0</v>
      </c>
      <c r="M55" s="21">
        <v>0</v>
      </c>
      <c r="N55" s="5">
        <f t="shared" si="0"/>
        <v>0</v>
      </c>
    </row>
    <row r="56" spans="1:14" x14ac:dyDescent="0.25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21">
        <v>0</v>
      </c>
      <c r="N56" s="5">
        <f t="shared" si="0"/>
        <v>0</v>
      </c>
    </row>
    <row r="57" spans="1:14" x14ac:dyDescent="0.25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21">
        <v>0</v>
      </c>
      <c r="N57" s="5">
        <f t="shared" si="0"/>
        <v>0</v>
      </c>
    </row>
    <row r="58" spans="1:14" x14ac:dyDescent="0.25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 s="5">
        <v>0</v>
      </c>
      <c r="L58" s="8">
        <v>0</v>
      </c>
      <c r="M58" s="21">
        <v>0</v>
      </c>
      <c r="N58" s="5">
        <f t="shared" si="0"/>
        <v>0</v>
      </c>
    </row>
    <row r="59" spans="1:14" x14ac:dyDescent="0.25">
      <c r="A59" t="s">
        <v>57</v>
      </c>
      <c r="B59" s="5">
        <v>-66627.410000000033</v>
      </c>
      <c r="C59" s="8">
        <v>-66627.410000000033</v>
      </c>
      <c r="D59" s="8">
        <v>-66627.410000000033</v>
      </c>
      <c r="E59" s="8">
        <v>-66627.410000000033</v>
      </c>
      <c r="F59" s="8">
        <v>-66627.410000000033</v>
      </c>
      <c r="G59" s="8">
        <v>-66627.410000000033</v>
      </c>
      <c r="H59" s="8">
        <v>-66627.409999999916</v>
      </c>
      <c r="I59" s="8">
        <v>-66627.410000000033</v>
      </c>
      <c r="J59" s="5">
        <v>-66627.410000000033</v>
      </c>
      <c r="K59" s="5">
        <v>-66627.410000000033</v>
      </c>
      <c r="L59" s="8">
        <v>-66627.409999999916</v>
      </c>
      <c r="M59" s="21">
        <v>-66627.409999999916</v>
      </c>
      <c r="N59" s="5">
        <f t="shared" si="0"/>
        <v>-799528.92</v>
      </c>
    </row>
    <row r="60" spans="1:14" x14ac:dyDescent="0.25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 s="5">
        <v>0</v>
      </c>
      <c r="L60" s="8">
        <v>0</v>
      </c>
      <c r="M60" s="21">
        <v>0</v>
      </c>
      <c r="N60" s="5">
        <f t="shared" si="0"/>
        <v>0</v>
      </c>
    </row>
    <row r="61" spans="1:14" x14ac:dyDescent="0.25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 s="5">
        <v>0</v>
      </c>
      <c r="L61" s="8">
        <v>0</v>
      </c>
      <c r="M61" s="21">
        <v>0</v>
      </c>
      <c r="N61" s="5">
        <f t="shared" si="0"/>
        <v>0</v>
      </c>
    </row>
    <row r="62" spans="1:14" x14ac:dyDescent="0.25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 s="5">
        <v>0</v>
      </c>
      <c r="L62" s="8">
        <v>0</v>
      </c>
      <c r="M62" s="21">
        <v>0</v>
      </c>
      <c r="N62" s="5">
        <f t="shared" si="0"/>
        <v>0</v>
      </c>
    </row>
    <row r="63" spans="1:14" x14ac:dyDescent="0.25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 s="5">
        <v>0</v>
      </c>
      <c r="L63" s="8">
        <v>0</v>
      </c>
      <c r="M63" s="21">
        <v>0</v>
      </c>
      <c r="N63" s="5">
        <f t="shared" si="0"/>
        <v>0</v>
      </c>
    </row>
    <row r="64" spans="1:14" x14ac:dyDescent="0.25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 s="5">
        <v>0</v>
      </c>
      <c r="L64" s="8">
        <v>0</v>
      </c>
      <c r="M64" s="21">
        <v>0</v>
      </c>
      <c r="N64" s="5">
        <f t="shared" si="0"/>
        <v>0</v>
      </c>
    </row>
    <row r="65" spans="1:14" x14ac:dyDescent="0.25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 s="5">
        <v>0</v>
      </c>
      <c r="L65" s="8">
        <v>0</v>
      </c>
      <c r="M65" s="21">
        <v>0</v>
      </c>
      <c r="N65" s="5">
        <f t="shared" si="0"/>
        <v>0</v>
      </c>
    </row>
    <row r="66" spans="1:14" x14ac:dyDescent="0.25">
      <c r="A66" t="s">
        <v>26</v>
      </c>
      <c r="B66" s="5">
        <v>-545404.14000000013</v>
      </c>
      <c r="C66" s="8">
        <v>-545404.14000000013</v>
      </c>
      <c r="D66" s="8">
        <v>-545404.13999999966</v>
      </c>
      <c r="E66" s="8">
        <v>-545404.1399999999</v>
      </c>
      <c r="F66" s="8">
        <v>-545404.1399999999</v>
      </c>
      <c r="G66" s="8">
        <v>-545404.1399999999</v>
      </c>
      <c r="H66" s="8">
        <v>-545404.1399999999</v>
      </c>
      <c r="I66" s="8">
        <v>-545404.14000000013</v>
      </c>
      <c r="J66" s="5">
        <v>-545404.14000000013</v>
      </c>
      <c r="K66" s="5">
        <v>-545404.14000000013</v>
      </c>
      <c r="L66" s="8">
        <v>-545404.13999999966</v>
      </c>
      <c r="M66" s="21">
        <v>-545404.1399999999</v>
      </c>
      <c r="N66" s="5">
        <f t="shared" si="0"/>
        <v>-6544849.6799999997</v>
      </c>
    </row>
    <row r="67" spans="1:14" x14ac:dyDescent="0.25">
      <c r="A67" t="s">
        <v>63</v>
      </c>
      <c r="B67" s="5">
        <v>-1273226.73</v>
      </c>
      <c r="C67" s="8">
        <v>-1273226.73</v>
      </c>
      <c r="D67" s="8">
        <v>-1273226.73</v>
      </c>
      <c r="E67" s="8">
        <v>-1273226.73</v>
      </c>
      <c r="F67" s="8">
        <v>-1273226.73</v>
      </c>
      <c r="G67" s="8">
        <v>-1273226.73</v>
      </c>
      <c r="H67" s="8">
        <v>-1273226.73</v>
      </c>
      <c r="I67" s="8">
        <v>-1273226.7300000004</v>
      </c>
      <c r="J67" s="5">
        <v>-1273226.73</v>
      </c>
      <c r="K67" s="5">
        <v>-1273226.73</v>
      </c>
      <c r="L67" s="8">
        <v>-1273226.7299999995</v>
      </c>
      <c r="M67" s="21">
        <v>-1273226.73</v>
      </c>
      <c r="N67" s="5">
        <f t="shared" si="0"/>
        <v>-15278720.760000002</v>
      </c>
    </row>
    <row r="68" spans="1:14" x14ac:dyDescent="0.25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 s="5">
        <v>0</v>
      </c>
      <c r="L68" s="8">
        <v>0</v>
      </c>
      <c r="M68" s="21">
        <v>0</v>
      </c>
      <c r="N68" s="5">
        <f t="shared" si="0"/>
        <v>0</v>
      </c>
    </row>
    <row r="69" spans="1:14" x14ac:dyDescent="0.25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 s="5">
        <v>0</v>
      </c>
      <c r="L69" s="8">
        <v>0</v>
      </c>
      <c r="M69" s="21">
        <v>0</v>
      </c>
      <c r="N69" s="5">
        <f t="shared" si="0"/>
        <v>0</v>
      </c>
    </row>
    <row r="70" spans="1:14" x14ac:dyDescent="0.25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 s="5">
        <v>0</v>
      </c>
      <c r="L70" s="8">
        <v>0</v>
      </c>
      <c r="M70" s="21">
        <v>0</v>
      </c>
      <c r="N70" s="5">
        <f t="shared" si="0"/>
        <v>0</v>
      </c>
    </row>
    <row r="71" spans="1:14" x14ac:dyDescent="0.25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 s="5">
        <v>0</v>
      </c>
      <c r="L71" s="8">
        <v>0</v>
      </c>
      <c r="M71" s="21">
        <v>0</v>
      </c>
      <c r="N71" s="5">
        <f t="shared" si="0"/>
        <v>0</v>
      </c>
    </row>
    <row r="72" spans="1:14" x14ac:dyDescent="0.25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 s="5">
        <v>0</v>
      </c>
      <c r="L72" s="8">
        <v>0</v>
      </c>
      <c r="M72" s="21">
        <v>0</v>
      </c>
      <c r="N72" s="5">
        <f t="shared" si="0"/>
        <v>0</v>
      </c>
    </row>
    <row r="73" spans="1:14" x14ac:dyDescent="0.25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 s="5">
        <v>0</v>
      </c>
      <c r="L73" s="8">
        <v>0</v>
      </c>
      <c r="M73" s="21">
        <v>0</v>
      </c>
      <c r="N73" s="5">
        <f t="shared" si="0"/>
        <v>0</v>
      </c>
    </row>
    <row r="74" spans="1:14" x14ac:dyDescent="0.25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 s="5">
        <v>0</v>
      </c>
      <c r="L74" s="8">
        <v>0</v>
      </c>
      <c r="M74" s="21">
        <v>0</v>
      </c>
      <c r="N74" s="5">
        <f t="shared" si="0"/>
        <v>0</v>
      </c>
    </row>
    <row r="75" spans="1:14" x14ac:dyDescent="0.25">
      <c r="A75" t="s">
        <v>27</v>
      </c>
      <c r="B75" s="5">
        <v>-65281.939999999944</v>
      </c>
      <c r="C75" s="8">
        <v>-65281.94</v>
      </c>
      <c r="D75" s="8">
        <v>-65281.94</v>
      </c>
      <c r="E75" s="8">
        <v>-65281.94</v>
      </c>
      <c r="F75" s="8">
        <v>-65281.94</v>
      </c>
      <c r="G75" s="8">
        <v>-65281.940000000061</v>
      </c>
      <c r="H75" s="8">
        <v>-65281.940000000061</v>
      </c>
      <c r="I75" s="8">
        <v>-65281.939999999944</v>
      </c>
      <c r="J75" s="5">
        <v>-65281.940000000061</v>
      </c>
      <c r="K75" s="5">
        <v>-65281.940000000061</v>
      </c>
      <c r="L75" s="8">
        <v>-65281.939999999944</v>
      </c>
      <c r="M75" s="21">
        <v>-65281.940000000061</v>
      </c>
      <c r="N75" s="5">
        <f t="shared" si="0"/>
        <v>-783383.28000000014</v>
      </c>
    </row>
    <row r="76" spans="1:14" x14ac:dyDescent="0.25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 s="5">
        <v>0</v>
      </c>
      <c r="L76" s="8">
        <v>0</v>
      </c>
      <c r="M76" s="21">
        <v>0</v>
      </c>
      <c r="N76" s="5">
        <f t="shared" si="0"/>
        <v>0</v>
      </c>
    </row>
    <row r="77" spans="1:14" x14ac:dyDescent="0.25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 s="5">
        <v>0</v>
      </c>
      <c r="L77" s="8">
        <v>0</v>
      </c>
      <c r="M77" s="21">
        <v>0</v>
      </c>
      <c r="N77" s="5">
        <f t="shared" si="0"/>
        <v>0</v>
      </c>
    </row>
    <row r="78" spans="1:14" x14ac:dyDescent="0.25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 s="5">
        <v>0</v>
      </c>
      <c r="L78" s="8">
        <v>0</v>
      </c>
      <c r="M78" s="21">
        <v>0</v>
      </c>
      <c r="N78" s="5">
        <f t="shared" si="0"/>
        <v>0</v>
      </c>
    </row>
    <row r="79" spans="1:14" x14ac:dyDescent="0.25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 s="5">
        <v>0</v>
      </c>
      <c r="L79" s="8">
        <v>0</v>
      </c>
      <c r="M79" s="21">
        <v>0</v>
      </c>
      <c r="N79" s="5">
        <f t="shared" si="0"/>
        <v>0</v>
      </c>
    </row>
    <row r="80" spans="1:14" x14ac:dyDescent="0.25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 s="5">
        <v>0</v>
      </c>
      <c r="L80" s="8">
        <v>0</v>
      </c>
      <c r="M80" s="21">
        <v>0</v>
      </c>
      <c r="N80" s="5">
        <f t="shared" si="0"/>
        <v>0</v>
      </c>
    </row>
    <row r="81" spans="1:14" x14ac:dyDescent="0.25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 s="5">
        <v>0</v>
      </c>
      <c r="L81" s="8">
        <v>0</v>
      </c>
      <c r="M81" s="21">
        <v>0</v>
      </c>
      <c r="N81" s="5">
        <f>SUM(B81:M81)</f>
        <v>0</v>
      </c>
    </row>
    <row r="82" spans="1:14" x14ac:dyDescent="0.25">
      <c r="A82" t="s">
        <v>30</v>
      </c>
      <c r="B82" s="5">
        <v>-32379.600000000006</v>
      </c>
      <c r="C82" s="8">
        <v>-32379.600000000002</v>
      </c>
      <c r="D82" s="8">
        <v>-32379.599999999999</v>
      </c>
      <c r="E82" s="8">
        <v>-32379.599999999999</v>
      </c>
      <c r="F82" s="8">
        <v>-32379.600000000002</v>
      </c>
      <c r="G82" s="8">
        <v>-32379.599999999999</v>
      </c>
      <c r="H82" s="8">
        <v>-32379.600000000002</v>
      </c>
      <c r="I82" s="8">
        <v>-32379.600000000002</v>
      </c>
      <c r="J82" s="5">
        <v>-32379.600000000002</v>
      </c>
      <c r="K82" s="5">
        <v>-32379.599999999999</v>
      </c>
      <c r="L82" s="8">
        <v>-32379.599999999999</v>
      </c>
      <c r="M82" s="21">
        <v>-32379.599999999999</v>
      </c>
      <c r="N82" s="5">
        <f>SUM(B82:M82)</f>
        <v>-388555.19999999995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-3642939.8200000003</v>
      </c>
      <c r="C84" s="5">
        <f t="shared" ref="C84:M84" si="1">SUM(C16:C82)</f>
        <v>-3642939.8200000003</v>
      </c>
      <c r="D84" s="5">
        <f t="shared" si="1"/>
        <v>-3642928.97</v>
      </c>
      <c r="E84" s="5">
        <f t="shared" si="1"/>
        <v>-3641886.0900000003</v>
      </c>
      <c r="F84" s="5">
        <f t="shared" si="1"/>
        <v>-3641874.97</v>
      </c>
      <c r="G84" s="5">
        <f t="shared" si="1"/>
        <v>-3642939.82</v>
      </c>
      <c r="H84" s="5">
        <f t="shared" si="1"/>
        <v>-3642850.5699999994</v>
      </c>
      <c r="I84" s="5">
        <f t="shared" si="1"/>
        <v>-3641752.3100000005</v>
      </c>
      <c r="J84" s="5">
        <f t="shared" si="1"/>
        <v>-3642567.0000000005</v>
      </c>
      <c r="K84" s="5">
        <f t="shared" si="1"/>
        <v>-3642939.8200000003</v>
      </c>
      <c r="L84" s="5">
        <f t="shared" si="1"/>
        <v>-3642939.8199999984</v>
      </c>
      <c r="M84" s="5">
        <f t="shared" si="1"/>
        <v>-3641841.8799999994</v>
      </c>
      <c r="N84" s="5">
        <f>SUM(B84:M84)</f>
        <v>-43710400.890000008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N230"/>
  <sheetViews>
    <sheetView workbookViewId="0">
      <pane ySplit="13" topLeftCell="A15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13" width="10.109375" bestFit="1" customWidth="1"/>
    <col min="14" max="14" width="11.10937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idden="1" x14ac:dyDescent="0.25"/>
    <row r="3" spans="1:14" hidden="1" x14ac:dyDescent="0.25"/>
    <row r="4" spans="1:14" x14ac:dyDescent="0.25">
      <c r="D4" s="6"/>
      <c r="E4" s="6"/>
      <c r="F4" s="6"/>
      <c r="G4" s="6"/>
      <c r="H4" s="6"/>
    </row>
    <row r="5" spans="1:14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5"/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v>720877.94</v>
      </c>
      <c r="C16" s="5">
        <v>737776.07</v>
      </c>
      <c r="D16" s="20">
        <v>716691.47</v>
      </c>
      <c r="E16" s="5">
        <v>771778.03</v>
      </c>
      <c r="F16" s="20">
        <v>750660.49</v>
      </c>
      <c r="G16" s="20">
        <v>726289.40999999992</v>
      </c>
      <c r="H16" s="5">
        <v>763549.54999999981</v>
      </c>
      <c r="I16" s="20">
        <v>891664.09000000008</v>
      </c>
      <c r="J16" s="20">
        <v>720470.36</v>
      </c>
      <c r="K16" s="20">
        <v>749689.95</v>
      </c>
      <c r="L16" s="20">
        <v>833260.81</v>
      </c>
      <c r="M16" s="20">
        <v>799313.25</v>
      </c>
      <c r="N16" s="5">
        <f>SUM(B16:M16)</f>
        <v>9182021.4199999999</v>
      </c>
    </row>
    <row r="17" spans="1:14" x14ac:dyDescent="0.25">
      <c r="A17" t="s">
        <v>39</v>
      </c>
      <c r="B17" s="5">
        <v>20697.259999999998</v>
      </c>
      <c r="C17" s="5">
        <v>20179.150000000001</v>
      </c>
      <c r="D17" s="20">
        <v>21828.190000000002</v>
      </c>
      <c r="E17" s="5">
        <v>21176.43</v>
      </c>
      <c r="F17" s="20">
        <v>20755.670000000002</v>
      </c>
      <c r="G17" s="20">
        <v>19726.079999999998</v>
      </c>
      <c r="H17" s="5">
        <v>21442.98</v>
      </c>
      <c r="I17" s="20">
        <v>24729.370000000003</v>
      </c>
      <c r="J17" s="20">
        <v>20186.09</v>
      </c>
      <c r="K17" s="20">
        <v>21287.77</v>
      </c>
      <c r="L17" s="20">
        <v>23911.16</v>
      </c>
      <c r="M17" s="20">
        <v>22455.25</v>
      </c>
      <c r="N17" s="5">
        <f t="shared" ref="N17:N80" si="0">SUM(B17:M17)</f>
        <v>258375.4</v>
      </c>
    </row>
    <row r="18" spans="1:14" x14ac:dyDescent="0.25">
      <c r="A18" t="s">
        <v>40</v>
      </c>
      <c r="B18" s="5">
        <v>839104.61</v>
      </c>
      <c r="C18" s="5">
        <v>993140.16</v>
      </c>
      <c r="D18" s="20">
        <v>1030741.22</v>
      </c>
      <c r="E18" s="5">
        <v>817427.66999999993</v>
      </c>
      <c r="F18" s="20">
        <v>718939.16999999993</v>
      </c>
      <c r="G18" s="20">
        <v>674156.02</v>
      </c>
      <c r="H18" s="5">
        <v>589018.64</v>
      </c>
      <c r="I18" s="20">
        <v>677541.72</v>
      </c>
      <c r="J18" s="20">
        <v>568839.66</v>
      </c>
      <c r="K18" s="20">
        <v>616550.16999999993</v>
      </c>
      <c r="L18" s="20">
        <v>795732.89</v>
      </c>
      <c r="M18" s="20">
        <v>767176.8899999999</v>
      </c>
      <c r="N18" s="5">
        <f t="shared" si="0"/>
        <v>9088368.8199999984</v>
      </c>
    </row>
    <row r="19" spans="1:14" x14ac:dyDescent="0.25">
      <c r="A19" t="s">
        <v>2</v>
      </c>
      <c r="B19" s="5">
        <v>27734.37</v>
      </c>
      <c r="C19" s="5">
        <v>28412.120000000003</v>
      </c>
      <c r="D19" s="20">
        <v>26733.97</v>
      </c>
      <c r="E19" s="5">
        <v>29374.41</v>
      </c>
      <c r="F19" s="20">
        <v>27852.86</v>
      </c>
      <c r="G19" s="20">
        <v>27227.379999999997</v>
      </c>
      <c r="H19" s="5">
        <v>29159.21</v>
      </c>
      <c r="I19" s="20">
        <v>33988.729999999996</v>
      </c>
      <c r="J19" s="20">
        <v>30286.67</v>
      </c>
      <c r="K19" s="20">
        <v>29252.28</v>
      </c>
      <c r="L19" s="20">
        <v>30813.350000000002</v>
      </c>
      <c r="M19" s="20">
        <v>28476.9</v>
      </c>
      <c r="N19" s="5">
        <f t="shared" si="0"/>
        <v>349312.25</v>
      </c>
    </row>
    <row r="20" spans="1:14" x14ac:dyDescent="0.25">
      <c r="A20" t="s">
        <v>41</v>
      </c>
      <c r="B20" s="5">
        <v>1629583.92</v>
      </c>
      <c r="C20" s="5">
        <v>1478211.38</v>
      </c>
      <c r="D20" s="20">
        <v>1682651.3199999998</v>
      </c>
      <c r="E20" s="5">
        <v>1603777.47</v>
      </c>
      <c r="F20" s="20">
        <v>1601632.17</v>
      </c>
      <c r="G20" s="20">
        <v>1572875.66</v>
      </c>
      <c r="H20" s="5">
        <v>1707946.09</v>
      </c>
      <c r="I20" s="20">
        <v>1962668.9700000002</v>
      </c>
      <c r="J20" s="20">
        <v>1676363.56</v>
      </c>
      <c r="K20" s="20">
        <v>1687062.1299999997</v>
      </c>
      <c r="L20" s="20">
        <v>1902215.82</v>
      </c>
      <c r="M20" s="20">
        <v>1748458.51</v>
      </c>
      <c r="N20" s="5">
        <f t="shared" si="0"/>
        <v>20253447</v>
      </c>
    </row>
    <row r="21" spans="1:14" x14ac:dyDescent="0.25">
      <c r="A21" t="s">
        <v>42</v>
      </c>
      <c r="B21" s="5">
        <v>9622932.9499999993</v>
      </c>
      <c r="C21" s="5">
        <v>9623420.8999999966</v>
      </c>
      <c r="D21" s="20">
        <v>9443305.9800000004</v>
      </c>
      <c r="E21" s="5">
        <v>9429732.4299999997</v>
      </c>
      <c r="F21" s="20">
        <v>9393423.450000003</v>
      </c>
      <c r="G21" s="20">
        <v>9177280.8800000027</v>
      </c>
      <c r="H21" s="5">
        <v>10070837.209999997</v>
      </c>
      <c r="I21" s="20">
        <v>11570072.35</v>
      </c>
      <c r="J21" s="20">
        <v>9917601.870000001</v>
      </c>
      <c r="K21" s="20">
        <v>9835090.0200000014</v>
      </c>
      <c r="L21" s="20">
        <v>11107107.029999999</v>
      </c>
      <c r="M21" s="20">
        <v>10129647.960000003</v>
      </c>
      <c r="N21" s="5">
        <f t="shared" si="0"/>
        <v>119320453.03</v>
      </c>
    </row>
    <row r="22" spans="1:14" x14ac:dyDescent="0.25">
      <c r="A22" t="s">
        <v>3</v>
      </c>
      <c r="B22" s="5">
        <v>7081.93</v>
      </c>
      <c r="C22" s="5">
        <v>7122.89</v>
      </c>
      <c r="D22" s="20">
        <v>6441.8</v>
      </c>
      <c r="E22" s="5">
        <v>6394.77</v>
      </c>
      <c r="F22" s="20">
        <v>6623.7900000000009</v>
      </c>
      <c r="G22" s="20">
        <v>6707.4900000000007</v>
      </c>
      <c r="H22" s="5">
        <v>6007.77</v>
      </c>
      <c r="I22" s="20">
        <v>6433.23</v>
      </c>
      <c r="J22" s="20">
        <v>6523.44</v>
      </c>
      <c r="K22" s="20">
        <v>6220.7</v>
      </c>
      <c r="L22" s="20">
        <v>7632.2100000000009</v>
      </c>
      <c r="M22" s="20">
        <v>6466.9000000000005</v>
      </c>
      <c r="N22" s="5">
        <f t="shared" si="0"/>
        <v>79656.92</v>
      </c>
    </row>
    <row r="23" spans="1:14" x14ac:dyDescent="0.25">
      <c r="A23" t="s">
        <v>43</v>
      </c>
      <c r="B23" s="5">
        <v>119742</v>
      </c>
      <c r="C23" s="5">
        <v>116870.12</v>
      </c>
      <c r="D23" s="20">
        <v>115723.38</v>
      </c>
      <c r="E23" s="5">
        <v>116835.92</v>
      </c>
      <c r="F23" s="20">
        <v>117481.01</v>
      </c>
      <c r="G23" s="20">
        <v>125419.27</v>
      </c>
      <c r="H23" s="5">
        <v>137161.21</v>
      </c>
      <c r="I23" s="20">
        <v>155808.67000000001</v>
      </c>
      <c r="J23" s="20">
        <v>140817.76</v>
      </c>
      <c r="K23" s="20">
        <v>142446.24</v>
      </c>
      <c r="L23" s="20">
        <v>161317.20000000001</v>
      </c>
      <c r="M23" s="20">
        <v>137479.99</v>
      </c>
      <c r="N23" s="5">
        <f t="shared" si="0"/>
        <v>1587102.7699999998</v>
      </c>
    </row>
    <row r="24" spans="1:14" x14ac:dyDescent="0.25">
      <c r="A24" t="s">
        <v>44</v>
      </c>
      <c r="B24" s="5">
        <v>51606.85</v>
      </c>
      <c r="C24" s="5">
        <v>49080.81</v>
      </c>
      <c r="D24" s="20">
        <v>49123.69</v>
      </c>
      <c r="E24" s="5">
        <v>50020.259999999995</v>
      </c>
      <c r="F24" s="20">
        <v>49875.979999999996</v>
      </c>
      <c r="G24" s="20">
        <v>52368.67</v>
      </c>
      <c r="H24" s="5">
        <v>55257.64</v>
      </c>
      <c r="I24" s="20">
        <v>57453.15</v>
      </c>
      <c r="J24" s="20">
        <v>48958.229999999996</v>
      </c>
      <c r="K24" s="20">
        <v>50271.56</v>
      </c>
      <c r="L24" s="20">
        <v>59586.14</v>
      </c>
      <c r="M24" s="20">
        <v>53146.770000000004</v>
      </c>
      <c r="N24" s="5">
        <f t="shared" si="0"/>
        <v>626749.75</v>
      </c>
    </row>
    <row r="25" spans="1:14" x14ac:dyDescent="0.25">
      <c r="A25" t="s">
        <v>45</v>
      </c>
      <c r="B25" s="5">
        <v>78832.5</v>
      </c>
      <c r="C25" s="5">
        <v>80407.11</v>
      </c>
      <c r="D25" s="20">
        <v>78147.600000000006</v>
      </c>
      <c r="E25" s="5">
        <v>74436.800000000003</v>
      </c>
      <c r="F25" s="20">
        <v>73777.789999999994</v>
      </c>
      <c r="G25" s="20">
        <v>74119.39</v>
      </c>
      <c r="H25" s="5">
        <v>79449.27</v>
      </c>
      <c r="I25" s="20">
        <v>89648.93</v>
      </c>
      <c r="J25" s="20">
        <v>73538.16</v>
      </c>
      <c r="K25" s="20">
        <v>74468.42</v>
      </c>
      <c r="L25" s="20">
        <v>86635.139999999985</v>
      </c>
      <c r="M25" s="20">
        <v>80416.05</v>
      </c>
      <c r="N25" s="5">
        <f t="shared" si="0"/>
        <v>943877.16</v>
      </c>
    </row>
    <row r="26" spans="1:14" x14ac:dyDescent="0.25">
      <c r="A26" t="s">
        <v>46</v>
      </c>
      <c r="B26" s="5">
        <v>336630.44999999995</v>
      </c>
      <c r="C26" s="5">
        <v>320574.58999999997</v>
      </c>
      <c r="D26" s="20">
        <v>297351.94</v>
      </c>
      <c r="E26" s="5">
        <v>299933.11</v>
      </c>
      <c r="F26" s="20">
        <v>317331.07</v>
      </c>
      <c r="G26" s="20">
        <v>354775.01</v>
      </c>
      <c r="H26" s="5">
        <v>409688.43</v>
      </c>
      <c r="I26" s="20">
        <v>468538.87</v>
      </c>
      <c r="J26" s="20">
        <v>436273.44</v>
      </c>
      <c r="K26" s="20">
        <v>448358.22</v>
      </c>
      <c r="L26" s="20">
        <v>501193.31000000006</v>
      </c>
      <c r="M26" s="20">
        <v>412798.85</v>
      </c>
      <c r="N26" s="5">
        <f t="shared" si="0"/>
        <v>4603447.29</v>
      </c>
    </row>
    <row r="27" spans="1:14" x14ac:dyDescent="0.25">
      <c r="A27" t="s">
        <v>4</v>
      </c>
      <c r="B27" s="5">
        <v>77087.72</v>
      </c>
      <c r="C27" s="5">
        <v>80903.69</v>
      </c>
      <c r="D27" s="20">
        <v>75990.039999999994</v>
      </c>
      <c r="E27" s="5">
        <v>71480.17</v>
      </c>
      <c r="F27" s="20">
        <v>72860.850000000006</v>
      </c>
      <c r="G27" s="20">
        <v>72995.44</v>
      </c>
      <c r="H27" s="5">
        <v>73138.990000000005</v>
      </c>
      <c r="I27" s="20">
        <v>88648.31</v>
      </c>
      <c r="J27" s="20">
        <v>65428.92</v>
      </c>
      <c r="K27" s="20">
        <v>73821.37</v>
      </c>
      <c r="L27" s="20">
        <v>86779.42</v>
      </c>
      <c r="M27" s="20">
        <v>76942.53</v>
      </c>
      <c r="N27" s="5">
        <f t="shared" si="0"/>
        <v>916077.45000000007</v>
      </c>
    </row>
    <row r="28" spans="1:14" x14ac:dyDescent="0.25">
      <c r="A28" t="s">
        <v>94</v>
      </c>
      <c r="B28" s="5">
        <v>9054346.9399999995</v>
      </c>
      <c r="C28" s="5">
        <v>9110261.9900000002</v>
      </c>
      <c r="D28" s="20">
        <v>8965908.1500000004</v>
      </c>
      <c r="E28" s="5">
        <v>9036946.8499999996</v>
      </c>
      <c r="F28" s="20">
        <v>8947774.2999999989</v>
      </c>
      <c r="G28" s="20">
        <v>8739224.5899999999</v>
      </c>
      <c r="H28" s="5">
        <v>9602533.6600000001</v>
      </c>
      <c r="I28" s="20">
        <v>10992370.540000003</v>
      </c>
      <c r="J28" s="20">
        <v>9315903.5600000005</v>
      </c>
      <c r="K28" s="20">
        <v>9258989.0199999996</v>
      </c>
      <c r="L28" s="20">
        <v>10435943.289999999</v>
      </c>
      <c r="M28" s="20">
        <v>9619536.4299999978</v>
      </c>
      <c r="N28" s="5">
        <f t="shared" si="0"/>
        <v>113079739.31999998</v>
      </c>
    </row>
    <row r="29" spans="1:14" x14ac:dyDescent="0.25">
      <c r="A29" t="s">
        <v>5</v>
      </c>
      <c r="B29" s="5">
        <v>23574.44</v>
      </c>
      <c r="C29" s="5">
        <v>23465.98</v>
      </c>
      <c r="D29" s="20">
        <v>20838.650000000001</v>
      </c>
      <c r="E29" s="5">
        <v>22674.5</v>
      </c>
      <c r="F29" s="20">
        <v>21851.51</v>
      </c>
      <c r="G29" s="20">
        <v>21499.94</v>
      </c>
      <c r="H29" s="5">
        <v>22804.799999999999</v>
      </c>
      <c r="I29" s="20">
        <v>26936.12</v>
      </c>
      <c r="J29" s="20">
        <v>25080.05</v>
      </c>
      <c r="K29" s="20">
        <v>25575.52</v>
      </c>
      <c r="L29" s="20">
        <v>28298.27</v>
      </c>
      <c r="M29" s="20">
        <v>25511.55</v>
      </c>
      <c r="N29" s="5">
        <f t="shared" si="0"/>
        <v>288111.32999999996</v>
      </c>
    </row>
    <row r="30" spans="1:14" x14ac:dyDescent="0.25">
      <c r="A30" t="s">
        <v>6</v>
      </c>
      <c r="B30" s="5">
        <v>4205.67</v>
      </c>
      <c r="C30" s="5">
        <v>3949</v>
      </c>
      <c r="D30" s="20">
        <v>4224.6400000000003</v>
      </c>
      <c r="E30" s="5">
        <v>3804.16</v>
      </c>
      <c r="F30" s="20">
        <v>3844.1000000000004</v>
      </c>
      <c r="G30" s="20">
        <v>3886.98</v>
      </c>
      <c r="H30" s="5">
        <v>3821.0899999999997</v>
      </c>
      <c r="I30" s="20">
        <v>4198.91</v>
      </c>
      <c r="J30" s="20">
        <v>3873.71</v>
      </c>
      <c r="K30" s="20">
        <v>3766.8</v>
      </c>
      <c r="L30" s="20">
        <v>5085.1600000000008</v>
      </c>
      <c r="M30" s="20">
        <v>4842.26</v>
      </c>
      <c r="N30" s="5">
        <f t="shared" si="0"/>
        <v>49502.48000000001</v>
      </c>
    </row>
    <row r="31" spans="1:14" x14ac:dyDescent="0.25">
      <c r="A31" t="s">
        <v>47</v>
      </c>
      <c r="B31" s="5">
        <v>373666.31</v>
      </c>
      <c r="C31" s="5">
        <v>383427.85</v>
      </c>
      <c r="D31" s="20">
        <v>374087.92999999993</v>
      </c>
      <c r="E31" s="5">
        <v>375909.62</v>
      </c>
      <c r="F31" s="20">
        <v>364221.32</v>
      </c>
      <c r="G31" s="20">
        <v>356267.71</v>
      </c>
      <c r="H31" s="5">
        <v>385520.71</v>
      </c>
      <c r="I31" s="20">
        <v>441925.5</v>
      </c>
      <c r="J31" s="20">
        <v>357118.62000000005</v>
      </c>
      <c r="K31" s="20">
        <v>371286.88</v>
      </c>
      <c r="L31" s="20">
        <v>421901.63</v>
      </c>
      <c r="M31" s="20">
        <v>389150.8</v>
      </c>
      <c r="N31" s="5">
        <f t="shared" si="0"/>
        <v>4594484.88</v>
      </c>
    </row>
    <row r="32" spans="1:14" x14ac:dyDescent="0.25">
      <c r="A32" t="s">
        <v>48</v>
      </c>
      <c r="B32" s="5">
        <v>405823.87</v>
      </c>
      <c r="C32" s="5">
        <v>414450.17</v>
      </c>
      <c r="D32" s="20">
        <v>412699.52</v>
      </c>
      <c r="E32" s="5">
        <v>374927.92</v>
      </c>
      <c r="F32" s="20">
        <v>375108.18</v>
      </c>
      <c r="G32" s="20">
        <v>360646.55</v>
      </c>
      <c r="H32" s="5">
        <v>319250.71000000002</v>
      </c>
      <c r="I32" s="20">
        <v>366676.41</v>
      </c>
      <c r="J32" s="20">
        <v>338613.49000000005</v>
      </c>
      <c r="K32" s="20">
        <v>358723.38</v>
      </c>
      <c r="L32" s="20">
        <v>433467.67</v>
      </c>
      <c r="M32" s="20">
        <v>393285.85</v>
      </c>
      <c r="N32" s="5">
        <f t="shared" si="0"/>
        <v>4553673.72</v>
      </c>
    </row>
    <row r="33" spans="1:14" x14ac:dyDescent="0.25">
      <c r="A33" t="s">
        <v>7</v>
      </c>
      <c r="B33" s="5">
        <v>242739.16999999998</v>
      </c>
      <c r="C33" s="5">
        <v>253377.23</v>
      </c>
      <c r="D33" s="20">
        <v>256850.08000000002</v>
      </c>
      <c r="E33" s="5">
        <v>228793.95</v>
      </c>
      <c r="F33" s="20">
        <v>218751.98</v>
      </c>
      <c r="G33" s="20">
        <v>234699.59</v>
      </c>
      <c r="H33" s="5">
        <v>245504.83000000002</v>
      </c>
      <c r="I33" s="20">
        <v>293476.93</v>
      </c>
      <c r="J33" s="20">
        <v>237020.84</v>
      </c>
      <c r="K33" s="20">
        <v>243213.27</v>
      </c>
      <c r="L33" s="20">
        <v>287356.92</v>
      </c>
      <c r="M33" s="20">
        <v>263762.48</v>
      </c>
      <c r="N33" s="5">
        <f t="shared" si="0"/>
        <v>3005547.27</v>
      </c>
    </row>
    <row r="34" spans="1:14" x14ac:dyDescent="0.25">
      <c r="A34" t="s">
        <v>8</v>
      </c>
      <c r="B34" s="5">
        <v>29125.449999999997</v>
      </c>
      <c r="C34" s="5">
        <v>37934.57</v>
      </c>
      <c r="D34" s="20">
        <v>40941.619999999995</v>
      </c>
      <c r="E34" s="5">
        <v>22121.47</v>
      </c>
      <c r="F34" s="20">
        <v>21043.34</v>
      </c>
      <c r="G34" s="20">
        <v>22885.77</v>
      </c>
      <c r="H34" s="5">
        <v>16487.54</v>
      </c>
      <c r="I34" s="20">
        <v>18180.68</v>
      </c>
      <c r="J34" s="20">
        <v>16644.809999999998</v>
      </c>
      <c r="K34" s="20">
        <v>19095.580000000002</v>
      </c>
      <c r="L34" s="20">
        <v>24382.879999999997</v>
      </c>
      <c r="M34" s="20">
        <v>27263.96</v>
      </c>
      <c r="N34" s="5">
        <f t="shared" si="0"/>
        <v>296107.67</v>
      </c>
    </row>
    <row r="35" spans="1:14" x14ac:dyDescent="0.25">
      <c r="A35" t="s">
        <v>9</v>
      </c>
      <c r="B35" s="5">
        <v>44722.94</v>
      </c>
      <c r="C35" s="5">
        <v>49566.979999999996</v>
      </c>
      <c r="D35" s="20">
        <v>43178.080000000002</v>
      </c>
      <c r="E35" s="5">
        <v>49369.61</v>
      </c>
      <c r="F35" s="20">
        <v>45997</v>
      </c>
      <c r="G35" s="20">
        <v>57670.569999999992</v>
      </c>
      <c r="H35" s="5">
        <v>44600.520000000004</v>
      </c>
      <c r="I35" s="20">
        <v>61321.1</v>
      </c>
      <c r="J35" s="20">
        <v>40473.47</v>
      </c>
      <c r="K35" s="20">
        <v>49177.399999999994</v>
      </c>
      <c r="L35" s="20">
        <v>55666.97</v>
      </c>
      <c r="M35" s="20">
        <v>48423.100000000006</v>
      </c>
      <c r="N35" s="5">
        <f t="shared" si="0"/>
        <v>590167.74</v>
      </c>
    </row>
    <row r="36" spans="1:14" x14ac:dyDescent="0.25">
      <c r="A36" t="s">
        <v>10</v>
      </c>
      <c r="B36" s="5">
        <v>7636.5999999999995</v>
      </c>
      <c r="C36" s="5">
        <v>4957.9399999999996</v>
      </c>
      <c r="D36" s="20">
        <v>5447.7</v>
      </c>
      <c r="E36" s="5">
        <v>5696.02</v>
      </c>
      <c r="F36" s="20">
        <v>4554.0600000000004</v>
      </c>
      <c r="G36" s="20">
        <v>4905.9599999999991</v>
      </c>
      <c r="H36" s="5">
        <v>5199.8099999999995</v>
      </c>
      <c r="I36" s="20">
        <v>5411.24</v>
      </c>
      <c r="J36" s="20">
        <v>5590.2899999999991</v>
      </c>
      <c r="K36" s="20">
        <v>5323.8600000000006</v>
      </c>
      <c r="L36" s="20">
        <v>6530.64</v>
      </c>
      <c r="M36" s="20">
        <v>6487.83</v>
      </c>
      <c r="N36" s="5">
        <f t="shared" si="0"/>
        <v>67741.95</v>
      </c>
    </row>
    <row r="37" spans="1:14" x14ac:dyDescent="0.25">
      <c r="A37" t="s">
        <v>11</v>
      </c>
      <c r="B37" s="5">
        <v>3437.03</v>
      </c>
      <c r="C37" s="5">
        <v>3781.67</v>
      </c>
      <c r="D37" s="20">
        <v>3002.39</v>
      </c>
      <c r="E37" s="5">
        <v>2744.25</v>
      </c>
      <c r="F37" s="20">
        <v>2461.83</v>
      </c>
      <c r="G37" s="20">
        <v>2489.5500000000002</v>
      </c>
      <c r="H37" s="5">
        <v>2350.2399999999998</v>
      </c>
      <c r="I37" s="20">
        <v>2742.78</v>
      </c>
      <c r="J37" s="20">
        <v>2884.62</v>
      </c>
      <c r="K37" s="20">
        <v>2340.19</v>
      </c>
      <c r="L37" s="20">
        <v>2509.9699999999998</v>
      </c>
      <c r="M37" s="20">
        <v>3276.45</v>
      </c>
      <c r="N37" s="5">
        <f t="shared" si="0"/>
        <v>34020.969999999994</v>
      </c>
    </row>
    <row r="38" spans="1:14" x14ac:dyDescent="0.25">
      <c r="A38" t="s">
        <v>49</v>
      </c>
      <c r="B38" s="5">
        <v>26526.660000000003</v>
      </c>
      <c r="C38" s="5">
        <v>35018.75</v>
      </c>
      <c r="D38" s="20">
        <v>38658.67</v>
      </c>
      <c r="E38" s="5">
        <v>24829.82</v>
      </c>
      <c r="F38" s="20">
        <v>21837.17</v>
      </c>
      <c r="G38" s="20">
        <v>21661.059999999998</v>
      </c>
      <c r="H38" s="5">
        <v>17066.77</v>
      </c>
      <c r="I38" s="20">
        <v>19513.28</v>
      </c>
      <c r="J38" s="20">
        <v>17820.86</v>
      </c>
      <c r="K38" s="20">
        <v>18996.259999999998</v>
      </c>
      <c r="L38" s="20">
        <v>25975.23</v>
      </c>
      <c r="M38" s="20">
        <v>25536.27</v>
      </c>
      <c r="N38" s="5">
        <f t="shared" si="0"/>
        <v>293440.8</v>
      </c>
    </row>
    <row r="39" spans="1:14" x14ac:dyDescent="0.25">
      <c r="A39" t="s">
        <v>12</v>
      </c>
      <c r="B39" s="5">
        <v>8738.880000000001</v>
      </c>
      <c r="C39" s="5">
        <v>9245.15</v>
      </c>
      <c r="D39" s="20">
        <v>10485.39</v>
      </c>
      <c r="E39" s="5">
        <v>10342.61</v>
      </c>
      <c r="F39" s="20">
        <v>8510.98</v>
      </c>
      <c r="G39" s="20">
        <v>9084.24</v>
      </c>
      <c r="H39" s="5">
        <v>11351.560000000001</v>
      </c>
      <c r="I39" s="20">
        <v>13087.760000000002</v>
      </c>
      <c r="J39" s="20">
        <v>10118.290000000001</v>
      </c>
      <c r="K39" s="20">
        <v>6590.6100000000006</v>
      </c>
      <c r="L39" s="20">
        <v>10457.540000000001</v>
      </c>
      <c r="M39" s="20">
        <v>8826.7899999999991</v>
      </c>
      <c r="N39" s="5">
        <f t="shared" si="0"/>
        <v>116839.8</v>
      </c>
    </row>
    <row r="40" spans="1:14" x14ac:dyDescent="0.25">
      <c r="A40" t="s">
        <v>13</v>
      </c>
      <c r="B40" s="5">
        <v>24451.439999999999</v>
      </c>
      <c r="C40" s="5">
        <v>22948.03</v>
      </c>
      <c r="D40" s="20">
        <v>23822.609999999997</v>
      </c>
      <c r="E40" s="5">
        <v>21599.13</v>
      </c>
      <c r="F40" s="20">
        <v>20363.11</v>
      </c>
      <c r="G40" s="20">
        <v>21594.97</v>
      </c>
      <c r="H40" s="5">
        <v>23392.420000000002</v>
      </c>
      <c r="I40" s="20">
        <v>26717.439999999999</v>
      </c>
      <c r="J40" s="20">
        <v>23109.94</v>
      </c>
      <c r="K40" s="20">
        <v>25165.67</v>
      </c>
      <c r="L40" s="20">
        <v>27054.57</v>
      </c>
      <c r="M40" s="20">
        <v>24192.839999999997</v>
      </c>
      <c r="N40" s="5">
        <f t="shared" si="0"/>
        <v>284412.17000000004</v>
      </c>
    </row>
    <row r="41" spans="1:14" x14ac:dyDescent="0.25">
      <c r="A41" t="s">
        <v>14</v>
      </c>
      <c r="B41" s="5">
        <v>48033.99</v>
      </c>
      <c r="C41" s="5">
        <v>41957.88</v>
      </c>
      <c r="D41" s="20">
        <v>41786.94</v>
      </c>
      <c r="E41" s="5">
        <v>40882.26</v>
      </c>
      <c r="F41" s="20">
        <v>42057.78</v>
      </c>
      <c r="G41" s="20">
        <v>43697.21</v>
      </c>
      <c r="H41" s="5">
        <v>45306.400000000001</v>
      </c>
      <c r="I41" s="20">
        <v>52042.71</v>
      </c>
      <c r="J41" s="20">
        <v>49899.979999999996</v>
      </c>
      <c r="K41" s="20">
        <v>49193.350000000006</v>
      </c>
      <c r="L41" s="20">
        <v>49315.55</v>
      </c>
      <c r="M41" s="20">
        <v>45983.71</v>
      </c>
      <c r="N41" s="5">
        <f t="shared" si="0"/>
        <v>550157.76</v>
      </c>
    </row>
    <row r="42" spans="1:14" x14ac:dyDescent="0.25">
      <c r="A42" t="s">
        <v>50</v>
      </c>
      <c r="B42" s="5">
        <v>33531.129999999997</v>
      </c>
      <c r="C42" s="5">
        <v>34415.33</v>
      </c>
      <c r="D42" s="20">
        <v>32457.81</v>
      </c>
      <c r="E42" s="5">
        <v>32362.58</v>
      </c>
      <c r="F42" s="20">
        <v>32447.119999999999</v>
      </c>
      <c r="G42" s="20">
        <v>33862.65</v>
      </c>
      <c r="H42" s="5">
        <v>35492.53</v>
      </c>
      <c r="I42" s="20">
        <v>39910.32</v>
      </c>
      <c r="J42" s="20">
        <v>35297.629999999997</v>
      </c>
      <c r="K42" s="20">
        <v>34356.120000000003</v>
      </c>
      <c r="L42" s="20">
        <v>39479.919999999998</v>
      </c>
      <c r="M42" s="20">
        <v>36497.78</v>
      </c>
      <c r="N42" s="5">
        <f t="shared" si="0"/>
        <v>420110.91999999993</v>
      </c>
    </row>
    <row r="43" spans="1:14" x14ac:dyDescent="0.25">
      <c r="A43" t="s">
        <v>15</v>
      </c>
      <c r="B43" s="5">
        <v>90033.56</v>
      </c>
      <c r="C43" s="5">
        <v>88404.87</v>
      </c>
      <c r="D43" s="20">
        <v>86806.27</v>
      </c>
      <c r="E43" s="5">
        <v>87689</v>
      </c>
      <c r="F43" s="20">
        <v>86668.94</v>
      </c>
      <c r="G43" s="20">
        <v>89542.99</v>
      </c>
      <c r="H43" s="5">
        <v>100425.20999999999</v>
      </c>
      <c r="I43" s="20">
        <v>114514.76000000001</v>
      </c>
      <c r="J43" s="20">
        <v>108482.41</v>
      </c>
      <c r="K43" s="20">
        <v>108140.84</v>
      </c>
      <c r="L43" s="20">
        <v>124672.56</v>
      </c>
      <c r="M43" s="20">
        <v>102092.20999999999</v>
      </c>
      <c r="N43" s="5">
        <f t="shared" si="0"/>
        <v>1187473.6199999999</v>
      </c>
    </row>
    <row r="44" spans="1:14" x14ac:dyDescent="0.25">
      <c r="A44" t="s">
        <v>51</v>
      </c>
      <c r="B44" s="5">
        <v>2971733.5399999996</v>
      </c>
      <c r="C44" s="5">
        <v>2976786.8000000003</v>
      </c>
      <c r="D44" s="20">
        <v>2942059.4400000004</v>
      </c>
      <c r="E44" s="5">
        <v>2890641.93</v>
      </c>
      <c r="F44" s="20">
        <v>2898931.55</v>
      </c>
      <c r="G44" s="20">
        <v>2941190.33</v>
      </c>
      <c r="H44" s="5">
        <v>3017183.13</v>
      </c>
      <c r="I44" s="20">
        <v>3535312.18</v>
      </c>
      <c r="J44" s="20">
        <v>2995504.3299999996</v>
      </c>
      <c r="K44" s="20">
        <v>2952222.5</v>
      </c>
      <c r="L44" s="20">
        <v>3391789.6399999997</v>
      </c>
      <c r="M44" s="20">
        <v>3100990.71</v>
      </c>
      <c r="N44" s="5">
        <f t="shared" si="0"/>
        <v>36614346.079999998</v>
      </c>
    </row>
    <row r="45" spans="1:14" x14ac:dyDescent="0.25">
      <c r="A45" t="s">
        <v>16</v>
      </c>
      <c r="B45" s="5">
        <v>7524.92</v>
      </c>
      <c r="C45" s="5">
        <v>7614.630000000001</v>
      </c>
      <c r="D45" s="20">
        <v>7735.57</v>
      </c>
      <c r="E45" s="5">
        <v>7292.83</v>
      </c>
      <c r="F45" s="20">
        <v>7652.0399999999991</v>
      </c>
      <c r="G45" s="20">
        <v>6760.19</v>
      </c>
      <c r="H45" s="5">
        <v>6972.2499999999991</v>
      </c>
      <c r="I45" s="20">
        <v>7205.29</v>
      </c>
      <c r="J45" s="20">
        <v>6740.23</v>
      </c>
      <c r="K45" s="20">
        <v>7777.18</v>
      </c>
      <c r="L45" s="20">
        <v>8391.81</v>
      </c>
      <c r="M45" s="20">
        <v>7529.1</v>
      </c>
      <c r="N45" s="5">
        <f t="shared" si="0"/>
        <v>89196.040000000008</v>
      </c>
    </row>
    <row r="46" spans="1:14" x14ac:dyDescent="0.25">
      <c r="A46" t="s">
        <v>52</v>
      </c>
      <c r="B46" s="5">
        <v>264405.43</v>
      </c>
      <c r="C46" s="5">
        <v>266252.37</v>
      </c>
      <c r="D46" s="20">
        <v>255931.72999999995</v>
      </c>
      <c r="E46" s="5">
        <v>271239.14</v>
      </c>
      <c r="F46" s="20">
        <v>256145.4</v>
      </c>
      <c r="G46" s="20">
        <v>267062.51</v>
      </c>
      <c r="H46" s="5">
        <v>310409.95999999996</v>
      </c>
      <c r="I46" s="20">
        <v>378677.66</v>
      </c>
      <c r="J46" s="20">
        <v>303746.59999999998</v>
      </c>
      <c r="K46" s="20">
        <v>304307.55</v>
      </c>
      <c r="L46" s="20">
        <v>345954.7</v>
      </c>
      <c r="M46" s="20">
        <v>311849.84999999998</v>
      </c>
      <c r="N46" s="5">
        <f t="shared" si="0"/>
        <v>3535982.9</v>
      </c>
    </row>
    <row r="47" spans="1:14" x14ac:dyDescent="0.25">
      <c r="A47" t="s">
        <v>17</v>
      </c>
      <c r="B47" s="5">
        <v>59642.469999999994</v>
      </c>
      <c r="C47" s="5">
        <v>60824.93</v>
      </c>
      <c r="D47" s="20">
        <v>58508.459999999992</v>
      </c>
      <c r="E47" s="5">
        <v>56243.87999999999</v>
      </c>
      <c r="F47" s="20">
        <v>57496.820000000007</v>
      </c>
      <c r="G47" s="20">
        <v>56871.239999999991</v>
      </c>
      <c r="H47" s="5">
        <v>60019.87</v>
      </c>
      <c r="I47" s="20">
        <v>61551.700000000004</v>
      </c>
      <c r="J47" s="20">
        <v>52571.179999999986</v>
      </c>
      <c r="K47" s="20">
        <v>56350.01999999999</v>
      </c>
      <c r="L47" s="20">
        <v>64286.600000000013</v>
      </c>
      <c r="M47" s="20">
        <v>57515.48</v>
      </c>
      <c r="N47" s="5">
        <f t="shared" si="0"/>
        <v>701882.64999999991</v>
      </c>
    </row>
    <row r="48" spans="1:14" x14ac:dyDescent="0.25">
      <c r="A48" t="s">
        <v>18</v>
      </c>
      <c r="B48" s="5">
        <v>19413.240000000002</v>
      </c>
      <c r="C48" s="5">
        <v>24838.82</v>
      </c>
      <c r="D48" s="20">
        <v>18890.759999999998</v>
      </c>
      <c r="E48" s="5">
        <v>17937.759999999998</v>
      </c>
      <c r="F48" s="20">
        <v>23241.06</v>
      </c>
      <c r="G48" s="20">
        <v>17537.79</v>
      </c>
      <c r="H48" s="5">
        <v>14458.81</v>
      </c>
      <c r="I48" s="20">
        <v>19107.650000000001</v>
      </c>
      <c r="J48" s="20">
        <v>23192.59</v>
      </c>
      <c r="K48" s="20">
        <v>19150.060000000001</v>
      </c>
      <c r="L48" s="20">
        <v>17289.400000000001</v>
      </c>
      <c r="M48" s="20">
        <v>21725.51</v>
      </c>
      <c r="N48" s="5">
        <f t="shared" si="0"/>
        <v>236783.44999999998</v>
      </c>
    </row>
    <row r="49" spans="1:14" x14ac:dyDescent="0.25">
      <c r="A49" t="s">
        <v>19</v>
      </c>
      <c r="B49" s="5">
        <v>2099.16</v>
      </c>
      <c r="C49" s="5">
        <v>2171.6999999999998</v>
      </c>
      <c r="D49" s="20">
        <v>1960.8</v>
      </c>
      <c r="E49" s="5">
        <v>2751.08</v>
      </c>
      <c r="F49" s="20">
        <v>2049.52</v>
      </c>
      <c r="G49" s="20">
        <v>2025.3</v>
      </c>
      <c r="H49" s="5">
        <v>2353.8000000000002</v>
      </c>
      <c r="I49" s="20">
        <v>2156.9</v>
      </c>
      <c r="J49" s="20">
        <v>2111.62</v>
      </c>
      <c r="K49" s="20">
        <v>2980.24</v>
      </c>
      <c r="L49" s="20">
        <v>2441.14</v>
      </c>
      <c r="M49" s="20">
        <v>2223.15</v>
      </c>
      <c r="N49" s="5">
        <f t="shared" si="0"/>
        <v>27324.410000000003</v>
      </c>
    </row>
    <row r="50" spans="1:14" x14ac:dyDescent="0.25">
      <c r="A50" t="s">
        <v>53</v>
      </c>
      <c r="B50" s="5">
        <v>716934.55999999994</v>
      </c>
      <c r="C50" s="5">
        <v>722748.5</v>
      </c>
      <c r="D50" s="20">
        <v>722618.42</v>
      </c>
      <c r="E50" s="5">
        <v>715661.35000000009</v>
      </c>
      <c r="F50" s="20">
        <v>715923.55999999982</v>
      </c>
      <c r="G50" s="20">
        <v>677577.52</v>
      </c>
      <c r="H50" s="5">
        <v>772432.70000000007</v>
      </c>
      <c r="I50" s="20">
        <v>869438.17999999993</v>
      </c>
      <c r="J50" s="20">
        <v>777641.43999999983</v>
      </c>
      <c r="K50" s="20">
        <v>760134.00999999989</v>
      </c>
      <c r="L50" s="20">
        <v>881239.9800000001</v>
      </c>
      <c r="M50" s="20">
        <v>787392.8600000001</v>
      </c>
      <c r="N50" s="5">
        <f t="shared" si="0"/>
        <v>9119743.0800000001</v>
      </c>
    </row>
    <row r="51" spans="1:14" x14ac:dyDescent="0.25">
      <c r="A51" t="s">
        <v>54</v>
      </c>
      <c r="B51" s="5">
        <v>2130186.9699999997</v>
      </c>
      <c r="C51" s="5">
        <v>2061855.17</v>
      </c>
      <c r="D51" s="20">
        <v>2017163.42</v>
      </c>
      <c r="E51" s="5">
        <v>1952597.74</v>
      </c>
      <c r="F51" s="20">
        <v>1975241.1800000002</v>
      </c>
      <c r="G51" s="20">
        <v>2126017.3200000003</v>
      </c>
      <c r="H51" s="5">
        <v>2338202.35</v>
      </c>
      <c r="I51" s="20">
        <v>2696284.02</v>
      </c>
      <c r="J51" s="20">
        <v>2480612.4699999997</v>
      </c>
      <c r="K51" s="20">
        <v>2567265.4300000002</v>
      </c>
      <c r="L51" s="20">
        <v>2894335.1</v>
      </c>
      <c r="M51" s="20">
        <v>2493847.42</v>
      </c>
      <c r="N51" s="5">
        <f t="shared" si="0"/>
        <v>27733608.590000004</v>
      </c>
    </row>
    <row r="52" spans="1:14" x14ac:dyDescent="0.25">
      <c r="A52" t="s">
        <v>55</v>
      </c>
      <c r="B52" s="5">
        <v>826942.64</v>
      </c>
      <c r="C52" s="5">
        <v>852872.05</v>
      </c>
      <c r="D52" s="20">
        <v>831052.97</v>
      </c>
      <c r="E52" s="5">
        <v>866376.99</v>
      </c>
      <c r="F52" s="20">
        <v>860880.14</v>
      </c>
      <c r="G52" s="20">
        <v>871446.75</v>
      </c>
      <c r="H52" s="5">
        <v>867770.98</v>
      </c>
      <c r="I52" s="20">
        <v>987559.53</v>
      </c>
      <c r="J52" s="20">
        <v>809834.81</v>
      </c>
      <c r="K52" s="20">
        <v>830933.41</v>
      </c>
      <c r="L52" s="20">
        <v>952264.16</v>
      </c>
      <c r="M52" s="20">
        <v>883780.88</v>
      </c>
      <c r="N52" s="5">
        <f t="shared" si="0"/>
        <v>10441715.310000001</v>
      </c>
    </row>
    <row r="53" spans="1:14" x14ac:dyDescent="0.25">
      <c r="A53" t="s">
        <v>20</v>
      </c>
      <c r="B53" s="5">
        <v>31177.089999999997</v>
      </c>
      <c r="C53" s="5">
        <v>32121.88</v>
      </c>
      <c r="D53" s="20">
        <v>30621.49</v>
      </c>
      <c r="E53" s="5">
        <v>29965.46</v>
      </c>
      <c r="F53" s="20">
        <v>29975.14</v>
      </c>
      <c r="G53" s="20">
        <v>30409.889999999996</v>
      </c>
      <c r="H53" s="5">
        <v>31422.899999999994</v>
      </c>
      <c r="I53" s="20">
        <v>35121.54</v>
      </c>
      <c r="J53" s="20">
        <v>31162.35</v>
      </c>
      <c r="K53" s="20">
        <v>30599.339999999997</v>
      </c>
      <c r="L53" s="20">
        <v>37619.989999999991</v>
      </c>
      <c r="M53" s="20">
        <v>31825.940000000002</v>
      </c>
      <c r="N53" s="5">
        <f t="shared" si="0"/>
        <v>382023.00999999995</v>
      </c>
    </row>
    <row r="54" spans="1:14" x14ac:dyDescent="0.25">
      <c r="A54" t="s">
        <v>21</v>
      </c>
      <c r="B54" s="5">
        <v>1883.55</v>
      </c>
      <c r="C54" s="5">
        <v>1587.83</v>
      </c>
      <c r="D54" s="20">
        <v>1579.47</v>
      </c>
      <c r="E54" s="5">
        <v>1407.24</v>
      </c>
      <c r="F54" s="20">
        <v>1405.62</v>
      </c>
      <c r="G54" s="20">
        <v>1913.92</v>
      </c>
      <c r="H54" s="5">
        <v>1547.07</v>
      </c>
      <c r="I54" s="20">
        <v>1387.84</v>
      </c>
      <c r="J54" s="20">
        <v>1505.96</v>
      </c>
      <c r="K54" s="20">
        <v>1762.38</v>
      </c>
      <c r="L54" s="20">
        <v>1698.85</v>
      </c>
      <c r="M54" s="20">
        <v>1400.83</v>
      </c>
      <c r="N54" s="5">
        <f t="shared" si="0"/>
        <v>19080.559999999998</v>
      </c>
    </row>
    <row r="55" spans="1:14" x14ac:dyDescent="0.25">
      <c r="A55" t="s">
        <v>22</v>
      </c>
      <c r="B55" s="5">
        <v>8760.9700000000012</v>
      </c>
      <c r="C55" s="5">
        <v>9589.4399999999987</v>
      </c>
      <c r="D55" s="20">
        <v>10641.18</v>
      </c>
      <c r="E55" s="5">
        <v>8937.94</v>
      </c>
      <c r="F55" s="20">
        <v>9757.7900000000009</v>
      </c>
      <c r="G55" s="20">
        <v>8983.99</v>
      </c>
      <c r="H55" s="5">
        <v>8496.52</v>
      </c>
      <c r="I55" s="20">
        <v>9678.84</v>
      </c>
      <c r="J55" s="20">
        <v>9724.1299999999992</v>
      </c>
      <c r="K55" s="20">
        <v>8831.6899999999987</v>
      </c>
      <c r="L55" s="20">
        <v>9352.6</v>
      </c>
      <c r="M55" s="20">
        <v>8734.57</v>
      </c>
      <c r="N55" s="5">
        <f t="shared" si="0"/>
        <v>111489.66</v>
      </c>
    </row>
    <row r="56" spans="1:14" x14ac:dyDescent="0.25">
      <c r="A56" t="s">
        <v>56</v>
      </c>
      <c r="B56" s="5">
        <v>455670.46</v>
      </c>
      <c r="C56" s="5">
        <v>457116.63</v>
      </c>
      <c r="D56" s="20">
        <v>451368.95</v>
      </c>
      <c r="E56" s="5">
        <v>423749.25</v>
      </c>
      <c r="F56" s="20">
        <v>433536.14</v>
      </c>
      <c r="G56" s="20">
        <v>440751.78</v>
      </c>
      <c r="H56" s="5">
        <v>475004.87999999995</v>
      </c>
      <c r="I56" s="20">
        <v>564677.87</v>
      </c>
      <c r="J56" s="20">
        <v>481620.75999999995</v>
      </c>
      <c r="K56" s="20">
        <v>491416.70999999996</v>
      </c>
      <c r="L56" s="20">
        <v>560652.80000000005</v>
      </c>
      <c r="M56" s="20">
        <v>510427.36999999994</v>
      </c>
      <c r="N56" s="5">
        <f t="shared" si="0"/>
        <v>5745993.5999999996</v>
      </c>
    </row>
    <row r="57" spans="1:14" x14ac:dyDescent="0.25">
      <c r="A57" t="s">
        <v>23</v>
      </c>
      <c r="B57" s="5">
        <v>355938.21</v>
      </c>
      <c r="C57" s="5">
        <v>357425.95</v>
      </c>
      <c r="D57" s="20">
        <v>341980.27</v>
      </c>
      <c r="E57" s="5">
        <v>346342.98</v>
      </c>
      <c r="F57" s="20">
        <v>348700.31999999995</v>
      </c>
      <c r="G57" s="20">
        <v>345594.06999999995</v>
      </c>
      <c r="H57" s="5">
        <v>361794.39</v>
      </c>
      <c r="I57" s="20">
        <v>416611.48</v>
      </c>
      <c r="J57" s="20">
        <v>354454.68</v>
      </c>
      <c r="K57" s="20">
        <v>363411.54</v>
      </c>
      <c r="L57" s="20">
        <v>424550.6</v>
      </c>
      <c r="M57" s="20">
        <v>380402.83999999997</v>
      </c>
      <c r="N57" s="5">
        <f t="shared" si="0"/>
        <v>4397207.33</v>
      </c>
    </row>
    <row r="58" spans="1:14" x14ac:dyDescent="0.25">
      <c r="A58" t="s">
        <v>24</v>
      </c>
      <c r="B58" s="5">
        <v>161412.54999999999</v>
      </c>
      <c r="C58" s="5">
        <v>160224.16000000003</v>
      </c>
      <c r="D58" s="20">
        <v>160471.82999999999</v>
      </c>
      <c r="E58" s="5">
        <v>157487.54999999999</v>
      </c>
      <c r="F58" s="20">
        <v>156430.39000000001</v>
      </c>
      <c r="G58" s="20">
        <v>152094.22000000003</v>
      </c>
      <c r="H58" s="5">
        <v>175743.88</v>
      </c>
      <c r="I58" s="20">
        <v>195338.96</v>
      </c>
      <c r="J58" s="20">
        <v>173073.63000000003</v>
      </c>
      <c r="K58" s="20">
        <v>174317.81</v>
      </c>
      <c r="L58" s="20">
        <v>199849.80000000002</v>
      </c>
      <c r="M58" s="20">
        <v>176396.39</v>
      </c>
      <c r="N58" s="5">
        <f t="shared" si="0"/>
        <v>2042841.1700000004</v>
      </c>
    </row>
    <row r="59" spans="1:14" x14ac:dyDescent="0.25">
      <c r="A59" t="s">
        <v>57</v>
      </c>
      <c r="B59" s="5">
        <v>604533.80000000005</v>
      </c>
      <c r="C59" s="5">
        <v>594801.84000000008</v>
      </c>
      <c r="D59" s="20">
        <v>642413.01</v>
      </c>
      <c r="E59" s="5">
        <v>520490.78</v>
      </c>
      <c r="F59" s="20">
        <v>463724.31000000006</v>
      </c>
      <c r="G59" s="20">
        <v>553477.32999999996</v>
      </c>
      <c r="H59" s="5">
        <v>553162.93999999994</v>
      </c>
      <c r="I59" s="20">
        <v>683354.94</v>
      </c>
      <c r="J59" s="20">
        <v>669131.76</v>
      </c>
      <c r="K59" s="20">
        <v>697422.34</v>
      </c>
      <c r="L59" s="20">
        <v>822037.45</v>
      </c>
      <c r="M59" s="20">
        <v>725189.81</v>
      </c>
      <c r="N59" s="5">
        <f t="shared" si="0"/>
        <v>7529740.3100000005</v>
      </c>
    </row>
    <row r="60" spans="1:14" x14ac:dyDescent="0.25">
      <c r="A60" t="s">
        <v>58</v>
      </c>
      <c r="B60" s="5">
        <v>95323.510000000009</v>
      </c>
      <c r="C60" s="5">
        <v>99982.299999999988</v>
      </c>
      <c r="D60" s="20">
        <v>99080.430000000008</v>
      </c>
      <c r="E60" s="5">
        <v>83668.530000000013</v>
      </c>
      <c r="F60" s="20">
        <v>83362.62</v>
      </c>
      <c r="G60" s="20">
        <v>80388.319999999992</v>
      </c>
      <c r="H60" s="5">
        <v>82192.790000000008</v>
      </c>
      <c r="I60" s="20">
        <v>89644.81</v>
      </c>
      <c r="J60" s="20">
        <v>77366.64</v>
      </c>
      <c r="K60" s="20">
        <v>85518.829999999987</v>
      </c>
      <c r="L60" s="20">
        <v>104761.06</v>
      </c>
      <c r="M60" s="20">
        <v>103524.09</v>
      </c>
      <c r="N60" s="5">
        <f t="shared" si="0"/>
        <v>1084813.9300000002</v>
      </c>
    </row>
    <row r="61" spans="1:14" x14ac:dyDescent="0.25">
      <c r="A61" t="s">
        <v>59</v>
      </c>
      <c r="B61" s="5">
        <v>679900.79999999993</v>
      </c>
      <c r="C61" s="5">
        <v>793768.1100000001</v>
      </c>
      <c r="D61" s="20">
        <v>807294.54</v>
      </c>
      <c r="E61" s="5">
        <v>648149.89</v>
      </c>
      <c r="F61" s="20">
        <v>601829.82999999984</v>
      </c>
      <c r="G61" s="20">
        <v>585770.9</v>
      </c>
      <c r="H61" s="5">
        <v>525243.47</v>
      </c>
      <c r="I61" s="20">
        <v>583694.80000000005</v>
      </c>
      <c r="J61" s="20">
        <v>489726.58999999997</v>
      </c>
      <c r="K61" s="20">
        <v>528458.96</v>
      </c>
      <c r="L61" s="20">
        <v>665019.56999999995</v>
      </c>
      <c r="M61" s="20">
        <v>671043.66</v>
      </c>
      <c r="N61" s="5">
        <f t="shared" si="0"/>
        <v>7579901.1200000001</v>
      </c>
    </row>
    <row r="62" spans="1:14" x14ac:dyDescent="0.25">
      <c r="A62" t="s">
        <v>25</v>
      </c>
      <c r="B62" s="5">
        <v>26384.71</v>
      </c>
      <c r="C62" s="5">
        <v>28975.54</v>
      </c>
      <c r="D62" s="20">
        <v>26717.919999999998</v>
      </c>
      <c r="E62" s="5">
        <v>26857.67</v>
      </c>
      <c r="F62" s="20">
        <v>26990.39</v>
      </c>
      <c r="G62" s="20">
        <v>26767.52</v>
      </c>
      <c r="H62" s="5">
        <v>30326.5</v>
      </c>
      <c r="I62" s="20">
        <v>34649.43</v>
      </c>
      <c r="J62" s="20">
        <v>30245.13</v>
      </c>
      <c r="K62" s="20">
        <v>33104.080000000002</v>
      </c>
      <c r="L62" s="20">
        <v>34176.480000000003</v>
      </c>
      <c r="M62" s="20">
        <v>36143.79</v>
      </c>
      <c r="N62" s="5">
        <f t="shared" si="0"/>
        <v>361339.15999999992</v>
      </c>
    </row>
    <row r="63" spans="1:14" x14ac:dyDescent="0.25">
      <c r="A63" t="s">
        <v>60</v>
      </c>
      <c r="B63" s="5">
        <v>5478513.4000000013</v>
      </c>
      <c r="C63" s="5">
        <v>5927934.9500000002</v>
      </c>
      <c r="D63" s="20">
        <v>5458525.4100000001</v>
      </c>
      <c r="E63" s="5">
        <v>5354317.9800000004</v>
      </c>
      <c r="F63" s="20">
        <v>5605068.5300000003</v>
      </c>
      <c r="G63" s="20">
        <v>5547129.120000001</v>
      </c>
      <c r="H63" s="5">
        <v>5926013.0699999994</v>
      </c>
      <c r="I63" s="20">
        <v>6514743.290000001</v>
      </c>
      <c r="J63" s="20">
        <v>5552118.2999999989</v>
      </c>
      <c r="K63" s="20">
        <v>5775717.5199999996</v>
      </c>
      <c r="L63" s="20">
        <v>6884885.1300000008</v>
      </c>
      <c r="M63" s="20">
        <v>6227294.2999999989</v>
      </c>
      <c r="N63" s="5">
        <f t="shared" si="0"/>
        <v>70252261</v>
      </c>
    </row>
    <row r="64" spans="1:14" x14ac:dyDescent="0.25">
      <c r="A64" t="s">
        <v>61</v>
      </c>
      <c r="B64" s="5">
        <v>616332.61</v>
      </c>
      <c r="C64" s="5">
        <v>662049.81999999995</v>
      </c>
      <c r="D64" s="20">
        <v>670437.86</v>
      </c>
      <c r="E64" s="5">
        <v>612864</v>
      </c>
      <c r="F64" s="20">
        <v>585875.31000000006</v>
      </c>
      <c r="G64" s="20">
        <v>595187.79</v>
      </c>
      <c r="H64" s="5">
        <v>645350.16</v>
      </c>
      <c r="I64" s="20">
        <v>734310.72</v>
      </c>
      <c r="J64" s="20">
        <v>638573.69000000006</v>
      </c>
      <c r="K64" s="20">
        <v>651984.57000000007</v>
      </c>
      <c r="L64" s="20">
        <v>774508.39</v>
      </c>
      <c r="M64" s="20">
        <v>714070.64</v>
      </c>
      <c r="N64" s="5">
        <f t="shared" si="0"/>
        <v>7901545.5599999996</v>
      </c>
    </row>
    <row r="65" spans="1:14" x14ac:dyDescent="0.25">
      <c r="A65" t="s">
        <v>62</v>
      </c>
      <c r="B65" s="5">
        <v>4746131.3100000005</v>
      </c>
      <c r="C65" s="5">
        <v>4852929.33</v>
      </c>
      <c r="D65" s="20">
        <v>4586738.4200000009</v>
      </c>
      <c r="E65" s="5">
        <v>4543657.4800000004</v>
      </c>
      <c r="F65" s="20">
        <v>4797450.4800000004</v>
      </c>
      <c r="G65" s="20">
        <v>4682662.01</v>
      </c>
      <c r="H65" s="5">
        <v>5055603.53</v>
      </c>
      <c r="I65" s="20">
        <v>6172001.3399999999</v>
      </c>
      <c r="J65" s="20">
        <v>5124082.5299999993</v>
      </c>
      <c r="K65" s="20">
        <v>5145541.7500000009</v>
      </c>
      <c r="L65" s="20">
        <v>5681570.2400000002</v>
      </c>
      <c r="M65" s="20">
        <v>5109467.3099999987</v>
      </c>
      <c r="N65" s="5">
        <f t="shared" si="0"/>
        <v>60497835.730000004</v>
      </c>
    </row>
    <row r="66" spans="1:14" x14ac:dyDescent="0.25">
      <c r="A66" t="s">
        <v>26</v>
      </c>
      <c r="B66" s="5">
        <v>213263.81</v>
      </c>
      <c r="C66" s="5">
        <v>216097.57</v>
      </c>
      <c r="D66" s="20">
        <v>214593.27</v>
      </c>
      <c r="E66" s="5">
        <v>210286.69999999998</v>
      </c>
      <c r="F66" s="20">
        <v>208339.69</v>
      </c>
      <c r="G66" s="20">
        <v>214302.96999999997</v>
      </c>
      <c r="H66" s="5">
        <v>225750.24</v>
      </c>
      <c r="I66" s="20">
        <v>265124.59999999998</v>
      </c>
      <c r="J66" s="20">
        <v>217192.90000000002</v>
      </c>
      <c r="K66" s="20">
        <v>218105.40999999997</v>
      </c>
      <c r="L66" s="20">
        <v>248907.15999999997</v>
      </c>
      <c r="M66" s="20">
        <v>231688.18000000002</v>
      </c>
      <c r="N66" s="5">
        <f t="shared" si="0"/>
        <v>2683652.5000000005</v>
      </c>
    </row>
    <row r="67" spans="1:14" x14ac:dyDescent="0.25">
      <c r="A67" t="s">
        <v>63</v>
      </c>
      <c r="B67" s="5">
        <v>3527551.5700000008</v>
      </c>
      <c r="C67" s="5">
        <v>3399814.88</v>
      </c>
      <c r="D67" s="20">
        <v>3478530.6100000003</v>
      </c>
      <c r="E67" s="5">
        <v>3271880.2199999993</v>
      </c>
      <c r="F67" s="20">
        <v>3230353.24</v>
      </c>
      <c r="G67" s="20">
        <v>3325064.98</v>
      </c>
      <c r="H67" s="5">
        <v>3387289.0999999992</v>
      </c>
      <c r="I67" s="20">
        <v>3923018.9099999992</v>
      </c>
      <c r="J67" s="20">
        <v>3372779.1100000008</v>
      </c>
      <c r="K67" s="20">
        <v>3402043.5799999996</v>
      </c>
      <c r="L67" s="20">
        <v>3975108.0499999993</v>
      </c>
      <c r="M67" s="20">
        <v>3716921.45</v>
      </c>
      <c r="N67" s="5">
        <f t="shared" si="0"/>
        <v>42010355.700000003</v>
      </c>
    </row>
    <row r="68" spans="1:14" x14ac:dyDescent="0.25">
      <c r="A68" t="s">
        <v>64</v>
      </c>
      <c r="B68" s="5">
        <v>1176347.7799999998</v>
      </c>
      <c r="C68" s="5">
        <v>1211184.92</v>
      </c>
      <c r="D68" s="20">
        <v>1448901.46</v>
      </c>
      <c r="E68" s="5">
        <v>1158915.7100000002</v>
      </c>
      <c r="F68" s="20">
        <v>1143929.2200000002</v>
      </c>
      <c r="G68" s="20">
        <v>1161246.1100000001</v>
      </c>
      <c r="H68" s="5">
        <v>1183917.0400000003</v>
      </c>
      <c r="I68" s="20">
        <v>1406311.85</v>
      </c>
      <c r="J68" s="20">
        <v>1250161.1099999999</v>
      </c>
      <c r="K68" s="20">
        <v>1269533.17</v>
      </c>
      <c r="L68" s="20">
        <v>1400803.0399999996</v>
      </c>
      <c r="M68" s="20">
        <v>1297822.9699999997</v>
      </c>
      <c r="N68" s="5">
        <f t="shared" si="0"/>
        <v>15109074.379999999</v>
      </c>
    </row>
    <row r="69" spans="1:14" x14ac:dyDescent="0.25">
      <c r="A69" t="s">
        <v>65</v>
      </c>
      <c r="B69" s="5">
        <v>52677.99</v>
      </c>
      <c r="C69" s="5">
        <v>53804.69</v>
      </c>
      <c r="D69" s="20">
        <v>50965.1</v>
      </c>
      <c r="E69" s="5">
        <v>49516.32</v>
      </c>
      <c r="F69" s="20">
        <v>52804.51</v>
      </c>
      <c r="G69" s="20">
        <v>52812.42</v>
      </c>
      <c r="H69" s="5">
        <v>54731.549999999996</v>
      </c>
      <c r="I69" s="20">
        <v>59909.499999999993</v>
      </c>
      <c r="J69" s="20">
        <v>51543.22</v>
      </c>
      <c r="K69" s="20">
        <v>54921.789999999994</v>
      </c>
      <c r="L69" s="20">
        <v>66903.5</v>
      </c>
      <c r="M69" s="20">
        <v>52721.25</v>
      </c>
      <c r="N69" s="5">
        <f t="shared" si="0"/>
        <v>653311.84000000008</v>
      </c>
    </row>
    <row r="70" spans="1:14" x14ac:dyDescent="0.25">
      <c r="A70" t="s">
        <v>66</v>
      </c>
      <c r="B70" s="5">
        <v>164852</v>
      </c>
      <c r="C70" s="5">
        <v>147674.31</v>
      </c>
      <c r="D70" s="20">
        <v>172417.85</v>
      </c>
      <c r="E70" s="5">
        <v>134773.91</v>
      </c>
      <c r="F70" s="20">
        <v>120332.05000000002</v>
      </c>
      <c r="G70" s="20">
        <v>129229.13</v>
      </c>
      <c r="H70" s="5">
        <v>137637.22</v>
      </c>
      <c r="I70" s="20">
        <v>170310.27</v>
      </c>
      <c r="J70" s="20">
        <v>134766.25</v>
      </c>
      <c r="K70" s="20">
        <v>139501.61000000002</v>
      </c>
      <c r="L70" s="20">
        <v>165586.08000000002</v>
      </c>
      <c r="M70" s="20">
        <v>154435.83000000002</v>
      </c>
      <c r="N70" s="5">
        <f t="shared" si="0"/>
        <v>1771516.5100000002</v>
      </c>
    </row>
    <row r="71" spans="1:14" x14ac:dyDescent="0.25">
      <c r="A71" t="s">
        <v>67</v>
      </c>
      <c r="B71" s="5">
        <v>695806.82000000007</v>
      </c>
      <c r="C71" s="5">
        <v>699222.41</v>
      </c>
      <c r="D71" s="20">
        <v>711601.15999999992</v>
      </c>
      <c r="E71" s="5">
        <v>701121.71</v>
      </c>
      <c r="F71" s="20">
        <v>687045.30999999982</v>
      </c>
      <c r="G71" s="20">
        <v>699994.22</v>
      </c>
      <c r="H71" s="5">
        <v>732237.09</v>
      </c>
      <c r="I71" s="20">
        <v>835581.96</v>
      </c>
      <c r="J71" s="20">
        <v>741967.87</v>
      </c>
      <c r="K71" s="20">
        <v>765179.79999999993</v>
      </c>
      <c r="L71" s="20">
        <v>878800.37</v>
      </c>
      <c r="M71" s="20">
        <v>786986</v>
      </c>
      <c r="N71" s="5">
        <f t="shared" si="0"/>
        <v>8935544.7199999988</v>
      </c>
    </row>
    <row r="72" spans="1:14" x14ac:dyDescent="0.25">
      <c r="A72" t="s">
        <v>68</v>
      </c>
      <c r="B72" s="5">
        <v>67028.89</v>
      </c>
      <c r="C72" s="5">
        <v>71082.180000000008</v>
      </c>
      <c r="D72" s="20">
        <v>71792.149999999994</v>
      </c>
      <c r="E72" s="5">
        <v>63797.69</v>
      </c>
      <c r="F72" s="20">
        <v>62596</v>
      </c>
      <c r="G72" s="20">
        <v>61095.3</v>
      </c>
      <c r="H72" s="5">
        <v>60642.32</v>
      </c>
      <c r="I72" s="20">
        <v>69206.710000000006</v>
      </c>
      <c r="J72" s="20">
        <v>56937.34</v>
      </c>
      <c r="K72" s="20">
        <v>61327.399999999994</v>
      </c>
      <c r="L72" s="20">
        <v>71288.239999999991</v>
      </c>
      <c r="M72" s="20">
        <v>67142.680000000008</v>
      </c>
      <c r="N72" s="5">
        <f t="shared" si="0"/>
        <v>783936.9</v>
      </c>
    </row>
    <row r="73" spans="1:14" x14ac:dyDescent="0.25">
      <c r="A73" t="s">
        <v>69</v>
      </c>
      <c r="B73" s="5">
        <v>992750.05</v>
      </c>
      <c r="C73" s="5">
        <v>972247.37000000011</v>
      </c>
      <c r="D73" s="20">
        <v>943700.22</v>
      </c>
      <c r="E73" s="5">
        <v>915787.98</v>
      </c>
      <c r="F73" s="20">
        <v>937955.15999999992</v>
      </c>
      <c r="G73" s="20">
        <v>965189.1399999999</v>
      </c>
      <c r="H73" s="5">
        <v>1036496.5</v>
      </c>
      <c r="I73" s="20">
        <v>1221958.1499999999</v>
      </c>
      <c r="J73" s="20">
        <v>1096698.19</v>
      </c>
      <c r="K73" s="20">
        <v>1124589.44</v>
      </c>
      <c r="L73" s="20">
        <v>1266818.83</v>
      </c>
      <c r="M73" s="20">
        <v>1147714.99</v>
      </c>
      <c r="N73" s="5">
        <f t="shared" si="0"/>
        <v>12621906.02</v>
      </c>
    </row>
    <row r="74" spans="1:14" x14ac:dyDescent="0.25">
      <c r="A74" t="s">
        <v>70</v>
      </c>
      <c r="B74" s="5">
        <v>1255598.74</v>
      </c>
      <c r="C74" s="5">
        <v>1267068.8500000001</v>
      </c>
      <c r="D74" s="20">
        <v>1237421.2999999998</v>
      </c>
      <c r="E74" s="5">
        <v>1243870.48</v>
      </c>
      <c r="F74" s="20">
        <v>1225693.1900000002</v>
      </c>
      <c r="G74" s="20">
        <v>1217672.6200000001</v>
      </c>
      <c r="H74" s="5">
        <v>1296019.33</v>
      </c>
      <c r="I74" s="20">
        <v>1510650.7</v>
      </c>
      <c r="J74" s="20">
        <v>1232443.8500000001</v>
      </c>
      <c r="K74" s="20">
        <v>1251056.28</v>
      </c>
      <c r="L74" s="20">
        <v>1400149.15</v>
      </c>
      <c r="M74" s="20">
        <v>1312559.6299999999</v>
      </c>
      <c r="N74" s="5">
        <f t="shared" si="0"/>
        <v>15450204.119999997</v>
      </c>
    </row>
    <row r="75" spans="1:14" x14ac:dyDescent="0.25">
      <c r="A75" t="s">
        <v>27</v>
      </c>
      <c r="B75" s="5">
        <v>71008.98000000001</v>
      </c>
      <c r="C75" s="5">
        <v>66597.72</v>
      </c>
      <c r="D75" s="20">
        <v>62152.72</v>
      </c>
      <c r="E75" s="5">
        <v>57556.75</v>
      </c>
      <c r="F75" s="20">
        <v>57499.350000000013</v>
      </c>
      <c r="G75" s="20">
        <v>89517.139999999985</v>
      </c>
      <c r="H75" s="5">
        <v>68862.84</v>
      </c>
      <c r="I75" s="20">
        <v>72898.759999999995</v>
      </c>
      <c r="J75" s="20">
        <v>70891.710000000006</v>
      </c>
      <c r="K75" s="20">
        <v>72645.119999999995</v>
      </c>
      <c r="L75" s="20">
        <v>84477.23</v>
      </c>
      <c r="M75" s="20">
        <v>73756.33</v>
      </c>
      <c r="N75" s="5">
        <f t="shared" si="0"/>
        <v>847864.64999999991</v>
      </c>
    </row>
    <row r="76" spans="1:14" x14ac:dyDescent="0.25">
      <c r="A76" t="s">
        <v>71</v>
      </c>
      <c r="B76" s="5">
        <v>29229.940000000002</v>
      </c>
      <c r="C76" s="5">
        <v>29181.43</v>
      </c>
      <c r="D76" s="20">
        <v>28815.86</v>
      </c>
      <c r="E76" s="5">
        <v>26963.75</v>
      </c>
      <c r="F76" s="20">
        <v>27060.52</v>
      </c>
      <c r="G76" s="20">
        <v>30364.79</v>
      </c>
      <c r="H76" s="5">
        <v>27455.899999999998</v>
      </c>
      <c r="I76" s="20">
        <v>33234.22</v>
      </c>
      <c r="J76" s="20">
        <v>28639.93</v>
      </c>
      <c r="K76" s="20">
        <v>30039.410000000003</v>
      </c>
      <c r="L76" s="20">
        <v>32066.65</v>
      </c>
      <c r="M76" s="20">
        <v>29855.57</v>
      </c>
      <c r="N76" s="5">
        <f t="shared" si="0"/>
        <v>352907.97000000003</v>
      </c>
    </row>
    <row r="77" spans="1:14" x14ac:dyDescent="0.25">
      <c r="A77" t="s">
        <v>28</v>
      </c>
      <c r="B77" s="5">
        <v>31211.279999999999</v>
      </c>
      <c r="C77" s="5">
        <v>29796.17</v>
      </c>
      <c r="D77" s="20">
        <v>33060.11</v>
      </c>
      <c r="E77" s="5">
        <v>29957.46</v>
      </c>
      <c r="F77" s="20">
        <v>23964.81</v>
      </c>
      <c r="G77" s="20">
        <v>28563.24</v>
      </c>
      <c r="H77" s="5">
        <v>35567.120000000003</v>
      </c>
      <c r="I77" s="20">
        <v>27932.45</v>
      </c>
      <c r="J77" s="20">
        <v>32557.29</v>
      </c>
      <c r="K77" s="20">
        <v>36205.599999999999</v>
      </c>
      <c r="L77" s="20">
        <v>31468.87</v>
      </c>
      <c r="M77" s="20">
        <v>33308.44</v>
      </c>
      <c r="N77" s="5">
        <f t="shared" si="0"/>
        <v>373592.83999999997</v>
      </c>
    </row>
    <row r="78" spans="1:14" x14ac:dyDescent="0.25">
      <c r="A78" t="s">
        <v>29</v>
      </c>
      <c r="B78" s="5">
        <v>5040.3900000000003</v>
      </c>
      <c r="C78" s="5">
        <v>5427.65</v>
      </c>
      <c r="D78" s="20">
        <v>6184.85</v>
      </c>
      <c r="E78" s="5">
        <v>5016.83</v>
      </c>
      <c r="F78" s="20">
        <v>4944.7800000000007</v>
      </c>
      <c r="G78" s="20">
        <v>4042.9700000000003</v>
      </c>
      <c r="H78" s="5">
        <v>4407.6900000000005</v>
      </c>
      <c r="I78" s="20">
        <v>5990.8899999999994</v>
      </c>
      <c r="J78" s="20">
        <v>4934.9800000000005</v>
      </c>
      <c r="K78" s="20">
        <v>5052.1499999999996</v>
      </c>
      <c r="L78" s="20">
        <v>5627.8899999999994</v>
      </c>
      <c r="M78" s="20">
        <v>5870.64</v>
      </c>
      <c r="N78" s="5">
        <f t="shared" si="0"/>
        <v>62541.710000000006</v>
      </c>
    </row>
    <row r="79" spans="1:14" x14ac:dyDescent="0.25">
      <c r="A79" t="s">
        <v>72</v>
      </c>
      <c r="B79" s="5">
        <v>1730640.39</v>
      </c>
      <c r="C79" s="5">
        <v>1797450.87</v>
      </c>
      <c r="D79" s="20">
        <v>1813757.73</v>
      </c>
      <c r="E79" s="5">
        <v>1675090.5599999996</v>
      </c>
      <c r="F79" s="20">
        <v>1629826.3599999999</v>
      </c>
      <c r="G79" s="20">
        <v>1611248.19</v>
      </c>
      <c r="H79" s="5">
        <v>1742639.73</v>
      </c>
      <c r="I79" s="20">
        <v>1997915.4200000002</v>
      </c>
      <c r="J79" s="20">
        <v>1855938.62</v>
      </c>
      <c r="K79" s="20">
        <v>1863155.84</v>
      </c>
      <c r="L79" s="20">
        <v>2125617.3200000003</v>
      </c>
      <c r="M79" s="20">
        <v>1876982.2300000004</v>
      </c>
      <c r="N79" s="5">
        <f t="shared" si="0"/>
        <v>21720263.260000002</v>
      </c>
    </row>
    <row r="80" spans="1:14" x14ac:dyDescent="0.25">
      <c r="A80" t="s">
        <v>73</v>
      </c>
      <c r="B80" s="5">
        <v>2402.48</v>
      </c>
      <c r="C80" s="5">
        <v>2327.4</v>
      </c>
      <c r="D80" s="20">
        <v>2382.6999999999998</v>
      </c>
      <c r="E80" s="5">
        <v>2222.56</v>
      </c>
      <c r="F80" s="20">
        <v>2112.6800000000003</v>
      </c>
      <c r="G80" s="20">
        <v>2140.41</v>
      </c>
      <c r="H80" s="5">
        <v>2094.44</v>
      </c>
      <c r="I80" s="20">
        <v>2355.0500000000002</v>
      </c>
      <c r="J80" s="20">
        <v>1809.79</v>
      </c>
      <c r="K80" s="20">
        <v>2280.5100000000002</v>
      </c>
      <c r="L80" s="20">
        <v>2684.31</v>
      </c>
      <c r="M80" s="20">
        <v>2466.84</v>
      </c>
      <c r="N80" s="5">
        <f t="shared" si="0"/>
        <v>27279.170000000006</v>
      </c>
    </row>
    <row r="81" spans="1:14" x14ac:dyDescent="0.25">
      <c r="A81" t="s">
        <v>74</v>
      </c>
      <c r="B81" s="5">
        <v>148610.01</v>
      </c>
      <c r="C81" s="5">
        <v>195878.19</v>
      </c>
      <c r="D81" s="20">
        <v>199350.03999999998</v>
      </c>
      <c r="E81" s="5">
        <v>130580.33</v>
      </c>
      <c r="F81" s="20">
        <v>117375.82999999999</v>
      </c>
      <c r="G81" s="20">
        <v>112731.14</v>
      </c>
      <c r="H81" s="5">
        <v>92015.679999999993</v>
      </c>
      <c r="I81" s="20">
        <v>91202.23</v>
      </c>
      <c r="J81" s="20">
        <v>77797.06</v>
      </c>
      <c r="K81" s="20">
        <v>92759.2</v>
      </c>
      <c r="L81" s="20">
        <v>138635.1</v>
      </c>
      <c r="M81" s="20">
        <v>144841.28</v>
      </c>
      <c r="N81" s="5">
        <f>SUM(B81:M81)</f>
        <v>1541776.09</v>
      </c>
    </row>
    <row r="82" spans="1:14" x14ac:dyDescent="0.25">
      <c r="A82" t="s">
        <v>30</v>
      </c>
      <c r="B82" s="5">
        <v>17128.650000000001</v>
      </c>
      <c r="C82" s="5">
        <v>14496.839999999998</v>
      </c>
      <c r="D82" s="20">
        <v>15611.93</v>
      </c>
      <c r="E82" s="5">
        <v>15716.54</v>
      </c>
      <c r="F82" s="20">
        <v>15477.59</v>
      </c>
      <c r="G82" s="20">
        <v>14118.95</v>
      </c>
      <c r="H82" s="5">
        <v>14716.300000000001</v>
      </c>
      <c r="I82" s="20">
        <v>15638.85</v>
      </c>
      <c r="J82" s="20">
        <v>12398.65</v>
      </c>
      <c r="K82" s="20">
        <v>14659.17</v>
      </c>
      <c r="L82" s="20">
        <v>16205.380000000001</v>
      </c>
      <c r="M82" s="20">
        <v>14180.2</v>
      </c>
      <c r="N82" s="5">
        <f>SUM(B82:M82)</f>
        <v>180349.05000000005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 t="shared" ref="B84:M84" si="1">SUM(B16:B82)</f>
        <v>54394502.25</v>
      </c>
      <c r="C84" s="5">
        <f t="shared" si="1"/>
        <v>55187088.579999998</v>
      </c>
      <c r="D84" s="5">
        <f t="shared" si="1"/>
        <v>54540958.460000001</v>
      </c>
      <c r="E84" s="5">
        <f t="shared" si="1"/>
        <v>52864756.169999994</v>
      </c>
      <c r="F84" s="5">
        <f t="shared" si="1"/>
        <v>52857685.45000001</v>
      </c>
      <c r="G84" s="5">
        <f t="shared" si="1"/>
        <v>52644514.559999987</v>
      </c>
      <c r="H84" s="5">
        <f t="shared" si="1"/>
        <v>56187951.829999976</v>
      </c>
      <c r="I84" s="5">
        <f t="shared" si="1"/>
        <v>64807972.360000007</v>
      </c>
      <c r="J84" s="5">
        <f t="shared" si="1"/>
        <v>55617420.019999988</v>
      </c>
      <c r="K84" s="5">
        <f t="shared" si="1"/>
        <v>56206716.979999982</v>
      </c>
      <c r="L84" s="5">
        <f t="shared" si="1"/>
        <v>64244105.909999989</v>
      </c>
      <c r="M84" s="5">
        <f t="shared" si="1"/>
        <v>58599481.170000017</v>
      </c>
      <c r="N84" s="5">
        <f>SUM(B84:M84)</f>
        <v>678153153.74000001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30"/>
  <sheetViews>
    <sheetView zoomScaleNormal="100" workbookViewId="0">
      <pane ySplit="13" topLeftCell="A14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13" width="9.109375" bestFit="1" customWidth="1"/>
    <col min="14" max="14" width="10.109375" style="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idden="1" x14ac:dyDescent="0.25">
      <c r="N2"/>
    </row>
    <row r="3" spans="1:14" hidden="1" x14ac:dyDescent="0.25">
      <c r="D3" s="6"/>
      <c r="E3" s="6"/>
      <c r="F3" s="6"/>
      <c r="G3" s="6"/>
      <c r="H3" s="6"/>
      <c r="N3"/>
    </row>
    <row r="4" spans="1:14" x14ac:dyDescent="0.25">
      <c r="D4" s="6"/>
      <c r="E4" s="6"/>
      <c r="F4" s="6"/>
      <c r="G4" s="6"/>
      <c r="H4" s="6"/>
      <c r="N4"/>
    </row>
    <row r="5" spans="1:14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idden="1" x14ac:dyDescent="0.25">
      <c r="N10"/>
    </row>
    <row r="11" spans="1:14" hidden="1" x14ac:dyDescent="0.25">
      <c r="N11"/>
    </row>
    <row r="12" spans="1:14" x14ac:dyDescent="0.25">
      <c r="N12"/>
    </row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16" t="s">
        <v>102</v>
      </c>
      <c r="C16" s="5" t="s">
        <v>102</v>
      </c>
      <c r="D16" s="5" t="s">
        <v>102</v>
      </c>
      <c r="E16" s="5" t="s">
        <v>102</v>
      </c>
      <c r="F16" s="5" t="s">
        <v>102</v>
      </c>
      <c r="G16" s="4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>
        <f>SUM(B16:M16)</f>
        <v>0</v>
      </c>
    </row>
    <row r="17" spans="1:17" x14ac:dyDescent="0.25">
      <c r="A17" t="s">
        <v>39</v>
      </c>
      <c r="B17" s="16">
        <v>86231.38</v>
      </c>
      <c r="C17" s="16">
        <v>80924.39</v>
      </c>
      <c r="D17" s="16">
        <v>78077.210000000006</v>
      </c>
      <c r="E17" s="8">
        <v>76181.009999999995</v>
      </c>
      <c r="F17" s="16">
        <v>78096.98</v>
      </c>
      <c r="G17" s="16">
        <v>76562.429999999993</v>
      </c>
      <c r="H17" s="16">
        <v>81728.66</v>
      </c>
      <c r="I17" s="16">
        <v>96073.08</v>
      </c>
      <c r="J17" s="16">
        <v>80010.05</v>
      </c>
      <c r="K17" s="16">
        <v>81644.850000000006</v>
      </c>
      <c r="L17" s="10">
        <v>92994.08</v>
      </c>
      <c r="M17" s="8">
        <v>84834.81</v>
      </c>
      <c r="N17" s="5">
        <f t="shared" ref="N17:N75" si="0">SUM(B17:M17)</f>
        <v>993358.92999999993</v>
      </c>
    </row>
    <row r="18" spans="1:17" x14ac:dyDescent="0.25">
      <c r="A18" t="s">
        <v>40</v>
      </c>
      <c r="B18" s="16" t="s">
        <v>102</v>
      </c>
      <c r="C18" t="s">
        <v>102</v>
      </c>
      <c r="D18" t="s">
        <v>102</v>
      </c>
      <c r="E18" s="5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s="5" t="s">
        <v>102</v>
      </c>
      <c r="N18" s="5">
        <f t="shared" si="0"/>
        <v>0</v>
      </c>
    </row>
    <row r="19" spans="1:17" x14ac:dyDescent="0.25">
      <c r="A19" t="s">
        <v>2</v>
      </c>
      <c r="B19" s="16">
        <v>58503.59</v>
      </c>
      <c r="C19" s="16">
        <v>55053.35</v>
      </c>
      <c r="D19" s="16">
        <v>52267.3</v>
      </c>
      <c r="E19" s="8">
        <v>50411.82</v>
      </c>
      <c r="F19" s="16">
        <v>52286.65</v>
      </c>
      <c r="G19" s="16">
        <v>50785.04</v>
      </c>
      <c r="H19" s="16">
        <v>55840.35</v>
      </c>
      <c r="I19" s="16">
        <v>69876.800000000003</v>
      </c>
      <c r="J19" s="16">
        <v>54158.65</v>
      </c>
      <c r="K19" s="16">
        <v>55758.35</v>
      </c>
      <c r="L19" s="10">
        <v>66863.91</v>
      </c>
      <c r="M19" s="8">
        <v>58879.81</v>
      </c>
      <c r="N19" s="5">
        <f>SUM(B19:M19)</f>
        <v>680685.62000000011</v>
      </c>
    </row>
    <row r="20" spans="1:17" x14ac:dyDescent="0.25">
      <c r="A20" t="s">
        <v>41</v>
      </c>
      <c r="B20" s="16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s="5" t="s">
        <v>102</v>
      </c>
      <c r="J20" t="s">
        <v>102</v>
      </c>
      <c r="K20" t="s">
        <v>102</v>
      </c>
      <c r="L20" t="s">
        <v>102</v>
      </c>
      <c r="M20" s="5" t="s">
        <v>102</v>
      </c>
      <c r="N20" s="5">
        <f t="shared" si="0"/>
        <v>0</v>
      </c>
      <c r="Q20" s="9"/>
    </row>
    <row r="21" spans="1:17" x14ac:dyDescent="0.25">
      <c r="A21" t="s">
        <v>42</v>
      </c>
      <c r="B21" s="5" t="s">
        <v>102</v>
      </c>
      <c r="C21" s="5" t="s">
        <v>102</v>
      </c>
      <c r="D21" s="5" t="s">
        <v>102</v>
      </c>
      <c r="E21" s="5" t="s">
        <v>102</v>
      </c>
      <c r="F21" s="5" t="s">
        <v>102</v>
      </c>
      <c r="G21" s="4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14" t="s">
        <v>102</v>
      </c>
      <c r="N21" s="5">
        <f t="shared" si="0"/>
        <v>0</v>
      </c>
      <c r="Q21" s="9"/>
    </row>
    <row r="22" spans="1:17" x14ac:dyDescent="0.25">
      <c r="A22" t="s">
        <v>3</v>
      </c>
      <c r="B22" s="8">
        <v>54591.37</v>
      </c>
      <c r="C22" s="16">
        <v>51149.17</v>
      </c>
      <c r="D22" s="16">
        <v>49671.59</v>
      </c>
      <c r="E22" s="8">
        <v>48687.54</v>
      </c>
      <c r="F22" s="16">
        <v>49681.85</v>
      </c>
      <c r="G22" s="16">
        <v>48885.48</v>
      </c>
      <c r="H22" s="16">
        <v>51566.55</v>
      </c>
      <c r="I22" s="16">
        <v>59010.75</v>
      </c>
      <c r="J22" s="16">
        <v>50674.66</v>
      </c>
      <c r="K22" s="16">
        <v>51523.06</v>
      </c>
      <c r="L22" s="10">
        <v>57412.87</v>
      </c>
      <c r="M22" s="16">
        <v>53178.52</v>
      </c>
      <c r="N22" s="5">
        <f>SUM(B22:M22)</f>
        <v>626033.41</v>
      </c>
      <c r="Q22" s="9"/>
    </row>
    <row r="23" spans="1:17" x14ac:dyDescent="0.25">
      <c r="A23" t="s">
        <v>43</v>
      </c>
      <c r="B23" s="5" t="s">
        <v>102</v>
      </c>
      <c r="C23" s="5" t="s">
        <v>102</v>
      </c>
      <c r="D23" s="5" t="s">
        <v>102</v>
      </c>
      <c r="E23" s="5" t="s">
        <v>102</v>
      </c>
      <c r="F23" s="5" t="s">
        <v>102</v>
      </c>
      <c r="G23" s="4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>
        <f t="shared" si="0"/>
        <v>0</v>
      </c>
      <c r="Q23" s="9"/>
    </row>
    <row r="24" spans="1:17" x14ac:dyDescent="0.25">
      <c r="A24" t="s">
        <v>44</v>
      </c>
      <c r="B24" s="5" t="s">
        <v>102</v>
      </c>
      <c r="C24" s="5" t="s">
        <v>102</v>
      </c>
      <c r="D24" s="5" t="s">
        <v>102</v>
      </c>
      <c r="E24" s="5" t="s">
        <v>102</v>
      </c>
      <c r="F24" s="5" t="s">
        <v>102</v>
      </c>
      <c r="G24" s="4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  <c r="Q24" s="9"/>
    </row>
    <row r="25" spans="1:17" x14ac:dyDescent="0.25">
      <c r="A25" t="s">
        <v>45</v>
      </c>
      <c r="B25" s="5" t="s">
        <v>102</v>
      </c>
      <c r="C25" s="5" t="s">
        <v>102</v>
      </c>
      <c r="D25" s="5" t="s">
        <v>102</v>
      </c>
      <c r="E25" s="5" t="s">
        <v>102</v>
      </c>
      <c r="F25" s="5" t="s">
        <v>102</v>
      </c>
      <c r="G25" s="4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  <c r="Q25" s="9"/>
    </row>
    <row r="26" spans="1:17" x14ac:dyDescent="0.25">
      <c r="A26" t="s">
        <v>46</v>
      </c>
      <c r="B26" s="5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4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Q26" s="9"/>
    </row>
    <row r="27" spans="1:17" x14ac:dyDescent="0.25">
      <c r="A27" t="s">
        <v>4</v>
      </c>
      <c r="B27" s="5" t="s">
        <v>102</v>
      </c>
      <c r="C27" s="5" t="s">
        <v>102</v>
      </c>
      <c r="D27" s="5" t="s">
        <v>102</v>
      </c>
      <c r="E27" s="5" t="s">
        <v>102</v>
      </c>
      <c r="F27" s="5" t="s">
        <v>102</v>
      </c>
      <c r="G27" s="4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25" t="s">
        <v>102</v>
      </c>
      <c r="N27" s="5">
        <f t="shared" si="0"/>
        <v>0</v>
      </c>
      <c r="Q27" s="9"/>
    </row>
    <row r="28" spans="1:17" x14ac:dyDescent="0.25">
      <c r="A28" t="s">
        <v>94</v>
      </c>
      <c r="B28" s="5" t="s">
        <v>102</v>
      </c>
      <c r="C28" s="5" t="s">
        <v>102</v>
      </c>
      <c r="D28" s="5" t="s">
        <v>102</v>
      </c>
      <c r="E28" s="5" t="s">
        <v>102</v>
      </c>
      <c r="F28" s="5" t="s">
        <v>102</v>
      </c>
      <c r="G28" s="4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Q28" s="9"/>
    </row>
    <row r="29" spans="1:17" x14ac:dyDescent="0.25">
      <c r="A29" t="s">
        <v>5</v>
      </c>
      <c r="B29" s="8">
        <v>109217.16</v>
      </c>
      <c r="C29" s="16">
        <v>102988.02</v>
      </c>
      <c r="D29" s="16">
        <v>99299.1</v>
      </c>
      <c r="E29" s="8">
        <v>96842.32</v>
      </c>
      <c r="F29" s="16">
        <v>99324.72</v>
      </c>
      <c r="G29" s="16">
        <v>97336.5</v>
      </c>
      <c r="H29" s="16">
        <v>104030.06</v>
      </c>
      <c r="I29" s="16">
        <v>122615.23</v>
      </c>
      <c r="J29" s="16">
        <v>101803.37</v>
      </c>
      <c r="K29" s="16">
        <v>103921.48</v>
      </c>
      <c r="L29" s="10">
        <v>118625.96</v>
      </c>
      <c r="M29" s="16">
        <v>108054.5</v>
      </c>
      <c r="N29" s="5">
        <f>SUM(B29:M29)</f>
        <v>1264058.4200000002</v>
      </c>
      <c r="Q29" s="13"/>
    </row>
    <row r="30" spans="1:17" x14ac:dyDescent="0.25">
      <c r="A30" t="s">
        <v>6</v>
      </c>
      <c r="B30" s="8">
        <v>62994.75</v>
      </c>
      <c r="C30" s="16">
        <v>58992.14</v>
      </c>
      <c r="D30" s="16">
        <v>57286.05</v>
      </c>
      <c r="E30" s="8">
        <v>56149.81</v>
      </c>
      <c r="F30" s="16">
        <v>57297.9</v>
      </c>
      <c r="G30" s="16">
        <v>56378.36</v>
      </c>
      <c r="H30" s="16">
        <v>59474.07</v>
      </c>
      <c r="I30" s="16">
        <v>68069.56</v>
      </c>
      <c r="J30" s="16">
        <v>58444.25</v>
      </c>
      <c r="K30" s="16">
        <v>59423.86</v>
      </c>
      <c r="L30" s="10">
        <v>66224.56</v>
      </c>
      <c r="M30" s="16">
        <v>61335.35</v>
      </c>
      <c r="N30" s="5">
        <f>SUM(B30:M30)</f>
        <v>722070.66</v>
      </c>
      <c r="Q30" s="13"/>
    </row>
    <row r="31" spans="1:17" x14ac:dyDescent="0.25">
      <c r="A31" t="s">
        <v>47</v>
      </c>
      <c r="B31" s="5" t="s">
        <v>102</v>
      </c>
      <c r="C31" s="5" t="s">
        <v>102</v>
      </c>
      <c r="D31" s="5" t="s">
        <v>102</v>
      </c>
      <c r="E31" s="5" t="s">
        <v>102</v>
      </c>
      <c r="F31" s="5" t="s">
        <v>102</v>
      </c>
      <c r="G31" s="4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>
        <f t="shared" si="0"/>
        <v>0</v>
      </c>
      <c r="Q31" s="13"/>
    </row>
    <row r="32" spans="1:17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5" t="s">
        <v>102</v>
      </c>
      <c r="G32" s="4" t="s">
        <v>102</v>
      </c>
      <c r="H32" s="5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5" t="s">
        <v>102</v>
      </c>
      <c r="N32" s="5">
        <f t="shared" si="0"/>
        <v>0</v>
      </c>
      <c r="Q32" s="13"/>
    </row>
    <row r="33" spans="1:17" x14ac:dyDescent="0.25">
      <c r="A33" t="s">
        <v>7</v>
      </c>
      <c r="B33" s="5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4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Q33" s="13"/>
    </row>
    <row r="34" spans="1:17" x14ac:dyDescent="0.25">
      <c r="A34" t="s">
        <v>8</v>
      </c>
      <c r="B34" s="5" t="s">
        <v>102</v>
      </c>
      <c r="C34" s="5" t="s">
        <v>102</v>
      </c>
      <c r="D34" s="5" t="s">
        <v>102</v>
      </c>
      <c r="E34" s="5" t="s">
        <v>102</v>
      </c>
      <c r="F34" s="5" t="s">
        <v>102</v>
      </c>
      <c r="G34" s="4" t="s">
        <v>102</v>
      </c>
      <c r="H34" s="5" t="s">
        <v>102</v>
      </c>
      <c r="I34" s="5" t="s">
        <v>102</v>
      </c>
      <c r="J34" s="5" t="s">
        <v>102</v>
      </c>
      <c r="K34" s="5" t="s">
        <v>102</v>
      </c>
      <c r="L34" s="5" t="s">
        <v>102</v>
      </c>
      <c r="M34" s="5" t="s">
        <v>102</v>
      </c>
      <c r="N34" s="5">
        <f t="shared" si="0"/>
        <v>0</v>
      </c>
      <c r="Q34" s="13"/>
    </row>
    <row r="35" spans="1:17" x14ac:dyDescent="0.25">
      <c r="A35" t="s">
        <v>9</v>
      </c>
      <c r="B35" s="8">
        <v>171700</v>
      </c>
      <c r="C35" s="16">
        <v>161024.43</v>
      </c>
      <c r="D35" s="16">
        <v>155879.42000000001</v>
      </c>
      <c r="E35" s="8">
        <v>152452.89000000001</v>
      </c>
      <c r="F35" s="16">
        <v>155915.15</v>
      </c>
      <c r="G35" s="16">
        <v>153142.13</v>
      </c>
      <c r="H35" s="16">
        <v>162477.78</v>
      </c>
      <c r="I35" s="16">
        <v>188398.94</v>
      </c>
      <c r="J35" s="16">
        <v>159372.17000000001</v>
      </c>
      <c r="K35" s="16">
        <v>162326.35</v>
      </c>
      <c r="L35" s="10">
        <v>182835.02</v>
      </c>
      <c r="M35" s="16">
        <v>168090.77</v>
      </c>
      <c r="N35" s="5">
        <f t="shared" si="0"/>
        <v>1973615.05</v>
      </c>
      <c r="Q35" s="13"/>
    </row>
    <row r="36" spans="1:17" x14ac:dyDescent="0.25">
      <c r="A36" t="s">
        <v>10</v>
      </c>
      <c r="B36" s="8">
        <v>72060.899999999994</v>
      </c>
      <c r="C36" s="16">
        <v>67279.92</v>
      </c>
      <c r="D36" s="16">
        <v>65433.75</v>
      </c>
      <c r="E36" s="8">
        <v>64204.22</v>
      </c>
      <c r="F36" s="16">
        <v>65446.57</v>
      </c>
      <c r="G36" s="16">
        <v>64451.54</v>
      </c>
      <c r="H36" s="16">
        <v>67801.42</v>
      </c>
      <c r="I36" s="16">
        <v>77102.649999999994</v>
      </c>
      <c r="J36" s="16">
        <v>66687.039999999994</v>
      </c>
      <c r="K36" s="16">
        <v>67747.08</v>
      </c>
      <c r="L36" s="10">
        <v>75106.16</v>
      </c>
      <c r="M36" s="16">
        <v>69815.520000000004</v>
      </c>
      <c r="N36" s="5">
        <f t="shared" si="0"/>
        <v>823136.77</v>
      </c>
      <c r="Q36" s="13"/>
    </row>
    <row r="37" spans="1:17" x14ac:dyDescent="0.25">
      <c r="A37" t="s">
        <v>11</v>
      </c>
      <c r="B37" s="8">
        <v>56330.06</v>
      </c>
      <c r="C37" s="16">
        <v>52510.33</v>
      </c>
      <c r="D37" s="16">
        <v>51153.86</v>
      </c>
      <c r="E37" s="8">
        <v>50250.47</v>
      </c>
      <c r="F37" s="16">
        <v>51163.28</v>
      </c>
      <c r="G37" s="16">
        <v>50432.19</v>
      </c>
      <c r="H37" s="16">
        <v>52893.5</v>
      </c>
      <c r="I37" s="16">
        <v>59727.519999999997</v>
      </c>
      <c r="J37" s="16">
        <v>52074.71</v>
      </c>
      <c r="K37" s="16">
        <v>52853.57</v>
      </c>
      <c r="L37" s="10">
        <v>58260.61</v>
      </c>
      <c r="M37" s="16">
        <v>54373.34</v>
      </c>
      <c r="N37" s="5">
        <f t="shared" si="0"/>
        <v>642023.43999999994</v>
      </c>
      <c r="Q37" s="13"/>
    </row>
    <row r="38" spans="1:17" x14ac:dyDescent="0.25">
      <c r="A38" t="s">
        <v>49</v>
      </c>
      <c r="B38" s="8">
        <v>36633.160000000003</v>
      </c>
      <c r="C38" s="16">
        <v>34702.269999999997</v>
      </c>
      <c r="D38" s="16">
        <v>33202.639999999999</v>
      </c>
      <c r="E38" s="8">
        <v>32203.9</v>
      </c>
      <c r="F38" s="16">
        <v>33213.050000000003</v>
      </c>
      <c r="G38" s="16">
        <v>32404.79</v>
      </c>
      <c r="H38" s="16">
        <v>35125.879999999997</v>
      </c>
      <c r="I38" s="16">
        <v>42681.18</v>
      </c>
      <c r="J38" s="16">
        <v>34220.68</v>
      </c>
      <c r="K38" s="16">
        <v>35081.74</v>
      </c>
      <c r="L38" s="10">
        <v>41059.449999999997</v>
      </c>
      <c r="M38" s="16">
        <v>36761.910000000003</v>
      </c>
      <c r="N38" s="5">
        <f t="shared" si="0"/>
        <v>427290.65</v>
      </c>
      <c r="Q38" s="13"/>
    </row>
    <row r="39" spans="1:17" x14ac:dyDescent="0.25">
      <c r="A39" t="s">
        <v>12</v>
      </c>
      <c r="B39" s="8">
        <v>43179.77</v>
      </c>
      <c r="C39" s="16">
        <v>40424.9</v>
      </c>
      <c r="D39" s="16">
        <v>39037.699999999997</v>
      </c>
      <c r="E39" s="8">
        <v>38113.839999999997</v>
      </c>
      <c r="F39" s="16">
        <v>39047.339999999997</v>
      </c>
      <c r="G39" s="16">
        <v>38299.68</v>
      </c>
      <c r="H39" s="16">
        <v>40816.76</v>
      </c>
      <c r="I39" s="16">
        <v>47805.63</v>
      </c>
      <c r="J39" s="16">
        <v>39979.42</v>
      </c>
      <c r="K39" s="16">
        <v>40775.93</v>
      </c>
      <c r="L39" s="10">
        <v>46305.48</v>
      </c>
      <c r="M39" s="16">
        <v>42330.13</v>
      </c>
      <c r="N39" s="5">
        <f t="shared" si="0"/>
        <v>496116.57999999996</v>
      </c>
      <c r="Q39" s="13"/>
    </row>
    <row r="40" spans="1:17" x14ac:dyDescent="0.25">
      <c r="A40" t="s">
        <v>13</v>
      </c>
      <c r="B40" s="8">
        <v>105937.26</v>
      </c>
      <c r="C40" s="16">
        <v>99452.800000000003</v>
      </c>
      <c r="D40" s="16">
        <v>96507.47</v>
      </c>
      <c r="E40" s="8">
        <v>94545.91</v>
      </c>
      <c r="F40" s="16">
        <v>96527.93</v>
      </c>
      <c r="G40" s="16">
        <v>94940.479999999996</v>
      </c>
      <c r="H40" s="16">
        <v>100284.79</v>
      </c>
      <c r="I40" s="16">
        <v>115123.69</v>
      </c>
      <c r="J40" s="16">
        <v>98506.95</v>
      </c>
      <c r="K40" s="16">
        <v>100198.1</v>
      </c>
      <c r="L40" s="10">
        <v>111938.55</v>
      </c>
      <c r="M40" s="16">
        <v>103498.02</v>
      </c>
      <c r="N40" s="5">
        <f t="shared" si="0"/>
        <v>1217461.95</v>
      </c>
      <c r="Q40" s="13"/>
    </row>
    <row r="41" spans="1:17" x14ac:dyDescent="0.25">
      <c r="A41" t="s">
        <v>14</v>
      </c>
      <c r="B41" s="5">
        <v>121899.66</v>
      </c>
      <c r="C41" s="8">
        <v>115021.58</v>
      </c>
      <c r="D41" s="10">
        <v>110668.83</v>
      </c>
      <c r="E41" s="10">
        <v>107769.94</v>
      </c>
      <c r="F41" s="17">
        <v>110699.06</v>
      </c>
      <c r="G41" s="10">
        <v>108353.05</v>
      </c>
      <c r="H41" s="10">
        <v>116251.14</v>
      </c>
      <c r="I41" s="10">
        <v>138180.79</v>
      </c>
      <c r="J41" s="10">
        <v>113623.75</v>
      </c>
      <c r="K41" s="17">
        <v>116123.02</v>
      </c>
      <c r="L41" s="10">
        <v>133473.64000000001</v>
      </c>
      <c r="M41" s="8">
        <v>120999.8</v>
      </c>
      <c r="N41" s="5">
        <f t="shared" si="0"/>
        <v>1413064.26</v>
      </c>
      <c r="Q41" s="13"/>
    </row>
    <row r="42" spans="1:17" x14ac:dyDescent="0.25">
      <c r="A42" t="s">
        <v>50</v>
      </c>
      <c r="B42" s="5" t="s">
        <v>102</v>
      </c>
      <c r="C42" s="5" t="s">
        <v>102</v>
      </c>
      <c r="D42" s="5" t="s">
        <v>102</v>
      </c>
      <c r="E42" s="5" t="s">
        <v>102</v>
      </c>
      <c r="F42" s="17" t="s">
        <v>102</v>
      </c>
      <c r="G42" s="4" t="s">
        <v>102</v>
      </c>
      <c r="H42" s="5" t="s">
        <v>102</v>
      </c>
      <c r="I42" s="5" t="s">
        <v>102</v>
      </c>
      <c r="J42" s="5" t="s">
        <v>102</v>
      </c>
      <c r="K42" s="17" t="s">
        <v>102</v>
      </c>
      <c r="L42" s="5" t="s">
        <v>102</v>
      </c>
      <c r="M42" s="14" t="s">
        <v>102</v>
      </c>
      <c r="N42" s="5">
        <f t="shared" si="0"/>
        <v>0</v>
      </c>
      <c r="Q42" s="13"/>
    </row>
    <row r="43" spans="1:17" x14ac:dyDescent="0.25">
      <c r="A43" t="s">
        <v>15</v>
      </c>
      <c r="B43" s="5" t="s">
        <v>102</v>
      </c>
      <c r="C43" s="5" t="s">
        <v>102</v>
      </c>
      <c r="D43" s="5" t="s">
        <v>102</v>
      </c>
      <c r="E43" s="5" t="s">
        <v>102</v>
      </c>
      <c r="F43" s="17" t="s">
        <v>102</v>
      </c>
      <c r="G43" s="4" t="s">
        <v>102</v>
      </c>
      <c r="H43" s="5" t="s">
        <v>102</v>
      </c>
      <c r="I43" s="5" t="s">
        <v>102</v>
      </c>
      <c r="J43" s="5" t="s">
        <v>102</v>
      </c>
      <c r="K43" s="17" t="s">
        <v>102</v>
      </c>
      <c r="L43" s="5" t="s">
        <v>102</v>
      </c>
      <c r="M43" s="14" t="s">
        <v>102</v>
      </c>
      <c r="N43" s="5">
        <f t="shared" si="0"/>
        <v>0</v>
      </c>
      <c r="Q43" s="13"/>
    </row>
    <row r="44" spans="1:17" x14ac:dyDescent="0.25">
      <c r="A44" t="s">
        <v>51</v>
      </c>
      <c r="B44" s="5" t="s">
        <v>102</v>
      </c>
      <c r="C44" s="5" t="s">
        <v>102</v>
      </c>
      <c r="D44" s="5" t="s">
        <v>102</v>
      </c>
      <c r="E44" s="5" t="s">
        <v>102</v>
      </c>
      <c r="F44" s="17" t="s">
        <v>102</v>
      </c>
      <c r="G44" s="4" t="s">
        <v>102</v>
      </c>
      <c r="H44" s="5" t="s">
        <v>102</v>
      </c>
      <c r="I44" s="5" t="s">
        <v>102</v>
      </c>
      <c r="J44" s="5" t="s">
        <v>102</v>
      </c>
      <c r="K44" s="17" t="s">
        <v>102</v>
      </c>
      <c r="L44" s="5" t="s">
        <v>102</v>
      </c>
      <c r="M44" s="14" t="s">
        <v>102</v>
      </c>
      <c r="N44" s="5">
        <f t="shared" si="0"/>
        <v>0</v>
      </c>
      <c r="Q44" s="13"/>
    </row>
    <row r="45" spans="1:17" x14ac:dyDescent="0.25">
      <c r="A45" t="s">
        <v>16</v>
      </c>
      <c r="B45" s="8">
        <v>84589.119999999995</v>
      </c>
      <c r="C45" s="16">
        <v>79021.22</v>
      </c>
      <c r="D45" s="16">
        <v>76913.740000000005</v>
      </c>
      <c r="E45" s="8">
        <v>75510.179999999993</v>
      </c>
      <c r="F45" s="16">
        <v>76928.37</v>
      </c>
      <c r="G45" s="16">
        <v>75792.5</v>
      </c>
      <c r="H45" s="16">
        <v>79616.53</v>
      </c>
      <c r="I45" s="16">
        <v>90234.25</v>
      </c>
      <c r="J45" s="16">
        <v>78344.42</v>
      </c>
      <c r="K45" s="16">
        <v>79554.5</v>
      </c>
      <c r="L45" s="10">
        <v>87955.18</v>
      </c>
      <c r="M45" s="16">
        <v>81915.7</v>
      </c>
      <c r="N45" s="5">
        <f>SUM(B45:M45)</f>
        <v>966375.71</v>
      </c>
      <c r="Q45" s="13"/>
    </row>
    <row r="46" spans="1:17" x14ac:dyDescent="0.25">
      <c r="A46" t="s">
        <v>52</v>
      </c>
      <c r="B46" s="5" t="s">
        <v>102</v>
      </c>
      <c r="C46" s="5" t="s">
        <v>102</v>
      </c>
      <c r="D46" s="5" t="s">
        <v>102</v>
      </c>
      <c r="E46" s="5" t="s">
        <v>102</v>
      </c>
      <c r="F46" s="17" t="s">
        <v>102</v>
      </c>
      <c r="G46" s="4" t="s">
        <v>102</v>
      </c>
      <c r="H46" s="5" t="s">
        <v>102</v>
      </c>
      <c r="I46" s="5" t="s">
        <v>102</v>
      </c>
      <c r="J46" s="5" t="s">
        <v>102</v>
      </c>
      <c r="K46" s="17" t="s">
        <v>102</v>
      </c>
      <c r="L46" s="5" t="s">
        <v>102</v>
      </c>
      <c r="M46" s="5" t="s">
        <v>102</v>
      </c>
      <c r="N46" s="5">
        <f>SUM(B46:M46)</f>
        <v>0</v>
      </c>
      <c r="Q46" s="13"/>
    </row>
    <row r="47" spans="1:17" x14ac:dyDescent="0.25">
      <c r="A47" t="s">
        <v>17</v>
      </c>
      <c r="B47" s="8">
        <v>110661.5</v>
      </c>
      <c r="C47" s="16">
        <v>105734.62</v>
      </c>
      <c r="D47" s="16">
        <v>100843.49</v>
      </c>
      <c r="E47" s="8">
        <v>97586.05</v>
      </c>
      <c r="F47" s="16">
        <v>100877.46</v>
      </c>
      <c r="G47" s="16">
        <v>98241.279999999999</v>
      </c>
      <c r="H47" s="16">
        <v>107116.26</v>
      </c>
      <c r="I47" s="16">
        <v>131758.34</v>
      </c>
      <c r="J47" s="16">
        <v>104163.9</v>
      </c>
      <c r="K47" s="16">
        <v>106972.3</v>
      </c>
      <c r="L47" s="10">
        <v>126468.97</v>
      </c>
      <c r="M47" s="16">
        <v>112452.27</v>
      </c>
      <c r="N47" s="5">
        <f>SUM(B47:M47)</f>
        <v>1302876.44</v>
      </c>
      <c r="Q47" s="13"/>
    </row>
    <row r="48" spans="1:17" x14ac:dyDescent="0.25">
      <c r="A48" t="s">
        <v>18</v>
      </c>
      <c r="B48" s="8" t="s">
        <v>102</v>
      </c>
      <c r="C48" s="16" t="s">
        <v>102</v>
      </c>
      <c r="D48" s="16" t="s">
        <v>102</v>
      </c>
      <c r="E48" s="8" t="s">
        <v>102</v>
      </c>
      <c r="F48" s="16" t="s">
        <v>102</v>
      </c>
      <c r="G48" s="16" t="s">
        <v>102</v>
      </c>
      <c r="H48" s="16" t="s">
        <v>102</v>
      </c>
      <c r="I48" s="16" t="s">
        <v>102</v>
      </c>
      <c r="J48" s="16" t="s">
        <v>102</v>
      </c>
      <c r="K48" s="16" t="s">
        <v>102</v>
      </c>
      <c r="L48" s="10" t="s">
        <v>102</v>
      </c>
      <c r="M48" s="16" t="s">
        <v>102</v>
      </c>
      <c r="N48" s="5">
        <f>SUM(B48:M48)</f>
        <v>0</v>
      </c>
      <c r="Q48" s="13"/>
    </row>
    <row r="49" spans="1:17" x14ac:dyDescent="0.25">
      <c r="A49" t="s">
        <v>19</v>
      </c>
      <c r="B49" s="8">
        <v>31308.93</v>
      </c>
      <c r="C49" s="16">
        <v>29258.01</v>
      </c>
      <c r="D49" s="16">
        <v>28456.27</v>
      </c>
      <c r="E49" s="8">
        <v>27922.31</v>
      </c>
      <c r="F49" s="16">
        <v>28461.84</v>
      </c>
      <c r="G49" s="16">
        <v>28029.72</v>
      </c>
      <c r="H49" s="16">
        <v>29484.49</v>
      </c>
      <c r="I49" s="16">
        <v>33523.769999999997</v>
      </c>
      <c r="J49" s="16">
        <v>29000.54</v>
      </c>
      <c r="K49" s="16">
        <v>29460.89</v>
      </c>
      <c r="L49" s="10">
        <v>32656.74</v>
      </c>
      <c r="M49" s="16">
        <v>30359.15</v>
      </c>
      <c r="N49" s="5">
        <f>SUM(B49:M49)</f>
        <v>357922.66000000003</v>
      </c>
      <c r="Q49" s="13"/>
    </row>
    <row r="50" spans="1:17" x14ac:dyDescent="0.25">
      <c r="A50" t="s">
        <v>53</v>
      </c>
      <c r="B50" s="5" t="s">
        <v>102</v>
      </c>
      <c r="C50" s="5" t="s">
        <v>102</v>
      </c>
      <c r="D50" s="17" t="s">
        <v>102</v>
      </c>
      <c r="E50" s="5" t="s">
        <v>102</v>
      </c>
      <c r="F50" s="17" t="s">
        <v>102</v>
      </c>
      <c r="G50" s="17" t="s">
        <v>102</v>
      </c>
      <c r="H50" s="17" t="s">
        <v>102</v>
      </c>
      <c r="I50" s="5" t="s">
        <v>102</v>
      </c>
      <c r="J50" s="17" t="s">
        <v>102</v>
      </c>
      <c r="K50" s="17" t="s">
        <v>102</v>
      </c>
      <c r="L50" s="5" t="s">
        <v>102</v>
      </c>
      <c r="M50" s="5" t="s">
        <v>102</v>
      </c>
      <c r="N50" s="5">
        <f t="shared" si="0"/>
        <v>0</v>
      </c>
      <c r="Q50" s="13"/>
    </row>
    <row r="51" spans="1:17" x14ac:dyDescent="0.25">
      <c r="A51" t="s">
        <v>54</v>
      </c>
      <c r="B51" s="5" t="s">
        <v>102</v>
      </c>
      <c r="C51" s="5" t="s">
        <v>102</v>
      </c>
      <c r="D51" s="17" t="s">
        <v>102</v>
      </c>
      <c r="E51" s="5" t="s">
        <v>102</v>
      </c>
      <c r="F51" s="17" t="s">
        <v>102</v>
      </c>
      <c r="G51" s="17" t="s">
        <v>102</v>
      </c>
      <c r="H51" s="17" t="s">
        <v>102</v>
      </c>
      <c r="I51" s="5" t="s">
        <v>102</v>
      </c>
      <c r="J51" s="17" t="s">
        <v>102</v>
      </c>
      <c r="K51" s="17" t="s">
        <v>102</v>
      </c>
      <c r="L51" s="5" t="s">
        <v>102</v>
      </c>
      <c r="M51" s="5" t="s">
        <v>102</v>
      </c>
      <c r="N51" s="5">
        <f t="shared" si="0"/>
        <v>0</v>
      </c>
      <c r="Q51" s="13"/>
    </row>
    <row r="52" spans="1:17" x14ac:dyDescent="0.25">
      <c r="A52" t="s">
        <v>55</v>
      </c>
      <c r="B52" s="5" t="s">
        <v>102</v>
      </c>
      <c r="C52" s="5" t="s">
        <v>102</v>
      </c>
      <c r="D52" s="17" t="s">
        <v>102</v>
      </c>
      <c r="E52" s="5" t="s">
        <v>102</v>
      </c>
      <c r="F52" s="17" t="s">
        <v>102</v>
      </c>
      <c r="G52" s="17" t="s">
        <v>102</v>
      </c>
      <c r="H52" s="17" t="s">
        <v>102</v>
      </c>
      <c r="I52" s="5" t="s">
        <v>102</v>
      </c>
      <c r="J52" s="17" t="s">
        <v>102</v>
      </c>
      <c r="K52" s="17" t="s">
        <v>102</v>
      </c>
      <c r="L52" s="5" t="s">
        <v>102</v>
      </c>
      <c r="M52" s="5" t="s">
        <v>102</v>
      </c>
      <c r="N52" s="5">
        <f t="shared" si="0"/>
        <v>0</v>
      </c>
    </row>
    <row r="53" spans="1:17" x14ac:dyDescent="0.25">
      <c r="A53" t="s">
        <v>20</v>
      </c>
      <c r="B53" s="8">
        <v>126712.04</v>
      </c>
      <c r="C53" s="16">
        <v>119440.15</v>
      </c>
      <c r="D53" s="16">
        <v>114818.66</v>
      </c>
      <c r="E53" s="8">
        <v>111740.8</v>
      </c>
      <c r="F53" s="16">
        <v>114850.76</v>
      </c>
      <c r="G53" s="16">
        <v>112359.91</v>
      </c>
      <c r="H53" s="16">
        <v>120745.62</v>
      </c>
      <c r="I53" s="16">
        <v>144029.18</v>
      </c>
      <c r="J53" s="16">
        <v>117956.02</v>
      </c>
      <c r="K53" s="16">
        <v>120609.59</v>
      </c>
      <c r="L53" s="10">
        <v>139031.41</v>
      </c>
      <c r="M53" s="16">
        <v>125787.45</v>
      </c>
      <c r="N53" s="5">
        <f>SUM(B53:M53)</f>
        <v>1468081.5899999999</v>
      </c>
    </row>
    <row r="54" spans="1:17" x14ac:dyDescent="0.25">
      <c r="A54" t="s">
        <v>21</v>
      </c>
      <c r="B54" s="8">
        <v>32265.31</v>
      </c>
      <c r="C54" s="16">
        <v>30271.64</v>
      </c>
      <c r="D54" s="16">
        <v>29480.18</v>
      </c>
      <c r="E54" s="8">
        <v>28953.08</v>
      </c>
      <c r="F54" s="16">
        <v>29485.68</v>
      </c>
      <c r="G54" s="16">
        <v>29059.1</v>
      </c>
      <c r="H54" s="16">
        <v>30495.21</v>
      </c>
      <c r="I54" s="16">
        <v>34482.69</v>
      </c>
      <c r="J54" s="16">
        <v>30017.48</v>
      </c>
      <c r="K54" s="16">
        <v>30471.919999999998</v>
      </c>
      <c r="L54" s="10">
        <v>33626.78</v>
      </c>
      <c r="M54" s="16">
        <v>31358.66</v>
      </c>
      <c r="N54" s="5">
        <f>SUM(B54:M54)</f>
        <v>369967.72999999992</v>
      </c>
    </row>
    <row r="55" spans="1:17" x14ac:dyDescent="0.25">
      <c r="A55" t="s">
        <v>22</v>
      </c>
      <c r="B55" s="8">
        <v>72114.41</v>
      </c>
      <c r="C55" s="16">
        <v>67606.33</v>
      </c>
      <c r="D55" s="16">
        <v>65593.679999999993</v>
      </c>
      <c r="E55" s="8">
        <v>64253.279999999999</v>
      </c>
      <c r="F55" s="16">
        <v>65607.66</v>
      </c>
      <c r="G55" s="16">
        <v>64522.9</v>
      </c>
      <c r="H55" s="16">
        <v>68174.850000000006</v>
      </c>
      <c r="I55" s="16">
        <v>78314.789999999994</v>
      </c>
      <c r="J55" s="16">
        <v>66959.990000000005</v>
      </c>
      <c r="K55" s="16">
        <v>68115.61</v>
      </c>
      <c r="L55" s="10">
        <v>76138.27</v>
      </c>
      <c r="M55" s="16">
        <v>70370.559999999998</v>
      </c>
      <c r="N55" s="5">
        <f>SUM(B55:M55)</f>
        <v>827772.33000000007</v>
      </c>
    </row>
    <row r="56" spans="1:17" x14ac:dyDescent="0.25">
      <c r="A56" t="s">
        <v>56</v>
      </c>
      <c r="B56" s="5" t="s">
        <v>102</v>
      </c>
      <c r="C56" s="5" t="s">
        <v>102</v>
      </c>
      <c r="D56" s="5" t="s">
        <v>102</v>
      </c>
      <c r="E56" s="5" t="s">
        <v>102</v>
      </c>
      <c r="F56" s="17" t="s">
        <v>102</v>
      </c>
      <c r="G56" s="4" t="s">
        <v>102</v>
      </c>
      <c r="H56" s="17" t="s">
        <v>102</v>
      </c>
      <c r="I56" s="5" t="s">
        <v>102</v>
      </c>
      <c r="J56" s="17" t="s">
        <v>102</v>
      </c>
      <c r="K56" s="17" t="s">
        <v>102</v>
      </c>
      <c r="L56" s="5" t="s">
        <v>102</v>
      </c>
      <c r="M56" s="5" t="s">
        <v>102</v>
      </c>
      <c r="N56" s="5">
        <f t="shared" si="0"/>
        <v>0</v>
      </c>
    </row>
    <row r="57" spans="1:17" x14ac:dyDescent="0.25">
      <c r="A57" t="s">
        <v>23</v>
      </c>
      <c r="B57" s="5" t="s">
        <v>102</v>
      </c>
      <c r="C57" s="5" t="s">
        <v>102</v>
      </c>
      <c r="D57" s="5" t="s">
        <v>102</v>
      </c>
      <c r="E57" s="5" t="s">
        <v>102</v>
      </c>
      <c r="F57" s="17" t="s">
        <v>102</v>
      </c>
      <c r="G57" s="4" t="s">
        <v>102</v>
      </c>
      <c r="H57" s="17" t="s">
        <v>102</v>
      </c>
      <c r="I57" s="5" t="s">
        <v>102</v>
      </c>
      <c r="J57" s="17" t="s">
        <v>102</v>
      </c>
      <c r="K57" s="17" t="s">
        <v>102</v>
      </c>
      <c r="L57" s="5" t="s">
        <v>102</v>
      </c>
      <c r="M57" s="5" t="s">
        <v>102</v>
      </c>
      <c r="N57" s="5">
        <f t="shared" si="0"/>
        <v>0</v>
      </c>
    </row>
    <row r="58" spans="1:17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17" t="s">
        <v>102</v>
      </c>
      <c r="G58" s="4" t="s">
        <v>102</v>
      </c>
      <c r="H58" s="17" t="s">
        <v>102</v>
      </c>
      <c r="I58" s="5" t="s">
        <v>102</v>
      </c>
      <c r="J58" s="17" t="s">
        <v>102</v>
      </c>
      <c r="K58" s="17" t="s">
        <v>102</v>
      </c>
      <c r="L58" s="5" t="s">
        <v>102</v>
      </c>
      <c r="M58" s="5" t="s">
        <v>102</v>
      </c>
      <c r="N58" s="5">
        <f t="shared" si="0"/>
        <v>0</v>
      </c>
    </row>
    <row r="59" spans="1:17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17" t="s">
        <v>102</v>
      </c>
      <c r="G59" s="4" t="s">
        <v>102</v>
      </c>
      <c r="H59" s="17" t="s">
        <v>102</v>
      </c>
      <c r="I59" s="5" t="s">
        <v>102</v>
      </c>
      <c r="J59" s="17" t="s">
        <v>102</v>
      </c>
      <c r="K59" s="17" t="s">
        <v>102</v>
      </c>
      <c r="L59" s="5" t="s">
        <v>102</v>
      </c>
      <c r="M59" s="5" t="s">
        <v>102</v>
      </c>
      <c r="N59" s="5">
        <f t="shared" si="0"/>
        <v>0</v>
      </c>
    </row>
    <row r="60" spans="1:17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17" t="s">
        <v>102</v>
      </c>
      <c r="G60" s="4" t="s">
        <v>102</v>
      </c>
      <c r="H60" s="17" t="s">
        <v>102</v>
      </c>
      <c r="I60" s="5" t="s">
        <v>102</v>
      </c>
      <c r="J60" s="17" t="s">
        <v>102</v>
      </c>
      <c r="K60" s="17" t="s">
        <v>102</v>
      </c>
      <c r="L60" s="5" t="s">
        <v>102</v>
      </c>
      <c r="M60" s="5" t="s">
        <v>102</v>
      </c>
      <c r="N60" s="5">
        <f t="shared" si="0"/>
        <v>0</v>
      </c>
    </row>
    <row r="61" spans="1:17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5" t="s">
        <v>102</v>
      </c>
      <c r="G61" s="4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</row>
    <row r="62" spans="1:17" x14ac:dyDescent="0.25">
      <c r="A62" t="s">
        <v>25</v>
      </c>
      <c r="B62" s="5">
        <v>50787.47</v>
      </c>
      <c r="C62" s="5">
        <v>50113.87</v>
      </c>
      <c r="D62" s="5">
        <v>45767.63</v>
      </c>
      <c r="E62" s="5">
        <v>42873.08</v>
      </c>
      <c r="F62" s="5">
        <v>45797.82</v>
      </c>
      <c r="G62" s="4">
        <v>43455.32</v>
      </c>
      <c r="H62" s="5">
        <v>51341.59</v>
      </c>
      <c r="I62" s="5">
        <v>73238.429999999993</v>
      </c>
      <c r="J62" s="5">
        <v>48718.13</v>
      </c>
      <c r="K62" s="5">
        <v>51213.66</v>
      </c>
      <c r="L62" s="5">
        <v>68538.320000000007</v>
      </c>
      <c r="M62" s="5">
        <v>56083.15</v>
      </c>
      <c r="N62" s="5">
        <f t="shared" si="0"/>
        <v>627928.47000000009</v>
      </c>
    </row>
    <row r="63" spans="1:17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5" t="s">
        <v>102</v>
      </c>
      <c r="G63" s="4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</row>
    <row r="64" spans="1:17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5" t="s">
        <v>102</v>
      </c>
      <c r="G64" s="4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</row>
    <row r="65" spans="1:14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5" t="s">
        <v>102</v>
      </c>
      <c r="G65" s="4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</row>
    <row r="66" spans="1:14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5" t="s">
        <v>102</v>
      </c>
      <c r="G66" s="4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</row>
    <row r="67" spans="1:14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5" t="s">
        <v>102</v>
      </c>
      <c r="G67" s="4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</row>
    <row r="68" spans="1:14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4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</row>
    <row r="69" spans="1:14" x14ac:dyDescent="0.25">
      <c r="A69" t="s">
        <v>65</v>
      </c>
      <c r="B69" s="5" t="s">
        <v>102</v>
      </c>
      <c r="C69" s="5" t="s">
        <v>102</v>
      </c>
      <c r="D69" s="5" t="s">
        <v>102</v>
      </c>
      <c r="E69" s="5" t="s">
        <v>102</v>
      </c>
      <c r="F69" s="5" t="s">
        <v>102</v>
      </c>
      <c r="G69" s="4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>
        <f t="shared" si="0"/>
        <v>0</v>
      </c>
    </row>
    <row r="70" spans="1:14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5" t="s">
        <v>102</v>
      </c>
      <c r="G70" s="4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</row>
    <row r="71" spans="1:14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5" t="s">
        <v>102</v>
      </c>
      <c r="G71" s="4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</row>
    <row r="72" spans="1:14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5" t="s">
        <v>102</v>
      </c>
      <c r="G72" s="4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</row>
    <row r="73" spans="1:14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5" t="s">
        <v>102</v>
      </c>
      <c r="G73" s="4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</row>
    <row r="74" spans="1:14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4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</row>
    <row r="75" spans="1:14" x14ac:dyDescent="0.25">
      <c r="A75" t="s">
        <v>27</v>
      </c>
      <c r="B75" s="5" t="s">
        <v>102</v>
      </c>
      <c r="C75" s="5" t="s">
        <v>102</v>
      </c>
      <c r="D75" s="5" t="s">
        <v>102</v>
      </c>
      <c r="E75" s="5" t="s">
        <v>102</v>
      </c>
      <c r="F75" s="5" t="s">
        <v>102</v>
      </c>
      <c r="G75" s="4" t="s">
        <v>102</v>
      </c>
      <c r="H75" s="5" t="s">
        <v>102</v>
      </c>
      <c r="I75" s="5" t="s">
        <v>102</v>
      </c>
      <c r="J75" s="5" t="s">
        <v>102</v>
      </c>
      <c r="K75" s="5" t="s">
        <v>102</v>
      </c>
      <c r="L75" s="5" t="s">
        <v>102</v>
      </c>
      <c r="M75" s="5" t="s">
        <v>102</v>
      </c>
      <c r="N75" s="5">
        <f t="shared" si="0"/>
        <v>0</v>
      </c>
    </row>
    <row r="76" spans="1:14" x14ac:dyDescent="0.25">
      <c r="A76" t="s">
        <v>71</v>
      </c>
      <c r="B76" s="8">
        <v>118400.44</v>
      </c>
      <c r="C76" s="16">
        <v>112051.85</v>
      </c>
      <c r="D76" s="16">
        <v>107306.51</v>
      </c>
      <c r="E76" s="8">
        <v>104146.16</v>
      </c>
      <c r="F76" s="16">
        <v>107339.47</v>
      </c>
      <c r="G76" s="16">
        <v>104781.86</v>
      </c>
      <c r="H76" s="16">
        <v>113392.3</v>
      </c>
      <c r="I76" s="16">
        <v>137299.87</v>
      </c>
      <c r="J76" s="16">
        <v>110527.94</v>
      </c>
      <c r="K76" s="16">
        <v>113252.63</v>
      </c>
      <c r="L76" s="10">
        <v>132168.16</v>
      </c>
      <c r="M76" s="16">
        <v>118569.26</v>
      </c>
      <c r="N76" s="5">
        <f t="shared" ref="N76:N82" si="1">SUM(B76:M76)</f>
        <v>1379236.4499999997</v>
      </c>
    </row>
    <row r="77" spans="1:14" x14ac:dyDescent="0.25">
      <c r="A77" t="s">
        <v>28</v>
      </c>
      <c r="B77" s="8">
        <v>46282.8</v>
      </c>
      <c r="C77" s="16">
        <v>45044.68</v>
      </c>
      <c r="D77" s="16">
        <v>42786.27</v>
      </c>
      <c r="E77" s="8">
        <v>41282.19</v>
      </c>
      <c r="F77" s="16">
        <v>42801.96</v>
      </c>
      <c r="G77" s="16">
        <v>41584.74</v>
      </c>
      <c r="H77" s="16">
        <v>45682.64</v>
      </c>
      <c r="I77" s="16">
        <v>57060.77</v>
      </c>
      <c r="J77" s="16">
        <v>44319.42</v>
      </c>
      <c r="K77" s="16">
        <v>45616.160000000003</v>
      </c>
      <c r="L77" s="5">
        <v>54618.48</v>
      </c>
      <c r="M77" s="16">
        <v>48146.46</v>
      </c>
      <c r="N77" s="5">
        <f t="shared" si="1"/>
        <v>555226.56999999995</v>
      </c>
    </row>
    <row r="78" spans="1:14" x14ac:dyDescent="0.25">
      <c r="A78" t="s">
        <v>29</v>
      </c>
      <c r="B78" s="8">
        <v>47415.96</v>
      </c>
      <c r="C78" s="16">
        <v>44269.09</v>
      </c>
      <c r="D78" s="16">
        <v>43010.54</v>
      </c>
      <c r="E78" s="8">
        <v>42172.36</v>
      </c>
      <c r="F78" s="16">
        <v>43019.28</v>
      </c>
      <c r="G78" s="16">
        <v>42340.959999999999</v>
      </c>
      <c r="H78" s="16">
        <v>44624.6</v>
      </c>
      <c r="I78" s="16">
        <v>50965.29</v>
      </c>
      <c r="J78" s="16">
        <v>43864.92</v>
      </c>
      <c r="K78" s="16">
        <v>44587.55</v>
      </c>
      <c r="L78" s="10">
        <v>49604.28</v>
      </c>
      <c r="M78" s="16">
        <v>45997.62</v>
      </c>
      <c r="N78" s="5">
        <f t="shared" si="1"/>
        <v>541872.44999999995</v>
      </c>
    </row>
    <row r="79" spans="1:14" x14ac:dyDescent="0.25">
      <c r="A79" t="s">
        <v>72</v>
      </c>
      <c r="B79" s="14" t="s">
        <v>102</v>
      </c>
      <c r="C79" s="17" t="s">
        <v>102</v>
      </c>
      <c r="D79" s="17" t="s">
        <v>102</v>
      </c>
      <c r="E79" s="14" t="s">
        <v>102</v>
      </c>
      <c r="F79" s="17" t="s">
        <v>102</v>
      </c>
      <c r="G79" s="17" t="s">
        <v>102</v>
      </c>
      <c r="H79" s="17" t="s">
        <v>102</v>
      </c>
      <c r="I79" s="17" t="s">
        <v>102</v>
      </c>
      <c r="J79" s="17" t="s">
        <v>102</v>
      </c>
      <c r="K79" s="17" t="s">
        <v>102</v>
      </c>
      <c r="L79" s="5" t="s">
        <v>102</v>
      </c>
      <c r="M79" s="5" t="s">
        <v>102</v>
      </c>
      <c r="N79" s="5">
        <f t="shared" si="1"/>
        <v>0</v>
      </c>
    </row>
    <row r="80" spans="1:14" x14ac:dyDescent="0.25">
      <c r="A80" t="s">
        <v>73</v>
      </c>
      <c r="B80" s="8">
        <v>89685.13</v>
      </c>
      <c r="C80" s="16">
        <v>84684.59</v>
      </c>
      <c r="D80" s="16">
        <v>81487.320000000007</v>
      </c>
      <c r="E80" s="8">
        <v>79357.98</v>
      </c>
      <c r="F80" s="16">
        <v>81509.53</v>
      </c>
      <c r="G80" s="16">
        <v>79786.289999999994</v>
      </c>
      <c r="H80" s="16">
        <v>85587.75</v>
      </c>
      <c r="I80" s="16">
        <v>101695.94</v>
      </c>
      <c r="J80" s="16">
        <v>83657.83</v>
      </c>
      <c r="K80" s="16">
        <v>85493.64</v>
      </c>
      <c r="L80" s="10">
        <v>98238.35</v>
      </c>
      <c r="M80" s="16">
        <v>89075.82</v>
      </c>
      <c r="N80" s="5">
        <f t="shared" si="1"/>
        <v>1040260.1699999999</v>
      </c>
    </row>
    <row r="81" spans="1:14" x14ac:dyDescent="0.25">
      <c r="A81" t="s">
        <v>74</v>
      </c>
      <c r="B81" s="14" t="s">
        <v>102</v>
      </c>
      <c r="C81" s="17" t="s">
        <v>102</v>
      </c>
      <c r="D81" s="17" t="s">
        <v>102</v>
      </c>
      <c r="E81" s="14" t="s">
        <v>102</v>
      </c>
      <c r="F81" s="17" t="s">
        <v>102</v>
      </c>
      <c r="G81" s="17" t="s">
        <v>102</v>
      </c>
      <c r="H81" s="17" t="s">
        <v>102</v>
      </c>
      <c r="I81" s="17" t="s">
        <v>102</v>
      </c>
      <c r="J81" s="17" t="s">
        <v>102</v>
      </c>
      <c r="K81" s="17" t="s">
        <v>102</v>
      </c>
      <c r="L81" s="5" t="s">
        <v>102</v>
      </c>
      <c r="M81" s="5" t="s">
        <v>102</v>
      </c>
      <c r="N81" s="5">
        <f t="shared" si="1"/>
        <v>0</v>
      </c>
    </row>
    <row r="82" spans="1:14" x14ac:dyDescent="0.25">
      <c r="A82" t="s">
        <v>30</v>
      </c>
      <c r="B82" s="8">
        <v>78361.33</v>
      </c>
      <c r="C82" s="16">
        <v>73518.100000000006</v>
      </c>
      <c r="D82" s="16">
        <v>70954.05</v>
      </c>
      <c r="E82" s="8">
        <v>69246.41</v>
      </c>
      <c r="F82" s="16">
        <v>70971.86</v>
      </c>
      <c r="G82" s="16">
        <v>69589.899999999994</v>
      </c>
      <c r="H82" s="16">
        <v>74242.39</v>
      </c>
      <c r="I82" s="16">
        <v>87160.37</v>
      </c>
      <c r="J82" s="16">
        <v>72694.679999999993</v>
      </c>
      <c r="K82" s="16">
        <v>74166.92</v>
      </c>
      <c r="L82" s="10">
        <v>84387.55</v>
      </c>
      <c r="M82" s="16">
        <v>77039.649999999994</v>
      </c>
      <c r="N82" s="5">
        <f t="shared" si="1"/>
        <v>902333.2100000002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1867863.5</v>
      </c>
      <c r="C84" s="5">
        <f>SUM(C16:C82)</f>
        <v>1760537.4500000004</v>
      </c>
      <c r="D84" s="5">
        <f>SUM(D16:D82)</f>
        <v>1695903.2599999998</v>
      </c>
      <c r="E84" s="5">
        <f>SUM(E16:E82)</f>
        <v>1652857.55</v>
      </c>
      <c r="F84" s="5">
        <f t="shared" ref="F84:K84" si="2">SUM(F16:F82)</f>
        <v>1696352.1700000002</v>
      </c>
      <c r="G84" s="5">
        <f t="shared" si="2"/>
        <v>1661516.1500000001</v>
      </c>
      <c r="H84" s="5">
        <f t="shared" si="2"/>
        <v>1778795.19</v>
      </c>
      <c r="I84" s="5">
        <f t="shared" si="2"/>
        <v>2104429.5100000002</v>
      </c>
      <c r="J84" s="5">
        <f t="shared" si="2"/>
        <v>1739780.9699999997</v>
      </c>
      <c r="K84" s="5">
        <f t="shared" si="2"/>
        <v>1776892.7599999995</v>
      </c>
      <c r="L84" s="5">
        <f>SUM(L16:L82)</f>
        <v>2034532.78</v>
      </c>
      <c r="M84" s="5">
        <f>SUM(M16:M82)</f>
        <v>1849308.2299999997</v>
      </c>
      <c r="N84" s="5">
        <f>SUM(B84:M84)</f>
        <v>21618769.52</v>
      </c>
    </row>
    <row r="87" spans="1:14" ht="15" customHeight="1" x14ac:dyDescent="0.25"/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T230"/>
  <sheetViews>
    <sheetView workbookViewId="0">
      <pane ySplit="13" topLeftCell="A72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13" width="8.109375" bestFit="1" customWidth="1"/>
    <col min="14" max="14" width="9.4414062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idden="1" x14ac:dyDescent="0.25"/>
    <row r="11" spans="1:14" hidden="1" x14ac:dyDescent="0.25"/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 t="s">
        <v>102</v>
      </c>
      <c r="C16" s="5" t="s">
        <v>102</v>
      </c>
      <c r="D16" s="5" t="s">
        <v>102</v>
      </c>
      <c r="E16" s="5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>
        <f>SUM(B16:M16)</f>
        <v>0</v>
      </c>
    </row>
    <row r="17" spans="1:20" x14ac:dyDescent="0.25">
      <c r="A17" t="s">
        <v>39</v>
      </c>
      <c r="B17" s="8">
        <v>1828.85</v>
      </c>
      <c r="C17" s="8">
        <v>1828.85</v>
      </c>
      <c r="D17" s="22">
        <v>1828.85</v>
      </c>
      <c r="E17" s="22">
        <v>1828.85</v>
      </c>
      <c r="F17" s="22">
        <v>1828.85</v>
      </c>
      <c r="G17" s="22">
        <v>1828.85</v>
      </c>
      <c r="H17" s="22">
        <v>1828.85</v>
      </c>
      <c r="I17" s="22">
        <v>1828.85</v>
      </c>
      <c r="J17" s="8">
        <v>1828.85</v>
      </c>
      <c r="K17" s="8">
        <v>1828.85</v>
      </c>
      <c r="L17" s="27">
        <v>1828.85</v>
      </c>
      <c r="M17" s="8">
        <v>1828.94</v>
      </c>
      <c r="N17" s="5">
        <f>SUM(B17:M17)</f>
        <v>21946.289999999997</v>
      </c>
    </row>
    <row r="18" spans="1:20" x14ac:dyDescent="0.25">
      <c r="A18" t="s">
        <v>40</v>
      </c>
      <c r="B18" t="s">
        <v>102</v>
      </c>
      <c r="C18" t="s">
        <v>102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s="5">
        <f t="shared" ref="N18:N80" si="0">SUM(B18:M18)</f>
        <v>0</v>
      </c>
    </row>
    <row r="19" spans="1:20" x14ac:dyDescent="0.25">
      <c r="A19" t="s">
        <v>2</v>
      </c>
      <c r="B19" s="8">
        <v>2550.63</v>
      </c>
      <c r="C19" s="8">
        <v>2550.63</v>
      </c>
      <c r="D19" s="8">
        <v>2550.63</v>
      </c>
      <c r="E19" s="8">
        <v>2550.63</v>
      </c>
      <c r="F19" s="8">
        <v>2550.63</v>
      </c>
      <c r="G19" s="8">
        <v>2550.63</v>
      </c>
      <c r="H19" s="8">
        <v>2550.63</v>
      </c>
      <c r="I19" s="8">
        <v>2550.63</v>
      </c>
      <c r="J19" s="8">
        <v>2550.63</v>
      </c>
      <c r="K19" s="8">
        <v>2550.63</v>
      </c>
      <c r="L19" s="8">
        <v>2550.63</v>
      </c>
      <c r="M19" s="8">
        <v>2550.7600000000002</v>
      </c>
      <c r="N19" s="5">
        <f>SUM(B19:M19)</f>
        <v>30607.69000000001</v>
      </c>
    </row>
    <row r="20" spans="1:20" x14ac:dyDescent="0.25">
      <c r="A20" t="s">
        <v>41</v>
      </c>
      <c r="B20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s="5">
        <f t="shared" si="0"/>
        <v>0</v>
      </c>
    </row>
    <row r="21" spans="1:20" x14ac:dyDescent="0.25">
      <c r="A21" t="s">
        <v>42</v>
      </c>
      <c r="B21" s="5" t="s">
        <v>102</v>
      </c>
      <c r="C21" s="5" t="s">
        <v>102</v>
      </c>
      <c r="D21" s="5" t="s">
        <v>102</v>
      </c>
      <c r="E21" s="5" t="s">
        <v>102</v>
      </c>
      <c r="F21" s="5" t="s">
        <v>102</v>
      </c>
      <c r="G21" s="5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>
        <f t="shared" si="0"/>
        <v>0</v>
      </c>
    </row>
    <row r="22" spans="1:20" x14ac:dyDescent="0.25">
      <c r="A22" t="s">
        <v>3</v>
      </c>
      <c r="B22" s="8">
        <v>1409.55</v>
      </c>
      <c r="C22" s="8">
        <v>1409.55</v>
      </c>
      <c r="D22" s="8">
        <v>1409.55</v>
      </c>
      <c r="E22" s="8">
        <v>1409.55</v>
      </c>
      <c r="F22" s="8">
        <v>1409.55</v>
      </c>
      <c r="G22" s="8">
        <v>1409.55</v>
      </c>
      <c r="H22" s="8">
        <v>1409.55</v>
      </c>
      <c r="I22" s="8">
        <v>1409.55</v>
      </c>
      <c r="J22" s="8">
        <v>1409.55</v>
      </c>
      <c r="K22" s="8">
        <v>1409.55</v>
      </c>
      <c r="L22" s="8">
        <v>1409.55</v>
      </c>
      <c r="M22" s="8">
        <v>1409.62</v>
      </c>
      <c r="N22" s="5">
        <f>SUM(B22:M22)</f>
        <v>16914.669999999995</v>
      </c>
    </row>
    <row r="23" spans="1:20" x14ac:dyDescent="0.25">
      <c r="A23" t="s">
        <v>43</v>
      </c>
      <c r="B23" s="5" t="s">
        <v>102</v>
      </c>
      <c r="C23" s="5" t="s">
        <v>102</v>
      </c>
      <c r="D23" s="5" t="s">
        <v>102</v>
      </c>
      <c r="E23" s="5" t="s">
        <v>102</v>
      </c>
      <c r="F23" s="5" t="s">
        <v>102</v>
      </c>
      <c r="G23" s="5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>
        <f t="shared" si="0"/>
        <v>0</v>
      </c>
    </row>
    <row r="24" spans="1:20" x14ac:dyDescent="0.25">
      <c r="A24" t="s">
        <v>44</v>
      </c>
      <c r="B24" s="5" t="s">
        <v>102</v>
      </c>
      <c r="C24" s="5" t="s">
        <v>102</v>
      </c>
      <c r="D24" s="5" t="s">
        <v>102</v>
      </c>
      <c r="E24" s="5" t="s">
        <v>102</v>
      </c>
      <c r="F24" s="5" t="s">
        <v>102</v>
      </c>
      <c r="G24" s="5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</row>
    <row r="25" spans="1:20" x14ac:dyDescent="0.25">
      <c r="A25" t="s">
        <v>45</v>
      </c>
      <c r="B25" s="5" t="s">
        <v>102</v>
      </c>
      <c r="C25" s="5" t="s">
        <v>102</v>
      </c>
      <c r="D25" s="5" t="s">
        <v>102</v>
      </c>
      <c r="E25" s="5" t="s">
        <v>102</v>
      </c>
      <c r="F25" s="5" t="s">
        <v>102</v>
      </c>
      <c r="G25" s="5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</row>
    <row r="26" spans="1:20" x14ac:dyDescent="0.25">
      <c r="A26" t="s">
        <v>46</v>
      </c>
      <c r="B26" s="5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R26" s="7"/>
    </row>
    <row r="27" spans="1:20" x14ac:dyDescent="0.25">
      <c r="A27" t="s">
        <v>4</v>
      </c>
      <c r="B27" s="5" t="s">
        <v>102</v>
      </c>
      <c r="C27" s="5" t="s">
        <v>102</v>
      </c>
      <c r="D27" s="5" t="s">
        <v>102</v>
      </c>
      <c r="E27" s="5" t="s">
        <v>102</v>
      </c>
      <c r="F27" s="5" t="s">
        <v>102</v>
      </c>
      <c r="G27" s="5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5" t="s">
        <v>102</v>
      </c>
      <c r="N27" s="5">
        <f t="shared" si="0"/>
        <v>0</v>
      </c>
      <c r="R27" s="7"/>
    </row>
    <row r="28" spans="1:20" x14ac:dyDescent="0.25">
      <c r="A28" t="s">
        <v>94</v>
      </c>
      <c r="B28" s="5" t="s">
        <v>102</v>
      </c>
      <c r="C28" s="5" t="s">
        <v>102</v>
      </c>
      <c r="D28" s="5" t="s">
        <v>102</v>
      </c>
      <c r="E28" s="5" t="s">
        <v>102</v>
      </c>
      <c r="F28" s="5" t="s">
        <v>102</v>
      </c>
      <c r="G28" s="5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R28" s="7"/>
    </row>
    <row r="29" spans="1:20" x14ac:dyDescent="0.25">
      <c r="A29" t="s">
        <v>5</v>
      </c>
      <c r="B29" s="5">
        <v>2171.4299999999998</v>
      </c>
      <c r="C29" s="5">
        <v>2171.4299999999998</v>
      </c>
      <c r="D29" s="5">
        <v>2171.4299999999998</v>
      </c>
      <c r="E29" s="5">
        <v>2171.4299999999998</v>
      </c>
      <c r="F29" s="5">
        <v>2171.4299999999998</v>
      </c>
      <c r="G29" s="5">
        <v>2171.4299999999998</v>
      </c>
      <c r="H29" s="5">
        <v>2171.4299999999998</v>
      </c>
      <c r="I29" s="5">
        <v>2171.4299999999998</v>
      </c>
      <c r="J29" s="5">
        <v>2171.4299999999998</v>
      </c>
      <c r="K29" s="5">
        <v>2171.4299999999998</v>
      </c>
      <c r="L29" s="5">
        <v>2171.4299999999998</v>
      </c>
      <c r="M29" s="5">
        <v>2171.54</v>
      </c>
      <c r="N29" s="5">
        <f t="shared" si="0"/>
        <v>26057.27</v>
      </c>
      <c r="R29" s="7"/>
    </row>
    <row r="30" spans="1:20" x14ac:dyDescent="0.25">
      <c r="A30" t="s">
        <v>6</v>
      </c>
      <c r="B30" s="8">
        <v>1338.94</v>
      </c>
      <c r="C30" s="8">
        <v>1338.94</v>
      </c>
      <c r="D30" s="8">
        <v>1338.94</v>
      </c>
      <c r="E30" s="8">
        <v>1338.94</v>
      </c>
      <c r="F30" s="8">
        <v>1338.94</v>
      </c>
      <c r="G30" s="8">
        <v>1338.94</v>
      </c>
      <c r="H30" s="8">
        <v>1338.94</v>
      </c>
      <c r="I30" s="8">
        <v>1338.94</v>
      </c>
      <c r="J30" s="8">
        <v>1338.94</v>
      </c>
      <c r="K30" s="8">
        <v>1338.94</v>
      </c>
      <c r="L30" s="8">
        <v>1338.94</v>
      </c>
      <c r="M30" s="8">
        <v>1339.01</v>
      </c>
      <c r="N30" s="5">
        <f t="shared" si="0"/>
        <v>16067.350000000004</v>
      </c>
      <c r="R30" s="7"/>
    </row>
    <row r="31" spans="1:20" x14ac:dyDescent="0.25">
      <c r="A31" t="s">
        <v>47</v>
      </c>
      <c r="B31" s="5" t="s">
        <v>102</v>
      </c>
      <c r="C31" s="5" t="s">
        <v>102</v>
      </c>
      <c r="D31" s="5" t="s">
        <v>102</v>
      </c>
      <c r="E31" s="5" t="s">
        <v>102</v>
      </c>
      <c r="F31" s="5" t="s">
        <v>102</v>
      </c>
      <c r="G31" s="5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>
        <f t="shared" si="0"/>
        <v>0</v>
      </c>
      <c r="R31" s="7"/>
      <c r="S31" s="11"/>
      <c r="T31" s="8"/>
    </row>
    <row r="32" spans="1:20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5" t="s">
        <v>102</v>
      </c>
      <c r="G32" s="5" t="s">
        <v>102</v>
      </c>
      <c r="H32" s="5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5" t="s">
        <v>102</v>
      </c>
      <c r="N32" s="5">
        <f t="shared" si="0"/>
        <v>0</v>
      </c>
      <c r="R32" s="7"/>
      <c r="S32" s="11"/>
      <c r="T32" s="8"/>
    </row>
    <row r="33" spans="1:20" x14ac:dyDescent="0.25">
      <c r="A33" t="s">
        <v>7</v>
      </c>
      <c r="B33" s="5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R33" s="7"/>
      <c r="S33" s="11"/>
      <c r="T33" s="8"/>
    </row>
    <row r="34" spans="1:20" x14ac:dyDescent="0.25">
      <c r="A34" t="s">
        <v>8</v>
      </c>
      <c r="B34" s="8">
        <v>1546.41</v>
      </c>
      <c r="C34" s="8">
        <v>1546.41</v>
      </c>
      <c r="D34" s="8">
        <v>1546.41</v>
      </c>
      <c r="E34" s="8">
        <v>1546.41</v>
      </c>
      <c r="F34" s="8">
        <v>1546.41</v>
      </c>
      <c r="G34" s="8">
        <v>1546.41</v>
      </c>
      <c r="H34" s="8">
        <v>1546.41</v>
      </c>
      <c r="I34" s="8">
        <v>1546.41</v>
      </c>
      <c r="J34" s="8">
        <v>1546.41</v>
      </c>
      <c r="K34" s="8">
        <v>1546.41</v>
      </c>
      <c r="L34" s="8">
        <v>1546.41</v>
      </c>
      <c r="M34" s="8">
        <v>1546.49</v>
      </c>
      <c r="N34" s="5">
        <f t="shared" si="0"/>
        <v>18557.000000000004</v>
      </c>
      <c r="R34" s="7"/>
      <c r="S34" s="11"/>
      <c r="T34" s="8"/>
    </row>
    <row r="35" spans="1:20" x14ac:dyDescent="0.25">
      <c r="A35" t="s">
        <v>9</v>
      </c>
      <c r="B35" s="5" t="s">
        <v>102</v>
      </c>
      <c r="C35" s="5" t="s">
        <v>102</v>
      </c>
      <c r="D35" s="5" t="s">
        <v>102</v>
      </c>
      <c r="E35" s="5" t="s">
        <v>102</v>
      </c>
      <c r="F35" s="5" t="s">
        <v>102</v>
      </c>
      <c r="G35" s="5" t="s">
        <v>102</v>
      </c>
      <c r="H35" s="5" t="s">
        <v>102</v>
      </c>
      <c r="I35" s="5" t="s">
        <v>102</v>
      </c>
      <c r="J35" s="5" t="s">
        <v>102</v>
      </c>
      <c r="K35" s="5" t="s">
        <v>102</v>
      </c>
      <c r="L35" s="5" t="s">
        <v>102</v>
      </c>
      <c r="M35" s="5" t="s">
        <v>102</v>
      </c>
      <c r="N35" s="5">
        <f t="shared" si="0"/>
        <v>0</v>
      </c>
      <c r="R35" s="7"/>
      <c r="S35" s="11"/>
      <c r="T35" s="8"/>
    </row>
    <row r="36" spans="1:20" x14ac:dyDescent="0.25">
      <c r="A36" t="s">
        <v>10</v>
      </c>
      <c r="B36" s="5" t="s">
        <v>102</v>
      </c>
      <c r="C36" s="5" t="s">
        <v>102</v>
      </c>
      <c r="D36" s="5" t="s">
        <v>102</v>
      </c>
      <c r="E36" s="5" t="s">
        <v>102</v>
      </c>
      <c r="F36" s="5" t="s">
        <v>102</v>
      </c>
      <c r="G36" s="5" t="s">
        <v>102</v>
      </c>
      <c r="H36" s="5" t="s">
        <v>102</v>
      </c>
      <c r="I36" s="5" t="s">
        <v>102</v>
      </c>
      <c r="J36" s="5" t="s">
        <v>102</v>
      </c>
      <c r="K36" s="5" t="s">
        <v>102</v>
      </c>
      <c r="L36" s="5" t="s">
        <v>102</v>
      </c>
      <c r="M36" s="5" t="s">
        <v>102</v>
      </c>
      <c r="N36" s="5">
        <f t="shared" si="0"/>
        <v>0</v>
      </c>
      <c r="R36" s="7"/>
      <c r="S36" s="11"/>
      <c r="T36" s="8"/>
    </row>
    <row r="37" spans="1:20" x14ac:dyDescent="0.25">
      <c r="A37" t="s">
        <v>11</v>
      </c>
      <c r="B37" s="5">
        <v>855.14</v>
      </c>
      <c r="C37" s="5">
        <v>855.14</v>
      </c>
      <c r="D37" s="5">
        <v>855.14</v>
      </c>
      <c r="E37" s="5">
        <v>855.14</v>
      </c>
      <c r="F37" s="5">
        <v>855.14</v>
      </c>
      <c r="G37" s="5">
        <v>855.14</v>
      </c>
      <c r="H37" s="5">
        <v>855.14</v>
      </c>
      <c r="I37" s="5">
        <v>855.14</v>
      </c>
      <c r="J37" s="5">
        <v>855.14</v>
      </c>
      <c r="K37" s="5">
        <v>855.14</v>
      </c>
      <c r="L37" s="5">
        <v>855.14</v>
      </c>
      <c r="M37" s="5">
        <v>855.18</v>
      </c>
      <c r="N37" s="5">
        <f t="shared" si="0"/>
        <v>10261.720000000001</v>
      </c>
      <c r="R37" s="7"/>
      <c r="S37" s="11"/>
      <c r="T37" s="8"/>
    </row>
    <row r="38" spans="1:20" x14ac:dyDescent="0.25">
      <c r="A38" t="s">
        <v>49</v>
      </c>
      <c r="B38" s="8">
        <v>2807.78</v>
      </c>
      <c r="C38" s="8">
        <v>2807.78</v>
      </c>
      <c r="D38" s="8">
        <v>2807.78</v>
      </c>
      <c r="E38" s="8">
        <v>2807.78</v>
      </c>
      <c r="F38" s="8">
        <v>2807.78</v>
      </c>
      <c r="G38" s="8">
        <v>2807.78</v>
      </c>
      <c r="H38" s="8">
        <v>2807.78</v>
      </c>
      <c r="I38" s="8">
        <v>2807.78</v>
      </c>
      <c r="J38" s="8">
        <v>2807.78</v>
      </c>
      <c r="K38" s="8">
        <v>2807.78</v>
      </c>
      <c r="L38" s="8">
        <v>2807.78</v>
      </c>
      <c r="M38" s="8">
        <v>2807.92</v>
      </c>
      <c r="N38" s="5">
        <f>SUM(B38:M38)</f>
        <v>33693.499999999993</v>
      </c>
      <c r="R38" s="7"/>
      <c r="S38" s="11"/>
      <c r="T38" s="8"/>
    </row>
    <row r="39" spans="1:20" x14ac:dyDescent="0.25">
      <c r="A39" t="s">
        <v>12</v>
      </c>
      <c r="B39" s="8">
        <v>2169.69</v>
      </c>
      <c r="C39" s="8">
        <v>2169.69</v>
      </c>
      <c r="D39" s="8">
        <v>2169.69</v>
      </c>
      <c r="E39" s="8">
        <v>2169.69</v>
      </c>
      <c r="F39" s="8">
        <v>2169.69</v>
      </c>
      <c r="G39" s="8">
        <v>2169.69</v>
      </c>
      <c r="H39" s="8">
        <v>2169.69</v>
      </c>
      <c r="I39" s="8">
        <v>2169.69</v>
      </c>
      <c r="J39" s="8">
        <v>2169.69</v>
      </c>
      <c r="K39" s="8">
        <v>2169.69</v>
      </c>
      <c r="L39" s="8">
        <v>2169.69</v>
      </c>
      <c r="M39" s="8">
        <v>2169.8000000000002</v>
      </c>
      <c r="N39" s="5">
        <f>SUM(B39:M39)</f>
        <v>26036.389999999996</v>
      </c>
      <c r="R39" s="7"/>
      <c r="S39" s="11"/>
      <c r="T39" s="8"/>
    </row>
    <row r="40" spans="1:20" x14ac:dyDescent="0.25">
      <c r="A40" t="s">
        <v>13</v>
      </c>
      <c r="B40" s="5" t="s">
        <v>102</v>
      </c>
      <c r="C40" s="5" t="s">
        <v>102</v>
      </c>
      <c r="D40" s="5" t="s">
        <v>102</v>
      </c>
      <c r="E40" s="5" t="s">
        <v>102</v>
      </c>
      <c r="F40" s="5" t="s">
        <v>102</v>
      </c>
      <c r="G40" s="5" t="s">
        <v>102</v>
      </c>
      <c r="H40" s="5" t="s">
        <v>102</v>
      </c>
      <c r="I40" s="5" t="s">
        <v>102</v>
      </c>
      <c r="J40" s="5" t="s">
        <v>102</v>
      </c>
      <c r="K40" s="5" t="s">
        <v>102</v>
      </c>
      <c r="L40" s="5" t="s">
        <v>102</v>
      </c>
      <c r="M40" s="5" t="s">
        <v>102</v>
      </c>
      <c r="N40" s="5">
        <f t="shared" si="0"/>
        <v>0</v>
      </c>
      <c r="R40" s="7"/>
      <c r="S40" s="11"/>
      <c r="T40" s="8"/>
    </row>
    <row r="41" spans="1:20" x14ac:dyDescent="0.25">
      <c r="A41" t="s">
        <v>14</v>
      </c>
      <c r="B41" s="5" t="s">
        <v>102</v>
      </c>
      <c r="C41" s="5" t="s">
        <v>102</v>
      </c>
      <c r="D41" s="5" t="s">
        <v>102</v>
      </c>
      <c r="E41" s="5" t="s">
        <v>102</v>
      </c>
      <c r="F41" s="5" t="s">
        <v>102</v>
      </c>
      <c r="G41" s="5" t="s">
        <v>102</v>
      </c>
      <c r="H41" s="5" t="s">
        <v>102</v>
      </c>
      <c r="I41" s="5" t="s">
        <v>102</v>
      </c>
      <c r="J41" s="5" t="s">
        <v>102</v>
      </c>
      <c r="K41" s="5" t="s">
        <v>102</v>
      </c>
      <c r="L41" s="5" t="s">
        <v>102</v>
      </c>
      <c r="M41" s="5" t="s">
        <v>102</v>
      </c>
      <c r="N41" s="5">
        <f t="shared" si="0"/>
        <v>0</v>
      </c>
      <c r="R41" s="7"/>
      <c r="S41" s="11"/>
      <c r="T41" s="8"/>
    </row>
    <row r="42" spans="1:20" x14ac:dyDescent="0.25">
      <c r="A42" t="s">
        <v>50</v>
      </c>
      <c r="B42" s="5" t="s">
        <v>102</v>
      </c>
      <c r="C42" s="5" t="s">
        <v>102</v>
      </c>
      <c r="D42" s="5" t="s">
        <v>102</v>
      </c>
      <c r="E42" s="5" t="s">
        <v>102</v>
      </c>
      <c r="F42" s="5" t="s">
        <v>102</v>
      </c>
      <c r="G42" s="5" t="s">
        <v>102</v>
      </c>
      <c r="H42" s="5" t="s">
        <v>102</v>
      </c>
      <c r="I42" s="5" t="s">
        <v>102</v>
      </c>
      <c r="J42" s="5" t="s">
        <v>102</v>
      </c>
      <c r="K42" s="5" t="s">
        <v>102</v>
      </c>
      <c r="L42" s="5" t="s">
        <v>102</v>
      </c>
      <c r="M42" s="5" t="s">
        <v>102</v>
      </c>
      <c r="N42" s="5">
        <f t="shared" si="0"/>
        <v>0</v>
      </c>
      <c r="R42" s="7"/>
      <c r="S42" s="11"/>
      <c r="T42" s="8"/>
    </row>
    <row r="43" spans="1:20" x14ac:dyDescent="0.25">
      <c r="A43" t="s">
        <v>15</v>
      </c>
      <c r="B43" s="5" t="s">
        <v>102</v>
      </c>
      <c r="C43" s="5" t="s">
        <v>102</v>
      </c>
      <c r="D43" s="5" t="s">
        <v>102</v>
      </c>
      <c r="E43" s="5" t="s">
        <v>102</v>
      </c>
      <c r="F43" s="5" t="s">
        <v>102</v>
      </c>
      <c r="G43" s="5" t="s">
        <v>102</v>
      </c>
      <c r="H43" s="5" t="s">
        <v>102</v>
      </c>
      <c r="I43" s="5" t="s">
        <v>102</v>
      </c>
      <c r="J43" s="5" t="s">
        <v>102</v>
      </c>
      <c r="K43" s="5" t="s">
        <v>102</v>
      </c>
      <c r="L43" s="5" t="s">
        <v>102</v>
      </c>
      <c r="M43" s="5" t="s">
        <v>102</v>
      </c>
      <c r="N43" s="5">
        <f t="shared" si="0"/>
        <v>0</v>
      </c>
      <c r="R43" s="7"/>
      <c r="S43" s="11"/>
      <c r="T43" s="8"/>
    </row>
    <row r="44" spans="1:20" x14ac:dyDescent="0.25">
      <c r="A44" t="s">
        <v>51</v>
      </c>
      <c r="B44" s="5" t="s">
        <v>102</v>
      </c>
      <c r="C44" s="5" t="s">
        <v>102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102</v>
      </c>
      <c r="I44" s="5" t="s">
        <v>102</v>
      </c>
      <c r="J44" s="5" t="s">
        <v>102</v>
      </c>
      <c r="K44" s="5" t="s">
        <v>102</v>
      </c>
      <c r="L44" s="5" t="s">
        <v>102</v>
      </c>
      <c r="M44" s="5" t="s">
        <v>102</v>
      </c>
      <c r="N44" s="5">
        <f t="shared" si="0"/>
        <v>0</v>
      </c>
      <c r="S44" s="11"/>
      <c r="T44" s="8"/>
    </row>
    <row r="45" spans="1:20" x14ac:dyDescent="0.25">
      <c r="A45" t="s">
        <v>16</v>
      </c>
      <c r="B45" s="8">
        <v>1270.08</v>
      </c>
      <c r="C45" s="8">
        <v>1270.08</v>
      </c>
      <c r="D45" s="8">
        <v>1270.08</v>
      </c>
      <c r="E45" s="8">
        <v>1270.08</v>
      </c>
      <c r="F45" s="8">
        <v>1270.08</v>
      </c>
      <c r="G45" s="8">
        <v>1270.08</v>
      </c>
      <c r="H45" s="8">
        <v>1270.08</v>
      </c>
      <c r="I45" s="8">
        <v>1270.08</v>
      </c>
      <c r="J45" s="8">
        <v>1270.08</v>
      </c>
      <c r="K45" s="8">
        <v>1270.08</v>
      </c>
      <c r="L45" s="8">
        <v>1270.08</v>
      </c>
      <c r="M45" s="8">
        <v>1270.1400000000001</v>
      </c>
      <c r="N45" s="5">
        <f t="shared" ref="N45:N50" si="1">SUM(B45:M45)</f>
        <v>15241.019999999999</v>
      </c>
      <c r="S45" s="11"/>
      <c r="T45" s="8"/>
    </row>
    <row r="46" spans="1:20" x14ac:dyDescent="0.25">
      <c r="A46" t="s">
        <v>52</v>
      </c>
      <c r="B46" s="5" t="s">
        <v>102</v>
      </c>
      <c r="C46" s="5" t="s">
        <v>102</v>
      </c>
      <c r="D46" s="5" t="s">
        <v>102</v>
      </c>
      <c r="E46" s="5" t="s">
        <v>102</v>
      </c>
      <c r="F46" s="5" t="s">
        <v>102</v>
      </c>
      <c r="G46" s="5" t="s">
        <v>102</v>
      </c>
      <c r="H46" s="5" t="s">
        <v>102</v>
      </c>
      <c r="I46" s="5" t="s">
        <v>102</v>
      </c>
      <c r="J46" s="5" t="s">
        <v>102</v>
      </c>
      <c r="K46" s="5" t="s">
        <v>102</v>
      </c>
      <c r="L46" s="5" t="s">
        <v>102</v>
      </c>
      <c r="M46" s="5" t="s">
        <v>102</v>
      </c>
      <c r="N46" s="5">
        <f t="shared" si="1"/>
        <v>0</v>
      </c>
      <c r="S46" s="11"/>
      <c r="T46" s="9"/>
    </row>
    <row r="47" spans="1:20" x14ac:dyDescent="0.25">
      <c r="A47" t="s">
        <v>17</v>
      </c>
      <c r="B47" s="8">
        <v>6668.61</v>
      </c>
      <c r="C47" s="8">
        <v>6668.61</v>
      </c>
      <c r="D47" s="8">
        <v>6668.61</v>
      </c>
      <c r="E47" s="8">
        <v>6668.61</v>
      </c>
      <c r="F47" s="8">
        <v>6668.61</v>
      </c>
      <c r="G47" s="8">
        <v>6668.61</v>
      </c>
      <c r="H47" s="8">
        <v>6668.61</v>
      </c>
      <c r="I47" s="8">
        <v>6668.61</v>
      </c>
      <c r="J47" s="8">
        <v>6668.61</v>
      </c>
      <c r="K47" s="8">
        <v>6668.61</v>
      </c>
      <c r="L47" s="8">
        <v>6668.61</v>
      </c>
      <c r="M47" s="8">
        <v>6668.94</v>
      </c>
      <c r="N47" s="5">
        <f t="shared" si="1"/>
        <v>80023.649999999994</v>
      </c>
      <c r="S47" s="11"/>
      <c r="T47" s="9"/>
    </row>
    <row r="48" spans="1:20" x14ac:dyDescent="0.25">
      <c r="A48" t="s">
        <v>18</v>
      </c>
      <c r="B48" s="8">
        <v>975.44</v>
      </c>
      <c r="C48" s="8">
        <v>975.44</v>
      </c>
      <c r="D48" s="8">
        <v>975.44</v>
      </c>
      <c r="E48" s="8">
        <v>975.44</v>
      </c>
      <c r="F48" s="8">
        <v>975.44</v>
      </c>
      <c r="G48" s="8">
        <v>975.44</v>
      </c>
      <c r="H48" s="8">
        <v>975.44</v>
      </c>
      <c r="I48" s="8">
        <v>975.44</v>
      </c>
      <c r="J48" s="8">
        <v>975.44</v>
      </c>
      <c r="K48" s="8">
        <v>975.44</v>
      </c>
      <c r="L48" s="8">
        <v>975.44</v>
      </c>
      <c r="M48" s="8">
        <v>975.49</v>
      </c>
      <c r="N48" s="5">
        <f t="shared" si="1"/>
        <v>11705.330000000004</v>
      </c>
      <c r="S48" s="11"/>
      <c r="T48" s="9"/>
    </row>
    <row r="49" spans="1:20" x14ac:dyDescent="0.25">
      <c r="A49" t="s">
        <v>19</v>
      </c>
      <c r="B49" s="8">
        <v>1435.71</v>
      </c>
      <c r="C49" s="8">
        <v>1435.71</v>
      </c>
      <c r="D49" s="8">
        <v>1435.71</v>
      </c>
      <c r="E49" s="8">
        <v>1435.71</v>
      </c>
      <c r="F49" s="8">
        <v>1435.71</v>
      </c>
      <c r="G49" s="8">
        <v>1435.71</v>
      </c>
      <c r="H49" s="8">
        <v>1435.71</v>
      </c>
      <c r="I49" s="8">
        <v>1435.71</v>
      </c>
      <c r="J49" s="8">
        <v>1435.71</v>
      </c>
      <c r="K49" s="8">
        <v>1435.71</v>
      </c>
      <c r="L49" s="8">
        <v>1435.71</v>
      </c>
      <c r="M49" s="8">
        <v>1435.78</v>
      </c>
      <c r="N49" s="5">
        <f t="shared" si="1"/>
        <v>17228.589999999997</v>
      </c>
      <c r="S49" s="11"/>
      <c r="T49" s="9"/>
    </row>
    <row r="50" spans="1:20" x14ac:dyDescent="0.25">
      <c r="A50" t="s">
        <v>53</v>
      </c>
      <c r="B50" s="5" t="s">
        <v>102</v>
      </c>
      <c r="C50" s="5" t="s">
        <v>102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5" t="s">
        <v>102</v>
      </c>
      <c r="N50" s="5">
        <f t="shared" si="1"/>
        <v>0</v>
      </c>
      <c r="S50" s="11"/>
      <c r="T50" s="9"/>
    </row>
    <row r="51" spans="1:20" x14ac:dyDescent="0.25">
      <c r="A51" t="s">
        <v>54</v>
      </c>
      <c r="B51" s="5" t="s">
        <v>102</v>
      </c>
      <c r="C51" s="5" t="s">
        <v>102</v>
      </c>
      <c r="D51" s="5" t="s">
        <v>102</v>
      </c>
      <c r="E51" s="5" t="s">
        <v>102</v>
      </c>
      <c r="F51" s="5" t="s">
        <v>102</v>
      </c>
      <c r="G51" s="5" t="s">
        <v>102</v>
      </c>
      <c r="H51" s="5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5" t="s">
        <v>102</v>
      </c>
      <c r="N51" s="5">
        <f t="shared" si="0"/>
        <v>0</v>
      </c>
    </row>
    <row r="52" spans="1:20" x14ac:dyDescent="0.25">
      <c r="A52" t="s">
        <v>55</v>
      </c>
      <c r="B52" s="5" t="s">
        <v>102</v>
      </c>
      <c r="C52" s="5" t="s">
        <v>102</v>
      </c>
      <c r="D52" s="5" t="s">
        <v>102</v>
      </c>
      <c r="E52" s="5" t="s">
        <v>102</v>
      </c>
      <c r="F52" s="5" t="s">
        <v>102</v>
      </c>
      <c r="G52" s="5" t="s">
        <v>102</v>
      </c>
      <c r="H52" s="5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>
        <f t="shared" si="0"/>
        <v>0</v>
      </c>
    </row>
    <row r="53" spans="1:20" x14ac:dyDescent="0.25">
      <c r="A53" t="s">
        <v>20</v>
      </c>
      <c r="B53" s="5" t="s">
        <v>102</v>
      </c>
      <c r="C53" s="5" t="s">
        <v>102</v>
      </c>
      <c r="D53" s="5" t="s">
        <v>102</v>
      </c>
      <c r="E53" s="5" t="s">
        <v>102</v>
      </c>
      <c r="F53" s="5" t="s">
        <v>102</v>
      </c>
      <c r="G53" s="5" t="s">
        <v>102</v>
      </c>
      <c r="H53" s="5" t="s">
        <v>102</v>
      </c>
      <c r="I53" s="5" t="s">
        <v>102</v>
      </c>
      <c r="J53" s="5" t="s">
        <v>102</v>
      </c>
      <c r="K53" s="5" t="s">
        <v>102</v>
      </c>
      <c r="L53" s="5" t="s">
        <v>102</v>
      </c>
      <c r="M53" s="5" t="s">
        <v>102</v>
      </c>
      <c r="N53" s="5">
        <f t="shared" si="0"/>
        <v>0</v>
      </c>
    </row>
    <row r="54" spans="1:20" x14ac:dyDescent="0.25">
      <c r="A54" t="s">
        <v>21</v>
      </c>
      <c r="B54" s="8">
        <v>1543.8</v>
      </c>
      <c r="C54" s="8">
        <v>1543.8</v>
      </c>
      <c r="D54" s="8">
        <v>1543.8</v>
      </c>
      <c r="E54" s="8">
        <v>1543.8</v>
      </c>
      <c r="F54" s="8">
        <v>1543.8</v>
      </c>
      <c r="G54" s="8">
        <v>1543.8</v>
      </c>
      <c r="H54" s="8">
        <v>1543.8</v>
      </c>
      <c r="I54" s="8">
        <v>1543.8</v>
      </c>
      <c r="J54" s="8">
        <v>1543.8</v>
      </c>
      <c r="K54" s="8">
        <v>1543.8</v>
      </c>
      <c r="L54" s="8">
        <v>1543.8</v>
      </c>
      <c r="M54" s="8">
        <v>1543.88</v>
      </c>
      <c r="N54" s="5">
        <f>SUM(B54:M54)</f>
        <v>18525.679999999997</v>
      </c>
    </row>
    <row r="55" spans="1:20" x14ac:dyDescent="0.25">
      <c r="A55" t="s">
        <v>22</v>
      </c>
      <c r="B55" s="8">
        <v>1381.66</v>
      </c>
      <c r="C55" s="8">
        <v>1381.66</v>
      </c>
      <c r="D55" s="8">
        <v>1381.66</v>
      </c>
      <c r="E55" s="8">
        <v>1381.66</v>
      </c>
      <c r="F55" s="8">
        <v>1381.66</v>
      </c>
      <c r="G55" s="8">
        <v>1381.66</v>
      </c>
      <c r="H55" s="8">
        <v>1381.66</v>
      </c>
      <c r="I55" s="8">
        <v>1381.66</v>
      </c>
      <c r="J55" s="8">
        <v>1381.66</v>
      </c>
      <c r="K55" s="8">
        <v>1381.66</v>
      </c>
      <c r="L55" s="8">
        <v>1381.66</v>
      </c>
      <c r="M55" s="8">
        <v>1381.73</v>
      </c>
      <c r="N55" s="5">
        <f>SUM(B55:M55)</f>
        <v>16579.990000000002</v>
      </c>
    </row>
    <row r="56" spans="1:20" x14ac:dyDescent="0.25">
      <c r="A56" t="s">
        <v>56</v>
      </c>
      <c r="B56" s="5" t="s">
        <v>102</v>
      </c>
      <c r="C56" s="5" t="s">
        <v>102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102</v>
      </c>
      <c r="I56" s="5" t="s">
        <v>102</v>
      </c>
      <c r="J56" s="5" t="s">
        <v>102</v>
      </c>
      <c r="K56" s="5" t="s">
        <v>102</v>
      </c>
      <c r="L56" s="5" t="s">
        <v>102</v>
      </c>
      <c r="M56" s="5" t="s">
        <v>102</v>
      </c>
      <c r="N56" s="5">
        <f t="shared" si="0"/>
        <v>0</v>
      </c>
    </row>
    <row r="57" spans="1:20" x14ac:dyDescent="0.25">
      <c r="A57" t="s">
        <v>23</v>
      </c>
      <c r="B57" s="5" t="s">
        <v>102</v>
      </c>
      <c r="C57" s="5" t="s">
        <v>102</v>
      </c>
      <c r="D57" s="5" t="s">
        <v>102</v>
      </c>
      <c r="E57" s="5" t="s">
        <v>102</v>
      </c>
      <c r="F57" s="5" t="s">
        <v>102</v>
      </c>
      <c r="G57" s="5" t="s">
        <v>102</v>
      </c>
      <c r="H57" s="5" t="s">
        <v>102</v>
      </c>
      <c r="I57" s="5" t="s">
        <v>102</v>
      </c>
      <c r="J57" s="5" t="s">
        <v>102</v>
      </c>
      <c r="K57" s="5" t="s">
        <v>102</v>
      </c>
      <c r="L57" s="5" t="s">
        <v>102</v>
      </c>
      <c r="M57" s="5" t="s">
        <v>102</v>
      </c>
      <c r="N57" s="5">
        <f t="shared" si="0"/>
        <v>0</v>
      </c>
    </row>
    <row r="58" spans="1:20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5" t="s">
        <v>102</v>
      </c>
      <c r="G58" s="5" t="s">
        <v>102</v>
      </c>
      <c r="H58" s="5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>
        <f t="shared" si="0"/>
        <v>0</v>
      </c>
    </row>
    <row r="59" spans="1:20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5" t="s">
        <v>102</v>
      </c>
      <c r="G59" s="5" t="s">
        <v>102</v>
      </c>
      <c r="H59" s="5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>
        <f t="shared" si="0"/>
        <v>0</v>
      </c>
    </row>
    <row r="60" spans="1:20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>
        <f t="shared" si="0"/>
        <v>0</v>
      </c>
    </row>
    <row r="61" spans="1:20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5" t="s">
        <v>102</v>
      </c>
      <c r="G61" s="5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</row>
    <row r="62" spans="1:20" x14ac:dyDescent="0.25">
      <c r="A62" t="s">
        <v>25</v>
      </c>
      <c r="B62" s="5" t="s">
        <v>102</v>
      </c>
      <c r="C62" s="5" t="s">
        <v>102</v>
      </c>
      <c r="D62" s="5" t="s">
        <v>102</v>
      </c>
      <c r="E62" s="5" t="s">
        <v>102</v>
      </c>
      <c r="F62" s="5" t="s">
        <v>102</v>
      </c>
      <c r="G62" s="5" t="s">
        <v>102</v>
      </c>
      <c r="H62" s="5" t="s">
        <v>102</v>
      </c>
      <c r="I62" s="5" t="s">
        <v>102</v>
      </c>
      <c r="J62" s="5" t="s">
        <v>102</v>
      </c>
      <c r="K62" s="5" t="s">
        <v>102</v>
      </c>
      <c r="L62" s="5" t="s">
        <v>102</v>
      </c>
      <c r="M62" s="5" t="s">
        <v>102</v>
      </c>
      <c r="N62" s="5">
        <f t="shared" si="0"/>
        <v>0</v>
      </c>
    </row>
    <row r="63" spans="1:20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5" t="s">
        <v>102</v>
      </c>
      <c r="G63" s="5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</row>
    <row r="64" spans="1:20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5" t="s">
        <v>102</v>
      </c>
      <c r="G64" s="5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</row>
    <row r="65" spans="1:14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5" t="s">
        <v>102</v>
      </c>
      <c r="G65" s="5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</row>
    <row r="66" spans="1:14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5" t="s">
        <v>102</v>
      </c>
      <c r="G66" s="5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</row>
    <row r="67" spans="1:14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5" t="s">
        <v>102</v>
      </c>
      <c r="G67" s="5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</row>
    <row r="68" spans="1:14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</row>
    <row r="69" spans="1:14" x14ac:dyDescent="0.25">
      <c r="A69" t="s">
        <v>65</v>
      </c>
      <c r="B69" s="5" t="s">
        <v>102</v>
      </c>
      <c r="C69" s="5" t="s">
        <v>102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>
        <f t="shared" si="0"/>
        <v>0</v>
      </c>
    </row>
    <row r="70" spans="1:14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</row>
    <row r="71" spans="1:14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</row>
    <row r="72" spans="1:14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5" t="s">
        <v>102</v>
      </c>
      <c r="G72" s="5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</row>
    <row r="73" spans="1:14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</row>
    <row r="74" spans="1:14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</row>
    <row r="75" spans="1:14" x14ac:dyDescent="0.25">
      <c r="A75" t="s">
        <v>27</v>
      </c>
      <c r="B75" s="8">
        <v>7433.98</v>
      </c>
      <c r="C75" s="8">
        <v>7433.98</v>
      </c>
      <c r="D75" s="8">
        <v>7433.98</v>
      </c>
      <c r="E75" s="8">
        <v>7433.98</v>
      </c>
      <c r="F75" s="8">
        <v>7433.98</v>
      </c>
      <c r="G75" s="8">
        <v>7433.98</v>
      </c>
      <c r="H75" s="8">
        <v>7433.98</v>
      </c>
      <c r="I75" s="8">
        <v>7433.98</v>
      </c>
      <c r="J75" s="8">
        <v>7433.98</v>
      </c>
      <c r="K75" s="8">
        <v>7433.98</v>
      </c>
      <c r="L75" s="8">
        <v>7433.98</v>
      </c>
      <c r="M75" s="8">
        <v>7434.35</v>
      </c>
      <c r="N75" s="5">
        <f>SUM(B75:M75)</f>
        <v>89208.129999999976</v>
      </c>
    </row>
    <row r="76" spans="1:14" x14ac:dyDescent="0.25">
      <c r="A76" t="s">
        <v>71</v>
      </c>
      <c r="B76" s="5" t="s">
        <v>102</v>
      </c>
      <c r="C76" s="5" t="s">
        <v>102</v>
      </c>
      <c r="D76" s="5" t="s">
        <v>102</v>
      </c>
      <c r="E76" s="5" t="s">
        <v>102</v>
      </c>
      <c r="F76" s="5" t="s">
        <v>102</v>
      </c>
      <c r="G76" s="5" t="s">
        <v>102</v>
      </c>
      <c r="H76" s="5" t="s">
        <v>102</v>
      </c>
      <c r="I76" s="5" t="s">
        <v>102</v>
      </c>
      <c r="J76" s="5" t="s">
        <v>102</v>
      </c>
      <c r="K76" s="5" t="s">
        <v>102</v>
      </c>
      <c r="L76" s="5" t="s">
        <v>102</v>
      </c>
      <c r="M76" s="5" t="s">
        <v>102</v>
      </c>
      <c r="N76" s="5">
        <f t="shared" si="0"/>
        <v>0</v>
      </c>
    </row>
    <row r="77" spans="1:14" x14ac:dyDescent="0.25">
      <c r="A77" t="s">
        <v>28</v>
      </c>
      <c r="B77" s="8">
        <v>2665.69</v>
      </c>
      <c r="C77" s="8">
        <v>2665.69</v>
      </c>
      <c r="D77" s="8">
        <v>2665.69</v>
      </c>
      <c r="E77" s="8">
        <v>2665.69</v>
      </c>
      <c r="F77" s="8">
        <v>2665.69</v>
      </c>
      <c r="G77" s="8">
        <v>2665.69</v>
      </c>
      <c r="H77" s="8">
        <v>2665.69</v>
      </c>
      <c r="I77" s="8">
        <v>2665.69</v>
      </c>
      <c r="J77" s="8">
        <v>2665.69</v>
      </c>
      <c r="K77" s="8">
        <v>2665.69</v>
      </c>
      <c r="L77" s="8">
        <v>2665.69</v>
      </c>
      <c r="M77" s="8">
        <v>2665.82</v>
      </c>
      <c r="N77" s="5">
        <f t="shared" si="0"/>
        <v>31988.409999999996</v>
      </c>
    </row>
    <row r="78" spans="1:14" x14ac:dyDescent="0.25">
      <c r="A78" t="s">
        <v>29</v>
      </c>
      <c r="B78" s="8">
        <v>4274.01</v>
      </c>
      <c r="C78" s="8">
        <v>4274.01</v>
      </c>
      <c r="D78" s="8">
        <v>4274.01</v>
      </c>
      <c r="E78" s="8">
        <v>4274.01</v>
      </c>
      <c r="F78" s="8">
        <v>4274.01</v>
      </c>
      <c r="G78" s="8">
        <v>4274.01</v>
      </c>
      <c r="H78" s="8">
        <v>4274.01</v>
      </c>
      <c r="I78" s="8">
        <v>4274.01</v>
      </c>
      <c r="J78" s="8">
        <v>4274.01</v>
      </c>
      <c r="K78" s="8">
        <v>4274.01</v>
      </c>
      <c r="L78" s="8">
        <v>4274.01</v>
      </c>
      <c r="M78" s="8">
        <v>4274.22</v>
      </c>
      <c r="N78" s="5">
        <f t="shared" si="0"/>
        <v>51288.330000000016</v>
      </c>
    </row>
    <row r="79" spans="1:14" x14ac:dyDescent="0.25">
      <c r="A79" t="s">
        <v>72</v>
      </c>
      <c r="B79" s="5" t="s">
        <v>102</v>
      </c>
      <c r="C79" s="5" t="s">
        <v>102</v>
      </c>
      <c r="D79" s="5" t="s">
        <v>102</v>
      </c>
      <c r="E79" s="5" t="s">
        <v>102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 t="s">
        <v>102</v>
      </c>
      <c r="M79" s="5" t="s">
        <v>102</v>
      </c>
      <c r="N79" s="5">
        <f t="shared" si="0"/>
        <v>0</v>
      </c>
    </row>
    <row r="80" spans="1:14" x14ac:dyDescent="0.25">
      <c r="A80" t="s">
        <v>73</v>
      </c>
      <c r="B80" s="5">
        <v>2876.65</v>
      </c>
      <c r="C80" s="5">
        <v>2876.65</v>
      </c>
      <c r="D80" s="5">
        <v>2876.65</v>
      </c>
      <c r="E80" s="5">
        <v>2876.65</v>
      </c>
      <c r="F80" s="5">
        <v>2876.65</v>
      </c>
      <c r="G80" s="5">
        <v>2876.65</v>
      </c>
      <c r="H80" s="5">
        <v>2876.65</v>
      </c>
      <c r="I80" s="5">
        <v>2876.65</v>
      </c>
      <c r="J80" s="5">
        <v>2876.65</v>
      </c>
      <c r="K80" s="5">
        <v>2876.65</v>
      </c>
      <c r="L80" s="5">
        <v>2876.65</v>
      </c>
      <c r="M80" s="5">
        <v>2876.79</v>
      </c>
      <c r="N80" s="5">
        <f t="shared" si="0"/>
        <v>34519.94000000001</v>
      </c>
    </row>
    <row r="81" spans="1:14" x14ac:dyDescent="0.25">
      <c r="A81" t="s">
        <v>74</v>
      </c>
      <c r="B81" s="5" t="s">
        <v>102</v>
      </c>
      <c r="C81" s="5" t="s">
        <v>102</v>
      </c>
      <c r="D81" s="5" t="s">
        <v>102</v>
      </c>
      <c r="E81" s="5" t="s">
        <v>102</v>
      </c>
      <c r="F81" s="5" t="s">
        <v>102</v>
      </c>
      <c r="G81" s="5" t="s">
        <v>102</v>
      </c>
      <c r="H81" s="5" t="s">
        <v>102</v>
      </c>
      <c r="I81" s="5" t="s">
        <v>102</v>
      </c>
      <c r="J81" s="5" t="s">
        <v>102</v>
      </c>
      <c r="K81" s="5" t="s">
        <v>102</v>
      </c>
      <c r="L81" s="5" t="s">
        <v>102</v>
      </c>
      <c r="M81" s="5" t="s">
        <v>102</v>
      </c>
      <c r="N81" s="5">
        <f>SUM(B81:M81)</f>
        <v>0</v>
      </c>
    </row>
    <row r="82" spans="1:14" x14ac:dyDescent="0.25">
      <c r="A82" t="s">
        <v>30</v>
      </c>
      <c r="B82" s="5">
        <v>2208.91</v>
      </c>
      <c r="C82" s="5">
        <v>2208.91</v>
      </c>
      <c r="D82" s="5">
        <v>2208.91</v>
      </c>
      <c r="E82" s="5">
        <v>2208.91</v>
      </c>
      <c r="F82" s="5">
        <v>2208.91</v>
      </c>
      <c r="G82" s="5">
        <v>2208.91</v>
      </c>
      <c r="H82" s="5">
        <v>2208.91</v>
      </c>
      <c r="I82" s="5">
        <v>2208.91</v>
      </c>
      <c r="J82" s="5">
        <v>2208.91</v>
      </c>
      <c r="K82" s="5">
        <v>2208.91</v>
      </c>
      <c r="L82" s="5">
        <v>2208.91</v>
      </c>
      <c r="M82" s="5">
        <v>2209.04</v>
      </c>
      <c r="N82" s="5">
        <f>SUM(B82:M82)</f>
        <v>26507.05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 t="shared" ref="B84:M84" si="2">SUM(B16:B82)</f>
        <v>49412.960000000006</v>
      </c>
      <c r="C84" s="5">
        <f t="shared" si="2"/>
        <v>49412.960000000006</v>
      </c>
      <c r="D84" s="5">
        <f t="shared" si="2"/>
        <v>49412.960000000006</v>
      </c>
      <c r="E84" s="5">
        <f t="shared" si="2"/>
        <v>49412.960000000006</v>
      </c>
      <c r="F84" s="5">
        <f t="shared" si="2"/>
        <v>49412.960000000006</v>
      </c>
      <c r="G84" s="5">
        <f t="shared" si="2"/>
        <v>49412.960000000006</v>
      </c>
      <c r="H84" s="5">
        <f t="shared" si="2"/>
        <v>49412.960000000006</v>
      </c>
      <c r="I84" s="5">
        <f t="shared" si="2"/>
        <v>49412.960000000006</v>
      </c>
      <c r="J84" s="5">
        <f t="shared" si="2"/>
        <v>49412.960000000006</v>
      </c>
      <c r="K84" s="5">
        <f t="shared" si="2"/>
        <v>49412.960000000006</v>
      </c>
      <c r="L84" s="5">
        <f t="shared" si="2"/>
        <v>49412.960000000006</v>
      </c>
      <c r="M84" s="5">
        <f t="shared" si="2"/>
        <v>49415.44</v>
      </c>
      <c r="N84" s="5">
        <f>SUM(B84:M84)</f>
        <v>592958.00000000023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230"/>
  <sheetViews>
    <sheetView workbookViewId="0">
      <pane ySplit="13" topLeftCell="A14" activePane="bottomLeft" state="frozen"/>
      <selection pane="bottomLeft" activeCell="P17" sqref="P17"/>
    </sheetView>
  </sheetViews>
  <sheetFormatPr defaultRowHeight="13.2" x14ac:dyDescent="0.25"/>
  <cols>
    <col min="1" max="1" width="16.109375" customWidth="1"/>
    <col min="5" max="5" width="11.6640625" bestFit="1" customWidth="1"/>
    <col min="14" max="14" width="10.109375" bestFit="1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x14ac:dyDescent="0.25">
      <c r="D2" s="6"/>
      <c r="E2" s="6"/>
      <c r="F2" s="6"/>
      <c r="G2" s="6"/>
      <c r="H2" s="6"/>
    </row>
    <row r="3" spans="1:14" x14ac:dyDescent="0.25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3.25" customHeight="1" x14ac:dyDescent="0.25">
      <c r="A7" s="29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5"/>
    <row r="12" spans="1:14" hidden="1" x14ac:dyDescent="0.25"/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t="s">
        <v>1</v>
      </c>
    </row>
    <row r="16" spans="1:14" x14ac:dyDescent="0.25">
      <c r="A16" t="s">
        <v>38</v>
      </c>
      <c r="B16" s="5" t="s">
        <v>102</v>
      </c>
      <c r="C16" s="5" t="s">
        <v>102</v>
      </c>
      <c r="D16" s="5" t="s">
        <v>102</v>
      </c>
      <c r="E16" s="18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28"/>
      <c r="M16" s="5" t="s">
        <v>102</v>
      </c>
      <c r="N16" s="5">
        <f t="shared" ref="N16:N79" si="0">SUM(B16:M16)</f>
        <v>0</v>
      </c>
    </row>
    <row r="17" spans="1:19" x14ac:dyDescent="0.25">
      <c r="A17" t="s">
        <v>39</v>
      </c>
      <c r="B17" s="8">
        <v>51701.14</v>
      </c>
      <c r="C17" s="18">
        <v>48215.1</v>
      </c>
      <c r="D17" s="18">
        <v>53240.17</v>
      </c>
      <c r="E17" s="18">
        <v>54433.84</v>
      </c>
      <c r="F17" s="18">
        <v>53423.66</v>
      </c>
      <c r="G17" s="18">
        <v>57087.09</v>
      </c>
      <c r="H17" s="18">
        <v>48742.28</v>
      </c>
      <c r="I17" s="18">
        <v>57996.44</v>
      </c>
      <c r="J17" s="18">
        <v>52949.48</v>
      </c>
      <c r="K17" s="18">
        <v>49493.21</v>
      </c>
      <c r="L17" s="10">
        <v>61339.11</v>
      </c>
      <c r="M17" s="18">
        <v>55196.39</v>
      </c>
      <c r="N17" s="5">
        <f t="shared" si="0"/>
        <v>643817.91</v>
      </c>
      <c r="Q17" s="26"/>
    </row>
    <row r="18" spans="1:19" x14ac:dyDescent="0.25">
      <c r="A18" t="s">
        <v>40</v>
      </c>
      <c r="B18" t="s">
        <v>102</v>
      </c>
      <c r="C18" t="s">
        <v>102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s="5">
        <f t="shared" si="0"/>
        <v>0</v>
      </c>
      <c r="Q18" s="26"/>
    </row>
    <row r="19" spans="1:19" x14ac:dyDescent="0.25">
      <c r="A19" t="s">
        <v>2</v>
      </c>
      <c r="B19" s="8">
        <v>59684.51</v>
      </c>
      <c r="C19" s="18">
        <v>55660.18</v>
      </c>
      <c r="D19" s="18">
        <v>61461.19</v>
      </c>
      <c r="E19" s="8">
        <v>62839.18</v>
      </c>
      <c r="F19" s="18">
        <v>61673.01</v>
      </c>
      <c r="G19" s="18">
        <v>65902.13</v>
      </c>
      <c r="H19" s="18">
        <v>56268.77</v>
      </c>
      <c r="I19" s="18">
        <v>66951.89</v>
      </c>
      <c r="J19" s="18">
        <v>61125.61</v>
      </c>
      <c r="K19" s="18">
        <v>57135.65</v>
      </c>
      <c r="L19" s="10">
        <v>70810.710000000006</v>
      </c>
      <c r="M19" s="18">
        <v>63719.48</v>
      </c>
      <c r="N19" s="5">
        <f t="shared" si="0"/>
        <v>743232.31</v>
      </c>
      <c r="Q19" s="26"/>
    </row>
    <row r="20" spans="1:19" x14ac:dyDescent="0.25">
      <c r="A20" t="s">
        <v>41</v>
      </c>
      <c r="B20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s="5">
        <f t="shared" si="0"/>
        <v>0</v>
      </c>
      <c r="Q20" s="26"/>
    </row>
    <row r="21" spans="1:19" x14ac:dyDescent="0.25">
      <c r="A21" t="s">
        <v>42</v>
      </c>
      <c r="B21" t="s">
        <v>102</v>
      </c>
      <c r="C21" s="5" t="s">
        <v>102</v>
      </c>
      <c r="D21" t="s">
        <v>102</v>
      </c>
      <c r="E21" s="5" t="s">
        <v>102</v>
      </c>
      <c r="F21" t="s">
        <v>102</v>
      </c>
      <c r="G21" s="5" t="s">
        <v>102</v>
      </c>
      <c r="H21" t="s">
        <v>102</v>
      </c>
      <c r="I21" s="5" t="s">
        <v>102</v>
      </c>
      <c r="J21" t="s">
        <v>102</v>
      </c>
      <c r="K21" t="s">
        <v>102</v>
      </c>
      <c r="L21" t="s">
        <v>102</v>
      </c>
      <c r="M21" s="5" t="s">
        <v>102</v>
      </c>
      <c r="N21" s="5">
        <f t="shared" si="0"/>
        <v>0</v>
      </c>
      <c r="Q21" s="26"/>
    </row>
    <row r="22" spans="1:19" x14ac:dyDescent="0.25">
      <c r="A22" t="s">
        <v>3</v>
      </c>
      <c r="B22" s="8">
        <v>63024.38</v>
      </c>
      <c r="C22" s="18">
        <v>58774.85</v>
      </c>
      <c r="D22" s="18">
        <v>64900.480000000003</v>
      </c>
      <c r="E22" s="8">
        <v>66355.58</v>
      </c>
      <c r="F22" s="18">
        <v>65124.160000000003</v>
      </c>
      <c r="G22" s="18">
        <v>69589.929999999993</v>
      </c>
      <c r="H22" s="18">
        <v>59417.49</v>
      </c>
      <c r="I22" s="18">
        <v>70698.429999999993</v>
      </c>
      <c r="J22" s="18">
        <v>64546.13</v>
      </c>
      <c r="K22" s="18">
        <v>60332.89</v>
      </c>
      <c r="L22" s="10">
        <v>74773.19</v>
      </c>
      <c r="M22" s="18">
        <v>67285.14</v>
      </c>
      <c r="N22" s="5">
        <f t="shared" si="0"/>
        <v>784822.65</v>
      </c>
      <c r="Q22" s="26"/>
    </row>
    <row r="23" spans="1:19" x14ac:dyDescent="0.25">
      <c r="A23" t="s">
        <v>43</v>
      </c>
      <c r="B23" t="s">
        <v>102</v>
      </c>
      <c r="C23" s="5" t="s">
        <v>102</v>
      </c>
      <c r="D23" t="s">
        <v>102</v>
      </c>
      <c r="E23" s="5" t="s">
        <v>102</v>
      </c>
      <c r="F23" t="s">
        <v>102</v>
      </c>
      <c r="G23" s="5" t="s">
        <v>102</v>
      </c>
      <c r="H23" t="s">
        <v>102</v>
      </c>
      <c r="I23" s="5" t="s">
        <v>102</v>
      </c>
      <c r="J23" t="s">
        <v>102</v>
      </c>
      <c r="K23" t="s">
        <v>102</v>
      </c>
      <c r="L23" t="s">
        <v>102</v>
      </c>
      <c r="M23" s="5" t="s">
        <v>102</v>
      </c>
      <c r="N23" s="5">
        <f t="shared" si="0"/>
        <v>0</v>
      </c>
      <c r="Q23" s="26"/>
    </row>
    <row r="24" spans="1:19" x14ac:dyDescent="0.25">
      <c r="A24" t="s">
        <v>44</v>
      </c>
      <c r="B24" t="s">
        <v>102</v>
      </c>
      <c r="C24" s="5" t="s">
        <v>102</v>
      </c>
      <c r="D24" t="s">
        <v>102</v>
      </c>
      <c r="E24" s="5" t="s">
        <v>102</v>
      </c>
      <c r="F24" t="s">
        <v>102</v>
      </c>
      <c r="G24" s="5" t="s">
        <v>102</v>
      </c>
      <c r="H24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  <c r="Q24" s="26"/>
      <c r="R24" s="11"/>
      <c r="S24" s="8"/>
    </row>
    <row r="25" spans="1:19" x14ac:dyDescent="0.25">
      <c r="A25" t="s">
        <v>45</v>
      </c>
      <c r="B25" t="s">
        <v>102</v>
      </c>
      <c r="C25" s="5" t="s">
        <v>102</v>
      </c>
      <c r="D25" t="s">
        <v>102</v>
      </c>
      <c r="E25" s="5" t="s">
        <v>102</v>
      </c>
      <c r="F25" t="s">
        <v>102</v>
      </c>
      <c r="G25" s="5" t="s">
        <v>102</v>
      </c>
      <c r="H2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  <c r="Q25" s="26"/>
      <c r="R25" s="11"/>
      <c r="S25" s="8"/>
    </row>
    <row r="26" spans="1:19" x14ac:dyDescent="0.25">
      <c r="A26" t="s">
        <v>46</v>
      </c>
      <c r="B26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Q26" s="26"/>
      <c r="R26" s="11"/>
      <c r="S26" s="8"/>
    </row>
    <row r="27" spans="1:19" x14ac:dyDescent="0.25">
      <c r="A27" t="s">
        <v>4</v>
      </c>
      <c r="B27" s="8">
        <v>55051.16</v>
      </c>
      <c r="C27" s="18">
        <v>51339.24</v>
      </c>
      <c r="D27" s="18">
        <v>56689.919999999998</v>
      </c>
      <c r="E27" s="8">
        <v>57960.93</v>
      </c>
      <c r="F27" s="18">
        <v>56885.3</v>
      </c>
      <c r="G27" s="18">
        <v>60786.1</v>
      </c>
      <c r="H27" s="18">
        <v>51900.58</v>
      </c>
      <c r="I27" s="18">
        <v>61754.37</v>
      </c>
      <c r="J27" s="18">
        <v>56380.39</v>
      </c>
      <c r="K27" s="18">
        <v>52700.17</v>
      </c>
      <c r="L27" s="10">
        <v>65313.63</v>
      </c>
      <c r="M27" s="18">
        <v>58772.89</v>
      </c>
      <c r="N27" s="5">
        <f t="shared" si="0"/>
        <v>685534.68</v>
      </c>
      <c r="Q27" s="26"/>
      <c r="R27" s="11"/>
      <c r="S27" s="8"/>
    </row>
    <row r="28" spans="1:19" x14ac:dyDescent="0.25">
      <c r="A28" t="s">
        <v>94</v>
      </c>
      <c r="B28" t="s">
        <v>102</v>
      </c>
      <c r="C28" s="5" t="s">
        <v>102</v>
      </c>
      <c r="D28" t="s">
        <v>102</v>
      </c>
      <c r="E28" s="5" t="s">
        <v>102</v>
      </c>
      <c r="F28" t="s">
        <v>102</v>
      </c>
      <c r="G28" s="5" t="s">
        <v>102</v>
      </c>
      <c r="H28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Q28" s="26"/>
      <c r="R28" s="11"/>
      <c r="S28" s="8"/>
    </row>
    <row r="29" spans="1:19" x14ac:dyDescent="0.25">
      <c r="A29" t="s">
        <v>5</v>
      </c>
      <c r="B29" s="8">
        <v>57128</v>
      </c>
      <c r="C29" s="18">
        <v>53276.05</v>
      </c>
      <c r="D29" s="18">
        <v>58828.58</v>
      </c>
      <c r="E29" s="8">
        <v>60147.55</v>
      </c>
      <c r="F29" s="18">
        <v>59031.33</v>
      </c>
      <c r="G29" s="18">
        <v>63079.3</v>
      </c>
      <c r="H29" s="18">
        <v>53858.57</v>
      </c>
      <c r="I29" s="18">
        <v>64084.1</v>
      </c>
      <c r="J29" s="18">
        <v>58507.38</v>
      </c>
      <c r="K29" s="18">
        <v>54688.32</v>
      </c>
      <c r="L29" s="10">
        <v>67777.63</v>
      </c>
      <c r="M29" s="18">
        <v>60990.14</v>
      </c>
      <c r="N29" s="5">
        <f t="shared" si="0"/>
        <v>711396.95</v>
      </c>
      <c r="Q29" s="26"/>
      <c r="R29" s="11"/>
      <c r="S29" s="8"/>
    </row>
    <row r="30" spans="1:19" x14ac:dyDescent="0.25">
      <c r="A30" t="s">
        <v>6</v>
      </c>
      <c r="B30" s="8">
        <v>63447.360000000001</v>
      </c>
      <c r="C30" s="18">
        <v>59169.31</v>
      </c>
      <c r="D30" s="18">
        <v>65336.05</v>
      </c>
      <c r="E30" s="8">
        <v>66800.92</v>
      </c>
      <c r="F30" s="18">
        <v>65561.23</v>
      </c>
      <c r="G30" s="18">
        <v>70056.97</v>
      </c>
      <c r="H30" s="18">
        <v>59816.27</v>
      </c>
      <c r="I30" s="18">
        <v>71172.92</v>
      </c>
      <c r="J30" s="18">
        <v>64979.32</v>
      </c>
      <c r="K30" s="18">
        <v>60737.8</v>
      </c>
      <c r="L30" s="10">
        <v>75275.02</v>
      </c>
      <c r="M30" s="18">
        <v>67736.710000000006</v>
      </c>
      <c r="N30" s="5">
        <f t="shared" si="0"/>
        <v>790089.88</v>
      </c>
      <c r="Q30" s="26"/>
      <c r="R30" s="11"/>
      <c r="S30" s="8"/>
    </row>
    <row r="31" spans="1:19" x14ac:dyDescent="0.25">
      <c r="A31" t="s">
        <v>47</v>
      </c>
      <c r="B31" s="14" t="s">
        <v>102</v>
      </c>
      <c r="C31" s="5" t="s">
        <v>102</v>
      </c>
      <c r="D31" s="5" t="s">
        <v>102</v>
      </c>
      <c r="E31" s="5" t="s">
        <v>102</v>
      </c>
      <c r="F31" s="19" t="s">
        <v>102</v>
      </c>
      <c r="G31" s="19" t="s">
        <v>102</v>
      </c>
      <c r="H31" s="19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19" t="s">
        <v>102</v>
      </c>
      <c r="N31" s="5">
        <f t="shared" si="0"/>
        <v>0</v>
      </c>
      <c r="Q31" s="26"/>
      <c r="R31" s="11"/>
      <c r="S31" s="8"/>
    </row>
    <row r="32" spans="1:19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19" t="s">
        <v>102</v>
      </c>
      <c r="G32" s="19" t="s">
        <v>102</v>
      </c>
      <c r="H32" s="19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19" t="s">
        <v>102</v>
      </c>
      <c r="N32" s="5">
        <f t="shared" si="0"/>
        <v>0</v>
      </c>
      <c r="Q32" s="26"/>
      <c r="R32" s="11"/>
      <c r="S32" s="8"/>
    </row>
    <row r="33" spans="1:19" x14ac:dyDescent="0.25">
      <c r="A33" t="s">
        <v>7</v>
      </c>
      <c r="B33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Q33" s="26"/>
      <c r="R33" s="11"/>
      <c r="S33" s="8"/>
    </row>
    <row r="34" spans="1:19" x14ac:dyDescent="0.25">
      <c r="A34" t="s">
        <v>8</v>
      </c>
      <c r="B34" s="8">
        <v>26675.39</v>
      </c>
      <c r="C34" s="18">
        <v>24876.75</v>
      </c>
      <c r="D34" s="18">
        <v>27469.46</v>
      </c>
      <c r="E34" s="8">
        <v>28085.33</v>
      </c>
      <c r="F34" s="18">
        <v>27564.13</v>
      </c>
      <c r="G34" s="18">
        <v>29454.29</v>
      </c>
      <c r="H34" s="18">
        <v>25148.75</v>
      </c>
      <c r="I34" s="18">
        <v>29923.47</v>
      </c>
      <c r="J34" s="18">
        <v>27319.47</v>
      </c>
      <c r="K34" s="18">
        <v>25536.2</v>
      </c>
      <c r="L34" s="10">
        <v>31648.13</v>
      </c>
      <c r="M34" s="18">
        <v>28478.77</v>
      </c>
      <c r="N34" s="5">
        <f t="shared" si="0"/>
        <v>332180.14</v>
      </c>
      <c r="Q34" s="26"/>
      <c r="R34" s="11"/>
      <c r="S34" s="8"/>
    </row>
    <row r="35" spans="1:19" x14ac:dyDescent="0.25">
      <c r="A35" t="s">
        <v>9</v>
      </c>
      <c r="B35" s="8">
        <v>58821.62</v>
      </c>
      <c r="C35" s="18">
        <v>54855.47</v>
      </c>
      <c r="D35" s="18">
        <v>60572.62</v>
      </c>
      <c r="E35" s="8">
        <v>61930.69</v>
      </c>
      <c r="F35" s="18">
        <v>60781.38</v>
      </c>
      <c r="G35" s="22">
        <v>64949.35</v>
      </c>
      <c r="H35" s="18">
        <v>55455.26</v>
      </c>
      <c r="I35" s="18">
        <v>65983.94</v>
      </c>
      <c r="J35" s="18">
        <v>60241.89</v>
      </c>
      <c r="K35" s="18">
        <v>56309.61</v>
      </c>
      <c r="L35" s="10">
        <v>69786.97</v>
      </c>
      <c r="M35" s="18">
        <v>62798.26</v>
      </c>
      <c r="N35" s="5">
        <f t="shared" si="0"/>
        <v>732487.05999999994</v>
      </c>
      <c r="Q35" s="26"/>
      <c r="R35" s="11"/>
      <c r="S35" s="8"/>
    </row>
    <row r="36" spans="1:19" x14ac:dyDescent="0.25">
      <c r="A36" t="s">
        <v>10</v>
      </c>
      <c r="B36" s="8">
        <v>61332.45</v>
      </c>
      <c r="C36" s="18">
        <v>57197</v>
      </c>
      <c r="D36" s="18">
        <v>63158.19</v>
      </c>
      <c r="E36" s="8">
        <v>64574.22</v>
      </c>
      <c r="F36" s="18">
        <v>63375.86</v>
      </c>
      <c r="G36" s="22">
        <v>67721.740000000005</v>
      </c>
      <c r="H36" s="18">
        <v>57822.39</v>
      </c>
      <c r="I36" s="18">
        <v>68800.490000000005</v>
      </c>
      <c r="J36" s="18">
        <v>62813.34</v>
      </c>
      <c r="K36" s="18">
        <v>58713.21</v>
      </c>
      <c r="L36" s="10">
        <v>72765.86</v>
      </c>
      <c r="M36" s="18">
        <v>65478.82</v>
      </c>
      <c r="N36" s="5">
        <f t="shared" si="0"/>
        <v>763753.57</v>
      </c>
      <c r="Q36" s="26"/>
      <c r="R36" s="11"/>
      <c r="S36" s="8"/>
    </row>
    <row r="37" spans="1:19" x14ac:dyDescent="0.25">
      <c r="A37" t="s">
        <v>11</v>
      </c>
      <c r="B37" s="8">
        <v>38646.629999999997</v>
      </c>
      <c r="C37" s="18">
        <v>36040.82</v>
      </c>
      <c r="D37" s="18">
        <v>39797.06</v>
      </c>
      <c r="E37" s="8">
        <v>40689.33</v>
      </c>
      <c r="F37" s="18">
        <v>39934.22</v>
      </c>
      <c r="G37" s="22">
        <v>42672.639999999999</v>
      </c>
      <c r="H37" s="18">
        <v>36434.89</v>
      </c>
      <c r="I37" s="18">
        <v>43352.38</v>
      </c>
      <c r="J37" s="18">
        <v>39579.769999999997</v>
      </c>
      <c r="K37" s="18">
        <v>36996.21</v>
      </c>
      <c r="L37" s="10">
        <v>45851.02</v>
      </c>
      <c r="M37" s="18">
        <v>41259.339999999997</v>
      </c>
      <c r="N37" s="5">
        <f t="shared" si="0"/>
        <v>481254.31000000006</v>
      </c>
      <c r="Q37" s="26"/>
      <c r="R37" s="11"/>
      <c r="S37" s="8"/>
    </row>
    <row r="38" spans="1:19" x14ac:dyDescent="0.25">
      <c r="A38" t="s">
        <v>49</v>
      </c>
      <c r="B38" s="8">
        <v>30641.69</v>
      </c>
      <c r="C38" s="18">
        <v>28575.62</v>
      </c>
      <c r="D38" s="18">
        <v>31553.83</v>
      </c>
      <c r="E38" s="8">
        <v>32261.279999999999</v>
      </c>
      <c r="F38" s="18">
        <v>31662.58</v>
      </c>
      <c r="G38" s="22">
        <v>33833.78</v>
      </c>
      <c r="H38" s="18">
        <v>28888.07</v>
      </c>
      <c r="I38" s="18">
        <v>34372.720000000001</v>
      </c>
      <c r="J38" s="18">
        <v>31381.55</v>
      </c>
      <c r="K38" s="18">
        <v>29333.119999999999</v>
      </c>
      <c r="L38" s="10">
        <v>36353.82</v>
      </c>
      <c r="M38" s="18">
        <v>32713.22</v>
      </c>
      <c r="N38" s="5">
        <f t="shared" si="0"/>
        <v>381571.28</v>
      </c>
      <c r="Q38" s="26"/>
      <c r="R38" s="11"/>
      <c r="S38" s="8"/>
    </row>
    <row r="39" spans="1:19" x14ac:dyDescent="0.25">
      <c r="A39" t="s">
        <v>12</v>
      </c>
      <c r="B39" s="8">
        <v>42298.239999999998</v>
      </c>
      <c r="C39" s="18">
        <v>39446.21</v>
      </c>
      <c r="D39" s="18">
        <v>43557.37</v>
      </c>
      <c r="E39" s="8">
        <v>44533.95</v>
      </c>
      <c r="F39" s="18">
        <v>43707.49</v>
      </c>
      <c r="G39" s="22">
        <v>46704.65</v>
      </c>
      <c r="H39" s="18">
        <v>39877.51</v>
      </c>
      <c r="I39" s="18">
        <v>47448.61</v>
      </c>
      <c r="J39" s="18">
        <v>43319.55</v>
      </c>
      <c r="K39" s="18">
        <v>40491.870000000003</v>
      </c>
      <c r="L39" s="10">
        <v>50183.35</v>
      </c>
      <c r="M39" s="18">
        <v>45157.81</v>
      </c>
      <c r="N39" s="5">
        <f t="shared" si="0"/>
        <v>526726.60999999987</v>
      </c>
      <c r="Q39" s="26"/>
      <c r="R39" s="11"/>
      <c r="S39" s="8"/>
    </row>
    <row r="40" spans="1:19" x14ac:dyDescent="0.25">
      <c r="A40" t="s">
        <v>13</v>
      </c>
      <c r="B40" s="8">
        <v>37641.629999999997</v>
      </c>
      <c r="C40" s="18">
        <v>35103.57</v>
      </c>
      <c r="D40" s="18">
        <v>38762.14</v>
      </c>
      <c r="E40" s="8">
        <v>39631.199999999997</v>
      </c>
      <c r="F40" s="18">
        <v>38895.730000000003</v>
      </c>
      <c r="G40" s="22">
        <v>41562.93</v>
      </c>
      <c r="H40" s="18">
        <v>35487.4</v>
      </c>
      <c r="I40" s="18">
        <v>42225</v>
      </c>
      <c r="J40" s="18">
        <v>38550.5</v>
      </c>
      <c r="K40" s="18">
        <v>36034.120000000003</v>
      </c>
      <c r="L40" s="10">
        <v>44658.66</v>
      </c>
      <c r="M40" s="18">
        <v>40186.39</v>
      </c>
      <c r="N40" s="5">
        <f t="shared" si="0"/>
        <v>468739.27</v>
      </c>
      <c r="Q40" s="26"/>
      <c r="R40" s="11"/>
      <c r="S40" s="8"/>
    </row>
    <row r="41" spans="1:19" x14ac:dyDescent="0.25">
      <c r="A41" t="s">
        <v>14</v>
      </c>
      <c r="B41" s="8">
        <v>35915.01</v>
      </c>
      <c r="C41" s="18">
        <v>33493.379999999997</v>
      </c>
      <c r="D41" s="18">
        <v>36984.129999999997</v>
      </c>
      <c r="E41" s="8">
        <v>37813.33</v>
      </c>
      <c r="F41" s="18">
        <v>37111.589999999997</v>
      </c>
      <c r="G41" s="22">
        <v>39656.449999999997</v>
      </c>
      <c r="H41" s="18">
        <v>33859.599999999999</v>
      </c>
      <c r="I41" s="18">
        <v>40288.14</v>
      </c>
      <c r="J41" s="18">
        <v>36782.19</v>
      </c>
      <c r="K41" s="18">
        <v>34381.24</v>
      </c>
      <c r="L41" s="10">
        <v>42610.18</v>
      </c>
      <c r="M41" s="18">
        <v>38343.040000000001</v>
      </c>
      <c r="N41" s="5">
        <f t="shared" si="0"/>
        <v>447238.27999999991</v>
      </c>
      <c r="Q41" s="26"/>
      <c r="R41" s="11"/>
      <c r="S41" s="8"/>
    </row>
    <row r="42" spans="1:19" x14ac:dyDescent="0.25">
      <c r="A42" t="s">
        <v>50</v>
      </c>
      <c r="B42" s="14" t="s">
        <v>102</v>
      </c>
      <c r="C42" s="5" t="s">
        <v>102</v>
      </c>
      <c r="D42" s="19" t="s">
        <v>102</v>
      </c>
      <c r="E42" s="15" t="s">
        <v>102</v>
      </c>
      <c r="F42" s="19" t="s">
        <v>102</v>
      </c>
      <c r="G42" s="19" t="s">
        <v>102</v>
      </c>
      <c r="H42" s="19" t="s">
        <v>102</v>
      </c>
      <c r="I42" s="19" t="s">
        <v>102</v>
      </c>
      <c r="J42" s="5" t="s">
        <v>102</v>
      </c>
      <c r="K42" s="5" t="s">
        <v>102</v>
      </c>
      <c r="L42" s="5" t="s">
        <v>102</v>
      </c>
      <c r="M42" s="19" t="s">
        <v>102</v>
      </c>
      <c r="N42" s="5">
        <f t="shared" si="0"/>
        <v>0</v>
      </c>
      <c r="Q42" s="26"/>
      <c r="R42" s="11"/>
      <c r="S42" s="8"/>
    </row>
    <row r="43" spans="1:19" x14ac:dyDescent="0.25">
      <c r="A43" t="s">
        <v>15</v>
      </c>
      <c r="B43" s="8">
        <v>57314.12</v>
      </c>
      <c r="C43" s="18">
        <v>53449.61</v>
      </c>
      <c r="D43" s="18">
        <v>59020.24</v>
      </c>
      <c r="E43" s="8">
        <v>60343.5</v>
      </c>
      <c r="F43" s="18">
        <v>59223.65</v>
      </c>
      <c r="G43" s="18">
        <v>63284.800000000003</v>
      </c>
      <c r="H43" s="18">
        <v>54034.03</v>
      </c>
      <c r="I43" s="18">
        <v>64292.87</v>
      </c>
      <c r="J43" s="18">
        <v>58697.99</v>
      </c>
      <c r="K43" s="18">
        <v>54866.48</v>
      </c>
      <c r="L43" s="10">
        <v>67998.44</v>
      </c>
      <c r="M43" s="18">
        <v>61188.83</v>
      </c>
      <c r="N43" s="5">
        <f t="shared" si="0"/>
        <v>713714.55999999994</v>
      </c>
      <c r="Q43" s="26"/>
      <c r="R43" s="11"/>
      <c r="S43" s="8"/>
    </row>
    <row r="44" spans="1:19" x14ac:dyDescent="0.25">
      <c r="A44" t="s">
        <v>51</v>
      </c>
      <c r="B44" s="5" t="s">
        <v>102</v>
      </c>
      <c r="C44" s="19" t="s">
        <v>102</v>
      </c>
      <c r="D44" s="19" t="s">
        <v>102</v>
      </c>
      <c r="E44" s="5" t="s">
        <v>102</v>
      </c>
      <c r="F44" s="19" t="s">
        <v>102</v>
      </c>
      <c r="G44" s="15" t="s">
        <v>102</v>
      </c>
      <c r="H44" s="14" t="s">
        <v>102</v>
      </c>
      <c r="I44" s="19" t="s">
        <v>102</v>
      </c>
      <c r="J44" s="19" t="s">
        <v>102</v>
      </c>
      <c r="K44" s="19" t="s">
        <v>102</v>
      </c>
      <c r="L44" s="15" t="s">
        <v>102</v>
      </c>
      <c r="M44" s="19" t="s">
        <v>102</v>
      </c>
      <c r="N44" s="5">
        <f t="shared" si="0"/>
        <v>0</v>
      </c>
      <c r="Q44" s="26"/>
      <c r="R44" s="11"/>
      <c r="S44" s="8"/>
    </row>
    <row r="45" spans="1:19" x14ac:dyDescent="0.25">
      <c r="A45" t="s">
        <v>16</v>
      </c>
      <c r="B45" s="8">
        <v>71869.789999999994</v>
      </c>
      <c r="C45" s="18">
        <v>67023.839999999997</v>
      </c>
      <c r="D45" s="18">
        <v>74009.2</v>
      </c>
      <c r="E45" s="8">
        <v>75668.52</v>
      </c>
      <c r="F45" s="18">
        <v>74264.27</v>
      </c>
      <c r="G45" s="18">
        <v>79356.800000000003</v>
      </c>
      <c r="H45" s="18">
        <v>67756.679999999993</v>
      </c>
      <c r="I45" s="18">
        <v>80620.89</v>
      </c>
      <c r="J45" s="18">
        <v>73605.11</v>
      </c>
      <c r="K45" s="18">
        <v>68800.55</v>
      </c>
      <c r="L45" s="10">
        <v>85267.53</v>
      </c>
      <c r="M45" s="18">
        <v>76728.539999999994</v>
      </c>
      <c r="N45" s="5">
        <f t="shared" si="0"/>
        <v>894971.72000000009</v>
      </c>
      <c r="Q45" s="26"/>
      <c r="R45" s="11"/>
      <c r="S45" s="8"/>
    </row>
    <row r="46" spans="1:19" x14ac:dyDescent="0.25">
      <c r="A46" t="s">
        <v>52</v>
      </c>
      <c r="B46" s="14" t="s">
        <v>102</v>
      </c>
      <c r="C46" s="19" t="s">
        <v>102</v>
      </c>
      <c r="D46" s="15" t="s">
        <v>102</v>
      </c>
      <c r="E46" s="5" t="s">
        <v>102</v>
      </c>
      <c r="F46" s="19" t="s">
        <v>102</v>
      </c>
      <c r="G46" s="19" t="s">
        <v>102</v>
      </c>
      <c r="H46" s="14" t="s">
        <v>102</v>
      </c>
      <c r="I46" s="19" t="s">
        <v>102</v>
      </c>
      <c r="J46" s="19" t="s">
        <v>102</v>
      </c>
      <c r="K46" s="19" t="s">
        <v>102</v>
      </c>
      <c r="L46" s="15" t="s">
        <v>102</v>
      </c>
      <c r="M46" s="19" t="s">
        <v>102</v>
      </c>
      <c r="N46" s="5">
        <f t="shared" si="0"/>
        <v>0</v>
      </c>
      <c r="Q46" s="26"/>
      <c r="R46" s="11"/>
      <c r="S46" s="8"/>
    </row>
    <row r="47" spans="1:19" x14ac:dyDescent="0.25">
      <c r="A47" t="s">
        <v>17</v>
      </c>
      <c r="B47" s="8">
        <v>54564.73</v>
      </c>
      <c r="C47" s="18">
        <v>50885.61</v>
      </c>
      <c r="D47" s="18">
        <v>56189.01</v>
      </c>
      <c r="E47" s="8">
        <v>57448.79</v>
      </c>
      <c r="F47" s="18">
        <v>56382.66</v>
      </c>
      <c r="G47" s="18">
        <v>60249</v>
      </c>
      <c r="H47" s="18">
        <v>51441.99</v>
      </c>
      <c r="I47" s="18">
        <v>61208.71</v>
      </c>
      <c r="J47" s="18">
        <v>55882.22</v>
      </c>
      <c r="K47" s="18">
        <v>52234.51</v>
      </c>
      <c r="L47" s="10">
        <v>64736.52</v>
      </c>
      <c r="M47" s="18">
        <v>58253.57</v>
      </c>
      <c r="N47" s="5">
        <f t="shared" si="0"/>
        <v>679477.32000000007</v>
      </c>
      <c r="Q47" s="26"/>
      <c r="R47" s="11"/>
      <c r="S47" s="8"/>
    </row>
    <row r="48" spans="1:19" x14ac:dyDescent="0.25">
      <c r="A48" t="s">
        <v>18</v>
      </c>
      <c r="B48" s="8">
        <v>56304.88</v>
      </c>
      <c r="C48" s="18">
        <v>52508.42</v>
      </c>
      <c r="D48" s="18">
        <v>57980.959999999999</v>
      </c>
      <c r="E48" s="8">
        <v>59280.92</v>
      </c>
      <c r="F48" s="18">
        <v>58180.79</v>
      </c>
      <c r="G48" s="18">
        <v>62170.43</v>
      </c>
      <c r="H48" s="18">
        <v>53082.55</v>
      </c>
      <c r="I48" s="18">
        <v>63160.75</v>
      </c>
      <c r="J48" s="18">
        <v>57664.38</v>
      </c>
      <c r="K48" s="18">
        <v>53900.35</v>
      </c>
      <c r="L48" s="10">
        <v>66801.06</v>
      </c>
      <c r="M48" s="18">
        <v>60111.37</v>
      </c>
      <c r="N48" s="5">
        <f t="shared" si="0"/>
        <v>701146.86</v>
      </c>
      <c r="Q48" s="26"/>
      <c r="R48" s="11"/>
      <c r="S48" s="8"/>
    </row>
    <row r="49" spans="1:19" x14ac:dyDescent="0.25">
      <c r="A49" t="s">
        <v>19</v>
      </c>
      <c r="B49" s="8">
        <v>58680.35</v>
      </c>
      <c r="C49" s="18">
        <v>54723.72</v>
      </c>
      <c r="D49" s="18">
        <v>60427.14</v>
      </c>
      <c r="E49" s="8">
        <v>61781.94</v>
      </c>
      <c r="F49" s="18">
        <v>60635.4</v>
      </c>
      <c r="G49" s="18">
        <v>64793.36</v>
      </c>
      <c r="H49" s="18">
        <v>55322.07</v>
      </c>
      <c r="I49" s="18">
        <v>65825.460000000006</v>
      </c>
      <c r="J49" s="18">
        <v>60097.21</v>
      </c>
      <c r="K49" s="18">
        <v>56174.37</v>
      </c>
      <c r="L49" s="10">
        <v>69619.360000000001</v>
      </c>
      <c r="M49" s="18">
        <v>62647.43</v>
      </c>
      <c r="N49" s="5">
        <f t="shared" si="0"/>
        <v>730727.81</v>
      </c>
      <c r="Q49" s="26"/>
      <c r="R49" s="11"/>
      <c r="S49" s="8"/>
    </row>
    <row r="50" spans="1:19" x14ac:dyDescent="0.25">
      <c r="A50" t="s">
        <v>53</v>
      </c>
      <c r="B50" s="14" t="s">
        <v>102</v>
      </c>
      <c r="C50" s="5" t="s">
        <v>102</v>
      </c>
      <c r="D50" s="19" t="s">
        <v>102</v>
      </c>
      <c r="E50" s="5" t="s">
        <v>102</v>
      </c>
      <c r="F50" s="19" t="s">
        <v>102</v>
      </c>
      <c r="G50" s="19" t="s">
        <v>102</v>
      </c>
      <c r="H50" s="19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14" t="s">
        <v>102</v>
      </c>
      <c r="N50" s="5">
        <f t="shared" si="0"/>
        <v>0</v>
      </c>
      <c r="Q50" s="26"/>
      <c r="R50" s="11"/>
      <c r="S50" s="8"/>
    </row>
    <row r="51" spans="1:19" x14ac:dyDescent="0.25">
      <c r="A51" t="s">
        <v>54</v>
      </c>
      <c r="B51" s="14" t="s">
        <v>102</v>
      </c>
      <c r="C51" s="5" t="s">
        <v>102</v>
      </c>
      <c r="D51" s="19" t="s">
        <v>102</v>
      </c>
      <c r="E51" s="5" t="s">
        <v>102</v>
      </c>
      <c r="F51" s="19" t="s">
        <v>102</v>
      </c>
      <c r="G51" s="19" t="s">
        <v>102</v>
      </c>
      <c r="H51" s="19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14" t="s">
        <v>102</v>
      </c>
      <c r="N51" s="5">
        <f t="shared" si="0"/>
        <v>0</v>
      </c>
      <c r="Q51" s="26"/>
      <c r="R51" s="11"/>
      <c r="S51" s="8"/>
    </row>
    <row r="52" spans="1:19" x14ac:dyDescent="0.25">
      <c r="A52" t="s">
        <v>55</v>
      </c>
      <c r="B52" s="5" t="s">
        <v>102</v>
      </c>
      <c r="C52" s="5" t="s">
        <v>102</v>
      </c>
      <c r="D52" s="19" t="s">
        <v>102</v>
      </c>
      <c r="E52" s="5" t="s">
        <v>102</v>
      </c>
      <c r="F52" s="19" t="s">
        <v>102</v>
      </c>
      <c r="G52" s="19" t="s">
        <v>102</v>
      </c>
      <c r="H52" s="19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>
        <f t="shared" si="0"/>
        <v>0</v>
      </c>
      <c r="Q52" s="26"/>
      <c r="R52" s="11"/>
      <c r="S52" s="8"/>
    </row>
    <row r="53" spans="1:19" x14ac:dyDescent="0.25">
      <c r="A53" t="s">
        <v>20</v>
      </c>
      <c r="B53" s="8">
        <v>56147.11</v>
      </c>
      <c r="C53" s="18">
        <v>52361.29</v>
      </c>
      <c r="D53" s="18">
        <v>57818.49</v>
      </c>
      <c r="E53" s="8">
        <v>59114.81</v>
      </c>
      <c r="F53" s="18">
        <v>58017.760000000002</v>
      </c>
      <c r="G53" s="18">
        <v>61996.22</v>
      </c>
      <c r="H53" s="18">
        <v>52933.81</v>
      </c>
      <c r="I53" s="18">
        <v>62983.76</v>
      </c>
      <c r="J53" s="18">
        <v>57502.8</v>
      </c>
      <c r="K53" s="18">
        <v>53749.31</v>
      </c>
      <c r="L53" s="10">
        <v>66613.88</v>
      </c>
      <c r="M53" s="18">
        <v>59942.93</v>
      </c>
      <c r="N53" s="5">
        <f t="shared" si="0"/>
        <v>699182.16999999993</v>
      </c>
      <c r="Q53" s="26"/>
      <c r="R53" s="11"/>
      <c r="S53" s="8"/>
    </row>
    <row r="54" spans="1:19" x14ac:dyDescent="0.25">
      <c r="A54" t="s">
        <v>21</v>
      </c>
      <c r="B54" s="8">
        <v>63447.360000000001</v>
      </c>
      <c r="C54" s="18">
        <v>59169.31</v>
      </c>
      <c r="D54" s="18">
        <v>65336.05</v>
      </c>
      <c r="E54" s="8">
        <v>66800.92</v>
      </c>
      <c r="F54" s="18">
        <v>65561.23</v>
      </c>
      <c r="G54" s="18">
        <v>70056.97</v>
      </c>
      <c r="H54" s="18">
        <v>59816.27</v>
      </c>
      <c r="I54" s="18">
        <v>71172.92</v>
      </c>
      <c r="J54" s="18">
        <v>64979.32</v>
      </c>
      <c r="K54" s="18">
        <v>60737.8</v>
      </c>
      <c r="L54" s="10">
        <v>75275.02</v>
      </c>
      <c r="M54" s="18">
        <v>67736.710000000006</v>
      </c>
      <c r="N54" s="5">
        <f t="shared" si="0"/>
        <v>790089.88</v>
      </c>
      <c r="Q54" s="26"/>
    </row>
    <row r="55" spans="1:19" x14ac:dyDescent="0.25">
      <c r="A55" t="s">
        <v>22</v>
      </c>
      <c r="B55" s="8">
        <v>63447.360000000001</v>
      </c>
      <c r="C55" s="18">
        <v>59169.31</v>
      </c>
      <c r="D55" s="18">
        <v>65336.05</v>
      </c>
      <c r="E55" s="8">
        <v>66800.92</v>
      </c>
      <c r="F55" s="18">
        <v>65561.23</v>
      </c>
      <c r="G55" s="18">
        <v>70056.97</v>
      </c>
      <c r="H55" s="18">
        <v>59816.27</v>
      </c>
      <c r="I55" s="18">
        <v>71172.92</v>
      </c>
      <c r="J55" s="18">
        <v>64979.32</v>
      </c>
      <c r="K55" s="18">
        <v>60737.8</v>
      </c>
      <c r="L55" s="10">
        <v>75275.02</v>
      </c>
      <c r="M55" s="18">
        <v>67736.710000000006</v>
      </c>
      <c r="N55" s="5">
        <f t="shared" si="0"/>
        <v>790089.88</v>
      </c>
      <c r="Q55" s="26"/>
    </row>
    <row r="56" spans="1:19" x14ac:dyDescent="0.25">
      <c r="A56" t="s">
        <v>56</v>
      </c>
      <c r="B56" s="14" t="s">
        <v>102</v>
      </c>
      <c r="C56" s="5" t="s">
        <v>102</v>
      </c>
      <c r="D56" s="19" t="s">
        <v>102</v>
      </c>
      <c r="E56" s="5" t="s">
        <v>102</v>
      </c>
      <c r="F56" s="19" t="s">
        <v>102</v>
      </c>
      <c r="G56" s="5" t="s">
        <v>102</v>
      </c>
      <c r="H56" s="19" t="s">
        <v>102</v>
      </c>
      <c r="I56" s="19" t="s">
        <v>102</v>
      </c>
      <c r="J56" s="15" t="s">
        <v>102</v>
      </c>
      <c r="K56" s="15" t="s">
        <v>102</v>
      </c>
      <c r="L56" s="5" t="s">
        <v>102</v>
      </c>
      <c r="M56" s="14" t="s">
        <v>102</v>
      </c>
      <c r="N56" s="5">
        <f t="shared" si="0"/>
        <v>0</v>
      </c>
      <c r="Q56" s="26"/>
    </row>
    <row r="57" spans="1:19" x14ac:dyDescent="0.25">
      <c r="A57" t="s">
        <v>23</v>
      </c>
      <c r="B57" s="5" t="s">
        <v>102</v>
      </c>
      <c r="C57" s="5" t="s">
        <v>102</v>
      </c>
      <c r="D57" s="19" t="s">
        <v>102</v>
      </c>
      <c r="E57" s="5" t="s">
        <v>102</v>
      </c>
      <c r="F57" s="19" t="s">
        <v>102</v>
      </c>
      <c r="G57" s="5" t="s">
        <v>102</v>
      </c>
      <c r="H57" s="19" t="s">
        <v>102</v>
      </c>
      <c r="I57" s="19" t="s">
        <v>102</v>
      </c>
      <c r="J57" s="15" t="s">
        <v>102</v>
      </c>
      <c r="K57" s="15" t="s">
        <v>102</v>
      </c>
      <c r="L57" s="5" t="s">
        <v>102</v>
      </c>
      <c r="M57" s="5" t="s">
        <v>102</v>
      </c>
      <c r="N57" s="5">
        <f t="shared" si="0"/>
        <v>0</v>
      </c>
      <c r="Q57" s="26"/>
    </row>
    <row r="58" spans="1:19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19" t="s">
        <v>102</v>
      </c>
      <c r="G58" s="5" t="s">
        <v>102</v>
      </c>
      <c r="H58" s="19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>
        <f t="shared" si="0"/>
        <v>0</v>
      </c>
      <c r="Q58" s="26"/>
    </row>
    <row r="59" spans="1:19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19" t="s">
        <v>102</v>
      </c>
      <c r="G59" s="5" t="s">
        <v>102</v>
      </c>
      <c r="H59" s="19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>
        <f t="shared" si="0"/>
        <v>0</v>
      </c>
      <c r="Q59" s="26"/>
    </row>
    <row r="60" spans="1:19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19" t="s">
        <v>102</v>
      </c>
      <c r="G60" s="5" t="s">
        <v>102</v>
      </c>
      <c r="H60" s="19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>
        <f t="shared" si="0"/>
        <v>0</v>
      </c>
      <c r="Q60" s="26"/>
    </row>
    <row r="61" spans="1:19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19" t="s">
        <v>102</v>
      </c>
      <c r="G61" s="5" t="s">
        <v>102</v>
      </c>
      <c r="H61" s="19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  <c r="Q61" s="26"/>
    </row>
    <row r="62" spans="1:19" x14ac:dyDescent="0.25">
      <c r="A62" t="s">
        <v>25</v>
      </c>
      <c r="B62" s="8">
        <v>56993.07</v>
      </c>
      <c r="C62" s="18">
        <v>53150.21</v>
      </c>
      <c r="D62" s="18">
        <v>58689.64</v>
      </c>
      <c r="E62" s="8">
        <v>60005.48</v>
      </c>
      <c r="F62" s="18">
        <v>58891.91</v>
      </c>
      <c r="G62" s="18">
        <v>62930.31</v>
      </c>
      <c r="H62" s="18">
        <v>53731.360000000001</v>
      </c>
      <c r="I62" s="18">
        <v>63932.74</v>
      </c>
      <c r="J62" s="18">
        <v>58369.19</v>
      </c>
      <c r="K62" s="18">
        <v>54559.15</v>
      </c>
      <c r="L62" s="10">
        <v>67617.55</v>
      </c>
      <c r="M62" s="18">
        <v>60846.080000000002</v>
      </c>
      <c r="N62" s="5">
        <f t="shared" si="0"/>
        <v>709716.69</v>
      </c>
      <c r="Q62" s="26"/>
    </row>
    <row r="63" spans="1:19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19" t="s">
        <v>102</v>
      </c>
      <c r="G63" s="5" t="s">
        <v>102</v>
      </c>
      <c r="H63" s="19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  <c r="Q63" s="26"/>
    </row>
    <row r="64" spans="1:19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19" t="s">
        <v>102</v>
      </c>
      <c r="G64" s="5" t="s">
        <v>102</v>
      </c>
      <c r="H64" s="19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  <c r="Q64" s="26"/>
    </row>
    <row r="65" spans="1:17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19" t="s">
        <v>102</v>
      </c>
      <c r="G65" s="5" t="s">
        <v>102</v>
      </c>
      <c r="H65" s="19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  <c r="Q65" s="26"/>
    </row>
    <row r="66" spans="1:17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19" t="s">
        <v>102</v>
      </c>
      <c r="G66" s="5" t="s">
        <v>102</v>
      </c>
      <c r="H66" s="19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  <c r="Q66" s="26"/>
    </row>
    <row r="67" spans="1:17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19" t="s">
        <v>102</v>
      </c>
      <c r="G67" s="5" t="s">
        <v>102</v>
      </c>
      <c r="H67" s="19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  <c r="Q67" s="26"/>
    </row>
    <row r="68" spans="1:17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5" t="s">
        <v>102</v>
      </c>
      <c r="H68" s="19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  <c r="Q68" s="26"/>
    </row>
    <row r="69" spans="1:17" x14ac:dyDescent="0.25">
      <c r="A69" t="s">
        <v>65</v>
      </c>
      <c r="B69" s="8">
        <v>38377.19</v>
      </c>
      <c r="C69" s="18">
        <v>35789.54</v>
      </c>
      <c r="D69" s="18">
        <v>39519.599999999999</v>
      </c>
      <c r="E69" s="8">
        <v>40405.65</v>
      </c>
      <c r="F69" s="18">
        <v>39655.800000000003</v>
      </c>
      <c r="G69" s="18">
        <v>42375.13</v>
      </c>
      <c r="H69" s="18">
        <v>36180.870000000003</v>
      </c>
      <c r="I69" s="18">
        <v>43050.13</v>
      </c>
      <c r="J69" s="18">
        <v>39303.83</v>
      </c>
      <c r="K69" s="18">
        <v>36738.269999999997</v>
      </c>
      <c r="L69" s="10">
        <v>45531.35</v>
      </c>
      <c r="M69" s="18">
        <v>40971.68</v>
      </c>
      <c r="N69" s="5">
        <f t="shared" si="0"/>
        <v>477899.04000000004</v>
      </c>
      <c r="Q69" s="26"/>
    </row>
    <row r="70" spans="1:17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19" t="s">
        <v>102</v>
      </c>
      <c r="G70" s="5" t="s">
        <v>102</v>
      </c>
      <c r="H70" s="19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  <c r="Q70" s="26"/>
    </row>
    <row r="71" spans="1:17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19" t="s">
        <v>102</v>
      </c>
      <c r="G71" s="5" t="s">
        <v>102</v>
      </c>
      <c r="H71" s="19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  <c r="Q71" s="26"/>
    </row>
    <row r="72" spans="1:17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19" t="s">
        <v>102</v>
      </c>
      <c r="G72" s="5" t="s">
        <v>102</v>
      </c>
      <c r="H72" s="19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  <c r="Q72" s="26"/>
    </row>
    <row r="73" spans="1:17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19" t="s">
        <v>102</v>
      </c>
      <c r="G73" s="5" t="s">
        <v>102</v>
      </c>
      <c r="H73" s="19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  <c r="Q73" s="26"/>
    </row>
    <row r="74" spans="1:17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5" t="s">
        <v>102</v>
      </c>
      <c r="H74" s="19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  <c r="Q74" s="26"/>
    </row>
    <row r="75" spans="1:17" x14ac:dyDescent="0.25">
      <c r="A75" t="s">
        <v>27</v>
      </c>
      <c r="B75" s="8" t="s">
        <v>102</v>
      </c>
      <c r="C75" s="18" t="s">
        <v>102</v>
      </c>
      <c r="D75" s="18" t="s">
        <v>102</v>
      </c>
      <c r="E75" s="8" t="s">
        <v>102</v>
      </c>
      <c r="F75" s="18" t="s">
        <v>102</v>
      </c>
      <c r="G75" s="18" t="s">
        <v>102</v>
      </c>
      <c r="H75" s="18" t="s">
        <v>102</v>
      </c>
      <c r="I75" s="18" t="s">
        <v>102</v>
      </c>
      <c r="J75" s="18" t="s">
        <v>102</v>
      </c>
      <c r="K75" s="18" t="s">
        <v>102</v>
      </c>
      <c r="L75" s="10" t="s">
        <v>102</v>
      </c>
      <c r="M75" s="18" t="s">
        <v>102</v>
      </c>
      <c r="N75" s="5">
        <f t="shared" si="0"/>
        <v>0</v>
      </c>
      <c r="Q75" s="26"/>
    </row>
    <row r="76" spans="1:17" x14ac:dyDescent="0.25">
      <c r="A76" t="s">
        <v>71</v>
      </c>
      <c r="B76" s="8">
        <v>59217.54</v>
      </c>
      <c r="C76" s="18">
        <v>55224.69</v>
      </c>
      <c r="D76" s="18">
        <v>60980.32</v>
      </c>
      <c r="E76" s="8">
        <v>62347.519999999997</v>
      </c>
      <c r="F76" s="18">
        <v>61190.48</v>
      </c>
      <c r="G76" s="18">
        <v>65386.51</v>
      </c>
      <c r="H76" s="18">
        <v>55828.52</v>
      </c>
      <c r="I76" s="18">
        <v>66428.06</v>
      </c>
      <c r="J76" s="18">
        <v>60647.37</v>
      </c>
      <c r="K76" s="18">
        <v>56688.62</v>
      </c>
      <c r="L76" s="10">
        <v>70256.69</v>
      </c>
      <c r="M76" s="18">
        <v>63220.93</v>
      </c>
      <c r="N76" s="5">
        <f t="shared" si="0"/>
        <v>737417.25000000012</v>
      </c>
      <c r="Q76" s="26"/>
    </row>
    <row r="77" spans="1:17" x14ac:dyDescent="0.25">
      <c r="A77" t="s">
        <v>28</v>
      </c>
      <c r="B77" s="8">
        <v>29656.57</v>
      </c>
      <c r="C77" s="18">
        <v>27656.92</v>
      </c>
      <c r="D77" s="18">
        <v>30539.38</v>
      </c>
      <c r="E77" s="8">
        <v>31224.09</v>
      </c>
      <c r="F77" s="18">
        <v>30644.63</v>
      </c>
      <c r="G77" s="18">
        <v>32746.03</v>
      </c>
      <c r="H77" s="18">
        <v>27959.32</v>
      </c>
      <c r="I77" s="18">
        <v>33267.65</v>
      </c>
      <c r="J77" s="18">
        <v>30372.63</v>
      </c>
      <c r="K77" s="18">
        <v>28390.06</v>
      </c>
      <c r="L77" s="10">
        <v>35185.050000000003</v>
      </c>
      <c r="M77" s="18">
        <v>31661.49</v>
      </c>
      <c r="N77" s="5">
        <f t="shared" si="0"/>
        <v>369303.81999999995</v>
      </c>
      <c r="Q77" s="26"/>
    </row>
    <row r="78" spans="1:17" x14ac:dyDescent="0.25">
      <c r="A78" t="s">
        <v>29</v>
      </c>
      <c r="B78" s="8">
        <v>84596.479999999996</v>
      </c>
      <c r="C78" s="18">
        <v>78892.41</v>
      </c>
      <c r="D78" s="18">
        <v>87114.74</v>
      </c>
      <c r="E78" s="8">
        <v>89067.89</v>
      </c>
      <c r="F78" s="18">
        <v>87414.98</v>
      </c>
      <c r="G78" s="18">
        <v>93409.3</v>
      </c>
      <c r="H78" s="18">
        <v>79755.03</v>
      </c>
      <c r="I78" s="18">
        <v>94897.23</v>
      </c>
      <c r="J78" s="18">
        <v>86639.09</v>
      </c>
      <c r="K78" s="18">
        <v>80983.740000000005</v>
      </c>
      <c r="L78" s="10">
        <v>100366.7</v>
      </c>
      <c r="M78" s="18">
        <v>90315.62</v>
      </c>
      <c r="N78" s="5">
        <f t="shared" si="0"/>
        <v>1053453.21</v>
      </c>
      <c r="Q78" s="26"/>
    </row>
    <row r="79" spans="1:17" x14ac:dyDescent="0.25">
      <c r="A79" t="s">
        <v>72</v>
      </c>
      <c r="B79" s="14" t="s">
        <v>102</v>
      </c>
      <c r="C79" s="19" t="s">
        <v>102</v>
      </c>
      <c r="D79" s="19" t="s">
        <v>102</v>
      </c>
      <c r="E79" s="15" t="s">
        <v>102</v>
      </c>
      <c r="F79" s="15" t="s">
        <v>102</v>
      </c>
      <c r="G79" s="19" t="s">
        <v>102</v>
      </c>
      <c r="H79" s="19" t="s">
        <v>102</v>
      </c>
      <c r="I79" s="19" t="s">
        <v>102</v>
      </c>
      <c r="J79" s="19" t="s">
        <v>102</v>
      </c>
      <c r="K79" s="19" t="s">
        <v>102</v>
      </c>
      <c r="L79" s="15" t="s">
        <v>102</v>
      </c>
      <c r="M79" s="19" t="s">
        <v>102</v>
      </c>
      <c r="N79" s="5">
        <f t="shared" si="0"/>
        <v>0</v>
      </c>
      <c r="Q79" s="26"/>
    </row>
    <row r="80" spans="1:17" x14ac:dyDescent="0.25">
      <c r="A80" t="s">
        <v>73</v>
      </c>
      <c r="B80" s="8">
        <v>57102.62</v>
      </c>
      <c r="C80" s="18">
        <v>53252.38</v>
      </c>
      <c r="D80" s="18">
        <v>58802.45</v>
      </c>
      <c r="E80" s="8">
        <v>60120.83</v>
      </c>
      <c r="F80" s="18">
        <v>59005.11</v>
      </c>
      <c r="G80" s="18">
        <v>63051.28</v>
      </c>
      <c r="H80" s="18">
        <v>53834.64</v>
      </c>
      <c r="I80" s="18">
        <v>64055.63</v>
      </c>
      <c r="J80" s="18">
        <v>58481.39</v>
      </c>
      <c r="K80" s="18">
        <v>54664.02</v>
      </c>
      <c r="L80" s="10">
        <v>67747.520000000004</v>
      </c>
      <c r="M80" s="18">
        <v>60963.040000000001</v>
      </c>
      <c r="N80" s="5">
        <f>SUM(B80:M80)</f>
        <v>711080.91000000015</v>
      </c>
      <c r="Q80" s="26"/>
    </row>
    <row r="81" spans="1:17" x14ac:dyDescent="0.25">
      <c r="A81" t="s">
        <v>74</v>
      </c>
      <c r="B81" s="14" t="s">
        <v>102</v>
      </c>
      <c r="C81" s="19" t="s">
        <v>102</v>
      </c>
      <c r="D81" s="19" t="s">
        <v>102</v>
      </c>
      <c r="E81" s="5" t="s">
        <v>102</v>
      </c>
      <c r="F81" s="19" t="s">
        <v>102</v>
      </c>
      <c r="G81" s="19" t="s">
        <v>102</v>
      </c>
      <c r="H81" s="19" t="s">
        <v>102</v>
      </c>
      <c r="I81" s="19" t="s">
        <v>102</v>
      </c>
      <c r="J81" s="19" t="s">
        <v>102</v>
      </c>
      <c r="K81" s="19" t="s">
        <v>102</v>
      </c>
      <c r="L81" s="15" t="s">
        <v>102</v>
      </c>
      <c r="M81" s="19" t="s">
        <v>102</v>
      </c>
      <c r="N81" s="5">
        <f>SUM(B81:M81)</f>
        <v>0</v>
      </c>
      <c r="Q81" s="26"/>
    </row>
    <row r="82" spans="1:17" x14ac:dyDescent="0.25">
      <c r="A82" t="s">
        <v>30</v>
      </c>
      <c r="B82" s="8">
        <v>60283.45</v>
      </c>
      <c r="C82" s="18">
        <v>56218.73</v>
      </c>
      <c r="D82" s="18">
        <v>62077.96</v>
      </c>
      <c r="E82" s="8">
        <v>63469.78</v>
      </c>
      <c r="F82" s="18">
        <v>62291.91</v>
      </c>
      <c r="G82" s="18">
        <v>66563.47</v>
      </c>
      <c r="H82" s="18">
        <v>56833.43</v>
      </c>
      <c r="I82" s="18">
        <v>67623.759999999995</v>
      </c>
      <c r="J82" s="18">
        <v>61739.02</v>
      </c>
      <c r="K82" s="18">
        <v>57709.01</v>
      </c>
      <c r="L82" s="10">
        <v>71521.31</v>
      </c>
      <c r="M82" s="18">
        <v>64358.91</v>
      </c>
      <c r="N82" s="5">
        <f>SUM(B82:M82)</f>
        <v>750690.73999999987</v>
      </c>
      <c r="Q82" s="26"/>
    </row>
    <row r="83" spans="1:17" x14ac:dyDescent="0.25">
      <c r="A83" t="s">
        <v>1</v>
      </c>
      <c r="N83" s="5"/>
      <c r="Q83" s="26"/>
    </row>
    <row r="84" spans="1:17" x14ac:dyDescent="0.25">
      <c r="A84" t="s">
        <v>31</v>
      </c>
      <c r="B84" s="5">
        <f>SUM(B16:B82)</f>
        <v>1550011.8300000003</v>
      </c>
      <c r="C84" s="5">
        <f t="shared" ref="C84:L84" si="1">SUM(C16:C82)</f>
        <v>1445499.5399999996</v>
      </c>
      <c r="D84" s="5">
        <f t="shared" si="1"/>
        <v>1596152.42</v>
      </c>
      <c r="E84" s="5">
        <f t="shared" si="1"/>
        <v>1631938.89</v>
      </c>
      <c r="F84" s="5">
        <f t="shared" si="1"/>
        <v>1601653.4799999997</v>
      </c>
      <c r="G84" s="5">
        <f t="shared" si="1"/>
        <v>1711483.9300000002</v>
      </c>
      <c r="H84" s="5">
        <f t="shared" si="1"/>
        <v>1461304.6700000002</v>
      </c>
      <c r="I84" s="5">
        <f t="shared" si="1"/>
        <v>1738746.3799999997</v>
      </c>
      <c r="J84" s="5">
        <f>SUM(J16:J82)</f>
        <v>1587437.4400000002</v>
      </c>
      <c r="K84" s="5">
        <f>SUM(K16:K82)</f>
        <v>1483817.6600000001</v>
      </c>
      <c r="L84" s="5">
        <f t="shared" si="1"/>
        <v>1838960.2800000005</v>
      </c>
      <c r="M84" s="5">
        <f>SUM(M16:M82)</f>
        <v>1654800.24</v>
      </c>
      <c r="N84" s="5">
        <f>SUM(B84:M84)</f>
        <v>19301806.759999998</v>
      </c>
    </row>
    <row r="92" spans="1:17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N84"/>
  <sheetViews>
    <sheetView workbookViewId="0">
      <pane ySplit="13" topLeftCell="A14" activePane="bottomLeft" state="frozen"/>
      <selection pane="bottomLeft" activeCell="B16" sqref="B16"/>
    </sheetView>
  </sheetViews>
  <sheetFormatPr defaultRowHeight="13.2" x14ac:dyDescent="0.25"/>
  <cols>
    <col min="1" max="1" width="16.109375" bestFit="1" customWidth="1"/>
    <col min="2" max="12" width="11.109375" bestFit="1" customWidth="1"/>
    <col min="13" max="13" width="11.109375" customWidth="1"/>
    <col min="14" max="14" width="12.6640625" customWidth="1"/>
  </cols>
  <sheetData>
    <row r="1" spans="1:14" x14ac:dyDescent="0.25">
      <c r="A1" t="str">
        <f>'SFY 16-17'!A1</f>
        <v>VALIDATED TAX RECEIPTS DATA FOR: JULY 2016 thru June 2017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1:14" hidden="1" x14ac:dyDescent="0.25"/>
    <row r="12" spans="1:14" hidden="1" x14ac:dyDescent="0.25"/>
    <row r="13" spans="1:14" x14ac:dyDescent="0.25">
      <c r="B13" s="1">
        <f>'Half-Cent to County before'!B13</f>
        <v>42552</v>
      </c>
      <c r="C13" s="1">
        <f>'Half-Cent to County before'!C13</f>
        <v>42583</v>
      </c>
      <c r="D13" s="1">
        <f>'Half-Cent to County before'!D13</f>
        <v>42614</v>
      </c>
      <c r="E13" s="1">
        <f>'Half-Cent to County before'!E13</f>
        <v>42644</v>
      </c>
      <c r="F13" s="1">
        <f>'Half-Cent to County before'!F13</f>
        <v>42675</v>
      </c>
      <c r="G13" s="1">
        <f>'Half-Cent to County before'!G13</f>
        <v>42705</v>
      </c>
      <c r="H13" s="1">
        <f>'Half-Cent to County before'!H13</f>
        <v>42736</v>
      </c>
      <c r="I13" s="1">
        <f>'Half-Cent to County before'!I13</f>
        <v>42767</v>
      </c>
      <c r="J13" s="1">
        <f>'Half-Cent to County before'!J13</f>
        <v>42795</v>
      </c>
      <c r="K13" s="1">
        <f>'Half-Cent to County before'!K13</f>
        <v>42826</v>
      </c>
      <c r="L13" s="1">
        <f>'Half-Cent to County before'!L13</f>
        <v>42856</v>
      </c>
      <c r="M13" s="1">
        <f>'Half-Cent to County before'!M13</f>
        <v>42887</v>
      </c>
      <c r="N13" s="1" t="str">
        <f>'Half-Cent to County before'!N13</f>
        <v>SFY16-17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f>SUM('Half-Cent to County before'!B16+'Half-Cent to City Govs'!B16)</f>
        <v>1683361.83</v>
      </c>
      <c r="C16" s="5">
        <f>SUM('Half-Cent to County before'!C16+'Half-Cent to City Govs'!C16)</f>
        <v>1722821.5899999999</v>
      </c>
      <c r="D16" s="5">
        <f>SUM('Half-Cent to County before'!D16+'Half-Cent to City Govs'!D16)</f>
        <v>1673585.77</v>
      </c>
      <c r="E16" s="5">
        <f>SUM('Half-Cent to County before'!E16+'Half-Cent to City Govs'!E16)</f>
        <v>1798552.15</v>
      </c>
      <c r="F16" s="5">
        <f>SUM('Half-Cent to County before'!F16+'Half-Cent to City Govs'!F16)</f>
        <v>1749339.8399999999</v>
      </c>
      <c r="G16" s="5">
        <f>SUM('Half-Cent to County before'!G16+'Half-Cent to City Govs'!G16)</f>
        <v>1692545.46</v>
      </c>
      <c r="H16" s="5">
        <f>SUM('Half-Cent to County before'!H16+'Half-Cent to City Govs'!H16)</f>
        <v>1779376.5099999998</v>
      </c>
      <c r="I16" s="5">
        <f>SUM('Half-Cent to County before'!I16+'Half-Cent to City Govs'!I16)</f>
        <v>2077934.74</v>
      </c>
      <c r="J16" s="5">
        <f>SUM('Half-Cent to County before'!J16+'Half-Cent to City Govs'!J16)</f>
        <v>1678984.74</v>
      </c>
      <c r="K16" s="5">
        <f>SUM('Half-Cent to County before'!K16+'Half-Cent to City Govs'!K16)</f>
        <v>1747078.1</v>
      </c>
      <c r="L16" s="5">
        <f>SUM('Half-Cent to County before'!L16+'Half-Cent to City Govs'!L16)</f>
        <v>1941831.69</v>
      </c>
      <c r="M16" s="5">
        <f>SUM('Half-Cent to County before'!M16+'Half-Cent to City Govs'!M16)</f>
        <v>1862720.25</v>
      </c>
      <c r="N16" s="5">
        <f t="shared" ref="N16:N79" si="0">SUM(B16:M16)</f>
        <v>21408132.670000002</v>
      </c>
    </row>
    <row r="17" spans="1:14" x14ac:dyDescent="0.25">
      <c r="A17" t="s">
        <v>39</v>
      </c>
      <c r="B17" s="5">
        <f>SUM('Half-Cent to County before'!B17+'Half-Cent to City Govs'!B17)</f>
        <v>89766.209999999992</v>
      </c>
      <c r="C17" s="5">
        <f>SUM('Half-Cent to County before'!C17+'Half-Cent to City Govs'!C17)</f>
        <v>87519.110000000015</v>
      </c>
      <c r="D17" s="5">
        <f>SUM('Half-Cent to County before'!D17+'Half-Cent to City Govs'!D17)</f>
        <v>94671.150000000009</v>
      </c>
      <c r="E17" s="5">
        <f>SUM('Half-Cent to County before'!E17+'Half-Cent to City Govs'!E17)</f>
        <v>90985.12</v>
      </c>
      <c r="F17" s="5">
        <f>SUM('Half-Cent to County before'!F17+'Half-Cent to City Govs'!F17)</f>
        <v>89177.33</v>
      </c>
      <c r="G17" s="5">
        <f>SUM('Half-Cent to County before'!G17+'Half-Cent to City Govs'!G17)</f>
        <v>84753.66</v>
      </c>
      <c r="H17" s="5">
        <f>SUM('Half-Cent to County before'!H17+'Half-Cent to City Govs'!H17)</f>
        <v>92130.37999999999</v>
      </c>
      <c r="I17" s="5">
        <f>SUM('Half-Cent to County before'!I17+'Half-Cent to City Govs'!I17)</f>
        <v>106250.45000000001</v>
      </c>
      <c r="J17" s="5">
        <f>SUM('Half-Cent to County before'!J17+'Half-Cent to City Govs'!J17)</f>
        <v>86730.11</v>
      </c>
      <c r="K17" s="5">
        <f>SUM('Half-Cent to County before'!K17+'Half-Cent to City Govs'!K17)</f>
        <v>91463.5</v>
      </c>
      <c r="L17" s="5">
        <f>SUM('Half-Cent to County before'!L17+'Half-Cent to City Govs'!L17)</f>
        <v>102734.96</v>
      </c>
      <c r="M17" s="5">
        <f>SUM('Half-Cent to County before'!M17+'Half-Cent to City Govs'!M17)</f>
        <v>96479.62</v>
      </c>
      <c r="N17" s="5">
        <f t="shared" si="0"/>
        <v>1112661.6000000001</v>
      </c>
    </row>
    <row r="18" spans="1:14" x14ac:dyDescent="0.25">
      <c r="A18" t="s">
        <v>40</v>
      </c>
      <c r="B18" s="5">
        <f>SUM('Half-Cent to County before'!B18+'Half-Cent to City Govs'!B18)</f>
        <v>2042864.79</v>
      </c>
      <c r="C18" s="5">
        <f>SUM('Half-Cent to County before'!C18+'Half-Cent to City Govs'!C18)</f>
        <v>2417876.21</v>
      </c>
      <c r="D18" s="5">
        <f>SUM('Half-Cent to County before'!D18+'Half-Cent to City Govs'!D18)</f>
        <v>2509418.92</v>
      </c>
      <c r="E18" s="5">
        <f>SUM('Half-Cent to County before'!E18+'Half-Cent to City Govs'!E18)</f>
        <v>1998597.5499999998</v>
      </c>
      <c r="F18" s="5">
        <f>SUM('Half-Cent to County before'!F18+'Half-Cent to City Govs'!F18)</f>
        <v>1757794.7399999998</v>
      </c>
      <c r="G18" s="5">
        <f>SUM('Half-Cent to County before'!G18+'Half-Cent to City Govs'!G18)</f>
        <v>1648300.6600000001</v>
      </c>
      <c r="H18" s="5">
        <f>SUM('Half-Cent to County before'!H18+'Half-Cent to City Govs'!H18)</f>
        <v>1440141.12</v>
      </c>
      <c r="I18" s="5">
        <f>SUM('Half-Cent to County before'!I18+'Half-Cent to City Govs'!I18)</f>
        <v>1656578.63</v>
      </c>
      <c r="J18" s="5">
        <f>SUM('Half-Cent to County before'!J18+'Half-Cent to City Govs'!J18)</f>
        <v>1390803.83</v>
      </c>
      <c r="K18" s="5">
        <f>SUM('Half-Cent to County before'!K18+'Half-Cent to City Govs'!K18)</f>
        <v>1507455.27</v>
      </c>
      <c r="L18" s="5">
        <f>SUM('Half-Cent to County before'!L18+'Half-Cent to City Govs'!L18)</f>
        <v>1945554.1400000001</v>
      </c>
      <c r="M18" s="5">
        <f>SUM('Half-Cent to County before'!M18+'Half-Cent to City Govs'!M18)</f>
        <v>1875735.17</v>
      </c>
      <c r="N18" s="5">
        <f t="shared" si="0"/>
        <v>22191121.029999994</v>
      </c>
    </row>
    <row r="19" spans="1:14" x14ac:dyDescent="0.25">
      <c r="A19" t="s">
        <v>2</v>
      </c>
      <c r="B19" s="5">
        <f>SUM('Half-Cent to County before'!B19+'Half-Cent to City Govs'!B19)</f>
        <v>114806.61</v>
      </c>
      <c r="C19" s="5">
        <f>SUM('Half-Cent to County before'!C19+'Half-Cent to City Govs'!C19)</f>
        <v>117612.18</v>
      </c>
      <c r="D19" s="5">
        <f>SUM('Half-Cent to County before'!D19+'Half-Cent to City Govs'!D19)</f>
        <v>110665.46</v>
      </c>
      <c r="E19" s="5">
        <f>SUM('Half-Cent to County before'!E19+'Half-Cent to City Govs'!E19)</f>
        <v>122776.39</v>
      </c>
      <c r="F19" s="5">
        <f>SUM('Half-Cent to County before'!F19+'Half-Cent to City Govs'!F19)</f>
        <v>116416.75</v>
      </c>
      <c r="G19" s="5">
        <f>SUM('Half-Cent to County before'!G19+'Half-Cent to City Govs'!G19)</f>
        <v>113802.41999999998</v>
      </c>
      <c r="H19" s="5">
        <f>SUM('Half-Cent to County before'!H19+'Half-Cent to City Govs'!H19)</f>
        <v>121876.88999999998</v>
      </c>
      <c r="I19" s="5">
        <f>SUM('Half-Cent to County before'!I19+'Half-Cent to City Govs'!I19)</f>
        <v>142062.84</v>
      </c>
      <c r="J19" s="5">
        <f>SUM('Half-Cent to County before'!J19+'Half-Cent to City Govs'!J19)</f>
        <v>126589.34</v>
      </c>
      <c r="K19" s="5">
        <f>SUM('Half-Cent to County before'!K19+'Half-Cent to City Govs'!K19)</f>
        <v>122265.9</v>
      </c>
      <c r="L19" s="5">
        <f>SUM('Half-Cent to County before'!L19+'Half-Cent to City Govs'!L19)</f>
        <v>128790.72</v>
      </c>
      <c r="M19" s="5">
        <f>SUM('Half-Cent to County before'!M19+'Half-Cent to City Govs'!M19)</f>
        <v>119025.06</v>
      </c>
      <c r="N19" s="5">
        <f t="shared" si="0"/>
        <v>1456690.56</v>
      </c>
    </row>
    <row r="20" spans="1:14" x14ac:dyDescent="0.25">
      <c r="A20" t="s">
        <v>41</v>
      </c>
      <c r="B20" s="5">
        <f>SUM('Half-Cent to County before'!B20+'Half-Cent to City Govs'!B20)</f>
        <v>3694297.8499999996</v>
      </c>
      <c r="C20" s="5">
        <f>SUM('Half-Cent to County before'!C20+'Half-Cent to City Govs'!C20)</f>
        <v>3351133.38</v>
      </c>
      <c r="D20" s="5">
        <f>SUM('Half-Cent to County before'!D20+'Half-Cent to City Govs'!D20)</f>
        <v>3814602.6399999997</v>
      </c>
      <c r="E20" s="5">
        <f>SUM('Half-Cent to County before'!E20+'Half-Cent to City Govs'!E20)</f>
        <v>3631719.45</v>
      </c>
      <c r="F20" s="5">
        <f>SUM('Half-Cent to County before'!F20+'Half-Cent to City Govs'!F20)</f>
        <v>3626861.45</v>
      </c>
      <c r="G20" s="5">
        <f>SUM('Half-Cent to County before'!G20+'Half-Cent to City Govs'!G20)</f>
        <v>3561742.94</v>
      </c>
      <c r="H20" s="5">
        <f>SUM('Half-Cent to County before'!H20+'Half-Cent to City Govs'!H20)</f>
        <v>3867607.01</v>
      </c>
      <c r="I20" s="5">
        <f>SUM('Half-Cent to County before'!I20+'Half-Cent to City Govs'!I20)</f>
        <v>4444421.4800000004</v>
      </c>
      <c r="J20" s="5">
        <f>SUM('Half-Cent to County before'!J20+'Half-Cent to City Govs'!J20)</f>
        <v>3796089.0500000003</v>
      </c>
      <c r="K20" s="5">
        <f>SUM('Half-Cent to County before'!K20+'Half-Cent to City Govs'!K20)</f>
        <v>3820315.75</v>
      </c>
      <c r="L20" s="5">
        <f>SUM('Half-Cent to County before'!L20+'Half-Cent to City Govs'!L20)</f>
        <v>4307526.62</v>
      </c>
      <c r="M20" s="5">
        <f>SUM('Half-Cent to County before'!M20+'Half-Cent to City Govs'!M20)</f>
        <v>3959346.55</v>
      </c>
      <c r="N20" s="5">
        <f t="shared" si="0"/>
        <v>45875664.169999994</v>
      </c>
    </row>
    <row r="21" spans="1:14" x14ac:dyDescent="0.25">
      <c r="A21" t="s">
        <v>42</v>
      </c>
      <c r="B21" s="5">
        <f>SUM('Half-Cent to County before'!B21+'Half-Cent to City Govs'!B21)</f>
        <v>16115261.109999999</v>
      </c>
      <c r="C21" s="5">
        <f>SUM('Half-Cent to County before'!C21+'Half-Cent to City Govs'!C21)</f>
        <v>16116078.259999998</v>
      </c>
      <c r="D21" s="5">
        <f>SUM('Half-Cent to County before'!D21+'Half-Cent to City Govs'!D21)</f>
        <v>15814444.74</v>
      </c>
      <c r="E21" s="5">
        <f>SUM('Half-Cent to County before'!E21+'Half-Cent to City Govs'!E21)</f>
        <v>15791324.809999999</v>
      </c>
      <c r="F21" s="5">
        <f>SUM('Half-Cent to County before'!F21+'Half-Cent to City Govs'!F21)</f>
        <v>15730520.660000004</v>
      </c>
      <c r="G21" s="5">
        <f>SUM('Half-Cent to County before'!G21+'Half-Cent to City Govs'!G21)</f>
        <v>15368561.540000003</v>
      </c>
      <c r="H21" s="5">
        <f>SUM('Half-Cent to County before'!H21+'Half-Cent to City Govs'!H21)</f>
        <v>16864938.909999996</v>
      </c>
      <c r="I21" s="5">
        <f>SUM('Half-Cent to County before'!I21+'Half-Cent to City Govs'!I21)</f>
        <v>19375604.98</v>
      </c>
      <c r="J21" s="5">
        <f>SUM('Half-Cent to County before'!J21+'Half-Cent to City Govs'!J21)</f>
        <v>16608326.210000001</v>
      </c>
      <c r="K21" s="5">
        <f>SUM('Half-Cent to County before'!K21+'Half-Cent to City Govs'!K21)</f>
        <v>16470149.32</v>
      </c>
      <c r="L21" s="5">
        <f>SUM('Half-Cent to County before'!L21+'Half-Cent to City Govs'!L21)</f>
        <v>18600308.75</v>
      </c>
      <c r="M21" s="5">
        <f>SUM('Half-Cent to County before'!M21+'Half-Cent to City Govs'!M21)</f>
        <v>16963425.240000002</v>
      </c>
      <c r="N21" s="5">
        <f t="shared" si="0"/>
        <v>199818944.53000003</v>
      </c>
    </row>
    <row r="22" spans="1:14" x14ac:dyDescent="0.25">
      <c r="A22" t="s">
        <v>3</v>
      </c>
      <c r="B22" s="5">
        <f>SUM('Half-Cent to County before'!B22+'Half-Cent to City Govs'!B22)</f>
        <v>34512.080000000002</v>
      </c>
      <c r="C22" s="5">
        <f>SUM('Half-Cent to County before'!C22+'Half-Cent to City Govs'!C22)</f>
        <v>34711.700000000004</v>
      </c>
      <c r="D22" s="5">
        <f>SUM('Half-Cent to County before'!D22+'Half-Cent to City Govs'!D22)</f>
        <v>31392.53</v>
      </c>
      <c r="E22" s="5">
        <f>SUM('Half-Cent to County before'!E22+'Half-Cent to City Govs'!E22)</f>
        <v>31502.03</v>
      </c>
      <c r="F22" s="5">
        <f>SUM('Half-Cent to County before'!F22+'Half-Cent to City Govs'!F22)</f>
        <v>32630.25</v>
      </c>
      <c r="G22" s="5">
        <f>SUM('Half-Cent to County before'!G22+'Half-Cent to City Govs'!G22)</f>
        <v>33042.58</v>
      </c>
      <c r="H22" s="5">
        <f>SUM('Half-Cent to County before'!H22+'Half-Cent to City Govs'!H22)</f>
        <v>29595.59</v>
      </c>
      <c r="I22" s="5">
        <f>SUM('Half-Cent to County before'!I22+'Half-Cent to City Govs'!I22)</f>
        <v>31691.5</v>
      </c>
      <c r="J22" s="5">
        <f>SUM('Half-Cent to County before'!J22+'Half-Cent to City Govs'!J22)</f>
        <v>32135.89</v>
      </c>
      <c r="K22" s="5">
        <f>SUM('Half-Cent to County before'!K22+'Half-Cent to City Govs'!K22)</f>
        <v>30644.52</v>
      </c>
      <c r="L22" s="5">
        <f>SUM('Half-Cent to County before'!L22+'Half-Cent to City Govs'!L22)</f>
        <v>37597.93</v>
      </c>
      <c r="M22" s="5">
        <f>SUM('Half-Cent to County before'!M22+'Half-Cent to City Govs'!M22)</f>
        <v>31857.370000000003</v>
      </c>
      <c r="N22" s="5">
        <f t="shared" si="0"/>
        <v>391313.97</v>
      </c>
    </row>
    <row r="23" spans="1:14" x14ac:dyDescent="0.25">
      <c r="A23" t="s">
        <v>43</v>
      </c>
      <c r="B23" s="5">
        <f>SUM('Half-Cent to County before'!B23+'Half-Cent to City Govs'!B23)</f>
        <v>1197187.1599999999</v>
      </c>
      <c r="C23" s="5">
        <f>SUM('Half-Cent to County before'!C23+'Half-Cent to City Govs'!C23)</f>
        <v>1168473.9300000002</v>
      </c>
      <c r="D23" s="5">
        <f>SUM('Half-Cent to County before'!D23+'Half-Cent to City Govs'!D23)</f>
        <v>1157008.76</v>
      </c>
      <c r="E23" s="5">
        <f>SUM('Half-Cent to County before'!E23+'Half-Cent to City Govs'!E23)</f>
        <v>1157116.75</v>
      </c>
      <c r="F23" s="5">
        <f>SUM('Half-Cent to County before'!F23+'Half-Cent to City Govs'!F23)</f>
        <v>1163505.55</v>
      </c>
      <c r="G23" s="5">
        <f>SUM('Half-Cent to County before'!G23+'Half-Cent to City Govs'!G23)</f>
        <v>1242124.3</v>
      </c>
      <c r="H23" s="5">
        <f>SUM('Half-Cent to County before'!H23+'Half-Cent to City Govs'!H23)</f>
        <v>1358413.8399999999</v>
      </c>
      <c r="I23" s="5">
        <f>SUM('Half-Cent to County before'!I23+'Half-Cent to City Govs'!I23)</f>
        <v>1543094.0899999999</v>
      </c>
      <c r="J23" s="5">
        <f>SUM('Half-Cent to County before'!J23+'Half-Cent to City Govs'!J23)</f>
        <v>1394627.45</v>
      </c>
      <c r="K23" s="5">
        <f>SUM('Half-Cent to County before'!K23+'Half-Cent to City Govs'!K23)</f>
        <v>1410755.56</v>
      </c>
      <c r="L23" s="5">
        <f>SUM('Half-Cent to County before'!L23+'Half-Cent to City Govs'!L23)</f>
        <v>1597649.3399999999</v>
      </c>
      <c r="M23" s="5">
        <f>SUM('Half-Cent to County before'!M23+'Half-Cent to City Govs'!M23)</f>
        <v>1361570.98</v>
      </c>
      <c r="N23" s="5">
        <f t="shared" si="0"/>
        <v>15751527.709999999</v>
      </c>
    </row>
    <row r="24" spans="1:14" x14ac:dyDescent="0.25">
      <c r="A24" t="s">
        <v>44</v>
      </c>
      <c r="B24" s="5">
        <f>SUM('Half-Cent to County before'!B24+'Half-Cent to City Govs'!B24)</f>
        <v>740436.03999999992</v>
      </c>
      <c r="C24" s="5">
        <f>SUM('Half-Cent to County before'!C24+'Half-Cent to City Govs'!C24)</f>
        <v>704193.37000000011</v>
      </c>
      <c r="D24" s="5">
        <f>SUM('Half-Cent to County before'!D24+'Half-Cent to City Govs'!D24)</f>
        <v>704808.59000000008</v>
      </c>
      <c r="E24" s="5">
        <f>SUM('Half-Cent to County before'!E24+'Half-Cent to City Govs'!E24)</f>
        <v>717268.31</v>
      </c>
      <c r="F24" s="5">
        <f>SUM('Half-Cent to County before'!F24+'Half-Cent to City Govs'!F24)</f>
        <v>715199.51</v>
      </c>
      <c r="G24" s="5">
        <f>SUM('Half-Cent to County before'!G24+'Half-Cent to City Govs'!G24)</f>
        <v>750943.51</v>
      </c>
      <c r="H24" s="5">
        <f>SUM('Half-Cent to County before'!H24+'Half-Cent to City Govs'!H24)</f>
        <v>792370.05</v>
      </c>
      <c r="I24" s="5">
        <f>SUM('Half-Cent to County before'!I24+'Half-Cent to City Govs'!I24)</f>
        <v>823852.61</v>
      </c>
      <c r="J24" s="5">
        <f>SUM('Half-Cent to County before'!J24+'Half-Cent to City Govs'!J24)</f>
        <v>702039.29999999993</v>
      </c>
      <c r="K24" s="5">
        <f>SUM('Half-Cent to County before'!K24+'Half-Cent to City Govs'!K24)</f>
        <v>720871.90999999992</v>
      </c>
      <c r="L24" s="5">
        <f>SUM('Half-Cent to County before'!L24+'Half-Cent to City Govs'!L24)</f>
        <v>854438.84</v>
      </c>
      <c r="M24" s="5">
        <f>SUM('Half-Cent to County before'!M24+'Half-Cent to City Govs'!M24)</f>
        <v>762100.99</v>
      </c>
      <c r="N24" s="5">
        <f t="shared" si="0"/>
        <v>8988523.0299999993</v>
      </c>
    </row>
    <row r="25" spans="1:14" x14ac:dyDescent="0.25">
      <c r="A25" t="s">
        <v>45</v>
      </c>
      <c r="B25" s="5">
        <f>SUM('Half-Cent to County before'!B25+'Half-Cent to City Govs'!B25)</f>
        <v>939265.67</v>
      </c>
      <c r="C25" s="5">
        <f>SUM('Half-Cent to County before'!C25+'Half-Cent to City Govs'!C25)</f>
        <v>958026.66</v>
      </c>
      <c r="D25" s="5">
        <f>SUM('Half-Cent to County before'!D25+'Half-Cent to City Govs'!D25)</f>
        <v>931105.28000000003</v>
      </c>
      <c r="E25" s="5">
        <f>SUM('Half-Cent to County before'!E25+'Half-Cent to City Govs'!E25)</f>
        <v>897717.85000000009</v>
      </c>
      <c r="F25" s="5">
        <f>SUM('Half-Cent to County before'!F25+'Half-Cent to City Govs'!F25)</f>
        <v>889769.92</v>
      </c>
      <c r="G25" s="5">
        <f>SUM('Half-Cent to County before'!G25+'Half-Cent to City Govs'!G25)</f>
        <v>893889.76</v>
      </c>
      <c r="H25" s="5">
        <f>SUM('Half-Cent to County before'!H25+'Half-Cent to City Govs'!H25)</f>
        <v>958168.86</v>
      </c>
      <c r="I25" s="5">
        <f>SUM('Half-Cent to County before'!I25+'Half-Cent to City Govs'!I25)</f>
        <v>1081178.06</v>
      </c>
      <c r="J25" s="5">
        <f>SUM('Half-Cent to County before'!J25+'Half-Cent to City Govs'!J25)</f>
        <v>886880.15</v>
      </c>
      <c r="K25" s="5">
        <f>SUM('Half-Cent to County before'!K25+'Half-Cent to City Govs'!K25)</f>
        <v>898099.13</v>
      </c>
      <c r="L25" s="5">
        <f>SUM('Half-Cent to County before'!L25+'Half-Cent to City Govs'!L25)</f>
        <v>1044831.42</v>
      </c>
      <c r="M25" s="5">
        <f>SUM('Half-Cent to County before'!M25+'Half-Cent to City Govs'!M25)</f>
        <v>969828.43</v>
      </c>
      <c r="N25" s="5">
        <f t="shared" si="0"/>
        <v>11348761.190000001</v>
      </c>
    </row>
    <row r="26" spans="1:14" x14ac:dyDescent="0.25">
      <c r="A26" t="s">
        <v>46</v>
      </c>
      <c r="B26" s="5">
        <f>SUM('Half-Cent to County before'!B26+'Half-Cent to City Govs'!B26)</f>
        <v>3326088.5300000003</v>
      </c>
      <c r="C26" s="5">
        <f>SUM('Half-Cent to County before'!C26+'Half-Cent to City Govs'!C26)</f>
        <v>3167448.13</v>
      </c>
      <c r="D26" s="5">
        <f>SUM('Half-Cent to County before'!D26+'Half-Cent to City Govs'!D26)</f>
        <v>2937995.9699999997</v>
      </c>
      <c r="E26" s="5">
        <f>SUM('Half-Cent to County before'!E26+'Half-Cent to City Govs'!E26)</f>
        <v>3010734.6</v>
      </c>
      <c r="F26" s="5">
        <f>SUM('Half-Cent to County before'!F26+'Half-Cent to City Govs'!F26)</f>
        <v>3185375.8</v>
      </c>
      <c r="G26" s="5">
        <f>SUM('Half-Cent to County before'!G26+'Half-Cent to City Govs'!G26)</f>
        <v>3561238.8200000003</v>
      </c>
      <c r="H26" s="5">
        <f>SUM('Half-Cent to County before'!H26+'Half-Cent to City Govs'!H26)</f>
        <v>4112460.81</v>
      </c>
      <c r="I26" s="5">
        <f>SUM('Half-Cent to County before'!I26+'Half-Cent to City Govs'!I26)</f>
        <v>4703202.7700000005</v>
      </c>
      <c r="J26" s="5">
        <f>SUM('Half-Cent to County before'!J26+'Half-Cent to City Govs'!J26)</f>
        <v>4379321.72</v>
      </c>
      <c r="K26" s="5">
        <f>SUM('Half-Cent to County before'!K26+'Half-Cent to City Govs'!K26)</f>
        <v>4500629.03</v>
      </c>
      <c r="L26" s="5">
        <f>SUM('Half-Cent to County before'!L26+'Half-Cent to City Govs'!L26)</f>
        <v>5030988.68</v>
      </c>
      <c r="M26" s="5">
        <f>SUM('Half-Cent to County before'!M26+'Half-Cent to City Govs'!M26)</f>
        <v>4143683.2800000003</v>
      </c>
      <c r="N26" s="5">
        <f t="shared" si="0"/>
        <v>46059168.139999993</v>
      </c>
    </row>
    <row r="27" spans="1:14" x14ac:dyDescent="0.25">
      <c r="A27" t="s">
        <v>4</v>
      </c>
      <c r="B27" s="5">
        <f>SUM('Half-Cent to County before'!B27+'Half-Cent to City Govs'!B27)</f>
        <v>455507.79000000004</v>
      </c>
      <c r="C27" s="5">
        <f>SUM('Half-Cent to County before'!C27+'Half-Cent to City Govs'!C27)</f>
        <v>478056.17</v>
      </c>
      <c r="D27" s="5">
        <f>SUM('Half-Cent to County before'!D27+'Half-Cent to City Govs'!D27)</f>
        <v>449021.63999999996</v>
      </c>
      <c r="E27" s="5">
        <f>SUM('Half-Cent to County before'!E27+'Half-Cent to City Govs'!E27)</f>
        <v>421530.43</v>
      </c>
      <c r="F27" s="5">
        <f>SUM('Half-Cent to County before'!F27+'Half-Cent to City Govs'!F27)</f>
        <v>429672.45999999996</v>
      </c>
      <c r="G27" s="5">
        <f>SUM('Half-Cent to County before'!G27+'Half-Cent to City Govs'!G27)</f>
        <v>430466.22000000003</v>
      </c>
      <c r="H27" s="5">
        <f>SUM('Half-Cent to County before'!H27+'Half-Cent to City Govs'!H27)</f>
        <v>431312.72</v>
      </c>
      <c r="I27" s="5">
        <f>SUM('Half-Cent to County before'!I27+'Half-Cent to City Govs'!I27)</f>
        <v>522773.77</v>
      </c>
      <c r="J27" s="5">
        <f>SUM('Half-Cent to County before'!J27+'Half-Cent to City Govs'!J27)</f>
        <v>385845.16</v>
      </c>
      <c r="K27" s="5">
        <f>SUM('Half-Cent to County before'!K27+'Half-Cent to City Govs'!K27)</f>
        <v>435336.85</v>
      </c>
      <c r="L27" s="5">
        <f>SUM('Half-Cent to County before'!L27+'Half-Cent to City Govs'!L27)</f>
        <v>511752.58999999997</v>
      </c>
      <c r="M27" s="5">
        <f>SUM('Half-Cent to County before'!M27+'Half-Cent to City Govs'!M27)</f>
        <v>453742.89</v>
      </c>
      <c r="N27" s="5">
        <f t="shared" si="0"/>
        <v>5405018.6899999995</v>
      </c>
    </row>
    <row r="28" spans="1:14" x14ac:dyDescent="0.25">
      <c r="A28" t="s">
        <v>94</v>
      </c>
      <c r="B28" s="5">
        <f>SUM('Half-Cent to County before'!B28+'Half-Cent to City Govs'!B28)</f>
        <v>22132848.890000001</v>
      </c>
      <c r="C28" s="5">
        <f>SUM('Half-Cent to County before'!C28+'Half-Cent to City Govs'!C28)</f>
        <v>22269530.09</v>
      </c>
      <c r="D28" s="5">
        <f>SUM('Half-Cent to County before'!D28+'Half-Cent to City Govs'!D28)</f>
        <v>21916665.140000001</v>
      </c>
      <c r="E28" s="5">
        <f>SUM('Half-Cent to County before'!E28+'Half-Cent to City Govs'!E28)</f>
        <v>22056040.84</v>
      </c>
      <c r="F28" s="5">
        <f>SUM('Half-Cent to County before'!F28+'Half-Cent to City Govs'!F28)</f>
        <v>21838401.649999999</v>
      </c>
      <c r="G28" s="5">
        <f>SUM('Half-Cent to County before'!G28+'Half-Cent to City Govs'!G28)</f>
        <v>21329404.439999998</v>
      </c>
      <c r="H28" s="5">
        <f>SUM('Half-Cent to County before'!H28+'Half-Cent to City Govs'!H28)</f>
        <v>23436441.280000001</v>
      </c>
      <c r="I28" s="5">
        <f>SUM('Half-Cent to County before'!I28+'Half-Cent to City Govs'!I28)</f>
        <v>26828549.200000003</v>
      </c>
      <c r="J28" s="5">
        <f>SUM('Half-Cent to County before'!J28+'Half-Cent to City Govs'!J28)</f>
        <v>22736877.009999998</v>
      </c>
      <c r="K28" s="5">
        <f>SUM('Half-Cent to County before'!K28+'Half-Cent to City Govs'!K28)</f>
        <v>22597968.399999999</v>
      </c>
      <c r="L28" s="5">
        <f>SUM('Half-Cent to County before'!L28+'Half-Cent to City Govs'!L28)</f>
        <v>25470504.030000001</v>
      </c>
      <c r="M28" s="5">
        <f>SUM('Half-Cent to County before'!M28+'Half-Cent to City Govs'!M28)</f>
        <v>23477939.169999998</v>
      </c>
      <c r="N28" s="5">
        <f t="shared" si="0"/>
        <v>276091170.14000005</v>
      </c>
    </row>
    <row r="29" spans="1:14" x14ac:dyDescent="0.25">
      <c r="A29" t="s">
        <v>5</v>
      </c>
      <c r="B29" s="5">
        <f>SUM('Half-Cent to County before'!B29+'Half-Cent to City Govs'!B29)</f>
        <v>116103.88</v>
      </c>
      <c r="C29" s="5">
        <f>SUM('Half-Cent to County before'!C29+'Half-Cent to City Govs'!C29)</f>
        <v>115569.70999999999</v>
      </c>
      <c r="D29" s="5">
        <f>SUM('Half-Cent to County before'!D29+'Half-Cent to City Govs'!D29)</f>
        <v>102630.13</v>
      </c>
      <c r="E29" s="5">
        <f>SUM('Half-Cent to County before'!E29+'Half-Cent to City Govs'!E29)</f>
        <v>111314.62</v>
      </c>
      <c r="F29" s="5">
        <f>SUM('Half-Cent to County before'!F29+'Half-Cent to City Govs'!F29)</f>
        <v>107274.37</v>
      </c>
      <c r="G29" s="5">
        <f>SUM('Half-Cent to County before'!G29+'Half-Cent to City Govs'!G29)</f>
        <v>105548.41</v>
      </c>
      <c r="H29" s="5">
        <f>SUM('Half-Cent to County before'!H29+'Half-Cent to City Govs'!H29)</f>
        <v>111954.28</v>
      </c>
      <c r="I29" s="5">
        <f>SUM('Half-Cent to County before'!I29+'Half-Cent to City Govs'!I29)</f>
        <v>132235.95000000001</v>
      </c>
      <c r="J29" s="5">
        <f>SUM('Half-Cent to County before'!J29+'Half-Cent to City Govs'!J29)</f>
        <v>123124.03</v>
      </c>
      <c r="K29" s="5">
        <f>SUM('Half-Cent to County before'!K29+'Half-Cent to City Govs'!K29)</f>
        <v>125556.43000000001</v>
      </c>
      <c r="L29" s="5">
        <f>SUM('Half-Cent to County before'!L29+'Half-Cent to City Govs'!L29)</f>
        <v>138923.04999999999</v>
      </c>
      <c r="M29" s="5">
        <f>SUM('Half-Cent to County before'!M29+'Half-Cent to City Govs'!M29)</f>
        <v>125242.38</v>
      </c>
      <c r="N29" s="5">
        <f t="shared" si="0"/>
        <v>1415477.2400000002</v>
      </c>
    </row>
    <row r="30" spans="1:14" x14ac:dyDescent="0.25">
      <c r="A30" t="s">
        <v>6</v>
      </c>
      <c r="B30" s="5">
        <f>SUM('Half-Cent to County before'!B30+'Half-Cent to City Govs'!B30)</f>
        <v>36489.33</v>
      </c>
      <c r="C30" s="5">
        <f>SUM('Half-Cent to County before'!C30+'Half-Cent to City Govs'!C30)</f>
        <v>34262.479999999996</v>
      </c>
      <c r="D30" s="5">
        <f>SUM('Half-Cent to County before'!D30+'Half-Cent to City Govs'!D30)</f>
        <v>36653.96</v>
      </c>
      <c r="E30" s="5">
        <f>SUM('Half-Cent to County before'!E30+'Half-Cent to City Govs'!E30)</f>
        <v>32559.25</v>
      </c>
      <c r="F30" s="5">
        <f>SUM('Half-Cent to County before'!F30+'Half-Cent to City Govs'!F30)</f>
        <v>32901.03</v>
      </c>
      <c r="G30" s="5">
        <f>SUM('Half-Cent to County before'!G30+'Half-Cent to City Govs'!G30)</f>
        <v>33268.1</v>
      </c>
      <c r="H30" s="5">
        <f>SUM('Half-Cent to County before'!H30+'Half-Cent to City Govs'!H30)</f>
        <v>32704.080000000002</v>
      </c>
      <c r="I30" s="5">
        <f>SUM('Half-Cent to County before'!I30+'Half-Cent to City Govs'!I30)</f>
        <v>35937.839999999997</v>
      </c>
      <c r="J30" s="5">
        <f>SUM('Half-Cent to County before'!J30+'Half-Cent to City Govs'!J30)</f>
        <v>33154.46</v>
      </c>
      <c r="K30" s="5">
        <f>SUM('Half-Cent to County before'!K30+'Half-Cent to City Govs'!K30)</f>
        <v>32239.489999999998</v>
      </c>
      <c r="L30" s="5">
        <f>SUM('Half-Cent to County before'!L30+'Half-Cent to City Govs'!L30)</f>
        <v>43523.030000000006</v>
      </c>
      <c r="M30" s="5">
        <f>SUM('Half-Cent to County before'!M30+'Half-Cent to City Govs'!M30)</f>
        <v>41444.14</v>
      </c>
      <c r="N30" s="5">
        <f t="shared" si="0"/>
        <v>425137.19</v>
      </c>
    </row>
    <row r="31" spans="1:14" x14ac:dyDescent="0.25">
      <c r="A31" t="s">
        <v>47</v>
      </c>
      <c r="B31" s="5">
        <f>SUM('Half-Cent to County before'!B31+'Half-Cent to City Govs'!B31)</f>
        <v>7863522.0499999998</v>
      </c>
      <c r="C31" s="5">
        <f>SUM('Half-Cent to County before'!C31+'Half-Cent to City Govs'!C31)</f>
        <v>8068946.1799999997</v>
      </c>
      <c r="D31" s="5">
        <f>SUM('Half-Cent to County before'!D31+'Half-Cent to City Govs'!D31)</f>
        <v>7872394.5499999998</v>
      </c>
      <c r="E31" s="5">
        <f>SUM('Half-Cent to County before'!E31+'Half-Cent to City Govs'!E31)</f>
        <v>7925618.4900000002</v>
      </c>
      <c r="F31" s="5">
        <f>SUM('Half-Cent to County before'!F31+'Half-Cent to City Govs'!F31)</f>
        <v>7679184.6100000003</v>
      </c>
      <c r="G31" s="5">
        <f>SUM('Half-Cent to County before'!G31+'Half-Cent to City Govs'!G31)</f>
        <v>7511491.7299999995</v>
      </c>
      <c r="H31" s="5">
        <f>SUM('Half-Cent to County before'!H31+'Half-Cent to City Govs'!H31)</f>
        <v>8128257.3600000003</v>
      </c>
      <c r="I31" s="5">
        <f>SUM('Half-Cent to County before'!I31+'Half-Cent to City Govs'!I31)</f>
        <v>9317486.7599999998</v>
      </c>
      <c r="J31" s="5">
        <f>SUM('Half-Cent to County before'!J31+'Half-Cent to City Govs'!J31)</f>
        <v>7529432.1900000004</v>
      </c>
      <c r="K31" s="5">
        <f>SUM('Half-Cent to County before'!K31+'Half-Cent to City Govs'!K31)</f>
        <v>7828153.6799999997</v>
      </c>
      <c r="L31" s="5">
        <f>SUM('Half-Cent to County before'!L31+'Half-Cent to City Govs'!L31)</f>
        <v>8895306.9600000009</v>
      </c>
      <c r="M31" s="5">
        <f>SUM('Half-Cent to County before'!M31+'Half-Cent to City Govs'!M31)</f>
        <v>8204793.6099999994</v>
      </c>
      <c r="N31" s="5">
        <f t="shared" si="0"/>
        <v>96824588.170000002</v>
      </c>
    </row>
    <row r="32" spans="1:14" x14ac:dyDescent="0.25">
      <c r="A32" t="s">
        <v>48</v>
      </c>
      <c r="B32" s="5">
        <f>SUM('Half-Cent to County before'!B32+'Half-Cent to City Govs'!B32)</f>
        <v>2519699.3000000003</v>
      </c>
      <c r="C32" s="5">
        <f>SUM('Half-Cent to County before'!C32+'Half-Cent to City Govs'!C32)</f>
        <v>2573258.6999999997</v>
      </c>
      <c r="D32" s="5">
        <f>SUM('Half-Cent to County before'!D32+'Half-Cent to City Govs'!D32)</f>
        <v>2562389.1</v>
      </c>
      <c r="E32" s="5">
        <f>SUM('Half-Cent to County before'!E32+'Half-Cent to City Govs'!E32)</f>
        <v>2340221.4900000002</v>
      </c>
      <c r="F32" s="5">
        <f>SUM('Half-Cent to County before'!F32+'Half-Cent to City Govs'!F32)</f>
        <v>2341346.62</v>
      </c>
      <c r="G32" s="5">
        <f>SUM('Half-Cent to County before'!G32+'Half-Cent to City Govs'!G32)</f>
        <v>2251080.17</v>
      </c>
      <c r="H32" s="5">
        <f>SUM('Half-Cent to County before'!H32+'Half-Cent to City Govs'!H32)</f>
        <v>1992696</v>
      </c>
      <c r="I32" s="5">
        <f>SUM('Half-Cent to County before'!I32+'Half-Cent to City Govs'!I32)</f>
        <v>2288717.29</v>
      </c>
      <c r="J32" s="5">
        <f>SUM('Half-Cent to County before'!J32+'Half-Cent to City Govs'!J32)</f>
        <v>2113554.41</v>
      </c>
      <c r="K32" s="5">
        <f>SUM('Half-Cent to County before'!K32+'Half-Cent to City Govs'!K32)</f>
        <v>2239076.14</v>
      </c>
      <c r="L32" s="5">
        <f>SUM('Half-Cent to County before'!L32+'Half-Cent to City Govs'!L32)</f>
        <v>2705614.31</v>
      </c>
      <c r="M32" s="5">
        <f>SUM('Half-Cent to County before'!M32+'Half-Cent to City Govs'!M32)</f>
        <v>2454807.79</v>
      </c>
      <c r="N32" s="5">
        <f t="shared" si="0"/>
        <v>28382461.32</v>
      </c>
    </row>
    <row r="33" spans="1:14" x14ac:dyDescent="0.25">
      <c r="A33" t="s">
        <v>7</v>
      </c>
      <c r="B33" s="5">
        <f>SUM('Half-Cent to County before'!B33+'Half-Cent to City Govs'!B33)</f>
        <v>442806.52999999997</v>
      </c>
      <c r="C33" s="5">
        <f>SUM('Half-Cent to County before'!C33+'Half-Cent to City Govs'!C33)</f>
        <v>462212.56</v>
      </c>
      <c r="D33" s="5">
        <f>SUM('Half-Cent to County before'!D33+'Half-Cent to City Govs'!D33)</f>
        <v>468547.75</v>
      </c>
      <c r="E33" s="5">
        <f>SUM('Half-Cent to County before'!E33+'Half-Cent to City Govs'!E33)</f>
        <v>417386.4</v>
      </c>
      <c r="F33" s="5">
        <f>SUM('Half-Cent to County before'!F33+'Half-Cent to City Govs'!F33)</f>
        <v>399066.94</v>
      </c>
      <c r="G33" s="5">
        <f>SUM('Half-Cent to County before'!G33+'Half-Cent to City Govs'!G33)</f>
        <v>428160</v>
      </c>
      <c r="H33" s="5">
        <f>SUM('Half-Cent to County before'!H33+'Half-Cent to City Govs'!H33)</f>
        <v>447871.88</v>
      </c>
      <c r="I33" s="5">
        <f>SUM('Half-Cent to County before'!I33+'Half-Cent to City Govs'!I33)</f>
        <v>535386.88</v>
      </c>
      <c r="J33" s="5">
        <f>SUM('Half-Cent to County before'!J33+'Half-Cent to City Govs'!J33)</f>
        <v>432394.63</v>
      </c>
      <c r="K33" s="5">
        <f>SUM('Half-Cent to County before'!K33+'Half-Cent to City Govs'!K33)</f>
        <v>443691.41000000003</v>
      </c>
      <c r="L33" s="5">
        <f>SUM('Half-Cent to County before'!L33+'Half-Cent to City Govs'!L33)</f>
        <v>524222.19999999995</v>
      </c>
      <c r="M33" s="5">
        <f>SUM('Half-Cent to County before'!M33+'Half-Cent to City Govs'!M33)</f>
        <v>481179.12</v>
      </c>
      <c r="N33" s="5">
        <f t="shared" si="0"/>
        <v>5482926.2999999998</v>
      </c>
    </row>
    <row r="34" spans="1:14" x14ac:dyDescent="0.25">
      <c r="A34" t="s">
        <v>8</v>
      </c>
      <c r="B34" s="5">
        <f>SUM('Half-Cent to County before'!B34+'Half-Cent to City Govs'!B34)</f>
        <v>98522.83</v>
      </c>
      <c r="C34" s="5">
        <f>SUM('Half-Cent to County before'!C34+'Half-Cent to City Govs'!C34)</f>
        <v>128321.5</v>
      </c>
      <c r="D34" s="5">
        <f>SUM('Half-Cent to County before'!D34+'Half-Cent to City Govs'!D34)</f>
        <v>138493.46</v>
      </c>
      <c r="E34" s="5">
        <f>SUM('Half-Cent to County before'!E34+'Half-Cent to City Govs'!E34)</f>
        <v>74946.27</v>
      </c>
      <c r="F34" s="5">
        <f>SUM('Half-Cent to County before'!F34+'Half-Cent to City Govs'!F34)</f>
        <v>71293.649999999994</v>
      </c>
      <c r="G34" s="5">
        <f>SUM('Half-Cent to County before'!G34+'Half-Cent to City Govs'!G34)</f>
        <v>77535.680000000008</v>
      </c>
      <c r="H34" s="5">
        <f>SUM('Half-Cent to County before'!H34+'Half-Cent to City Govs'!H34)</f>
        <v>55858.840000000004</v>
      </c>
      <c r="I34" s="5">
        <f>SUM('Half-Cent to County before'!I34+'Half-Cent to City Govs'!I34)</f>
        <v>61595.12</v>
      </c>
      <c r="J34" s="5">
        <f>SUM('Half-Cent to County before'!J34+'Half-Cent to City Govs'!J34)</f>
        <v>56391.64</v>
      </c>
      <c r="K34" s="5">
        <f>SUM('Half-Cent to County before'!K34+'Half-Cent to City Govs'!K34)</f>
        <v>64694.740000000005</v>
      </c>
      <c r="L34" s="5">
        <f>SUM('Half-Cent to County before'!L34+'Half-Cent to City Govs'!L34)</f>
        <v>82607.799999999988</v>
      </c>
      <c r="M34" s="5">
        <f>SUM('Half-Cent to County before'!M34+'Half-Cent to City Govs'!M34)</f>
        <v>92368.73</v>
      </c>
      <c r="N34" s="5">
        <f t="shared" si="0"/>
        <v>1002630.26</v>
      </c>
    </row>
    <row r="35" spans="1:14" x14ac:dyDescent="0.25">
      <c r="A35" t="s">
        <v>9</v>
      </c>
      <c r="B35" s="5">
        <f>SUM('Half-Cent to County before'!B35+'Half-Cent to City Govs'!B35)</f>
        <v>148923.58000000002</v>
      </c>
      <c r="C35" s="5">
        <f>SUM('Half-Cent to County before'!C35+'Half-Cent to City Govs'!C35)</f>
        <v>165053.83000000002</v>
      </c>
      <c r="D35" s="5">
        <f>SUM('Half-Cent to County before'!D35+'Half-Cent to City Govs'!D35)</f>
        <v>143779.33000000002</v>
      </c>
      <c r="E35" s="5">
        <f>SUM('Half-Cent to County before'!E35+'Half-Cent to City Govs'!E35)</f>
        <v>163861.64000000001</v>
      </c>
      <c r="F35" s="5">
        <f>SUM('Half-Cent to County before'!F35+'Half-Cent to City Govs'!F35)</f>
        <v>152667.68</v>
      </c>
      <c r="G35" s="5">
        <f>SUM('Half-Cent to County before'!G35+'Half-Cent to City Govs'!G35)</f>
        <v>191413.16999999998</v>
      </c>
      <c r="H35" s="5">
        <f>SUM('Half-Cent to County before'!H35+'Half-Cent to City Govs'!H35)</f>
        <v>148032.64000000001</v>
      </c>
      <c r="I35" s="5">
        <f>SUM('Half-Cent to County before'!I35+'Half-Cent to City Govs'!I35)</f>
        <v>203529.58000000002</v>
      </c>
      <c r="J35" s="5">
        <f>SUM('Half-Cent to County before'!J35+'Half-Cent to City Govs'!J35)</f>
        <v>134334.64000000001</v>
      </c>
      <c r="K35" s="5">
        <f>SUM('Half-Cent to County before'!K35+'Half-Cent to City Govs'!K35)</f>
        <v>163223.64000000001</v>
      </c>
      <c r="L35" s="5">
        <f>SUM('Half-Cent to County before'!L35+'Half-Cent to City Govs'!L35)</f>
        <v>184763.06</v>
      </c>
      <c r="M35" s="5">
        <f>SUM('Half-Cent to County before'!M35+'Half-Cent to City Govs'!M35)</f>
        <v>160720.12</v>
      </c>
      <c r="N35" s="5">
        <f t="shared" si="0"/>
        <v>1960302.9100000006</v>
      </c>
    </row>
    <row r="36" spans="1:14" x14ac:dyDescent="0.25">
      <c r="A36" t="s">
        <v>10</v>
      </c>
      <c r="B36" s="5">
        <f>SUM('Half-Cent to County before'!B36+'Half-Cent to City Govs'!B36)</f>
        <v>49030.33</v>
      </c>
      <c r="C36" s="5">
        <f>SUM('Half-Cent to County before'!C36+'Half-Cent to City Govs'!C36)</f>
        <v>31832.19</v>
      </c>
      <c r="D36" s="5">
        <f>SUM('Half-Cent to County before'!D36+'Half-Cent to City Govs'!D36)</f>
        <v>34976.619999999995</v>
      </c>
      <c r="E36" s="5">
        <f>SUM('Half-Cent to County before'!E36+'Half-Cent to City Govs'!E36)</f>
        <v>35176.93</v>
      </c>
      <c r="F36" s="5">
        <f>SUM('Half-Cent to County before'!F36+'Half-Cent to City Govs'!F36)</f>
        <v>28124.47</v>
      </c>
      <c r="G36" s="5">
        <f>SUM('Half-Cent to County before'!G36+'Half-Cent to City Govs'!G36)</f>
        <v>30297.7</v>
      </c>
      <c r="H36" s="5">
        <f>SUM('Half-Cent to County before'!H36+'Half-Cent to City Govs'!H36)</f>
        <v>32112.440000000002</v>
      </c>
      <c r="I36" s="5">
        <f>SUM('Half-Cent to County before'!I36+'Half-Cent to City Govs'!I36)</f>
        <v>33418.159999999996</v>
      </c>
      <c r="J36" s="5">
        <f>SUM('Half-Cent to County before'!J36+'Half-Cent to City Govs'!J36)</f>
        <v>34523.949999999997</v>
      </c>
      <c r="K36" s="5">
        <f>SUM('Half-Cent to County before'!K36+'Half-Cent to City Govs'!K36)</f>
        <v>32878.53</v>
      </c>
      <c r="L36" s="5">
        <f>SUM('Half-Cent to County before'!L36+'Half-Cent to City Govs'!L36)</f>
        <v>40331.300000000003</v>
      </c>
      <c r="M36" s="5">
        <f>SUM('Half-Cent to County before'!M36+'Half-Cent to City Govs'!M36)</f>
        <v>40066.93</v>
      </c>
      <c r="N36" s="5">
        <f t="shared" si="0"/>
        <v>422769.55000000005</v>
      </c>
    </row>
    <row r="37" spans="1:14" x14ac:dyDescent="0.25">
      <c r="A37" t="s">
        <v>11</v>
      </c>
      <c r="B37" s="5">
        <f>SUM('Half-Cent to County before'!B37+'Half-Cent to City Govs'!B37)</f>
        <v>26798.51</v>
      </c>
      <c r="C37" s="5">
        <f>SUM('Half-Cent to County before'!C37+'Half-Cent to City Govs'!C37)</f>
        <v>29485.68</v>
      </c>
      <c r="D37" s="5">
        <f>SUM('Half-Cent to County before'!D37+'Half-Cent to City Govs'!D37)</f>
        <v>23409.62</v>
      </c>
      <c r="E37" s="5">
        <f>SUM('Half-Cent to County before'!E37+'Half-Cent to City Govs'!E37)</f>
        <v>21598.74</v>
      </c>
      <c r="F37" s="5">
        <f>SUM('Half-Cent to County before'!F37+'Half-Cent to City Govs'!F37)</f>
        <v>19375.97</v>
      </c>
      <c r="G37" s="5">
        <f>SUM('Half-Cent to County before'!G37+'Half-Cent to City Govs'!G37)</f>
        <v>19594.11</v>
      </c>
      <c r="H37" s="5">
        <f>SUM('Half-Cent to County before'!H37+'Half-Cent to City Govs'!H37)</f>
        <v>18497.669999999998</v>
      </c>
      <c r="I37" s="5">
        <f>SUM('Half-Cent to County before'!I37+'Half-Cent to City Govs'!I37)</f>
        <v>21587.219999999998</v>
      </c>
      <c r="J37" s="5">
        <f>SUM('Half-Cent to County before'!J37+'Half-Cent to City Govs'!J37)</f>
        <v>22703.579999999998</v>
      </c>
      <c r="K37" s="5">
        <f>SUM('Half-Cent to County before'!K37+'Half-Cent to City Govs'!K37)</f>
        <v>18418.560000000001</v>
      </c>
      <c r="L37" s="5">
        <f>SUM('Half-Cent to County before'!L37+'Half-Cent to City Govs'!L37)</f>
        <v>19754.86</v>
      </c>
      <c r="M37" s="5">
        <f>SUM('Half-Cent to County before'!M37+'Half-Cent to City Govs'!M37)</f>
        <v>25787.46</v>
      </c>
      <c r="N37" s="5">
        <f t="shared" si="0"/>
        <v>267011.98</v>
      </c>
    </row>
    <row r="38" spans="1:14" x14ac:dyDescent="0.25">
      <c r="A38" t="s">
        <v>49</v>
      </c>
      <c r="B38" s="5">
        <f>SUM('Half-Cent to County before'!B38+'Half-Cent to City Govs'!B38)</f>
        <v>79124.97</v>
      </c>
      <c r="C38" s="5">
        <f>SUM('Half-Cent to County before'!C38+'Half-Cent to City Govs'!C38)</f>
        <v>104455.57</v>
      </c>
      <c r="D38" s="5">
        <f>SUM('Half-Cent to County before'!D38+'Half-Cent to City Govs'!D38)</f>
        <v>115312.89</v>
      </c>
      <c r="E38" s="5">
        <f>SUM('Half-Cent to County before'!E38+'Half-Cent to City Govs'!E38)</f>
        <v>74222.899999999994</v>
      </c>
      <c r="F38" s="5">
        <f>SUM('Half-Cent to County before'!F38+'Half-Cent to City Govs'!F38)</f>
        <v>65277.08</v>
      </c>
      <c r="G38" s="5">
        <f>SUM('Half-Cent to County before'!G38+'Half-Cent to City Govs'!G38)</f>
        <v>64750.649999999994</v>
      </c>
      <c r="H38" s="5">
        <f>SUM('Half-Cent to County before'!H38+'Half-Cent to City Govs'!H38)</f>
        <v>51017.08</v>
      </c>
      <c r="I38" s="5">
        <f>SUM('Half-Cent to County before'!I38+'Half-Cent to City Govs'!I38)</f>
        <v>58330.34</v>
      </c>
      <c r="J38" s="5">
        <f>SUM('Half-Cent to County before'!J38+'Half-Cent to City Govs'!J38)</f>
        <v>53271.26</v>
      </c>
      <c r="K38" s="5">
        <f>SUM('Half-Cent to County before'!K38+'Half-Cent to City Govs'!K38)</f>
        <v>56784.83</v>
      </c>
      <c r="L38" s="5">
        <f>SUM('Half-Cent to County before'!L38+'Half-Cent to City Govs'!L38)</f>
        <v>77646.83</v>
      </c>
      <c r="M38" s="5">
        <f>SUM('Half-Cent to County before'!M38+'Half-Cent to City Govs'!M38)</f>
        <v>76334.649999999994</v>
      </c>
      <c r="N38" s="5">
        <f t="shared" si="0"/>
        <v>876529.04999999981</v>
      </c>
    </row>
    <row r="39" spans="1:14" x14ac:dyDescent="0.25">
      <c r="A39" t="s">
        <v>12</v>
      </c>
      <c r="B39" s="5">
        <f>SUM('Half-Cent to County before'!B39+'Half-Cent to City Govs'!B39)</f>
        <v>37744.14</v>
      </c>
      <c r="C39" s="5">
        <f>SUM('Half-Cent to County before'!C39+'Half-Cent to City Govs'!C39)</f>
        <v>39930.74</v>
      </c>
      <c r="D39" s="5">
        <f>SUM('Half-Cent to County before'!D39+'Half-Cent to City Govs'!D39)</f>
        <v>45287.479999999996</v>
      </c>
      <c r="E39" s="5">
        <f>SUM('Half-Cent to County before'!E39+'Half-Cent to City Govs'!E39)</f>
        <v>44762.840000000004</v>
      </c>
      <c r="F39" s="5">
        <f>SUM('Half-Cent to County before'!F39+'Half-Cent to City Govs'!F39)</f>
        <v>36835.58</v>
      </c>
      <c r="G39" s="5">
        <f>SUM('Half-Cent to County before'!G39+'Half-Cent to City Govs'!G39)</f>
        <v>39316.659999999996</v>
      </c>
      <c r="H39" s="5">
        <f>SUM('Half-Cent to County before'!H39+'Half-Cent to City Govs'!H39)</f>
        <v>49129.61</v>
      </c>
      <c r="I39" s="5">
        <f>SUM('Half-Cent to County before'!I39+'Half-Cent to City Govs'!I39)</f>
        <v>56643.880000000005</v>
      </c>
      <c r="J39" s="5">
        <f>SUM('Half-Cent to County before'!J39+'Half-Cent to City Govs'!J39)</f>
        <v>43792.020000000004</v>
      </c>
      <c r="K39" s="5">
        <f>SUM('Half-Cent to County before'!K39+'Half-Cent to City Govs'!K39)</f>
        <v>28524.190000000002</v>
      </c>
      <c r="L39" s="5">
        <f>SUM('Half-Cent to County before'!L39+'Half-Cent to City Govs'!L39)</f>
        <v>45260.31</v>
      </c>
      <c r="M39" s="5">
        <f>SUM('Half-Cent to County before'!M39+'Half-Cent to City Govs'!M39)</f>
        <v>38202.39</v>
      </c>
      <c r="N39" s="5">
        <f t="shared" si="0"/>
        <v>505429.84000000008</v>
      </c>
    </row>
    <row r="40" spans="1:14" x14ac:dyDescent="0.25">
      <c r="A40" t="s">
        <v>13</v>
      </c>
      <c r="B40" s="5">
        <f>SUM('Half-Cent to County before'!B40+'Half-Cent to City Govs'!B40)</f>
        <v>80570.42</v>
      </c>
      <c r="C40" s="5">
        <f>SUM('Half-Cent to County before'!C40+'Half-Cent to City Govs'!C40)</f>
        <v>75616.47</v>
      </c>
      <c r="D40" s="5">
        <f>SUM('Half-Cent to County before'!D40+'Half-Cent to City Govs'!D40)</f>
        <v>78498.33</v>
      </c>
      <c r="E40" s="5">
        <f>SUM('Half-Cent to County before'!E40+'Half-Cent to City Govs'!E40)</f>
        <v>71663.87</v>
      </c>
      <c r="F40" s="5">
        <f>SUM('Half-Cent to County before'!F40+'Half-Cent to City Govs'!F40)</f>
        <v>67562.899999999994</v>
      </c>
      <c r="G40" s="5">
        <f>SUM('Half-Cent to County before'!G40+'Half-Cent to City Govs'!G40)</f>
        <v>71650.05</v>
      </c>
      <c r="H40" s="5">
        <f>SUM('Half-Cent to County before'!H40+'Half-Cent to City Govs'!H40)</f>
        <v>77613.86</v>
      </c>
      <c r="I40" s="5">
        <f>SUM('Half-Cent to County before'!I40+'Half-Cent to City Govs'!I40)</f>
        <v>88645.959999999992</v>
      </c>
      <c r="J40" s="5">
        <f>SUM('Half-Cent to County before'!J40+'Half-Cent to City Govs'!J40)</f>
        <v>76676.600000000006</v>
      </c>
      <c r="K40" s="5">
        <f>SUM('Half-Cent to County before'!K40+'Half-Cent to City Govs'!K40)</f>
        <v>83497.33</v>
      </c>
      <c r="L40" s="5">
        <f>SUM('Half-Cent to County before'!L40+'Half-Cent to City Govs'!L40)</f>
        <v>89764.53</v>
      </c>
      <c r="M40" s="5">
        <f>SUM('Half-Cent to County before'!M40+'Half-Cent to City Govs'!M40)</f>
        <v>80269.579999999987</v>
      </c>
      <c r="N40" s="5">
        <f t="shared" si="0"/>
        <v>942029.89999999991</v>
      </c>
    </row>
    <row r="41" spans="1:14" x14ac:dyDescent="0.25">
      <c r="A41" t="s">
        <v>14</v>
      </c>
      <c r="B41" s="5">
        <f>SUM('Half-Cent to County before'!B41+'Half-Cent to City Govs'!B41)</f>
        <v>182109.05</v>
      </c>
      <c r="C41" s="5">
        <f>SUM('Half-Cent to County before'!C41+'Half-Cent to City Govs'!C41)</f>
        <v>159072.99</v>
      </c>
      <c r="D41" s="5">
        <f>SUM('Half-Cent to County before'!D41+'Half-Cent to City Govs'!D41)</f>
        <v>158424.91</v>
      </c>
      <c r="E41" s="5">
        <f>SUM('Half-Cent to County before'!E41+'Half-Cent to City Govs'!E41)</f>
        <v>154570.33000000002</v>
      </c>
      <c r="F41" s="5">
        <f>SUM('Half-Cent to County before'!F41+'Half-Cent to City Govs'!F41)</f>
        <v>159014.84</v>
      </c>
      <c r="G41" s="5">
        <f>SUM('Half-Cent to County before'!G41+'Half-Cent to City Govs'!G41)</f>
        <v>165213.31</v>
      </c>
      <c r="H41" s="5">
        <f>SUM('Half-Cent to County before'!H41+'Half-Cent to City Govs'!H41)</f>
        <v>171297.43</v>
      </c>
      <c r="I41" s="5">
        <f>SUM('Half-Cent to County before'!I41+'Half-Cent to City Govs'!I41)</f>
        <v>196766.52</v>
      </c>
      <c r="J41" s="5">
        <f>SUM('Half-Cent to County before'!J41+'Half-Cent to City Govs'!J41)</f>
        <v>188665.13</v>
      </c>
      <c r="K41" s="5">
        <f>SUM('Half-Cent to County before'!K41+'Half-Cent to City Govs'!K41)</f>
        <v>185993.47</v>
      </c>
      <c r="L41" s="5">
        <f>SUM('Half-Cent to County before'!L41+'Half-Cent to City Govs'!L41)</f>
        <v>186455.49</v>
      </c>
      <c r="M41" s="5">
        <f>SUM('Half-Cent to County before'!M41+'Half-Cent to City Govs'!M41)</f>
        <v>173858.24</v>
      </c>
      <c r="N41" s="5">
        <f t="shared" si="0"/>
        <v>2081441.7099999997</v>
      </c>
    </row>
    <row r="42" spans="1:14" x14ac:dyDescent="0.25">
      <c r="A42" t="s">
        <v>50</v>
      </c>
      <c r="B42" s="5">
        <f>SUM('Half-Cent to County before'!B42+'Half-Cent to City Govs'!B42)</f>
        <v>783264.07</v>
      </c>
      <c r="C42" s="5">
        <f>SUM('Half-Cent to County before'!C42+'Half-Cent to City Govs'!C42)</f>
        <v>803918.39999999991</v>
      </c>
      <c r="D42" s="5">
        <f>SUM('Half-Cent to County before'!D42+'Half-Cent to City Govs'!D42)</f>
        <v>758191.95000000007</v>
      </c>
      <c r="E42" s="5">
        <f>SUM('Half-Cent to County before'!E42+'Half-Cent to City Govs'!E42)</f>
        <v>739230.45</v>
      </c>
      <c r="F42" s="5">
        <f>SUM('Half-Cent to County before'!F42+'Half-Cent to City Govs'!F42)</f>
        <v>741161.45</v>
      </c>
      <c r="G42" s="5">
        <f>SUM('Half-Cent to County before'!G42+'Half-Cent to City Govs'!G42)</f>
        <v>773495.32000000007</v>
      </c>
      <c r="H42" s="5">
        <f>SUM('Half-Cent to County before'!H42+'Half-Cent to City Govs'!H42)</f>
        <v>810725.29</v>
      </c>
      <c r="I42" s="5">
        <f>SUM('Half-Cent to County before'!I42+'Half-Cent to City Govs'!I42)</f>
        <v>911637</v>
      </c>
      <c r="J42" s="5">
        <f>SUM('Half-Cent to County before'!J42+'Half-Cent to City Govs'!J42)</f>
        <v>806273.34</v>
      </c>
      <c r="K42" s="5">
        <f>SUM('Half-Cent to County before'!K42+'Half-Cent to City Govs'!K42)</f>
        <v>784767.19</v>
      </c>
      <c r="L42" s="5">
        <f>SUM('Half-Cent to County before'!L42+'Half-Cent to City Govs'!L42)</f>
        <v>901805.68</v>
      </c>
      <c r="M42" s="5">
        <f>SUM('Half-Cent to County before'!M42+'Half-Cent to City Govs'!M42)</f>
        <v>833687.36</v>
      </c>
      <c r="N42" s="5">
        <f t="shared" si="0"/>
        <v>9648157.5</v>
      </c>
    </row>
    <row r="43" spans="1:14" x14ac:dyDescent="0.25">
      <c r="A43" t="s">
        <v>15</v>
      </c>
      <c r="B43" s="5">
        <f>SUM('Half-Cent to County before'!B43+'Half-Cent to City Govs'!B43)</f>
        <v>458391.11</v>
      </c>
      <c r="C43" s="5">
        <f>SUM('Half-Cent to County before'!C43+'Half-Cent to City Govs'!C43)</f>
        <v>450098.93</v>
      </c>
      <c r="D43" s="5">
        <f>SUM('Half-Cent to County before'!D43+'Half-Cent to City Govs'!D43)</f>
        <v>441959.9</v>
      </c>
      <c r="E43" s="5">
        <f>SUM('Half-Cent to County before'!E43+'Half-Cent to City Govs'!E43)</f>
        <v>425004.92</v>
      </c>
      <c r="F43" s="5">
        <f>SUM('Half-Cent to County before'!F43+'Half-Cent to City Govs'!F43)</f>
        <v>420060.98</v>
      </c>
      <c r="G43" s="5">
        <f>SUM('Half-Cent to County before'!G43+'Half-Cent to City Govs'!G43)</f>
        <v>433990.70999999996</v>
      </c>
      <c r="H43" s="5">
        <f>SUM('Half-Cent to County before'!H43+'Half-Cent to City Govs'!H43)</f>
        <v>486733.83999999997</v>
      </c>
      <c r="I43" s="5">
        <f>SUM('Half-Cent to County before'!I43+'Half-Cent to City Govs'!I43)</f>
        <v>555022.11</v>
      </c>
      <c r="J43" s="5">
        <f>SUM('Half-Cent to County before'!J43+'Half-Cent to City Govs'!J43)</f>
        <v>525784.91</v>
      </c>
      <c r="K43" s="5">
        <f>SUM('Half-Cent to County before'!K43+'Half-Cent to City Govs'!K43)</f>
        <v>524129.43999999994</v>
      </c>
      <c r="L43" s="5">
        <f>SUM('Half-Cent to County before'!L43+'Half-Cent to City Govs'!L43)</f>
        <v>604254.21</v>
      </c>
      <c r="M43" s="5">
        <f>SUM('Half-Cent to County before'!M43+'Half-Cent to City Govs'!M43)</f>
        <v>494813.36</v>
      </c>
      <c r="N43" s="5">
        <f t="shared" si="0"/>
        <v>5820244.4199999999</v>
      </c>
    </row>
    <row r="44" spans="1:14" x14ac:dyDescent="0.25">
      <c r="A44" t="s">
        <v>51</v>
      </c>
      <c r="B44" s="5">
        <f>SUM('Half-Cent to County before'!B44+'Half-Cent to City Govs'!B44)</f>
        <v>11335693.59</v>
      </c>
      <c r="C44" s="5">
        <f>SUM('Half-Cent to County before'!C44+'Half-Cent to City Govs'!C44)</f>
        <v>11354969.27</v>
      </c>
      <c r="D44" s="5">
        <f>SUM('Half-Cent to County before'!D44+'Half-Cent to City Govs'!D44)</f>
        <v>11222501.57</v>
      </c>
      <c r="E44" s="5">
        <f>SUM('Half-Cent to County before'!E44+'Half-Cent to City Govs'!E44)</f>
        <v>11046093.460000001</v>
      </c>
      <c r="F44" s="5">
        <f>SUM('Half-Cent to County before'!F44+'Half-Cent to City Govs'!F44)</f>
        <v>11077770.789999999</v>
      </c>
      <c r="G44" s="5">
        <f>SUM('Half-Cent to County before'!G44+'Half-Cent to City Govs'!G44)</f>
        <v>11239255.51</v>
      </c>
      <c r="H44" s="5">
        <f>SUM('Half-Cent to County before'!H44+'Half-Cent to City Govs'!H44)</f>
        <v>11529648.98</v>
      </c>
      <c r="I44" s="5">
        <f>SUM('Half-Cent to County before'!I44+'Half-Cent to City Govs'!I44)</f>
        <v>13509590.449999999</v>
      </c>
      <c r="J44" s="5">
        <f>SUM('Half-Cent to County before'!J44+'Half-Cent to City Govs'!J44)</f>
        <v>11446807.189999999</v>
      </c>
      <c r="K44" s="5">
        <f>SUM('Half-Cent to County before'!K44+'Half-Cent to City Govs'!K44)</f>
        <v>11281413.08</v>
      </c>
      <c r="L44" s="5">
        <f>SUM('Half-Cent to County before'!L44+'Half-Cent to City Govs'!L44)</f>
        <v>12961143.640000001</v>
      </c>
      <c r="M44" s="5">
        <f>SUM('Half-Cent to County before'!M44+'Half-Cent to City Govs'!M44)</f>
        <v>11849905.300000001</v>
      </c>
      <c r="N44" s="5">
        <f t="shared" si="0"/>
        <v>139854792.83000001</v>
      </c>
    </row>
    <row r="45" spans="1:14" x14ac:dyDescent="0.25">
      <c r="A45" t="s">
        <v>16</v>
      </c>
      <c r="B45" s="5">
        <f>SUM('Half-Cent to County before'!B45+'Half-Cent to City Govs'!B45)</f>
        <v>39044.300000000003</v>
      </c>
      <c r="C45" s="5">
        <f>SUM('Half-Cent to County before'!C45+'Half-Cent to City Govs'!C45)</f>
        <v>39509.870000000003</v>
      </c>
      <c r="D45" s="5">
        <f>SUM('Half-Cent to County before'!D45+'Half-Cent to City Govs'!D45)</f>
        <v>40137.32</v>
      </c>
      <c r="E45" s="5">
        <f>SUM('Half-Cent to County before'!E45+'Half-Cent to City Govs'!E45)</f>
        <v>37928.81</v>
      </c>
      <c r="F45" s="5">
        <f>SUM('Half-Cent to County before'!F45+'Half-Cent to City Govs'!F45)</f>
        <v>39796.99</v>
      </c>
      <c r="G45" s="5">
        <f>SUM('Half-Cent to County before'!G45+'Half-Cent to City Govs'!G45)</f>
        <v>35158.639999999999</v>
      </c>
      <c r="H45" s="5">
        <f>SUM('Half-Cent to County before'!H45+'Half-Cent to City Govs'!H45)</f>
        <v>36261.509999999995</v>
      </c>
      <c r="I45" s="5">
        <f>SUM('Half-Cent to County before'!I45+'Half-Cent to City Govs'!I45)</f>
        <v>37473.56</v>
      </c>
      <c r="J45" s="5">
        <f>SUM('Half-Cent to County before'!J45+'Half-Cent to City Govs'!J45)</f>
        <v>35054.839999999997</v>
      </c>
      <c r="K45" s="5">
        <f>SUM('Half-Cent to County before'!K45+'Half-Cent to City Govs'!K45)</f>
        <v>40447.81</v>
      </c>
      <c r="L45" s="5">
        <f>SUM('Half-Cent to County before'!L45+'Half-Cent to City Govs'!L45)</f>
        <v>43644.409999999996</v>
      </c>
      <c r="M45" s="5">
        <f>SUM('Half-Cent to County before'!M45+'Half-Cent to City Govs'!M45)</f>
        <v>39157.620000000003</v>
      </c>
      <c r="N45" s="5">
        <f t="shared" si="0"/>
        <v>463615.67999999993</v>
      </c>
    </row>
    <row r="46" spans="1:14" x14ac:dyDescent="0.25">
      <c r="A46" t="s">
        <v>52</v>
      </c>
      <c r="B46" s="5">
        <f>SUM('Half-Cent to County before'!B46+'Half-Cent to City Govs'!B46)</f>
        <v>955962.10000000009</v>
      </c>
      <c r="C46" s="5">
        <f>SUM('Half-Cent to County before'!C46+'Half-Cent to City Govs'!C46)</f>
        <v>962639.73</v>
      </c>
      <c r="D46" s="5">
        <f>SUM('Half-Cent to County before'!D46+'Half-Cent to City Govs'!D46)</f>
        <v>925325.29</v>
      </c>
      <c r="E46" s="5">
        <f>SUM('Half-Cent to County before'!E46+'Half-Cent to City Govs'!E46)</f>
        <v>982286.15</v>
      </c>
      <c r="F46" s="5">
        <f>SUM('Half-Cent to County before'!F46+'Half-Cent to City Govs'!F46)</f>
        <v>927624.49</v>
      </c>
      <c r="G46" s="5">
        <f>SUM('Half-Cent to County before'!G46+'Half-Cent to City Govs'!G46)</f>
        <v>967160.55</v>
      </c>
      <c r="H46" s="5">
        <f>SUM('Half-Cent to County before'!H46+'Half-Cent to City Govs'!H46)</f>
        <v>1124142.33</v>
      </c>
      <c r="I46" s="5">
        <f>SUM('Half-Cent to County before'!I46+'Half-Cent to City Govs'!I46)</f>
        <v>1371372.2</v>
      </c>
      <c r="J46" s="5">
        <f>SUM('Half-Cent to County before'!J46+'Half-Cent to City Govs'!J46)</f>
        <v>1100011.1200000001</v>
      </c>
      <c r="K46" s="5">
        <f>SUM('Half-Cent to County before'!K46+'Half-Cent to City Govs'!K46)</f>
        <v>1102042.6199999999</v>
      </c>
      <c r="L46" s="5">
        <f>SUM('Half-Cent to County before'!L46+'Half-Cent to City Govs'!L46)</f>
        <v>1252866.75</v>
      </c>
      <c r="M46" s="5">
        <f>SUM('Half-Cent to County before'!M46+'Half-Cent to City Govs'!M46)</f>
        <v>1129356.8599999999</v>
      </c>
      <c r="N46" s="5">
        <f t="shared" si="0"/>
        <v>12800790.189999999</v>
      </c>
    </row>
    <row r="47" spans="1:14" x14ac:dyDescent="0.25">
      <c r="A47" t="s">
        <v>17</v>
      </c>
      <c r="B47" s="5">
        <f>SUM('Half-Cent to County before'!B47+'Half-Cent to City Govs'!B47)</f>
        <v>215192.59</v>
      </c>
      <c r="C47" s="5">
        <f>SUM('Half-Cent to County before'!C47+'Half-Cent to City Govs'!C47)</f>
        <v>219458.97</v>
      </c>
      <c r="D47" s="5">
        <f>SUM('Half-Cent to County before'!D47+'Half-Cent to City Govs'!D47)</f>
        <v>211101.03</v>
      </c>
      <c r="E47" s="5">
        <f>SUM('Half-Cent to County before'!E47+'Half-Cent to City Govs'!E47)</f>
        <v>204661.65999999997</v>
      </c>
      <c r="F47" s="5">
        <f>SUM('Half-Cent to County before'!F47+'Half-Cent to City Govs'!F47)</f>
        <v>209220.87</v>
      </c>
      <c r="G47" s="5">
        <f>SUM('Half-Cent to County before'!G47+'Half-Cent to City Govs'!G47)</f>
        <v>206944.46</v>
      </c>
      <c r="H47" s="5">
        <f>SUM('Half-Cent to County before'!H47+'Half-Cent to City Govs'!H47)</f>
        <v>218401.84</v>
      </c>
      <c r="I47" s="5">
        <f>SUM('Half-Cent to County before'!I47+'Half-Cent to City Govs'!I47)</f>
        <v>223975.89</v>
      </c>
      <c r="J47" s="5">
        <f>SUM('Half-Cent to County before'!J47+'Half-Cent to City Govs'!J47)</f>
        <v>191297.35</v>
      </c>
      <c r="K47" s="5">
        <f>SUM('Half-Cent to County before'!K47+'Half-Cent to City Govs'!K47)</f>
        <v>205047.88999999998</v>
      </c>
      <c r="L47" s="5">
        <f>SUM('Half-Cent to County before'!L47+'Half-Cent to City Govs'!L47)</f>
        <v>233927.71</v>
      </c>
      <c r="M47" s="5">
        <f>SUM('Half-Cent to County before'!M47+'Half-Cent to City Govs'!M47)</f>
        <v>209288.75</v>
      </c>
      <c r="N47" s="5">
        <f t="shared" si="0"/>
        <v>2548519.0100000002</v>
      </c>
    </row>
    <row r="48" spans="1:14" x14ac:dyDescent="0.25">
      <c r="A48" t="s">
        <v>18</v>
      </c>
      <c r="B48" s="5">
        <f>SUM('Half-Cent to County before'!B48+'Half-Cent to City Govs'!B48)</f>
        <v>118318.24</v>
      </c>
      <c r="C48" s="5">
        <f>SUM('Half-Cent to County before'!C48+'Half-Cent to City Govs'!C48)</f>
        <v>151385.64000000001</v>
      </c>
      <c r="D48" s="5">
        <f>SUM('Half-Cent to County before'!D48+'Half-Cent to City Govs'!D48)</f>
        <v>115133.87</v>
      </c>
      <c r="E48" s="5">
        <f>SUM('Half-Cent to County before'!E48+'Half-Cent to City Govs'!E48)</f>
        <v>109747.78</v>
      </c>
      <c r="F48" s="5">
        <f>SUM('Half-Cent to County before'!F48+'Half-Cent to City Govs'!F48)</f>
        <v>142194.67000000001</v>
      </c>
      <c r="G48" s="5">
        <f>SUM('Half-Cent to County before'!G48+'Half-Cent to City Govs'!G48)</f>
        <v>107300.63</v>
      </c>
      <c r="H48" s="5">
        <f>SUM('Half-Cent to County before'!H48+'Half-Cent to City Govs'!H48)</f>
        <v>88462.65</v>
      </c>
      <c r="I48" s="5">
        <f>SUM('Half-Cent to County before'!I48+'Half-Cent to City Govs'!I48)</f>
        <v>116905.45000000001</v>
      </c>
      <c r="J48" s="5">
        <f>SUM('Half-Cent to County before'!J48+'Half-Cent to City Govs'!J48)</f>
        <v>141898.14000000001</v>
      </c>
      <c r="K48" s="5">
        <f>SUM('Half-Cent to County before'!K48+'Half-Cent to City Govs'!K48)</f>
        <v>117164.94</v>
      </c>
      <c r="L48" s="5">
        <f>SUM('Half-Cent to County before'!L48+'Half-Cent to City Govs'!L48)</f>
        <v>105780.94</v>
      </c>
      <c r="M48" s="5">
        <f>SUM('Half-Cent to County before'!M48+'Half-Cent to City Govs'!M48)</f>
        <v>132922.20000000001</v>
      </c>
      <c r="N48" s="5">
        <f t="shared" si="0"/>
        <v>1447215.1500000001</v>
      </c>
    </row>
    <row r="49" spans="1:14" x14ac:dyDescent="0.25">
      <c r="A49" t="s">
        <v>19</v>
      </c>
      <c r="B49" s="5">
        <f>SUM('Half-Cent to County before'!B49+'Half-Cent to City Govs'!B49)</f>
        <v>13605.73</v>
      </c>
      <c r="C49" s="5">
        <f>SUM('Half-Cent to County before'!C49+'Half-Cent to City Govs'!C49)</f>
        <v>14075.900000000001</v>
      </c>
      <c r="D49" s="5">
        <f>SUM('Half-Cent to County before'!D49+'Half-Cent to City Govs'!D49)</f>
        <v>12708.96</v>
      </c>
      <c r="E49" s="5">
        <f>SUM('Half-Cent to County before'!E49+'Half-Cent to City Govs'!E49)</f>
        <v>17907.599999999999</v>
      </c>
      <c r="F49" s="5">
        <f>SUM('Half-Cent to County before'!F49+'Half-Cent to City Govs'!F49)</f>
        <v>13340.92</v>
      </c>
      <c r="G49" s="5">
        <f>SUM('Half-Cent to County before'!G49+'Half-Cent to City Govs'!G49)</f>
        <v>13183.259999999998</v>
      </c>
      <c r="H49" s="5">
        <f>SUM('Half-Cent to County before'!H49+'Half-Cent to City Govs'!H49)</f>
        <v>15321.599999999999</v>
      </c>
      <c r="I49" s="5">
        <f>SUM('Half-Cent to County before'!I49+'Half-Cent to City Govs'!I49)</f>
        <v>14039.91</v>
      </c>
      <c r="J49" s="5">
        <f>SUM('Half-Cent to County before'!J49+'Half-Cent to City Govs'!J49)</f>
        <v>13745.150000000001</v>
      </c>
      <c r="K49" s="5">
        <f>SUM('Half-Cent to County before'!K49+'Half-Cent to City Govs'!K49)</f>
        <v>19399.239999999998</v>
      </c>
      <c r="L49" s="5">
        <f>SUM('Half-Cent to County before'!L49+'Half-Cent to City Govs'!L49)</f>
        <v>15890.09</v>
      </c>
      <c r="M49" s="5">
        <f>SUM('Half-Cent to County before'!M49+'Half-Cent to City Govs'!M49)</f>
        <v>14471.17</v>
      </c>
      <c r="N49" s="5">
        <f t="shared" si="0"/>
        <v>177689.53</v>
      </c>
    </row>
    <row r="50" spans="1:14" x14ac:dyDescent="0.25">
      <c r="A50" t="s">
        <v>53</v>
      </c>
      <c r="B50" s="5">
        <f>SUM('Half-Cent to County before'!B50+'Half-Cent to City Govs'!B50)</f>
        <v>1935947.52</v>
      </c>
      <c r="C50" s="5">
        <f>SUM('Half-Cent to County before'!C50+'Half-Cent to City Govs'!C50)</f>
        <v>1951646.96</v>
      </c>
      <c r="D50" s="5">
        <f>SUM('Half-Cent to County before'!D50+'Half-Cent to City Govs'!D50)</f>
        <v>1951295.7200000002</v>
      </c>
      <c r="E50" s="5">
        <f>SUM('Half-Cent to County before'!E50+'Half-Cent to City Govs'!E50)</f>
        <v>1922514.84</v>
      </c>
      <c r="F50" s="5">
        <f>SUM('Half-Cent to County before'!F50+'Half-Cent to City Govs'!F50)</f>
        <v>1923219.2699999998</v>
      </c>
      <c r="G50" s="5">
        <f>SUM('Half-Cent to County before'!G50+'Half-Cent to City Govs'!G50)</f>
        <v>1820208.51</v>
      </c>
      <c r="H50" s="5">
        <f>SUM('Half-Cent to County before'!H50+'Half-Cent to City Govs'!H50)</f>
        <v>2075022.42</v>
      </c>
      <c r="I50" s="5">
        <f>SUM('Half-Cent to County before'!I50+'Half-Cent to City Govs'!I50)</f>
        <v>2335612.8199999998</v>
      </c>
      <c r="J50" s="5">
        <f>SUM('Half-Cent to County before'!J50+'Half-Cent to City Govs'!J50)</f>
        <v>2089014.9299999997</v>
      </c>
      <c r="K50" s="5">
        <f>SUM('Half-Cent to County before'!K50+'Half-Cent to City Govs'!K50)</f>
        <v>2041983.88</v>
      </c>
      <c r="L50" s="5">
        <f>SUM('Half-Cent to County before'!L50+'Half-Cent to City Govs'!L50)</f>
        <v>2367316.5900000003</v>
      </c>
      <c r="M50" s="5">
        <f>SUM('Half-Cent to County before'!M50+'Half-Cent to City Govs'!M50)</f>
        <v>2115210.6</v>
      </c>
      <c r="N50" s="5">
        <f t="shared" si="0"/>
        <v>24528994.060000002</v>
      </c>
    </row>
    <row r="51" spans="1:14" x14ac:dyDescent="0.25">
      <c r="A51" t="s">
        <v>54</v>
      </c>
      <c r="B51" s="5">
        <f>SUM('Half-Cent to County before'!B51+'Half-Cent to City Govs'!B51)</f>
        <v>5752887.0199999996</v>
      </c>
      <c r="C51" s="5">
        <f>SUM('Half-Cent to County before'!C51+'Half-Cent to City Govs'!C51)</f>
        <v>5568346.8599999994</v>
      </c>
      <c r="D51" s="5">
        <f>SUM('Half-Cent to County before'!D51+'Half-Cent to City Govs'!D51)</f>
        <v>5447650.1400000006</v>
      </c>
      <c r="E51" s="5">
        <f>SUM('Half-Cent to County before'!E51+'Half-Cent to City Govs'!E51)</f>
        <v>5260808.5599999996</v>
      </c>
      <c r="F51" s="5">
        <f>SUM('Half-Cent to County before'!F51+'Half-Cent to City Govs'!F51)</f>
        <v>5321815.8900000006</v>
      </c>
      <c r="G51" s="5">
        <f>SUM('Half-Cent to County before'!G51+'Half-Cent to City Govs'!G51)</f>
        <v>5728046.2200000007</v>
      </c>
      <c r="H51" s="5">
        <f>SUM('Half-Cent to County before'!H51+'Half-Cent to City Govs'!H51)</f>
        <v>6299728.1299999999</v>
      </c>
      <c r="I51" s="5">
        <f>SUM('Half-Cent to County before'!I51+'Half-Cent to City Govs'!I51)</f>
        <v>7264493.7200000007</v>
      </c>
      <c r="J51" s="5">
        <f>SUM('Half-Cent to County before'!J51+'Half-Cent to City Govs'!J51)</f>
        <v>6683418.1899999995</v>
      </c>
      <c r="K51" s="5">
        <f>SUM('Half-Cent to County before'!K51+'Half-Cent to City Govs'!K51)</f>
        <v>6916883.9299999997</v>
      </c>
      <c r="L51" s="5">
        <f>SUM('Half-Cent to County before'!L51+'Half-Cent to City Govs'!L51)</f>
        <v>7798095.0899999999</v>
      </c>
      <c r="M51" s="5">
        <f>SUM('Half-Cent to County before'!M51+'Half-Cent to City Govs'!M51)</f>
        <v>6719076.6299999999</v>
      </c>
      <c r="N51" s="5">
        <f t="shared" si="0"/>
        <v>74761250.379999995</v>
      </c>
    </row>
    <row r="52" spans="1:14" x14ac:dyDescent="0.25">
      <c r="A52" t="s">
        <v>55</v>
      </c>
      <c r="B52" s="5">
        <f>SUM('Half-Cent to County before'!B52+'Half-Cent to City Govs'!B52)</f>
        <v>1806536.83</v>
      </c>
      <c r="C52" s="5">
        <f>SUM('Half-Cent to County before'!C52+'Half-Cent to City Govs'!C52)</f>
        <v>1863182.15</v>
      </c>
      <c r="D52" s="5">
        <f>SUM('Half-Cent to County before'!D52+'Half-Cent to City Govs'!D52)</f>
        <v>1815516.25</v>
      </c>
      <c r="E52" s="5">
        <f>SUM('Half-Cent to County before'!E52+'Half-Cent to City Govs'!E52)</f>
        <v>1891430.63</v>
      </c>
      <c r="F52" s="5">
        <f>SUM('Half-Cent to County before'!F52+'Half-Cent to City Govs'!F52)</f>
        <v>1879430.1800000002</v>
      </c>
      <c r="G52" s="5">
        <f>SUM('Half-Cent to County before'!G52+'Half-Cent to City Govs'!G52)</f>
        <v>1902498.6800000002</v>
      </c>
      <c r="H52" s="5">
        <f>SUM('Half-Cent to County before'!H52+'Half-Cent to City Govs'!H52)</f>
        <v>1894473.92</v>
      </c>
      <c r="I52" s="5">
        <f>SUM('Half-Cent to County before'!I52+'Half-Cent to City Govs'!I52)</f>
        <v>2155990.25</v>
      </c>
      <c r="J52" s="5">
        <f>SUM('Half-Cent to County before'!J52+'Half-Cent to City Govs'!J52)</f>
        <v>1767990.59</v>
      </c>
      <c r="K52" s="5">
        <f>SUM('Half-Cent to County before'!K52+'Half-Cent to City Govs'!K52)</f>
        <v>1814051.99</v>
      </c>
      <c r="L52" s="5">
        <f>SUM('Half-Cent to County before'!L52+'Half-Cent to City Govs'!L52)</f>
        <v>2078935.17</v>
      </c>
      <c r="M52" s="5">
        <f>SUM('Half-Cent to County before'!M52+'Half-Cent to City Govs'!M52)</f>
        <v>1929425.9199999999</v>
      </c>
      <c r="N52" s="5">
        <f t="shared" si="0"/>
        <v>22799462.560000002</v>
      </c>
    </row>
    <row r="53" spans="1:14" x14ac:dyDescent="0.25">
      <c r="A53" t="s">
        <v>20</v>
      </c>
      <c r="B53" s="5">
        <f>SUM('Half-Cent to County before'!B53+'Half-Cent to City Govs'!B53)</f>
        <v>158358.88</v>
      </c>
      <c r="C53" s="5">
        <f>SUM('Half-Cent to County before'!C53+'Half-Cent to City Govs'!C53)</f>
        <v>163157.79999999999</v>
      </c>
      <c r="D53" s="5">
        <f>SUM('Half-Cent to County before'!D53+'Half-Cent to City Govs'!D53)</f>
        <v>155536.82</v>
      </c>
      <c r="E53" s="5">
        <f>SUM('Half-Cent to County before'!E53+'Half-Cent to City Govs'!E53)</f>
        <v>151022.82999999999</v>
      </c>
      <c r="F53" s="5">
        <f>SUM('Half-Cent to County before'!F53+'Half-Cent to City Govs'!F53)</f>
        <v>151071.65</v>
      </c>
      <c r="G53" s="5">
        <f>SUM('Half-Cent to County before'!G53+'Half-Cent to City Govs'!G53)</f>
        <v>153262.63</v>
      </c>
      <c r="H53" s="5">
        <f>SUM('Half-Cent to County before'!H53+'Half-Cent to City Govs'!H53)</f>
        <v>158368.12</v>
      </c>
      <c r="I53" s="5">
        <f>SUM('Half-Cent to County before'!I53+'Half-Cent to City Govs'!I53)</f>
        <v>177008.9</v>
      </c>
      <c r="J53" s="5">
        <f>SUM('Half-Cent to County before'!J53+'Half-Cent to City Govs'!J53)</f>
        <v>157055.01999999999</v>
      </c>
      <c r="K53" s="5">
        <f>SUM('Half-Cent to County before'!K53+'Half-Cent to City Govs'!K53)</f>
        <v>154217.51999999999</v>
      </c>
      <c r="L53" s="5">
        <f>SUM('Half-Cent to County before'!L53+'Half-Cent to City Govs'!L53)</f>
        <v>189600.86</v>
      </c>
      <c r="M53" s="5">
        <f>SUM('Half-Cent to County before'!M53+'Half-Cent to City Govs'!M53)</f>
        <v>160399.41999999998</v>
      </c>
      <c r="N53" s="5">
        <f t="shared" si="0"/>
        <v>1929060.4499999997</v>
      </c>
    </row>
    <row r="54" spans="1:14" x14ac:dyDescent="0.25">
      <c r="A54" t="s">
        <v>21</v>
      </c>
      <c r="B54" s="5">
        <f>SUM('Half-Cent to County before'!B54+'Half-Cent to City Govs'!B54)</f>
        <v>14702.009999999998</v>
      </c>
      <c r="C54" s="5">
        <f>SUM('Half-Cent to County before'!C54+'Half-Cent to City Govs'!C54)</f>
        <v>12393.81</v>
      </c>
      <c r="D54" s="5">
        <f>SUM('Half-Cent to County before'!D54+'Half-Cent to City Govs'!D54)</f>
        <v>12328.56</v>
      </c>
      <c r="E54" s="5">
        <f>SUM('Half-Cent to County before'!E54+'Half-Cent to City Govs'!E54)</f>
        <v>11113.449999999999</v>
      </c>
      <c r="F54" s="5">
        <f>SUM('Half-Cent to County before'!F54+'Half-Cent to City Govs'!F54)</f>
        <v>11100.71</v>
      </c>
      <c r="G54" s="5">
        <f>SUM('Half-Cent to County before'!G54+'Half-Cent to City Govs'!G54)</f>
        <v>15114.94</v>
      </c>
      <c r="H54" s="5">
        <f>SUM('Half-Cent to County before'!H54+'Half-Cent to City Govs'!H54)</f>
        <v>12217.76</v>
      </c>
      <c r="I54" s="5">
        <f>SUM('Half-Cent to County before'!I54+'Half-Cent to City Govs'!I54)</f>
        <v>10960.27</v>
      </c>
      <c r="J54" s="5">
        <f>SUM('Half-Cent to County before'!J54+'Half-Cent to City Govs'!J54)</f>
        <v>11893.080000000002</v>
      </c>
      <c r="K54" s="5">
        <f>SUM('Half-Cent to County before'!K54+'Half-Cent to City Govs'!K54)</f>
        <v>13918.119999999999</v>
      </c>
      <c r="L54" s="5">
        <f>SUM('Half-Cent to County before'!L54+'Half-Cent to City Govs'!L54)</f>
        <v>13416.44</v>
      </c>
      <c r="M54" s="5">
        <f>SUM('Half-Cent to County before'!M54+'Half-Cent to City Govs'!M54)</f>
        <v>11062.83</v>
      </c>
      <c r="N54" s="5">
        <f t="shared" si="0"/>
        <v>150221.97999999998</v>
      </c>
    </row>
    <row r="55" spans="1:14" x14ac:dyDescent="0.25">
      <c r="A55" t="s">
        <v>22</v>
      </c>
      <c r="B55" s="5">
        <f>SUM('Half-Cent to County before'!B55+'Half-Cent to City Govs'!B55)</f>
        <v>42719.81</v>
      </c>
      <c r="C55" s="5">
        <f>SUM('Half-Cent to County before'!C55+'Half-Cent to City Govs'!C55)</f>
        <v>46759.55</v>
      </c>
      <c r="D55" s="5">
        <f>SUM('Half-Cent to County before'!D55+'Half-Cent to City Govs'!D55)</f>
        <v>51888</v>
      </c>
      <c r="E55" s="5">
        <f>SUM('Half-Cent to County before'!E55+'Half-Cent to City Govs'!E55)</f>
        <v>43814.32</v>
      </c>
      <c r="F55" s="5">
        <f>SUM('Half-Cent to County before'!F55+'Half-Cent to City Govs'!F55)</f>
        <v>47833.29</v>
      </c>
      <c r="G55" s="5">
        <f>SUM('Half-Cent to County before'!G55+'Half-Cent to City Govs'!G55)</f>
        <v>44040.079999999994</v>
      </c>
      <c r="H55" s="5">
        <f>SUM('Half-Cent to County before'!H55+'Half-Cent to City Govs'!H55)</f>
        <v>41650.430000000008</v>
      </c>
      <c r="I55" s="5">
        <f>SUM('Half-Cent to County before'!I55+'Half-Cent to City Govs'!I55)</f>
        <v>47446.259999999995</v>
      </c>
      <c r="J55" s="5">
        <f>SUM('Half-Cent to County before'!J55+'Half-Cent to City Govs'!J55)</f>
        <v>47668.259999999995</v>
      </c>
      <c r="K55" s="5">
        <f>SUM('Half-Cent to County before'!K55+'Half-Cent to City Govs'!K55)</f>
        <v>43293.45</v>
      </c>
      <c r="L55" s="5">
        <f>SUM('Half-Cent to County before'!L55+'Half-Cent to City Govs'!L55)</f>
        <v>45847</v>
      </c>
      <c r="M55" s="5">
        <f>SUM('Half-Cent to County before'!M55+'Half-Cent to City Govs'!M55)</f>
        <v>42817.4</v>
      </c>
      <c r="N55" s="5">
        <f t="shared" si="0"/>
        <v>545777.85</v>
      </c>
    </row>
    <row r="56" spans="1:14" x14ac:dyDescent="0.25">
      <c r="A56" t="s">
        <v>56</v>
      </c>
      <c r="B56" s="5">
        <f>SUM('Half-Cent to County before'!B56+'Half-Cent to City Govs'!B56)</f>
        <v>2427635.0700000003</v>
      </c>
      <c r="C56" s="5">
        <f>SUM('Half-Cent to County before'!C56+'Half-Cent to City Govs'!C56)</f>
        <v>2435339.7000000002</v>
      </c>
      <c r="D56" s="5">
        <f>SUM('Half-Cent to County before'!D56+'Half-Cent to City Govs'!D56)</f>
        <v>2404718.31</v>
      </c>
      <c r="E56" s="5">
        <f>SUM('Half-Cent to County before'!E56+'Half-Cent to City Govs'!E56)</f>
        <v>2269183.6399999997</v>
      </c>
      <c r="F56" s="5">
        <f>SUM('Half-Cent to County before'!F56+'Half-Cent to City Govs'!F56)</f>
        <v>2321592.59</v>
      </c>
      <c r="G56" s="5">
        <f>SUM('Half-Cent to County before'!G56+'Half-Cent to City Govs'!G56)</f>
        <v>2360232.4500000002</v>
      </c>
      <c r="H56" s="5">
        <f>SUM('Half-Cent to County before'!H56+'Half-Cent to City Govs'!H56)</f>
        <v>2543658.33</v>
      </c>
      <c r="I56" s="5">
        <f>SUM('Half-Cent to County before'!I56+'Half-Cent to City Govs'!I56)</f>
        <v>3023858.5100000002</v>
      </c>
      <c r="J56" s="5">
        <f>SUM('Half-Cent to County before'!J56+'Half-Cent to City Govs'!J56)</f>
        <v>2579086.4099999997</v>
      </c>
      <c r="K56" s="5">
        <f>SUM('Half-Cent to County before'!K56+'Half-Cent to City Govs'!K56)</f>
        <v>2631543.85</v>
      </c>
      <c r="L56" s="5">
        <f>SUM('Half-Cent to County before'!L56+'Half-Cent to City Govs'!L56)</f>
        <v>3002304.2199999997</v>
      </c>
      <c r="M56" s="5">
        <f>SUM('Half-Cent to County before'!M56+'Half-Cent to City Govs'!M56)</f>
        <v>2733346.2800000003</v>
      </c>
      <c r="N56" s="5">
        <f t="shared" si="0"/>
        <v>30732499.359999999</v>
      </c>
    </row>
    <row r="57" spans="1:14" x14ac:dyDescent="0.25">
      <c r="A57" t="s">
        <v>23</v>
      </c>
      <c r="B57" s="5">
        <f>SUM('Half-Cent to County before'!B57+'Half-Cent to City Govs'!B57)</f>
        <v>2063139.27</v>
      </c>
      <c r="C57" s="5">
        <f>SUM('Half-Cent to County before'!C57+'Half-Cent to City Govs'!C57)</f>
        <v>2071762.76</v>
      </c>
      <c r="D57" s="5">
        <f>SUM('Half-Cent to County before'!D57+'Half-Cent to City Govs'!D57)</f>
        <v>1982234.36</v>
      </c>
      <c r="E57" s="5">
        <f>SUM('Half-Cent to County before'!E57+'Half-Cent to City Govs'!E57)</f>
        <v>1999907.5</v>
      </c>
      <c r="F57" s="5">
        <f>SUM('Half-Cent to County before'!F57+'Half-Cent to City Govs'!F57)</f>
        <v>2013519.6099999999</v>
      </c>
      <c r="G57" s="5">
        <f>SUM('Half-Cent to County before'!G57+'Half-Cent to City Govs'!G57)</f>
        <v>1995583.0299999998</v>
      </c>
      <c r="H57" s="5">
        <f>SUM('Half-Cent to County before'!H57+'Half-Cent to City Govs'!H57)</f>
        <v>2089129.3599999999</v>
      </c>
      <c r="I57" s="5">
        <f>SUM('Half-Cent to County before'!I57+'Half-Cent to City Govs'!I57)</f>
        <v>2405662.7599999998</v>
      </c>
      <c r="J57" s="5">
        <f>SUM('Half-Cent to County before'!J57+'Half-Cent to City Govs'!J57)</f>
        <v>2046747.3499999999</v>
      </c>
      <c r="K57" s="5">
        <f>SUM('Half-Cent to County before'!K57+'Half-Cent to City Govs'!K57)</f>
        <v>2098467.42</v>
      </c>
      <c r="L57" s="5">
        <f>SUM('Half-Cent to County before'!L57+'Half-Cent to City Govs'!L57)</f>
        <v>2451506.0099999998</v>
      </c>
      <c r="M57" s="5">
        <f>SUM('Half-Cent to County before'!M57+'Half-Cent to City Govs'!M57)</f>
        <v>2196581.2000000002</v>
      </c>
      <c r="N57" s="5">
        <f t="shared" si="0"/>
        <v>25414240.629999999</v>
      </c>
    </row>
    <row r="58" spans="1:14" x14ac:dyDescent="0.25">
      <c r="A58" t="s">
        <v>24</v>
      </c>
      <c r="B58" s="5">
        <f>SUM('Half-Cent to County before'!B58+'Half-Cent to City Govs'!B58)</f>
        <v>1362058.8</v>
      </c>
      <c r="C58" s="5">
        <f>SUM('Half-Cent to County before'!C58+'Half-Cent to City Govs'!C58)</f>
        <v>1352030.56</v>
      </c>
      <c r="D58" s="5">
        <f>SUM('Half-Cent to County before'!D58+'Half-Cent to City Govs'!D58)</f>
        <v>1354120.53</v>
      </c>
      <c r="E58" s="5">
        <f>SUM('Half-Cent to County before'!E58+'Half-Cent to City Govs'!E58)</f>
        <v>1333273.53</v>
      </c>
      <c r="F58" s="5">
        <f>SUM('Half-Cent to County before'!F58+'Half-Cent to City Govs'!F58)</f>
        <v>1324323.7600000002</v>
      </c>
      <c r="G58" s="5">
        <f>SUM('Half-Cent to County before'!G58+'Half-Cent to City Govs'!G58)</f>
        <v>1287614.1399999999</v>
      </c>
      <c r="H58" s="5">
        <f>SUM('Half-Cent to County before'!H58+'Half-Cent to City Govs'!H58)</f>
        <v>1487829.7400000002</v>
      </c>
      <c r="I58" s="5">
        <f>SUM('Half-Cent to County before'!I58+'Half-Cent to City Govs'!I58)</f>
        <v>1653719.6199999999</v>
      </c>
      <c r="J58" s="5">
        <f>SUM('Half-Cent to County before'!J58+'Half-Cent to City Govs'!J58)</f>
        <v>1465223.7000000002</v>
      </c>
      <c r="K58" s="5">
        <f>SUM('Half-Cent to County before'!K58+'Half-Cent to City Govs'!K58)</f>
        <v>1475756.77</v>
      </c>
      <c r="L58" s="5">
        <f>SUM('Half-Cent to County before'!L58+'Half-Cent to City Govs'!L58)</f>
        <v>1691908.01</v>
      </c>
      <c r="M58" s="5">
        <f>SUM('Half-Cent to County before'!M58+'Half-Cent to City Govs'!M58)</f>
        <v>1493353.94</v>
      </c>
      <c r="N58" s="5">
        <f t="shared" si="0"/>
        <v>17281213.100000001</v>
      </c>
    </row>
    <row r="59" spans="1:14" x14ac:dyDescent="0.25">
      <c r="A59" t="s">
        <v>57</v>
      </c>
      <c r="B59" s="5">
        <f>SUM('Half-Cent to County before'!B59+'Half-Cent to City Govs'!B59)</f>
        <v>1514150.6</v>
      </c>
      <c r="C59" s="5">
        <f>SUM('Half-Cent to County before'!C59+'Half-Cent to City Govs'!C59)</f>
        <v>1489775.35</v>
      </c>
      <c r="D59" s="5">
        <f>SUM('Half-Cent to County before'!D59+'Half-Cent to City Govs'!D59)</f>
        <v>1609025.06</v>
      </c>
      <c r="E59" s="5">
        <f>SUM('Half-Cent to County before'!E59+'Half-Cent to City Govs'!E59)</f>
        <v>1305105.76</v>
      </c>
      <c r="F59" s="5">
        <f>SUM('Half-Cent to County before'!F59+'Half-Cent to City Govs'!F59)</f>
        <v>1162766.55</v>
      </c>
      <c r="G59" s="5">
        <f>SUM('Half-Cent to County before'!G59+'Half-Cent to City Govs'!G59)</f>
        <v>1387817.93</v>
      </c>
      <c r="H59" s="5">
        <f>SUM('Half-Cent to County before'!H59+'Half-Cent to City Govs'!H59)</f>
        <v>1387029.63</v>
      </c>
      <c r="I59" s="5">
        <f>SUM('Half-Cent to County before'!I59+'Half-Cent to City Govs'!I59)</f>
        <v>1713479.85</v>
      </c>
      <c r="J59" s="5">
        <f>SUM('Half-Cent to County before'!J59+'Half-Cent to City Govs'!J59)</f>
        <v>1677815.8900000001</v>
      </c>
      <c r="K59" s="5">
        <f>SUM('Half-Cent to County before'!K59+'Half-Cent to City Govs'!K59)</f>
        <v>1748753.17</v>
      </c>
      <c r="L59" s="5">
        <f>SUM('Half-Cent to County before'!L59+'Half-Cent to City Govs'!L59)</f>
        <v>2061219.6099999999</v>
      </c>
      <c r="M59" s="5">
        <f>SUM('Half-Cent to County before'!M59+'Half-Cent to City Govs'!M59)</f>
        <v>1818378.76</v>
      </c>
      <c r="N59" s="5">
        <f t="shared" si="0"/>
        <v>18875318.16</v>
      </c>
    </row>
    <row r="60" spans="1:14" x14ac:dyDescent="0.25">
      <c r="A60" t="s">
        <v>58</v>
      </c>
      <c r="B60" s="5">
        <f>SUM('Half-Cent to County before'!B60+'Half-Cent to City Govs'!B60)</f>
        <v>509476.5</v>
      </c>
      <c r="C60" s="5">
        <f>SUM('Half-Cent to County before'!C60+'Half-Cent to City Govs'!C60)</f>
        <v>534376.37</v>
      </c>
      <c r="D60" s="5">
        <f>SUM('Half-Cent to County before'!D60+'Half-Cent to City Govs'!D60)</f>
        <v>529556.15</v>
      </c>
      <c r="E60" s="5">
        <f>SUM('Half-Cent to County before'!E60+'Half-Cent to City Govs'!E60)</f>
        <v>451549.56000000006</v>
      </c>
      <c r="F60" s="5">
        <f>SUM('Half-Cent to County before'!F60+'Half-Cent to City Govs'!F60)</f>
        <v>449898.6</v>
      </c>
      <c r="G60" s="5">
        <f>SUM('Half-Cent to County before'!G60+'Half-Cent to City Govs'!G60)</f>
        <v>433846.63</v>
      </c>
      <c r="H60" s="5">
        <f>SUM('Half-Cent to County before'!H60+'Half-Cent to City Govs'!H60)</f>
        <v>443585.14</v>
      </c>
      <c r="I60" s="5">
        <f>SUM('Half-Cent to County before'!I60+'Half-Cent to City Govs'!I60)</f>
        <v>483802.85</v>
      </c>
      <c r="J60" s="5">
        <f>SUM('Half-Cent to County before'!J60+'Half-Cent to City Govs'!J60)</f>
        <v>417538.96</v>
      </c>
      <c r="K60" s="5">
        <f>SUM('Half-Cent to County before'!K60+'Half-Cent to City Govs'!K60)</f>
        <v>461535.42000000004</v>
      </c>
      <c r="L60" s="5">
        <f>SUM('Half-Cent to County before'!L60+'Half-Cent to City Govs'!L60)</f>
        <v>565383.53</v>
      </c>
      <c r="M60" s="5">
        <f>SUM('Half-Cent to County before'!M60+'Half-Cent to City Govs'!M60)</f>
        <v>558707.77</v>
      </c>
      <c r="N60" s="5">
        <f t="shared" si="0"/>
        <v>5839257.4800000004</v>
      </c>
    </row>
    <row r="61" spans="1:14" x14ac:dyDescent="0.25">
      <c r="A61" t="s">
        <v>59</v>
      </c>
      <c r="B61" s="5">
        <f>SUM('Half-Cent to County before'!B61+'Half-Cent to City Govs'!B61)</f>
        <v>2044243.48</v>
      </c>
      <c r="C61" s="5">
        <f>SUM('Half-Cent to County before'!C61+'Half-Cent to City Govs'!C61)</f>
        <v>2386605.9700000002</v>
      </c>
      <c r="D61" s="5">
        <f>SUM('Half-Cent to County before'!D61+'Half-Cent to City Govs'!D61)</f>
        <v>2427275.54</v>
      </c>
      <c r="E61" s="5">
        <f>SUM('Half-Cent to County before'!E61+'Half-Cent to City Govs'!E61)</f>
        <v>1945177.5699999998</v>
      </c>
      <c r="F61" s="5">
        <f>SUM('Half-Cent to County before'!F61+'Half-Cent to City Govs'!F61)</f>
        <v>1806165.3699999999</v>
      </c>
      <c r="G61" s="5">
        <f>SUM('Half-Cent to County before'!G61+'Half-Cent to City Govs'!G61)</f>
        <v>1757970.5100000002</v>
      </c>
      <c r="H61" s="5">
        <f>SUM('Half-Cent to County before'!H61+'Half-Cent to City Govs'!H61)</f>
        <v>1576320.28</v>
      </c>
      <c r="I61" s="5">
        <f>SUM('Half-Cent to County before'!I61+'Half-Cent to City Govs'!I61)</f>
        <v>1751739.8800000001</v>
      </c>
      <c r="J61" s="5">
        <f>SUM('Half-Cent to County before'!J61+'Half-Cent to City Govs'!J61)</f>
        <v>1469729.74</v>
      </c>
      <c r="K61" s="5">
        <f>SUM('Half-Cent to County before'!K61+'Half-Cent to City Govs'!K61)</f>
        <v>1585970.3499999999</v>
      </c>
      <c r="L61" s="5">
        <f>SUM('Half-Cent to County before'!L61+'Half-Cent to City Govs'!L61)</f>
        <v>1995805.5499999998</v>
      </c>
      <c r="M61" s="5">
        <f>SUM('Half-Cent to County before'!M61+'Half-Cent to City Govs'!M61)</f>
        <v>2013884.5499999998</v>
      </c>
      <c r="N61" s="5">
        <f t="shared" si="0"/>
        <v>22760888.790000003</v>
      </c>
    </row>
    <row r="62" spans="1:14" x14ac:dyDescent="0.25">
      <c r="A62" t="s">
        <v>25</v>
      </c>
      <c r="B62" s="5">
        <f>SUM('Half-Cent to County before'!B62+'Half-Cent to City Govs'!B62)</f>
        <v>196304.49</v>
      </c>
      <c r="C62" s="5">
        <f>SUM('Half-Cent to County before'!C62+'Half-Cent to City Govs'!C62)</f>
        <v>215580.52000000002</v>
      </c>
      <c r="D62" s="5">
        <f>SUM('Half-Cent to County before'!D62+'Half-Cent to City Govs'!D62)</f>
        <v>198783.63</v>
      </c>
      <c r="E62" s="5">
        <f>SUM('Half-Cent to County before'!E62+'Half-Cent to City Govs'!E62)</f>
        <v>202516.38</v>
      </c>
      <c r="F62" s="5">
        <f>SUM('Half-Cent to County before'!F62+'Half-Cent to City Govs'!F62)</f>
        <v>203517.13</v>
      </c>
      <c r="G62" s="5">
        <f>SUM('Half-Cent to County before'!G62+'Half-Cent to City Govs'!G62)</f>
        <v>201836.63999999998</v>
      </c>
      <c r="H62" s="5">
        <f>SUM('Half-Cent to County before'!H62+'Half-Cent to City Govs'!H62)</f>
        <v>228672.61</v>
      </c>
      <c r="I62" s="5">
        <f>SUM('Half-Cent to County before'!I62+'Half-Cent to City Govs'!I62)</f>
        <v>261269.03</v>
      </c>
      <c r="J62" s="5">
        <f>SUM('Half-Cent to County before'!J62+'Half-Cent to City Govs'!J62)</f>
        <v>228059.05000000002</v>
      </c>
      <c r="K62" s="5">
        <f>SUM('Half-Cent to County before'!K62+'Half-Cent to City Govs'!K62)</f>
        <v>249616.59000000003</v>
      </c>
      <c r="L62" s="5">
        <f>SUM('Half-Cent to County before'!L62+'Half-Cent to City Govs'!L62)</f>
        <v>257702.86000000002</v>
      </c>
      <c r="M62" s="5">
        <f>SUM('Half-Cent to County before'!M62+'Half-Cent to City Govs'!M62)</f>
        <v>272537.07</v>
      </c>
      <c r="N62" s="5">
        <f t="shared" si="0"/>
        <v>2716395.9999999995</v>
      </c>
    </row>
    <row r="63" spans="1:14" x14ac:dyDescent="0.25">
      <c r="A63" t="s">
        <v>60</v>
      </c>
      <c r="B63" s="5">
        <f>SUM('Half-Cent to County before'!B63+'Half-Cent to City Govs'!B63)</f>
        <v>18865661.440000001</v>
      </c>
      <c r="C63" s="5">
        <f>SUM('Half-Cent to County before'!C63+'Half-Cent to City Govs'!C63)</f>
        <v>20413277.350000001</v>
      </c>
      <c r="D63" s="5">
        <f>SUM('Half-Cent to County before'!D63+'Half-Cent to City Govs'!D63)</f>
        <v>18796831.25</v>
      </c>
      <c r="E63" s="5">
        <f>SUM('Half-Cent to County before'!E63+'Half-Cent to City Govs'!E63)</f>
        <v>18374582.48</v>
      </c>
      <c r="F63" s="5">
        <f>SUM('Half-Cent to County before'!F63+'Half-Cent to City Govs'!F63)</f>
        <v>19235091.059999999</v>
      </c>
      <c r="G63" s="5">
        <f>SUM('Half-Cent to County before'!G63+'Half-Cent to City Govs'!G63)</f>
        <v>19036258.580000002</v>
      </c>
      <c r="H63" s="5">
        <f>SUM('Half-Cent to County before'!H63+'Half-Cent to City Govs'!H63)</f>
        <v>20336486.59</v>
      </c>
      <c r="I63" s="5">
        <f>SUM('Half-Cent to County before'!I63+'Half-Cent to City Govs'!I63)</f>
        <v>22356850.740000002</v>
      </c>
      <c r="J63" s="5">
        <f>SUM('Half-Cent to County before'!J63+'Half-Cent to City Govs'!J63)</f>
        <v>19053380.129999999</v>
      </c>
      <c r="K63" s="5">
        <f>SUM('Half-Cent to County before'!K63+'Half-Cent to City Govs'!K63)</f>
        <v>19820712.609999999</v>
      </c>
      <c r="L63" s="5">
        <f>SUM('Half-Cent to County before'!L63+'Half-Cent to City Govs'!L63)</f>
        <v>23627078.200000003</v>
      </c>
      <c r="M63" s="5">
        <f>SUM('Half-Cent to County before'!M63+'Half-Cent to City Govs'!M63)</f>
        <v>21370402.979999997</v>
      </c>
      <c r="N63" s="5">
        <f t="shared" si="0"/>
        <v>241286613.41</v>
      </c>
    </row>
    <row r="64" spans="1:14" x14ac:dyDescent="0.25">
      <c r="A64" t="s">
        <v>61</v>
      </c>
      <c r="B64" s="5">
        <f>SUM('Half-Cent to County before'!B64+'Half-Cent to City Govs'!B64)</f>
        <v>2162873.83</v>
      </c>
      <c r="C64" s="5">
        <f>SUM('Half-Cent to County before'!C64+'Half-Cent to City Govs'!C64)</f>
        <v>2323307.6</v>
      </c>
      <c r="D64" s="5">
        <f>SUM('Half-Cent to County before'!D64+'Half-Cent to City Govs'!D64)</f>
        <v>2352743.42</v>
      </c>
      <c r="E64" s="5">
        <f>SUM('Half-Cent to County before'!E64+'Half-Cent to City Govs'!E64)</f>
        <v>2158040.2599999998</v>
      </c>
      <c r="F64" s="5">
        <f>SUM('Half-Cent to County before'!F64+'Half-Cent to City Govs'!F64)</f>
        <v>2063006.6300000001</v>
      </c>
      <c r="G64" s="5">
        <f>SUM('Half-Cent to County before'!G64+'Half-Cent to City Govs'!G64)</f>
        <v>2095798.09</v>
      </c>
      <c r="H64" s="5">
        <f>SUM('Half-Cent to County before'!H64+'Half-Cent to City Govs'!H64)</f>
        <v>2272431.7600000002</v>
      </c>
      <c r="I64" s="5">
        <f>SUM('Half-Cent to County before'!I64+'Half-Cent to City Govs'!I64)</f>
        <v>2585683.0999999996</v>
      </c>
      <c r="J64" s="5">
        <f>SUM('Half-Cent to County before'!J64+'Half-Cent to City Govs'!J64)</f>
        <v>2248570.19</v>
      </c>
      <c r="K64" s="5">
        <f>SUM('Half-Cent to County before'!K64+'Half-Cent to City Govs'!K64)</f>
        <v>2295793.1</v>
      </c>
      <c r="L64" s="5">
        <f>SUM('Half-Cent to County before'!L64+'Half-Cent to City Govs'!L64)</f>
        <v>2727228.68</v>
      </c>
      <c r="M64" s="5">
        <f>SUM('Half-Cent to County before'!M64+'Half-Cent to City Govs'!M64)</f>
        <v>2514412.9500000002</v>
      </c>
      <c r="N64" s="5">
        <f t="shared" si="0"/>
        <v>27799889.609999999</v>
      </c>
    </row>
    <row r="65" spans="1:14" x14ac:dyDescent="0.25">
      <c r="A65" t="s">
        <v>62</v>
      </c>
      <c r="B65" s="5">
        <f>SUM('Half-Cent to County before'!B65+'Half-Cent to City Govs'!B65)</f>
        <v>11666485.960000001</v>
      </c>
      <c r="C65" s="5">
        <f>SUM('Half-Cent to County before'!C65+'Half-Cent to City Govs'!C65)</f>
        <v>11929006.65</v>
      </c>
      <c r="D65" s="5">
        <f>SUM('Half-Cent to County before'!D65+'Half-Cent to City Govs'!D65)</f>
        <v>11274681.560000001</v>
      </c>
      <c r="E65" s="5">
        <f>SUM('Half-Cent to County before'!E65+'Half-Cent to City Govs'!E65)</f>
        <v>11150294.170000002</v>
      </c>
      <c r="F65" s="5">
        <f>SUM('Half-Cent to County before'!F65+'Half-Cent to City Govs'!F65)</f>
        <v>11773111.140000001</v>
      </c>
      <c r="G65" s="5">
        <f>SUM('Half-Cent to County before'!G65+'Half-Cent to City Govs'!G65)</f>
        <v>11491416.219999999</v>
      </c>
      <c r="H65" s="5">
        <f>SUM('Half-Cent to County before'!H65+'Half-Cent to City Govs'!H65)</f>
        <v>12406627.74</v>
      </c>
      <c r="I65" s="5">
        <f>SUM('Half-Cent to County before'!I65+'Half-Cent to City Govs'!I65)</f>
        <v>15146306.970000001</v>
      </c>
      <c r="J65" s="5">
        <f>SUM('Half-Cent to County before'!J65+'Half-Cent to City Govs'!J65)</f>
        <v>12574677.549999999</v>
      </c>
      <c r="K65" s="5">
        <f>SUM('Half-Cent to County before'!K65+'Half-Cent to City Govs'!K65)</f>
        <v>12627339.240000002</v>
      </c>
      <c r="L65" s="5">
        <f>SUM('Half-Cent to County before'!L65+'Half-Cent to City Govs'!L65)</f>
        <v>13942771.91</v>
      </c>
      <c r="M65" s="5">
        <f>SUM('Half-Cent to County before'!M65+'Half-Cent to City Govs'!M65)</f>
        <v>12538811.349999998</v>
      </c>
      <c r="N65" s="5">
        <f t="shared" si="0"/>
        <v>148521530.45999998</v>
      </c>
    </row>
    <row r="66" spans="1:14" x14ac:dyDescent="0.25">
      <c r="A66" t="s">
        <v>26</v>
      </c>
      <c r="B66" s="5">
        <f>SUM('Half-Cent to County before'!B66+'Half-Cent to City Govs'!B66)</f>
        <v>2588437.64</v>
      </c>
      <c r="C66" s="5">
        <f>SUM('Half-Cent to County before'!C66+'Half-Cent to City Govs'!C66)</f>
        <v>2622831.54</v>
      </c>
      <c r="D66" s="5">
        <f>SUM('Half-Cent to County before'!D66+'Half-Cent to City Govs'!D66)</f>
        <v>2604573.5299999998</v>
      </c>
      <c r="E66" s="5">
        <f>SUM('Half-Cent to County before'!E66+'Half-Cent to City Govs'!E66)</f>
        <v>2554483.2000000002</v>
      </c>
      <c r="F66" s="5">
        <f>SUM('Half-Cent to County before'!F66+'Half-Cent to City Govs'!F66)</f>
        <v>2530831.65</v>
      </c>
      <c r="G66" s="5">
        <f>SUM('Half-Cent to County before'!G66+'Half-Cent to City Govs'!G66)</f>
        <v>2603271.3499999996</v>
      </c>
      <c r="H66" s="5">
        <f>SUM('Half-Cent to County before'!H66+'Half-Cent to City Govs'!H66)</f>
        <v>2742328.41</v>
      </c>
      <c r="I66" s="5">
        <f>SUM('Half-Cent to County before'!I66+'Half-Cent to City Govs'!I66)</f>
        <v>3220633.22</v>
      </c>
      <c r="J66" s="5">
        <f>SUM('Half-Cent to County before'!J66+'Half-Cent to City Govs'!J66)</f>
        <v>2638377.04</v>
      </c>
      <c r="K66" s="5">
        <f>SUM('Half-Cent to County before'!K66+'Half-Cent to City Govs'!K66)</f>
        <v>2649461.9000000004</v>
      </c>
      <c r="L66" s="5">
        <f>SUM('Half-Cent to County before'!L66+'Half-Cent to City Govs'!L66)</f>
        <v>3023629.75</v>
      </c>
      <c r="M66" s="5">
        <f>SUM('Half-Cent to County before'!M66+'Half-Cent to City Govs'!M66)</f>
        <v>2814460.25</v>
      </c>
      <c r="N66" s="5">
        <f t="shared" si="0"/>
        <v>32593319.479999997</v>
      </c>
    </row>
    <row r="67" spans="1:14" x14ac:dyDescent="0.25">
      <c r="A67" t="s">
        <v>63</v>
      </c>
      <c r="B67" s="5">
        <f>SUM('Half-Cent to County before'!B67+'Half-Cent to City Govs'!B67)</f>
        <v>7329903.9300000006</v>
      </c>
      <c r="C67" s="5">
        <f>SUM('Half-Cent to County before'!C67+'Half-Cent to City Govs'!C67)</f>
        <v>7064479.6899999995</v>
      </c>
      <c r="D67" s="5">
        <f>SUM('Half-Cent to County before'!D67+'Half-Cent to City Govs'!D67)</f>
        <v>7228043.2200000007</v>
      </c>
      <c r="E67" s="5">
        <f>SUM('Half-Cent to County before'!E67+'Half-Cent to City Govs'!E67)</f>
        <v>6789010.629999999</v>
      </c>
      <c r="F67" s="5">
        <f>SUM('Half-Cent to County before'!F67+'Half-Cent to City Govs'!F67)</f>
        <v>6702843.9100000001</v>
      </c>
      <c r="G67" s="5">
        <f>SUM('Half-Cent to County before'!G67+'Half-Cent to City Govs'!G67)</f>
        <v>6899366.6799999997</v>
      </c>
      <c r="H67" s="5">
        <f>SUM('Half-Cent to County before'!H67+'Half-Cent to City Govs'!H67)</f>
        <v>7028479.0699999994</v>
      </c>
      <c r="I67" s="5">
        <f>SUM('Half-Cent to County before'!I67+'Half-Cent to City Govs'!I67)</f>
        <v>8140095.3499999996</v>
      </c>
      <c r="J67" s="5">
        <f>SUM('Half-Cent to County before'!J67+'Half-Cent to City Govs'!J67)</f>
        <v>6998371.4600000009</v>
      </c>
      <c r="K67" s="5">
        <f>SUM('Half-Cent to County before'!K67+'Half-Cent to City Govs'!K67)</f>
        <v>7059093.9900000002</v>
      </c>
      <c r="L67" s="5">
        <f>SUM('Half-Cent to County before'!L67+'Half-Cent to City Govs'!L67)</f>
        <v>8248178.1099999994</v>
      </c>
      <c r="M67" s="5">
        <f>SUM('Half-Cent to County before'!M67+'Half-Cent to City Govs'!M67)</f>
        <v>7712451.9900000002</v>
      </c>
      <c r="N67" s="5">
        <f t="shared" si="0"/>
        <v>87200318.030000001</v>
      </c>
    </row>
    <row r="68" spans="1:14" x14ac:dyDescent="0.25">
      <c r="A68" t="s">
        <v>64</v>
      </c>
      <c r="B68" s="5">
        <f>SUM('Half-Cent to County before'!B68+'Half-Cent to City Govs'!B68)</f>
        <v>3859929.21</v>
      </c>
      <c r="C68" s="5">
        <f>SUM('Half-Cent to County before'!C68+'Half-Cent to City Govs'!C68)</f>
        <v>3974239.62</v>
      </c>
      <c r="D68" s="5">
        <f>SUM('Half-Cent to County before'!D68+'Half-Cent to City Govs'!D68)</f>
        <v>4754254.7</v>
      </c>
      <c r="E68" s="5">
        <f>SUM('Half-Cent to County before'!E68+'Half-Cent to City Govs'!E68)</f>
        <v>3795759.6900000004</v>
      </c>
      <c r="F68" s="5">
        <f>SUM('Half-Cent to County before'!F68+'Half-Cent to City Govs'!F68)</f>
        <v>3746674.95</v>
      </c>
      <c r="G68" s="5">
        <f>SUM('Half-Cent to County before'!G68+'Half-Cent to City Govs'!G68)</f>
        <v>3803392.4299999997</v>
      </c>
      <c r="H68" s="5">
        <f>SUM('Half-Cent to County before'!H68+'Half-Cent to City Govs'!H68)</f>
        <v>3877645.75</v>
      </c>
      <c r="I68" s="5">
        <f>SUM('Half-Cent to County before'!I68+'Half-Cent to City Govs'!I68)</f>
        <v>4606048.38</v>
      </c>
      <c r="J68" s="5">
        <f>SUM('Half-Cent to County before'!J68+'Half-Cent to City Govs'!J68)</f>
        <v>4094612.86</v>
      </c>
      <c r="K68" s="5">
        <f>SUM('Half-Cent to County before'!K68+'Half-Cent to City Govs'!K68)</f>
        <v>4158061.51</v>
      </c>
      <c r="L68" s="5">
        <f>SUM('Half-Cent to County before'!L68+'Half-Cent to City Govs'!L68)</f>
        <v>4588005.5699999994</v>
      </c>
      <c r="M68" s="5">
        <f>SUM('Half-Cent to County before'!M68+'Half-Cent to City Govs'!M68)</f>
        <v>4250718.22</v>
      </c>
      <c r="N68" s="5">
        <f t="shared" si="0"/>
        <v>49509342.890000001</v>
      </c>
    </row>
    <row r="69" spans="1:14" x14ac:dyDescent="0.25">
      <c r="A69" t="s">
        <v>65</v>
      </c>
      <c r="B69" s="5">
        <f>SUM('Half-Cent to County before'!B69+'Half-Cent to City Govs'!B69)</f>
        <v>291238.13</v>
      </c>
      <c r="C69" s="5">
        <f>SUM('Half-Cent to County before'!C69+'Half-Cent to City Govs'!C69)</f>
        <v>297467.26</v>
      </c>
      <c r="D69" s="5">
        <f>SUM('Half-Cent to County before'!D69+'Half-Cent to City Govs'!D69)</f>
        <v>281768.14</v>
      </c>
      <c r="E69" s="5">
        <f>SUM('Half-Cent to County before'!E69+'Half-Cent to City Govs'!E69)</f>
        <v>273346.26</v>
      </c>
      <c r="F69" s="5">
        <f>SUM('Half-Cent to County before'!F69+'Half-Cent to City Govs'!F69)</f>
        <v>291498.19</v>
      </c>
      <c r="G69" s="5">
        <f>SUM('Half-Cent to County before'!G69+'Half-Cent to City Govs'!G69)</f>
        <v>291541.82</v>
      </c>
      <c r="H69" s="5">
        <f>SUM('Half-Cent to County before'!H69+'Half-Cent to City Govs'!H69)</f>
        <v>302136.03000000003</v>
      </c>
      <c r="I69" s="5">
        <f>SUM('Half-Cent to County before'!I69+'Half-Cent to City Govs'!I69)</f>
        <v>330720.02</v>
      </c>
      <c r="J69" s="5">
        <f>SUM('Half-Cent to County before'!J69+'Half-Cent to City Govs'!J69)</f>
        <v>284535.43</v>
      </c>
      <c r="K69" s="5">
        <f>SUM('Half-Cent to County before'!K69+'Half-Cent to City Govs'!K69)</f>
        <v>303186.27</v>
      </c>
      <c r="L69" s="5">
        <f>SUM('Half-Cent to County before'!L69+'Half-Cent to City Govs'!L69)</f>
        <v>369329.17</v>
      </c>
      <c r="M69" s="5">
        <f>SUM('Half-Cent to County before'!M69+'Half-Cent to City Govs'!M69)</f>
        <v>291038.52</v>
      </c>
      <c r="N69" s="5">
        <f t="shared" si="0"/>
        <v>3607805.24</v>
      </c>
    </row>
    <row r="70" spans="1:14" x14ac:dyDescent="0.25">
      <c r="A70" t="s">
        <v>66</v>
      </c>
      <c r="B70" s="5">
        <f>SUM('Half-Cent to County before'!B70+'Half-Cent to City Govs'!B70)</f>
        <v>1781496.83</v>
      </c>
      <c r="C70" s="5">
        <f>SUM('Half-Cent to County before'!C70+'Half-Cent to City Govs'!C70)</f>
        <v>1595863.71</v>
      </c>
      <c r="D70" s="5">
        <f>SUM('Half-Cent to County before'!D70+'Half-Cent to City Govs'!D70)</f>
        <v>1863258.36</v>
      </c>
      <c r="E70" s="5">
        <f>SUM('Half-Cent to County before'!E70+'Half-Cent to City Govs'!E70)</f>
        <v>1480913.72</v>
      </c>
      <c r="F70" s="5">
        <f>SUM('Half-Cent to County before'!F70+'Half-Cent to City Govs'!F70)</f>
        <v>1322224.55</v>
      </c>
      <c r="G70" s="5">
        <f>SUM('Half-Cent to County before'!G70+'Half-Cent to City Govs'!G70)</f>
        <v>1419986.83</v>
      </c>
      <c r="H70" s="5">
        <f>SUM('Half-Cent to County before'!H70+'Half-Cent to City Govs'!H70)</f>
        <v>1512376.13</v>
      </c>
      <c r="I70" s="5">
        <f>SUM('Half-Cent to County before'!I70+'Half-Cent to City Govs'!I70)</f>
        <v>1871391.87</v>
      </c>
      <c r="J70" s="5">
        <f>SUM('Half-Cent to County before'!J70+'Half-Cent to City Govs'!J70)</f>
        <v>1480829.57</v>
      </c>
      <c r="K70" s="5">
        <f>SUM('Half-Cent to County before'!K70+'Half-Cent to City Govs'!K70)</f>
        <v>1532862.34</v>
      </c>
      <c r="L70" s="5">
        <f>SUM('Half-Cent to County before'!L70+'Half-Cent to City Govs'!L70)</f>
        <v>1819481.8800000001</v>
      </c>
      <c r="M70" s="5">
        <f>SUM('Half-Cent to County before'!M70+'Half-Cent to City Govs'!M70)</f>
        <v>1696961.53</v>
      </c>
      <c r="N70" s="5">
        <f t="shared" si="0"/>
        <v>19377647.32</v>
      </c>
    </row>
    <row r="71" spans="1:14" x14ac:dyDescent="0.25">
      <c r="A71" t="s">
        <v>67</v>
      </c>
      <c r="B71" s="5">
        <f>SUM('Half-Cent to County before'!B71+'Half-Cent to City Govs'!B71)</f>
        <v>1390303.9</v>
      </c>
      <c r="C71" s="5">
        <f>SUM('Half-Cent to County before'!C71+'Half-Cent to City Govs'!C71)</f>
        <v>1397128.6400000001</v>
      </c>
      <c r="D71" s="5">
        <f>SUM('Half-Cent to County before'!D71+'Half-Cent to City Govs'!D71)</f>
        <v>1421862.8499999999</v>
      </c>
      <c r="E71" s="5">
        <f>SUM('Half-Cent to County before'!E71+'Half-Cent to City Govs'!E71)</f>
        <v>1397504.97</v>
      </c>
      <c r="F71" s="5">
        <f>SUM('Half-Cent to County before'!F71+'Half-Cent to City Govs'!F71)</f>
        <v>1369447.2999999998</v>
      </c>
      <c r="G71" s="5">
        <f>SUM('Half-Cent to County before'!G71+'Half-Cent to City Govs'!G71)</f>
        <v>1395257.6099999999</v>
      </c>
      <c r="H71" s="5">
        <f>SUM('Half-Cent to County before'!H71+'Half-Cent to City Govs'!H71)</f>
        <v>1459525.44</v>
      </c>
      <c r="I71" s="5">
        <f>SUM('Half-Cent to County before'!I71+'Half-Cent to City Govs'!I71)</f>
        <v>1665516.73</v>
      </c>
      <c r="J71" s="5">
        <f>SUM('Half-Cent to County before'!J71+'Half-Cent to City Govs'!J71)</f>
        <v>1478921.23</v>
      </c>
      <c r="K71" s="5">
        <f>SUM('Half-Cent to County before'!K71+'Half-Cent to City Govs'!K71)</f>
        <v>1525188.22</v>
      </c>
      <c r="L71" s="5">
        <f>SUM('Half-Cent to County before'!L71+'Half-Cent to City Govs'!L71)</f>
        <v>1751661.46</v>
      </c>
      <c r="M71" s="5">
        <f>SUM('Half-Cent to County before'!M71+'Half-Cent to City Govs'!M71)</f>
        <v>1568653.24</v>
      </c>
      <c r="N71" s="5">
        <f t="shared" si="0"/>
        <v>17820971.59</v>
      </c>
    </row>
    <row r="72" spans="1:14" x14ac:dyDescent="0.25">
      <c r="A72" t="s">
        <v>68</v>
      </c>
      <c r="B72" s="5">
        <f>SUM('Half-Cent to County before'!B72+'Half-Cent to City Govs'!B72)</f>
        <v>710378.39</v>
      </c>
      <c r="C72" s="5">
        <f>SUM('Half-Cent to County before'!C72+'Half-Cent to City Govs'!C72)</f>
        <v>753335.53</v>
      </c>
      <c r="D72" s="5">
        <f>SUM('Half-Cent to County before'!D72+'Half-Cent to City Govs'!D72)</f>
        <v>760859.88</v>
      </c>
      <c r="E72" s="5">
        <f>SUM('Half-Cent to County before'!E72+'Half-Cent to City Govs'!E72)</f>
        <v>680788.37999999989</v>
      </c>
      <c r="F72" s="5">
        <f>SUM('Half-Cent to County before'!F72+'Half-Cent to City Govs'!F72)</f>
        <v>667965.16</v>
      </c>
      <c r="G72" s="5">
        <f>SUM('Half-Cent to County before'!G72+'Half-Cent to City Govs'!G72)</f>
        <v>651951.04</v>
      </c>
      <c r="H72" s="5">
        <f>SUM('Half-Cent to County before'!H72+'Half-Cent to City Govs'!H72)</f>
        <v>647117.24</v>
      </c>
      <c r="I72" s="5">
        <f>SUM('Half-Cent to County before'!I72+'Half-Cent to City Govs'!I72)</f>
        <v>738508.26</v>
      </c>
      <c r="J72" s="5">
        <f>SUM('Half-Cent to County before'!J72+'Half-Cent to City Govs'!J72)</f>
        <v>607581.15999999992</v>
      </c>
      <c r="K72" s="5">
        <f>SUM('Half-Cent to County before'!K72+'Half-Cent to City Govs'!K72)</f>
        <v>654427.82000000007</v>
      </c>
      <c r="L72" s="5">
        <f>SUM('Half-Cent to County before'!L72+'Half-Cent to City Govs'!L72)</f>
        <v>760720.42999999993</v>
      </c>
      <c r="M72" s="5">
        <f>SUM('Half-Cent to County before'!M72+'Half-Cent to City Govs'!M72)</f>
        <v>716482.99000000011</v>
      </c>
      <c r="N72" s="5">
        <f t="shared" si="0"/>
        <v>8350116.2800000003</v>
      </c>
    </row>
    <row r="73" spans="1:14" x14ac:dyDescent="0.25">
      <c r="A73" t="s">
        <v>69</v>
      </c>
      <c r="B73" s="5">
        <f>SUM('Half-Cent to County before'!B73+'Half-Cent to City Govs'!B73)</f>
        <v>3436459.2</v>
      </c>
      <c r="C73" s="5">
        <f>SUM('Half-Cent to County before'!C73+'Half-Cent to City Govs'!C73)</f>
        <v>3365488.04</v>
      </c>
      <c r="D73" s="5">
        <f>SUM('Half-Cent to County before'!D73+'Half-Cent to City Govs'!D73)</f>
        <v>3266670.5199999996</v>
      </c>
      <c r="E73" s="5">
        <f>SUM('Half-Cent to County before'!E73+'Half-Cent to City Govs'!E73)</f>
        <v>3156748.27</v>
      </c>
      <c r="F73" s="5">
        <f>SUM('Half-Cent to County before'!F73+'Half-Cent to City Govs'!F73)</f>
        <v>3233159.2</v>
      </c>
      <c r="G73" s="5">
        <f>SUM('Half-Cent to County before'!G73+'Half-Cent to City Govs'!G73)</f>
        <v>3327035.5300000003</v>
      </c>
      <c r="H73" s="5">
        <f>SUM('Half-Cent to County before'!H73+'Half-Cent to City Govs'!H73)</f>
        <v>3572834.08</v>
      </c>
      <c r="I73" s="5">
        <f>SUM('Half-Cent to County before'!I73+'Half-Cent to City Govs'!I73)</f>
        <v>4212125.8900000006</v>
      </c>
      <c r="J73" s="5">
        <f>SUM('Half-Cent to County before'!J73+'Half-Cent to City Govs'!J73)</f>
        <v>3780351.1</v>
      </c>
      <c r="K73" s="5">
        <f>SUM('Half-Cent to County before'!K73+'Half-Cent to City Govs'!K73)</f>
        <v>3876493.07</v>
      </c>
      <c r="L73" s="5">
        <f>SUM('Half-Cent to County before'!L73+'Half-Cent to City Govs'!L73)</f>
        <v>4366762.01</v>
      </c>
      <c r="M73" s="5">
        <f>SUM('Half-Cent to County before'!M73+'Half-Cent to City Govs'!M73)</f>
        <v>3956207.54</v>
      </c>
      <c r="N73" s="5">
        <f t="shared" si="0"/>
        <v>43550334.450000003</v>
      </c>
    </row>
    <row r="74" spans="1:14" x14ac:dyDescent="0.25">
      <c r="A74" t="s">
        <v>70</v>
      </c>
      <c r="B74" s="5">
        <f>SUM('Half-Cent to County before'!B74+'Half-Cent to City Govs'!B74)</f>
        <v>3270772.55</v>
      </c>
      <c r="C74" s="5">
        <f>SUM('Half-Cent to County before'!C74+'Half-Cent to City Govs'!C74)</f>
        <v>3300651.6100000003</v>
      </c>
      <c r="D74" s="5">
        <f>SUM('Half-Cent to County before'!D74+'Half-Cent to City Govs'!D74)</f>
        <v>3223421.2199999997</v>
      </c>
      <c r="E74" s="5">
        <f>SUM('Half-Cent to County before'!E74+'Half-Cent to City Govs'!E74)</f>
        <v>3230040.76</v>
      </c>
      <c r="F74" s="5">
        <f>SUM('Half-Cent to County before'!F74+'Half-Cent to City Govs'!F74)</f>
        <v>3182838.5500000003</v>
      </c>
      <c r="G74" s="5">
        <f>SUM('Half-Cent to County before'!G74+'Half-Cent to City Govs'!G74)</f>
        <v>3162011.0300000003</v>
      </c>
      <c r="H74" s="5">
        <f>SUM('Half-Cent to County before'!H74+'Half-Cent to City Govs'!H74)</f>
        <v>3365459.1100000003</v>
      </c>
      <c r="I74" s="5">
        <f>SUM('Half-Cent to County before'!I74+'Half-Cent to City Govs'!I74)</f>
        <v>3922806.58</v>
      </c>
      <c r="J74" s="5">
        <f>SUM('Half-Cent to County before'!J74+'Half-Cent to City Govs'!J74)</f>
        <v>3200368.49</v>
      </c>
      <c r="K74" s="5">
        <f>SUM('Half-Cent to County before'!K74+'Half-Cent to City Govs'!K74)</f>
        <v>3248700.59</v>
      </c>
      <c r="L74" s="5">
        <f>SUM('Half-Cent to County before'!L74+'Half-Cent to City Govs'!L74)</f>
        <v>3635859.9099999997</v>
      </c>
      <c r="M74" s="5">
        <f>SUM('Half-Cent to County before'!M74+'Half-Cent to City Govs'!M74)</f>
        <v>3408410.41</v>
      </c>
      <c r="N74" s="5">
        <f t="shared" si="0"/>
        <v>40151340.810000002</v>
      </c>
    </row>
    <row r="75" spans="1:14" x14ac:dyDescent="0.25">
      <c r="A75" t="s">
        <v>27</v>
      </c>
      <c r="B75" s="5">
        <f>SUM('Half-Cent to County before'!B75+'Half-Cent to City Govs'!B75)</f>
        <v>645185.94999999995</v>
      </c>
      <c r="C75" s="5">
        <f>SUM('Half-Cent to County before'!C75+'Half-Cent to City Govs'!C75)</f>
        <v>605105.37</v>
      </c>
      <c r="D75" s="5">
        <f>SUM('Half-Cent to County before'!D75+'Half-Cent to City Govs'!D75)</f>
        <v>564718.16</v>
      </c>
      <c r="E75" s="5">
        <f>SUM('Half-Cent to County before'!E75+'Half-Cent to City Govs'!E75)</f>
        <v>535829.53</v>
      </c>
      <c r="F75" s="5">
        <f>SUM('Half-Cent to County before'!F75+'Half-Cent to City Govs'!F75)</f>
        <v>535295.18000000005</v>
      </c>
      <c r="G75" s="5">
        <f>SUM('Half-Cent to County before'!G75+'Half-Cent to City Govs'!G75)</f>
        <v>833367.68</v>
      </c>
      <c r="H75" s="5">
        <f>SUM('Half-Cent to County before'!H75+'Half-Cent to City Govs'!H75)</f>
        <v>641084.64</v>
      </c>
      <c r="I75" s="5">
        <f>SUM('Half-Cent to County before'!I75+'Half-Cent to City Govs'!I75)</f>
        <v>678657.37</v>
      </c>
      <c r="J75" s="5">
        <f>SUM('Half-Cent to County before'!J75+'Half-Cent to City Govs'!J75)</f>
        <v>659972.51</v>
      </c>
      <c r="K75" s="5">
        <f>SUM('Half-Cent to County before'!K75+'Half-Cent to City Govs'!K75)</f>
        <v>676296.14</v>
      </c>
      <c r="L75" s="5">
        <f>SUM('Half-Cent to County before'!L75+'Half-Cent to City Govs'!L75)</f>
        <v>786448.16999999993</v>
      </c>
      <c r="M75" s="5">
        <f>SUM('Half-Cent to County before'!M75+'Half-Cent to City Govs'!M75)</f>
        <v>686641.01</v>
      </c>
      <c r="N75" s="5">
        <f t="shared" si="0"/>
        <v>7848601.709999999</v>
      </c>
    </row>
    <row r="76" spans="1:14" x14ac:dyDescent="0.25">
      <c r="A76" t="s">
        <v>71</v>
      </c>
      <c r="B76" s="5">
        <f>SUM('Half-Cent to County before'!B76+'Half-Cent to City Govs'!B76)</f>
        <v>179214.72</v>
      </c>
      <c r="C76" s="5">
        <f>SUM('Half-Cent to County before'!C76+'Half-Cent to City Govs'!C76)</f>
        <v>178917.32</v>
      </c>
      <c r="D76" s="5">
        <f>SUM('Half-Cent to County before'!D76+'Half-Cent to City Govs'!D76)</f>
        <v>176675.88</v>
      </c>
      <c r="E76" s="5">
        <f>SUM('Half-Cent to County before'!E76+'Half-Cent to City Govs'!E76)</f>
        <v>166498.17000000001</v>
      </c>
      <c r="F76" s="5">
        <f>SUM('Half-Cent to County before'!F76+'Half-Cent to City Govs'!F76)</f>
        <v>167095.75999999998</v>
      </c>
      <c r="G76" s="5">
        <f>SUM('Half-Cent to County before'!G76+'Half-Cent to City Govs'!G76)</f>
        <v>187499.24000000002</v>
      </c>
      <c r="H76" s="5">
        <f>SUM('Half-Cent to County before'!H76+'Half-Cent to City Govs'!H76)</f>
        <v>169537.13</v>
      </c>
      <c r="I76" s="5">
        <f>SUM('Half-Cent to County before'!I76+'Half-Cent to City Govs'!I76)</f>
        <v>205217.64</v>
      </c>
      <c r="J76" s="5">
        <f>SUM('Half-Cent to County before'!J76+'Half-Cent to City Govs'!J76)</f>
        <v>176848.41999999998</v>
      </c>
      <c r="K76" s="5">
        <f>SUM('Half-Cent to County before'!K76+'Half-Cent to City Govs'!K76)</f>
        <v>185490.02</v>
      </c>
      <c r="L76" s="5">
        <f>SUM('Half-Cent to County before'!L76+'Half-Cent to City Govs'!L76)</f>
        <v>198008.02</v>
      </c>
      <c r="M76" s="5">
        <f>SUM('Half-Cent to County before'!M76+'Half-Cent to City Govs'!M76)</f>
        <v>184354.88</v>
      </c>
      <c r="N76" s="5">
        <f t="shared" si="0"/>
        <v>2175357.2000000002</v>
      </c>
    </row>
    <row r="77" spans="1:14" x14ac:dyDescent="0.25">
      <c r="A77" t="s">
        <v>28</v>
      </c>
      <c r="B77" s="5">
        <f>SUM('Half-Cent to County before'!B77+'Half-Cent to City Govs'!B77)</f>
        <v>108052.51</v>
      </c>
      <c r="C77" s="5">
        <f>SUM('Half-Cent to County before'!C77+'Half-Cent to City Govs'!C77)</f>
        <v>103153.45</v>
      </c>
      <c r="D77" s="5">
        <f>SUM('Half-Cent to County before'!D77+'Half-Cent to City Govs'!D77)</f>
        <v>114453.12</v>
      </c>
      <c r="E77" s="5">
        <f>SUM('Half-Cent to County before'!E77+'Half-Cent to City Govs'!E77)</f>
        <v>104370.04999999999</v>
      </c>
      <c r="F77" s="5">
        <f>SUM('Half-Cent to County before'!F77+'Half-Cent to City Govs'!F77)</f>
        <v>83492.009999999995</v>
      </c>
      <c r="G77" s="5">
        <f>SUM('Half-Cent to County before'!G77+'Half-Cent to City Govs'!G77)</f>
        <v>99512.66</v>
      </c>
      <c r="H77" s="5">
        <f>SUM('Half-Cent to County before'!H77+'Half-Cent to City Govs'!H77)</f>
        <v>123913.76999999999</v>
      </c>
      <c r="I77" s="5">
        <f>SUM('Half-Cent to County before'!I77+'Half-Cent to City Govs'!I77)</f>
        <v>97315.01</v>
      </c>
      <c r="J77" s="5">
        <f>SUM('Half-Cent to County before'!J77+'Half-Cent to City Govs'!J77)</f>
        <v>113427.68</v>
      </c>
      <c r="K77" s="5">
        <f>SUM('Half-Cent to County before'!K77+'Half-Cent to City Govs'!K77)</f>
        <v>126138.19</v>
      </c>
      <c r="L77" s="5">
        <f>SUM('Half-Cent to County before'!L77+'Half-Cent to City Govs'!L77)</f>
        <v>109635.70999999999</v>
      </c>
      <c r="M77" s="5">
        <f>SUM('Half-Cent to County before'!M77+'Half-Cent to City Govs'!M77)</f>
        <v>116044.64</v>
      </c>
      <c r="N77" s="5">
        <f t="shared" si="0"/>
        <v>1299508.7999999998</v>
      </c>
    </row>
    <row r="78" spans="1:14" x14ac:dyDescent="0.25">
      <c r="A78" t="s">
        <v>29</v>
      </c>
      <c r="B78" s="5">
        <f>SUM('Half-Cent to County before'!B78+'Half-Cent to City Govs'!B78)</f>
        <v>24944.22</v>
      </c>
      <c r="C78" s="5">
        <f>SUM('Half-Cent to County before'!C78+'Half-Cent to City Govs'!C78)</f>
        <v>26860.71</v>
      </c>
      <c r="D78" s="5">
        <f>SUM('Half-Cent to County before'!D78+'Half-Cent to City Govs'!D78)</f>
        <v>30608</v>
      </c>
      <c r="E78" s="5">
        <f>SUM('Half-Cent to County before'!E78+'Half-Cent to City Govs'!E78)</f>
        <v>25726.239999999998</v>
      </c>
      <c r="F78" s="5">
        <f>SUM('Half-Cent to County before'!F78+'Half-Cent to City Govs'!F78)</f>
        <v>25356.770000000004</v>
      </c>
      <c r="G78" s="5">
        <f>SUM('Half-Cent to County before'!G78+'Half-Cent to City Govs'!G78)</f>
        <v>20732.29</v>
      </c>
      <c r="H78" s="5">
        <f>SUM('Half-Cent to County before'!H78+'Half-Cent to City Govs'!H78)</f>
        <v>22602.620000000003</v>
      </c>
      <c r="I78" s="5">
        <f>SUM('Half-Cent to County before'!I78+'Half-Cent to City Govs'!I78)</f>
        <v>30721.23</v>
      </c>
      <c r="J78" s="5">
        <f>SUM('Half-Cent to County before'!J78+'Half-Cent to City Govs'!J78)</f>
        <v>25306.489999999998</v>
      </c>
      <c r="K78" s="5">
        <f>SUM('Half-Cent to County before'!K78+'Half-Cent to City Govs'!K78)</f>
        <v>25907.370000000003</v>
      </c>
      <c r="L78" s="5">
        <f>SUM('Half-Cent to County before'!L78+'Half-Cent to City Govs'!L78)</f>
        <v>28859.73</v>
      </c>
      <c r="M78" s="5">
        <f>SUM('Half-Cent to County before'!M78+'Half-Cent to City Govs'!M78)</f>
        <v>30104.54</v>
      </c>
      <c r="N78" s="5">
        <f t="shared" si="0"/>
        <v>317730.20999999996</v>
      </c>
    </row>
    <row r="79" spans="1:14" x14ac:dyDescent="0.25">
      <c r="A79" t="s">
        <v>72</v>
      </c>
      <c r="B79" s="5">
        <f>SUM('Half-Cent to County before'!B79+'Half-Cent to City Govs'!B79)</f>
        <v>3388000.73</v>
      </c>
      <c r="C79" s="5">
        <f>SUM('Half-Cent to County before'!C79+'Half-Cent to City Govs'!C79)</f>
        <v>3518792.76</v>
      </c>
      <c r="D79" s="5">
        <f>SUM('Half-Cent to County before'!D79+'Half-Cent to City Govs'!D79)</f>
        <v>3550716.02</v>
      </c>
      <c r="E79" s="5">
        <f>SUM('Half-Cent to County before'!E79+'Half-Cent to City Govs'!E79)</f>
        <v>3273649.7499999995</v>
      </c>
      <c r="F79" s="5">
        <f>SUM('Half-Cent to County before'!F79+'Half-Cent to City Govs'!F79)</f>
        <v>3185189.37</v>
      </c>
      <c r="G79" s="5">
        <f>SUM('Half-Cent to County before'!G79+'Half-Cent to City Govs'!G79)</f>
        <v>3148881.82</v>
      </c>
      <c r="H79" s="5">
        <f>SUM('Half-Cent to County before'!H79+'Half-Cent to City Govs'!H79)</f>
        <v>3405661.8899999997</v>
      </c>
      <c r="I79" s="5">
        <f>SUM('Half-Cent to County before'!I79+'Half-Cent to City Govs'!I79)</f>
        <v>3904550.24</v>
      </c>
      <c r="J79" s="5">
        <f>SUM('Half-Cent to County before'!J79+'Half-Cent to City Govs'!J79)</f>
        <v>3627083.29</v>
      </c>
      <c r="K79" s="5">
        <f>SUM('Half-Cent to County before'!K79+'Half-Cent to City Govs'!K79)</f>
        <v>3641187.98</v>
      </c>
      <c r="L79" s="5">
        <f>SUM('Half-Cent to County before'!L79+'Half-Cent to City Govs'!L79)</f>
        <v>4154119.6100000003</v>
      </c>
      <c r="M79" s="5">
        <f>SUM('Half-Cent to County before'!M79+'Half-Cent to City Govs'!M79)</f>
        <v>3668209.0600000005</v>
      </c>
      <c r="N79" s="5">
        <f t="shared" si="0"/>
        <v>42466042.519999996</v>
      </c>
    </row>
    <row r="80" spans="1:14" x14ac:dyDescent="0.25">
      <c r="A80" t="s">
        <v>73</v>
      </c>
      <c r="B80" s="5">
        <f>SUM('Half-Cent to County before'!B80+'Half-Cent to City Govs'!B80)</f>
        <v>92892.479999999996</v>
      </c>
      <c r="C80" s="5">
        <f>SUM('Half-Cent to County before'!C80+'Half-Cent to City Govs'!C80)</f>
        <v>89989.549999999988</v>
      </c>
      <c r="D80" s="5">
        <f>SUM('Half-Cent to County before'!D80+'Half-Cent to City Govs'!D80)</f>
        <v>92127.98</v>
      </c>
      <c r="E80" s="5">
        <f>SUM('Half-Cent to County before'!E80+'Half-Cent to City Govs'!E80)</f>
        <v>85527.55</v>
      </c>
      <c r="F80" s="5">
        <f>SUM('Half-Cent to County before'!F80+'Half-Cent to City Govs'!F80)</f>
        <v>81298.94</v>
      </c>
      <c r="G80" s="5">
        <f>SUM('Half-Cent to County before'!G80+'Half-Cent to City Govs'!G80)</f>
        <v>82366.05</v>
      </c>
      <c r="H80" s="5">
        <f>SUM('Half-Cent to County before'!H80+'Half-Cent to City Govs'!H80)</f>
        <v>80597.25</v>
      </c>
      <c r="I80" s="5">
        <f>SUM('Half-Cent to County before'!I80+'Half-Cent to City Govs'!I80)</f>
        <v>90625.98</v>
      </c>
      <c r="J80" s="5">
        <f>SUM('Half-Cent to County before'!J80+'Half-Cent to City Govs'!J80)</f>
        <v>69643.649999999994</v>
      </c>
      <c r="K80" s="5">
        <f>SUM('Half-Cent to County before'!K80+'Half-Cent to City Govs'!K80)</f>
        <v>87757.299999999988</v>
      </c>
      <c r="L80" s="5">
        <f>SUM('Half-Cent to County before'!L80+'Half-Cent to City Govs'!L80)</f>
        <v>103296.48999999999</v>
      </c>
      <c r="M80" s="5">
        <f>SUM('Half-Cent to County before'!M80+'Half-Cent to City Govs'!M80)</f>
        <v>94927.989999999991</v>
      </c>
      <c r="N80" s="5">
        <f>SUM(B80:M80)</f>
        <v>1051051.21</v>
      </c>
    </row>
    <row r="81" spans="1:14" x14ac:dyDescent="0.25">
      <c r="A81" t="s">
        <v>74</v>
      </c>
      <c r="B81" s="5">
        <f>SUM('Half-Cent to County before'!B81+'Half-Cent to City Govs'!B81)</f>
        <v>1122960.1000000001</v>
      </c>
      <c r="C81" s="5">
        <f>SUM('Half-Cent to County before'!C81+'Half-Cent to City Govs'!C81)</f>
        <v>1480138.46</v>
      </c>
      <c r="D81" s="5">
        <f>SUM('Half-Cent to County before'!D81+'Half-Cent to City Govs'!D81)</f>
        <v>1506373.29</v>
      </c>
      <c r="E81" s="5">
        <f>SUM('Half-Cent to County before'!E81+'Half-Cent to City Govs'!E81)</f>
        <v>977863.46</v>
      </c>
      <c r="F81" s="5">
        <f>SUM('Half-Cent to County before'!F81+'Half-Cent to City Govs'!F81)</f>
        <v>878980.28999999992</v>
      </c>
      <c r="G81" s="5">
        <f>SUM('Half-Cent to County before'!G81+'Half-Cent to City Govs'!G81)</f>
        <v>844198.07000000007</v>
      </c>
      <c r="H81" s="5">
        <f>SUM('Half-Cent to County before'!H81+'Half-Cent to City Govs'!H81)</f>
        <v>689068.3600000001</v>
      </c>
      <c r="I81" s="5">
        <f>SUM('Half-Cent to County before'!I81+'Half-Cent to City Govs'!I81)</f>
        <v>682976.76</v>
      </c>
      <c r="J81" s="5">
        <f>SUM('Half-Cent to County before'!J81+'Half-Cent to City Govs'!J81)</f>
        <v>582590.9</v>
      </c>
      <c r="K81" s="5">
        <f>SUM('Half-Cent to County before'!K81+'Half-Cent to City Govs'!K81)</f>
        <v>694636.26</v>
      </c>
      <c r="L81" s="5">
        <f>SUM('Half-Cent to County before'!L81+'Half-Cent to City Govs'!L81)</f>
        <v>1038182.46</v>
      </c>
      <c r="M81" s="5">
        <f>SUM('Half-Cent to County before'!M81+'Half-Cent to City Govs'!M81)</f>
        <v>1084658.01</v>
      </c>
      <c r="N81" s="5">
        <f>SUM(B81:M81)</f>
        <v>11582626.42</v>
      </c>
    </row>
    <row r="82" spans="1:14" x14ac:dyDescent="0.25">
      <c r="A82" t="s">
        <v>30</v>
      </c>
      <c r="B82" s="5">
        <f>SUM('Half-Cent to County before'!B82+'Half-Cent to City Govs'!B82)</f>
        <v>87012.72</v>
      </c>
      <c r="C82" s="5">
        <f>SUM('Half-Cent to County before'!C82+'Half-Cent to City Govs'!C82)</f>
        <v>73643.14</v>
      </c>
      <c r="D82" s="5">
        <f>SUM('Half-Cent to County before'!D82+'Half-Cent to City Govs'!D82)</f>
        <v>79307.86</v>
      </c>
      <c r="E82" s="5">
        <f>SUM('Half-Cent to County before'!E82+'Half-Cent to City Govs'!E82)</f>
        <v>79810</v>
      </c>
      <c r="F82" s="5">
        <f>SUM('Half-Cent to County before'!F82+'Half-Cent to City Govs'!F82)</f>
        <v>78596.5</v>
      </c>
      <c r="G82" s="5">
        <f>SUM('Half-Cent to County before'!G82+'Half-Cent to City Govs'!G82)</f>
        <v>71697.48</v>
      </c>
      <c r="H82" s="5">
        <f>SUM('Half-Cent to County before'!H82+'Half-Cent to City Govs'!H82)</f>
        <v>74731.31</v>
      </c>
      <c r="I82" s="5">
        <f>SUM('Half-Cent to County before'!I82+'Half-Cent to City Govs'!I82)</f>
        <v>79416.11</v>
      </c>
      <c r="J82" s="5">
        <f>SUM('Half-Cent to County before'!J82+'Half-Cent to City Govs'!J82)</f>
        <v>62961.880000000005</v>
      </c>
      <c r="K82" s="5">
        <f>SUM('Half-Cent to County before'!K82+'Half-Cent to City Govs'!K82)</f>
        <v>74440.67</v>
      </c>
      <c r="L82" s="5">
        <f>SUM('Half-Cent to County before'!L82+'Half-Cent to City Govs'!L82)</f>
        <v>82292.58</v>
      </c>
      <c r="M82" s="5">
        <f>SUM('Half-Cent to County before'!M82+'Half-Cent to City Govs'!M82)</f>
        <v>72008.08</v>
      </c>
      <c r="N82" s="5">
        <f>SUM(B82:M82)</f>
        <v>915918.33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160997485.92999989</v>
      </c>
      <c r="C84" s="5">
        <f t="shared" ref="C84:M84" si="1">SUM(C16:C82)</f>
        <v>163782192.44999999</v>
      </c>
      <c r="D84" s="5">
        <f t="shared" si="1"/>
        <v>161537122.63999999</v>
      </c>
      <c r="E84" s="5">
        <f t="shared" si="1"/>
        <v>155834836.99000004</v>
      </c>
      <c r="F84" s="5">
        <f t="shared" si="1"/>
        <v>155826014.52000001</v>
      </c>
      <c r="G84" s="5">
        <f t="shared" si="1"/>
        <v>156030240.02000001</v>
      </c>
      <c r="H84" s="5">
        <f t="shared" si="1"/>
        <v>165879905.37000006</v>
      </c>
      <c r="I84" s="5">
        <f t="shared" si="1"/>
        <v>190958705.35999998</v>
      </c>
      <c r="J84" s="5">
        <f t="shared" si="1"/>
        <v>163707792.74000001</v>
      </c>
      <c r="K84" s="5">
        <f t="shared" si="1"/>
        <v>166229344.93999997</v>
      </c>
      <c r="L84" s="5">
        <f t="shared" si="1"/>
        <v>190608587.66</v>
      </c>
      <c r="M84" s="5">
        <f t="shared" si="1"/>
        <v>173616875.31000003</v>
      </c>
      <c r="N84" s="5">
        <f>SUM(B84:M84)</f>
        <v>2005009103.9299998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834E1-1EB5-43BC-BC0E-FE387F7CCEC9}"/>
</file>

<file path=customXml/itemProps2.xml><?xml version="1.0" encoding="utf-8"?>
<ds:datastoreItem xmlns:ds="http://schemas.openxmlformats.org/officeDocument/2006/customXml" ds:itemID="{900503D5-7666-4D15-86AC-D54F78704E3C}"/>
</file>

<file path=customXml/itemProps3.xml><?xml version="1.0" encoding="utf-8"?>
<ds:datastoreItem xmlns:ds="http://schemas.openxmlformats.org/officeDocument/2006/customXml" ds:itemID="{0A3FB9B7-4E9B-4734-8CA4-B8EFB3035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16-17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Florida State</cp:lastModifiedBy>
  <cp:lastPrinted>2012-09-27T18:41:04Z</cp:lastPrinted>
  <dcterms:created xsi:type="dcterms:W3CDTF">2005-12-06T18:39:52Z</dcterms:created>
  <dcterms:modified xsi:type="dcterms:W3CDTF">2017-06-28T18:41:47Z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