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30" windowHeight="8715" tabRatio="873" activeTab="0"/>
  </bookViews>
  <sheets>
    <sheet name="SFY 11-12" sheetId="1" r:id="rId1"/>
    <sheet name="Half-Cent to County Govs" sheetId="2" r:id="rId2"/>
    <sheet name="Half-Cent County adjustment" sheetId="3" r:id="rId3"/>
    <sheet name="Half-Cent to City Govs" sheetId="4" r:id="rId4"/>
    <sheet name="Emergency Distribution" sheetId="5" r:id="rId5"/>
    <sheet name="Supplemental Distribution" sheetId="6" r:id="rId6"/>
    <sheet name="Fiscally Constrained" sheetId="7" r:id="rId7"/>
    <sheet name="Total Half-Cent Monthly" sheetId="8" r:id="rId8"/>
  </sheets>
  <definedNames/>
  <calcPr fullCalcOnLoad="1"/>
</workbook>
</file>

<file path=xl/sharedStrings.xml><?xml version="1.0" encoding="utf-8"?>
<sst xmlns="http://schemas.openxmlformats.org/spreadsheetml/2006/main" count="681" uniqueCount="105">
  <si>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</si>
  <si>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</si>
  <si>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</si>
  <si>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</si>
  <si>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</si>
  <si>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</si>
  <si>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</si>
  <si>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</si>
  <si>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</si>
  <si>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</si>
  <si>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</si>
  <si>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</si>
  <si>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</si>
  <si>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</si>
  <si>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</si>
  <si>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</si>
  <si>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</si>
  <si>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</si>
  <si>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</si>
  <si>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</si>
  <si>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</si>
  <si>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</si>
  <si>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</si>
  <si>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</si>
  <si>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</si>
  <si>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</si>
  <si>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</si>
  <si>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</si>
  <si>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</si>
  <si>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</si>
  <si>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</si>
  <si>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</si>
  <si>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</si>
  <si>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</si>
  <si>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</si>
  <si>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</si>
  <si>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</si>
  <si>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</si>
  <si>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</si>
  <si>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</si>
  <si>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</si>
  <si>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</si>
  <si>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</si>
  <si>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</si>
  <si>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</si>
  <si>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</si>
  <si>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</si>
  <si>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</si>
  <si>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</si>
  <si>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</si>
  <si>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</si>
  <si>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</si>
  <si>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</si>
  <si>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</si>
  <si>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</si>
  <si>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</si>
  <si>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</si>
  <si>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</si>
  <si>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</si>
  <si>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</si>
  <si>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</si>
  <si>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</si>
  <si>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</si>
  <si>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</si>
  <si>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</si>
  <si>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</si>
  <si>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</si>
  <si>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</si>
  <si>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</si>
  <si>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</si>
  <si>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</si>
  <si>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</si>
  <si>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</si>
  <si>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</si>
  <si>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</si>
  <si>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</si>
  <si>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</si>
  <si>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</si>
  <si>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</si>
  <si>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</si>
  <si>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</si>
  <si>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-----------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</si>
  <si>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</si>
  <si>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</si>
  <si>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</si>
  <si>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</si>
  <si>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</si>
  <si>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</si>
  <si>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</si>
  <si>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</si>
  <si>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</si>
  <si>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</si>
  <si>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</si>
  <si>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</si>
  <si>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</si>
  <si>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</si>
  <si>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</si>
  <si>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</si>
  <si>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</si>
  <si>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VALIDATED TAX RECEIPTS DATA FOR: JULY, 2011 thru June, 2012</t>
  </si>
  <si>
    <t>SFY11-12</t>
  </si>
  <si>
    <t>HALF-CENT SALES TAX Adjustment</t>
  </si>
  <si>
    <t>Available for</t>
  </si>
  <si>
    <t xml:space="preserve">Adjustment </t>
  </si>
  <si>
    <t>under s. 409.915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</si>
</sst>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8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56" applyNumberFormat="1" applyFont="1" applyBorder="1" applyAlignment="1">
      <alignment horizontal="right" vertical="top" wrapText="1"/>
      <protection/>
    </xf>
    <xf numFmtId="3" fontId="2" fillId="0" borderId="0" xfId="56" applyNumberFormat="1" applyFont="1" applyFill="1" applyBorder="1" applyAlignment="1">
      <alignment horizontal="right" vertical="top" wrapText="1"/>
      <protection/>
    </xf>
    <xf numFmtId="3" fontId="2" fillId="0" borderId="0" xfId="57" applyNumberFormat="1" applyFont="1" applyBorder="1" applyAlignment="1">
      <alignment horizontal="right" vertical="top" wrapText="1"/>
      <protection/>
    </xf>
    <xf numFmtId="3" fontId="2" fillId="0" borderId="0" xfId="57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58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3" fontId="3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mergency Distribution" xfId="56"/>
    <cellStyle name="Normal_Fiscally Constrained" xfId="57"/>
    <cellStyle name="Normal_Half-Cent to County Gov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8"/>
  <sheetViews>
    <sheetView tabSelected="1" zoomScalePageLayoutView="0" workbookViewId="0" topLeftCell="A5">
      <pane xSplit="1" ySplit="13" topLeftCell="B71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C77" sqref="C77"/>
    </sheetView>
  </sheetViews>
  <sheetFormatPr defaultColWidth="9.33203125" defaultRowHeight="12.75"/>
  <cols>
    <col min="1" max="1" width="26.16015625" style="0" customWidth="1"/>
    <col min="2" max="3" width="15.5" style="0" customWidth="1"/>
    <col min="4" max="4" width="18.83203125" style="0" customWidth="1"/>
    <col min="5" max="5" width="20.83203125" style="0" customWidth="1"/>
    <col min="6" max="6" width="15.5" style="0" customWidth="1"/>
    <col min="7" max="8" width="18.5" style="0" customWidth="1"/>
    <col min="9" max="9" width="16.83203125" style="0" customWidth="1"/>
    <col min="10" max="10" width="13.66015625" style="0" bestFit="1" customWidth="1"/>
    <col min="11" max="11" width="12.66015625" style="0" bestFit="1" customWidth="1"/>
  </cols>
  <sheetData>
    <row r="1" spans="1:11" ht="12.75">
      <c r="A1" s="24" t="s">
        <v>99</v>
      </c>
      <c r="K1" t="s">
        <v>75</v>
      </c>
    </row>
    <row r="3" spans="5:9" ht="12.75">
      <c r="E3" s="6"/>
      <c r="F3" s="6"/>
      <c r="G3" s="6"/>
      <c r="H3" s="6"/>
      <c r="I3" s="6"/>
    </row>
    <row r="4" spans="5:9" ht="12.75">
      <c r="E4" s="6"/>
      <c r="F4" s="6"/>
      <c r="G4" s="6"/>
      <c r="H4" s="6"/>
      <c r="I4" s="6"/>
    </row>
    <row r="5" spans="1:12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1" spans="2:11" ht="12.75">
      <c r="B11" s="2"/>
      <c r="C11" s="2"/>
      <c r="D11" s="2"/>
      <c r="E11" s="2"/>
      <c r="F11" s="2"/>
      <c r="G11" s="2"/>
      <c r="H11" s="2"/>
      <c r="I11" s="26" t="s">
        <v>94</v>
      </c>
      <c r="J11" s="26"/>
      <c r="K11" s="26"/>
    </row>
    <row r="12" spans="1:11" ht="12.75">
      <c r="A12" t="s">
        <v>81</v>
      </c>
      <c r="B12" s="2" t="s">
        <v>79</v>
      </c>
      <c r="C12" s="2" t="s">
        <v>79</v>
      </c>
      <c r="D12" s="2"/>
      <c r="E12" s="2"/>
      <c r="F12" s="2"/>
      <c r="G12" s="2"/>
      <c r="H12" s="2"/>
      <c r="I12" s="2"/>
      <c r="J12" s="2" t="s">
        <v>80</v>
      </c>
      <c r="K12" s="2"/>
    </row>
    <row r="13" spans="2:11" ht="12.75">
      <c r="B13" s="2" t="s">
        <v>102</v>
      </c>
      <c r="C13" s="2" t="s">
        <v>98</v>
      </c>
      <c r="D13" s="2" t="s">
        <v>79</v>
      </c>
      <c r="E13" s="2" t="s">
        <v>82</v>
      </c>
      <c r="F13" s="2" t="s">
        <v>83</v>
      </c>
      <c r="G13" s="2" t="s">
        <v>84</v>
      </c>
      <c r="H13" s="2" t="s">
        <v>96</v>
      </c>
      <c r="I13" s="2" t="s">
        <v>82</v>
      </c>
      <c r="J13" s="2" t="s">
        <v>82</v>
      </c>
      <c r="K13" s="2" t="s">
        <v>82</v>
      </c>
    </row>
    <row r="14" spans="1:11" ht="12.75">
      <c r="A14" t="s">
        <v>0</v>
      </c>
      <c r="B14" s="2" t="s">
        <v>98</v>
      </c>
      <c r="C14" s="2" t="s">
        <v>85</v>
      </c>
      <c r="D14" s="2" t="s">
        <v>98</v>
      </c>
      <c r="E14" s="2" t="s">
        <v>79</v>
      </c>
      <c r="F14" s="2" t="s">
        <v>98</v>
      </c>
      <c r="G14" s="2" t="s">
        <v>98</v>
      </c>
      <c r="H14" s="2" t="s">
        <v>97</v>
      </c>
      <c r="I14" s="2" t="s">
        <v>98</v>
      </c>
      <c r="J14" s="2" t="s">
        <v>98</v>
      </c>
      <c r="K14" s="2" t="s">
        <v>98</v>
      </c>
    </row>
    <row r="15" spans="2:11" ht="12.75">
      <c r="B15" s="2" t="s">
        <v>85</v>
      </c>
      <c r="C15" s="2" t="s">
        <v>103</v>
      </c>
      <c r="D15" s="2" t="s">
        <v>86</v>
      </c>
      <c r="E15" s="2" t="s">
        <v>98</v>
      </c>
      <c r="F15" s="2" t="s">
        <v>87</v>
      </c>
      <c r="G15" s="2" t="s">
        <v>87</v>
      </c>
      <c r="H15" s="2" t="s">
        <v>98</v>
      </c>
      <c r="I15" s="2" t="s">
        <v>85</v>
      </c>
      <c r="J15" s="2" t="s">
        <v>88</v>
      </c>
      <c r="K15" s="2" t="s">
        <v>89</v>
      </c>
    </row>
    <row r="16" spans="2:11" ht="12.75">
      <c r="B16" s="2" t="s">
        <v>90</v>
      </c>
      <c r="C16" s="2" t="s">
        <v>104</v>
      </c>
      <c r="D16" s="2" t="s">
        <v>90</v>
      </c>
      <c r="E16" s="2"/>
      <c r="F16" s="2" t="s">
        <v>91</v>
      </c>
      <c r="G16" s="2" t="s">
        <v>92</v>
      </c>
      <c r="H16" s="2"/>
      <c r="I16" s="2" t="s">
        <v>90</v>
      </c>
      <c r="J16" s="2" t="s">
        <v>90</v>
      </c>
      <c r="K16" s="2" t="s">
        <v>93</v>
      </c>
    </row>
    <row r="17" spans="1:10" ht="12.75">
      <c r="A17" t="s">
        <v>1</v>
      </c>
      <c r="B17" s="2" t="s">
        <v>32</v>
      </c>
      <c r="C17" s="2"/>
      <c r="D17" s="2" t="s">
        <v>37</v>
      </c>
      <c r="E17" s="2" t="s">
        <v>37</v>
      </c>
      <c r="F17" s="2" t="s">
        <v>34</v>
      </c>
      <c r="G17" s="2" t="s">
        <v>34</v>
      </c>
      <c r="H17" s="2" t="s">
        <v>34</v>
      </c>
      <c r="I17" s="2" t="s">
        <v>33</v>
      </c>
      <c r="J17" s="2" t="s">
        <v>37</v>
      </c>
    </row>
    <row r="18" spans="1:11" ht="12.75">
      <c r="A18" t="s">
        <v>38</v>
      </c>
      <c r="B18" s="4">
        <f>SUM('Half-Cent to County Govs'!B19:M19)</f>
        <v>9828832.47</v>
      </c>
      <c r="C18" s="4">
        <f>'Half-Cent County adjustment'!N14</f>
        <v>-195947.69999999995</v>
      </c>
      <c r="D18" s="4">
        <f>SUM('Half-Cent to City Govs'!B19:M19)</f>
        <v>7374645.18</v>
      </c>
      <c r="E18" s="4">
        <f>SUM(B18:D18)</f>
        <v>17007529.950000003</v>
      </c>
      <c r="F18" s="4">
        <f>SUM('Emergency Distribution'!B19:M19)</f>
        <v>0</v>
      </c>
      <c r="G18" s="4">
        <f>SUM('Supplemental Distribution'!B19:M19)</f>
        <v>0</v>
      </c>
      <c r="H18" s="4">
        <f>SUM('Fiscally Constrained'!B19:M19)</f>
        <v>0</v>
      </c>
      <c r="I18" s="4">
        <f>SUM(B18+C18+F18+G18+H18)</f>
        <v>9632884.770000001</v>
      </c>
      <c r="J18" s="5">
        <f>D18</f>
        <v>7374645.18</v>
      </c>
      <c r="K18" s="5">
        <f>SUM(I18:J18)</f>
        <v>17007529.950000003</v>
      </c>
    </row>
    <row r="19" spans="1:11" ht="12.75">
      <c r="A19" t="s">
        <v>39</v>
      </c>
      <c r="B19" s="4">
        <f>SUM('Half-Cent to County Govs'!B20:M20)</f>
        <v>669537.29</v>
      </c>
      <c r="C19" s="4">
        <f>'Half-Cent County adjustment'!N15</f>
        <v>0</v>
      </c>
      <c r="D19" s="4">
        <f>SUM('Half-Cent to City Govs'!B20:M20)</f>
        <v>199286.46999999997</v>
      </c>
      <c r="E19" s="4">
        <f aca="true" t="shared" si="0" ref="E19:E82">SUM(B19:D19)</f>
        <v>868823.76</v>
      </c>
      <c r="F19" s="4">
        <f>SUM('Emergency Distribution'!B20:M20)</f>
        <v>753459.1399999999</v>
      </c>
      <c r="G19" s="4">
        <f>SUM('Supplemental Distribution'!B20:M20)</f>
        <v>19900.4</v>
      </c>
      <c r="H19" s="4">
        <f>SUM('Fiscally Constrained'!B20:M20)</f>
        <v>576071.4800000001</v>
      </c>
      <c r="I19" s="4">
        <f aca="true" t="shared" si="1" ref="I19:I82">SUM(B19+C19+F19+G19+H19)</f>
        <v>2018968.31</v>
      </c>
      <c r="J19" s="5">
        <f aca="true" t="shared" si="2" ref="J19:J82">D19</f>
        <v>199286.46999999997</v>
      </c>
      <c r="K19" s="5">
        <f aca="true" t="shared" si="3" ref="K19:K82">SUM(I19:J19)</f>
        <v>2218254.7800000003</v>
      </c>
    </row>
    <row r="20" spans="1:11" ht="12.75">
      <c r="A20" t="s">
        <v>40</v>
      </c>
      <c r="B20" s="4">
        <f>SUM('Half-Cent to County Govs'!B21:M21)</f>
        <v>9751592.71</v>
      </c>
      <c r="C20" s="4">
        <f>'Half-Cent County adjustment'!N16</f>
        <v>0</v>
      </c>
      <c r="D20" s="4">
        <f>SUM('Half-Cent to City Govs'!B21:M21)</f>
        <v>6887764.17</v>
      </c>
      <c r="E20" s="4">
        <f t="shared" si="0"/>
        <v>16639356.88</v>
      </c>
      <c r="F20" s="4">
        <f>SUM('Emergency Distribution'!B21:M21)</f>
        <v>0</v>
      </c>
      <c r="G20" s="4">
        <f>SUM('Supplemental Distribution'!B21:M21)</f>
        <v>0</v>
      </c>
      <c r="H20" s="4">
        <f>SUM('Fiscally Constrained'!B21:M21)</f>
        <v>0</v>
      </c>
      <c r="I20" s="4">
        <f t="shared" si="1"/>
        <v>9751592.71</v>
      </c>
      <c r="J20" s="5">
        <f t="shared" si="2"/>
        <v>6887764.17</v>
      </c>
      <c r="K20" s="5">
        <f t="shared" si="3"/>
        <v>16639356.88</v>
      </c>
    </row>
    <row r="21" spans="1:11" ht="12.75">
      <c r="A21" t="s">
        <v>2</v>
      </c>
      <c r="B21" s="4">
        <f>SUM('Half-Cent to County Govs'!B22:M22)</f>
        <v>839687.03</v>
      </c>
      <c r="C21" s="4">
        <f>'Half-Cent County adjustment'!N17</f>
        <v>-29884.21</v>
      </c>
      <c r="D21" s="4">
        <f>SUM('Half-Cent to City Govs'!B22:M22)</f>
        <v>270234.01</v>
      </c>
      <c r="E21" s="4">
        <f t="shared" si="0"/>
        <v>1080036.83</v>
      </c>
      <c r="F21" s="4">
        <f>SUM('Emergency Distribution'!B22:M22)</f>
        <v>563959.6</v>
      </c>
      <c r="G21" s="4">
        <f>SUM('Supplemental Distribution'!B22:M22)</f>
        <v>41010.630000000005</v>
      </c>
      <c r="H21" s="4">
        <f>SUM('Fiscally Constrained'!B22:M22)</f>
        <v>676186.0599999999</v>
      </c>
      <c r="I21" s="4">
        <f t="shared" si="1"/>
        <v>2090959.1099999999</v>
      </c>
      <c r="J21" s="5">
        <f t="shared" si="2"/>
        <v>270234.01</v>
      </c>
      <c r="K21" s="5">
        <f t="shared" si="3"/>
        <v>2361193.12</v>
      </c>
    </row>
    <row r="22" spans="1:11" ht="12.75">
      <c r="A22" t="s">
        <v>41</v>
      </c>
      <c r="B22" s="4">
        <f>SUM('Half-Cent to County Govs'!B23:M23)</f>
        <v>19745009.68</v>
      </c>
      <c r="C22" s="4">
        <f>'Half-Cent County adjustment'!N18</f>
        <v>-438981.6599999999</v>
      </c>
      <c r="D22" s="4">
        <f>SUM('Half-Cent to City Govs'!B23:M23)</f>
        <v>15465590.869999997</v>
      </c>
      <c r="E22" s="4">
        <f t="shared" si="0"/>
        <v>34771618.89</v>
      </c>
      <c r="F22" s="4">
        <f>SUM('Emergency Distribution'!B23:M23)</f>
        <v>0</v>
      </c>
      <c r="G22" s="4">
        <f>SUM('Supplemental Distribution'!B23:M23)</f>
        <v>0</v>
      </c>
      <c r="H22" s="4">
        <f>SUM('Fiscally Constrained'!B23:M23)</f>
        <v>0</v>
      </c>
      <c r="I22" s="4">
        <f t="shared" si="1"/>
        <v>19306028.02</v>
      </c>
      <c r="J22" s="5">
        <f t="shared" si="2"/>
        <v>15465590.869999997</v>
      </c>
      <c r="K22" s="5">
        <f t="shared" si="3"/>
        <v>34771618.89</v>
      </c>
    </row>
    <row r="23" spans="1:11" ht="12.75">
      <c r="A23" t="s">
        <v>42</v>
      </c>
      <c r="B23" s="4">
        <f>SUM('Half-Cent to County Govs'!B24:M24)</f>
        <v>63368452.78000001</v>
      </c>
      <c r="C23" s="4">
        <f>'Half-Cent County adjustment'!N19</f>
        <v>-1236455.4899999998</v>
      </c>
      <c r="D23" s="4">
        <f>SUM('Half-Cent to City Govs'!B24:M24)</f>
        <v>93855162.1</v>
      </c>
      <c r="E23" s="4">
        <f t="shared" si="0"/>
        <v>155987159.39</v>
      </c>
      <c r="F23" s="4">
        <f>SUM('Emergency Distribution'!B24:M24)</f>
        <v>0</v>
      </c>
      <c r="G23" s="4">
        <f>SUM('Supplemental Distribution'!B24:M24)</f>
        <v>0</v>
      </c>
      <c r="H23" s="4">
        <f>SUM('Fiscally Constrained'!B24:M24)</f>
        <v>0</v>
      </c>
      <c r="I23" s="4">
        <f t="shared" si="1"/>
        <v>62131997.29000001</v>
      </c>
      <c r="J23" s="5">
        <f t="shared" si="2"/>
        <v>93855162.1</v>
      </c>
      <c r="K23" s="5">
        <f t="shared" si="3"/>
        <v>155987159.39</v>
      </c>
    </row>
    <row r="24" spans="1:11" ht="12.75">
      <c r="A24" t="s">
        <v>3</v>
      </c>
      <c r="B24" s="4">
        <f>SUM('Half-Cent to County Govs'!B25:M25)</f>
        <v>272877.42</v>
      </c>
      <c r="C24" s="4">
        <f>'Half-Cent County adjustment'!N20</f>
        <v>-10696.289999999999</v>
      </c>
      <c r="D24" s="4">
        <f>SUM('Half-Cent to City Govs'!B25:M25)</f>
        <v>69483.85000000002</v>
      </c>
      <c r="E24" s="4">
        <f t="shared" si="0"/>
        <v>331664.98000000004</v>
      </c>
      <c r="F24" s="4">
        <f>SUM('Emergency Distribution'!B25:M25)</f>
        <v>448092.73000000004</v>
      </c>
      <c r="G24" s="4">
        <f>SUM('Supplemental Distribution'!B25:M25)</f>
        <v>16182.06</v>
      </c>
      <c r="H24" s="4">
        <f>SUM('Fiscally Constrained'!B25:M25)</f>
        <v>715444.9199999999</v>
      </c>
      <c r="I24" s="4">
        <f t="shared" si="1"/>
        <v>1441900.84</v>
      </c>
      <c r="J24" s="5">
        <f t="shared" si="2"/>
        <v>69483.85000000002</v>
      </c>
      <c r="K24" s="5">
        <f t="shared" si="3"/>
        <v>1511384.6900000002</v>
      </c>
    </row>
    <row r="25" spans="1:11" ht="12.75">
      <c r="A25" t="s">
        <v>43</v>
      </c>
      <c r="B25" s="4">
        <f>SUM('Half-Cent to County Govs'!B26:M26)</f>
        <v>9674898.620000001</v>
      </c>
      <c r="C25" s="4">
        <f>'Half-Cent County adjustment'!N21</f>
        <v>0</v>
      </c>
      <c r="D25" s="4">
        <f>SUM('Half-Cent to City Govs'!B26:M26)</f>
        <v>1046846.2699999999</v>
      </c>
      <c r="E25" s="4">
        <f t="shared" si="0"/>
        <v>10721744.89</v>
      </c>
      <c r="F25" s="4">
        <f>SUM('Emergency Distribution'!B26:M26)</f>
        <v>0</v>
      </c>
      <c r="G25" s="4">
        <f>SUM('Supplemental Distribution'!B26:M26)</f>
        <v>0</v>
      </c>
      <c r="H25" s="4">
        <f>SUM('Fiscally Constrained'!B26:M26)</f>
        <v>0</v>
      </c>
      <c r="I25" s="4">
        <f t="shared" si="1"/>
        <v>9674898.620000001</v>
      </c>
      <c r="J25" s="5">
        <f t="shared" si="2"/>
        <v>1046846.2699999999</v>
      </c>
      <c r="K25" s="5">
        <f t="shared" si="3"/>
        <v>10721744.89</v>
      </c>
    </row>
    <row r="26" spans="1:11" ht="12.75">
      <c r="A26" t="s">
        <v>44</v>
      </c>
      <c r="B26" s="4">
        <f>SUM('Half-Cent to County Govs'!B27:M27)</f>
        <v>6207007.330000001</v>
      </c>
      <c r="C26" s="4">
        <f>'Half-Cent County adjustment'!N22</f>
        <v>-112603.89000000001</v>
      </c>
      <c r="D26" s="4">
        <f>SUM('Half-Cent to City Govs'!B27:M27)</f>
        <v>470269.6100000001</v>
      </c>
      <c r="E26" s="4">
        <f t="shared" si="0"/>
        <v>6564673.050000002</v>
      </c>
      <c r="F26" s="4">
        <f>SUM('Emergency Distribution'!B27:M27)</f>
        <v>0</v>
      </c>
      <c r="G26" s="4">
        <f>SUM('Supplemental Distribution'!B27:M27)</f>
        <v>0</v>
      </c>
      <c r="H26" s="4">
        <f>SUM('Fiscally Constrained'!B27:M27)</f>
        <v>0</v>
      </c>
      <c r="I26" s="4">
        <f t="shared" si="1"/>
        <v>6094403.440000001</v>
      </c>
      <c r="J26" s="5">
        <f t="shared" si="2"/>
        <v>470269.6100000001</v>
      </c>
      <c r="K26" s="5">
        <f t="shared" si="3"/>
        <v>6564673.050000002</v>
      </c>
    </row>
    <row r="27" spans="1:11" ht="12.75">
      <c r="A27" t="s">
        <v>45</v>
      </c>
      <c r="B27" s="4">
        <f>SUM('Half-Cent to County Govs'!B28:M28)</f>
        <v>8234571.040000001</v>
      </c>
      <c r="C27" s="4">
        <f>'Half-Cent County adjustment'!N23</f>
        <v>-73845.55999999994</v>
      </c>
      <c r="D27" s="4">
        <f>SUM('Half-Cent to City Govs'!B28:M28)</f>
        <v>783875.37</v>
      </c>
      <c r="E27" s="4">
        <f t="shared" si="0"/>
        <v>8944600.850000001</v>
      </c>
      <c r="F27" s="4">
        <f>SUM('Emergency Distribution'!B28:M28)</f>
        <v>0</v>
      </c>
      <c r="G27" s="4">
        <f>SUM('Supplemental Distribution'!B28:M28)</f>
        <v>0</v>
      </c>
      <c r="H27" s="4">
        <f>SUM('Fiscally Constrained'!B28:M28)</f>
        <v>0</v>
      </c>
      <c r="I27" s="4">
        <f t="shared" si="1"/>
        <v>8160725.480000001</v>
      </c>
      <c r="J27" s="5">
        <f t="shared" si="2"/>
        <v>783875.37</v>
      </c>
      <c r="K27" s="5">
        <f t="shared" si="3"/>
        <v>8944600.850000001</v>
      </c>
    </row>
    <row r="28" spans="1:11" ht="12.75">
      <c r="A28" t="s">
        <v>46</v>
      </c>
      <c r="B28" s="4">
        <f>SUM('Half-Cent to County Govs'!B29:M29)</f>
        <v>29356571.639999997</v>
      </c>
      <c r="C28" s="4">
        <f>'Half-Cent County adjustment'!N24</f>
        <v>0</v>
      </c>
      <c r="D28" s="4">
        <f>SUM('Half-Cent to City Govs'!B29:M29)</f>
        <v>3478446.729999999</v>
      </c>
      <c r="E28" s="4">
        <f t="shared" si="0"/>
        <v>32835018.369999997</v>
      </c>
      <c r="F28" s="4">
        <f>SUM('Emergency Distribution'!B29:M29)</f>
        <v>0</v>
      </c>
      <c r="G28" s="4">
        <f>SUM('Supplemental Distribution'!B29:M29)</f>
        <v>0</v>
      </c>
      <c r="H28" s="4">
        <f>SUM('Fiscally Constrained'!B29:M29)</f>
        <v>0</v>
      </c>
      <c r="I28" s="4">
        <f t="shared" si="1"/>
        <v>29356571.639999997</v>
      </c>
      <c r="J28" s="5">
        <f t="shared" si="2"/>
        <v>3478446.729999999</v>
      </c>
      <c r="K28" s="5">
        <f t="shared" si="3"/>
        <v>32835018.369999997</v>
      </c>
    </row>
    <row r="29" spans="1:11" ht="12.75">
      <c r="A29" t="s">
        <v>4</v>
      </c>
      <c r="B29" s="4">
        <f>SUM('Half-Cent to County Govs'!B30:M30)</f>
        <v>3334460.91</v>
      </c>
      <c r="C29" s="4">
        <f>'Half-Cent County adjustment'!N25</f>
        <v>-124436.50999999998</v>
      </c>
      <c r="D29" s="4">
        <f>SUM('Half-Cent to City Govs'!B30:M30)</f>
        <v>675598.2</v>
      </c>
      <c r="E29" s="4">
        <f t="shared" si="0"/>
        <v>3885622.6000000006</v>
      </c>
      <c r="F29" s="4">
        <f>SUM('Emergency Distribution'!B30:M30)</f>
        <v>492739.04000000004</v>
      </c>
      <c r="G29" s="4">
        <f>SUM('Supplemental Distribution'!B30:M30)</f>
        <v>0</v>
      </c>
      <c r="H29" s="4">
        <f>SUM('Fiscally Constrained'!B30:M30)</f>
        <v>614853.37</v>
      </c>
      <c r="I29" s="4">
        <f t="shared" si="1"/>
        <v>4317616.8100000005</v>
      </c>
      <c r="J29" s="5">
        <f t="shared" si="2"/>
        <v>675598.2</v>
      </c>
      <c r="K29" s="5">
        <f t="shared" si="3"/>
        <v>4993215.010000001</v>
      </c>
    </row>
    <row r="30" spans="1:11" ht="12.75">
      <c r="A30" t="s">
        <v>95</v>
      </c>
      <c r="B30" s="4">
        <f>SUM('Half-Cent to County Govs'!B31:M31)</f>
        <v>129352334.21</v>
      </c>
      <c r="C30" s="4">
        <f>'Half-Cent County adjustment'!N26</f>
        <v>0</v>
      </c>
      <c r="D30" s="4">
        <f>SUM('Half-Cent to City Govs'!B31:M31)</f>
        <v>89146670.87</v>
      </c>
      <c r="E30" s="4">
        <f t="shared" si="0"/>
        <v>218499005.07999998</v>
      </c>
      <c r="F30" s="4">
        <f>SUM('Emergency Distribution'!B31:M31)</f>
        <v>0</v>
      </c>
      <c r="G30" s="4">
        <f>SUM('Supplemental Distribution'!B31:M31)</f>
        <v>0</v>
      </c>
      <c r="H30" s="4">
        <f>SUM('Fiscally Constrained'!B31:M31)</f>
        <v>0</v>
      </c>
      <c r="I30" s="4">
        <f t="shared" si="1"/>
        <v>129352334.21</v>
      </c>
      <c r="J30" s="5">
        <f t="shared" si="2"/>
        <v>89146670.87</v>
      </c>
      <c r="K30" s="5">
        <f t="shared" si="3"/>
        <v>218499005.07999998</v>
      </c>
    </row>
    <row r="31" spans="1:11" ht="12.75">
      <c r="A31" t="s">
        <v>5</v>
      </c>
      <c r="B31" s="4">
        <f>SUM('Half-Cent to County Govs'!B32:M32)</f>
        <v>876800.09</v>
      </c>
      <c r="C31" s="4">
        <f>'Half-Cent County adjustment'!N27</f>
        <v>0</v>
      </c>
      <c r="D31" s="4">
        <f>SUM('Half-Cent to City Govs'!B32:M32)</f>
        <v>215640.71000000002</v>
      </c>
      <c r="E31" s="4">
        <f t="shared" si="0"/>
        <v>1092440.8</v>
      </c>
      <c r="F31" s="4">
        <f>SUM('Emergency Distribution'!B32:M32)</f>
        <v>957989.1499999999</v>
      </c>
      <c r="G31" s="4">
        <f>SUM('Supplemental Distribution'!B32:M32)</f>
        <v>0</v>
      </c>
      <c r="H31" s="4">
        <f>SUM('Fiscally Constrained'!B32:M32)</f>
        <v>567524.2999999999</v>
      </c>
      <c r="I31" s="4">
        <f t="shared" si="1"/>
        <v>2402313.5399999996</v>
      </c>
      <c r="J31" s="5">
        <f t="shared" si="2"/>
        <v>215640.71000000002</v>
      </c>
      <c r="K31" s="5">
        <f t="shared" si="3"/>
        <v>2617954.2499999995</v>
      </c>
    </row>
    <row r="32" spans="1:11" ht="12.75">
      <c r="A32" t="s">
        <v>6</v>
      </c>
      <c r="B32" s="4">
        <f>SUM('Half-Cent to County Govs'!B33:M33)</f>
        <v>308465.12</v>
      </c>
      <c r="C32" s="4">
        <f>'Half-Cent County adjustment'!N28</f>
        <v>0</v>
      </c>
      <c r="D32" s="4">
        <f>SUM('Half-Cent to City Govs'!B33:M33)</f>
        <v>40980.549999999996</v>
      </c>
      <c r="E32" s="4">
        <f t="shared" si="0"/>
        <v>349445.67</v>
      </c>
      <c r="F32" s="4">
        <f>SUM('Emergency Distribution'!B33:M33)</f>
        <v>539917.78</v>
      </c>
      <c r="G32" s="4">
        <f>SUM('Supplemental Distribution'!B33:M33)</f>
        <v>12711.649999999998</v>
      </c>
      <c r="H32" s="4">
        <f>SUM('Fiscally Constrained'!B33:M33)</f>
        <v>715444.9199999999</v>
      </c>
      <c r="I32" s="4">
        <f t="shared" si="1"/>
        <v>1576539.47</v>
      </c>
      <c r="J32" s="5">
        <f t="shared" si="2"/>
        <v>40980.549999999996</v>
      </c>
      <c r="K32" s="5">
        <f t="shared" si="3"/>
        <v>1617520.02</v>
      </c>
    </row>
    <row r="33" spans="1:11" ht="12.75">
      <c r="A33" t="s">
        <v>47</v>
      </c>
      <c r="B33" s="4">
        <f>SUM('Half-Cent to County Govs'!B34:M34)</f>
        <v>71458331.07</v>
      </c>
      <c r="C33" s="4">
        <f>'Half-Cent County adjustment'!N29</f>
        <v>0</v>
      </c>
      <c r="D33" s="4">
        <f>SUM('Half-Cent to City Govs'!B34:M34)</f>
        <v>3597081.7200000035</v>
      </c>
      <c r="E33" s="4">
        <f t="shared" si="0"/>
        <v>75055412.78999999</v>
      </c>
      <c r="F33" s="4">
        <f>SUM('Emergency Distribution'!B34:M34)</f>
        <v>0</v>
      </c>
      <c r="G33" s="4">
        <f>SUM('Supplemental Distribution'!B34:M34)</f>
        <v>0</v>
      </c>
      <c r="H33" s="4">
        <f>SUM('Fiscally Constrained'!B34:M34)</f>
        <v>0</v>
      </c>
      <c r="I33" s="4">
        <f t="shared" si="1"/>
        <v>71458331.07</v>
      </c>
      <c r="J33" s="5">
        <f t="shared" si="2"/>
        <v>3597081.7200000035</v>
      </c>
      <c r="K33" s="5">
        <f t="shared" si="3"/>
        <v>75055412.78999999</v>
      </c>
    </row>
    <row r="34" spans="1:11" ht="12.75">
      <c r="A34" t="s">
        <v>48</v>
      </c>
      <c r="B34" s="4">
        <f>SUM('Half-Cent to County Govs'!B35:M35)</f>
        <v>19601117.359999996</v>
      </c>
      <c r="C34" s="4">
        <f>'Half-Cent County adjustment'!N30</f>
        <v>0</v>
      </c>
      <c r="D34" s="4">
        <f>SUM('Half-Cent to City Govs'!B35:M35)</f>
        <v>3789515.5599999996</v>
      </c>
      <c r="E34" s="4">
        <f t="shared" si="0"/>
        <v>23390632.919999994</v>
      </c>
      <c r="F34" s="4">
        <f>SUM('Emergency Distribution'!B35:M35)</f>
        <v>0</v>
      </c>
      <c r="G34" s="4">
        <f>SUM('Supplemental Distribution'!B35:M35)</f>
        <v>0</v>
      </c>
      <c r="H34" s="4">
        <f>SUM('Fiscally Constrained'!B35:M35)</f>
        <v>0</v>
      </c>
      <c r="I34" s="4">
        <f t="shared" si="1"/>
        <v>19601117.359999996</v>
      </c>
      <c r="J34" s="5">
        <f t="shared" si="2"/>
        <v>3789515.5599999996</v>
      </c>
      <c r="K34" s="5">
        <f t="shared" si="3"/>
        <v>23390632.919999994</v>
      </c>
    </row>
    <row r="35" spans="1:11" ht="12.75">
      <c r="A35" t="s">
        <v>7</v>
      </c>
      <c r="B35" s="4">
        <f>SUM('Half-Cent to County Govs'!B36:M36)</f>
        <v>1845996.8699999999</v>
      </c>
      <c r="C35" s="4">
        <f>'Half-Cent County adjustment'!N31</f>
        <v>0</v>
      </c>
      <c r="D35" s="4">
        <f>SUM('Half-Cent to City Govs'!B36:M36)</f>
        <v>2245061.3000000003</v>
      </c>
      <c r="E35" s="4">
        <f t="shared" si="0"/>
        <v>4091058.17</v>
      </c>
      <c r="F35" s="4">
        <f>SUM('Emergency Distribution'!B36:M36)</f>
        <v>0</v>
      </c>
      <c r="G35" s="4">
        <f>SUM('Supplemental Distribution'!B36:M36)</f>
        <v>0</v>
      </c>
      <c r="H35" s="4">
        <f>SUM('Fiscally Constrained'!B36:M36)</f>
        <v>0</v>
      </c>
      <c r="I35" s="4">
        <f t="shared" si="1"/>
        <v>1845996.8699999999</v>
      </c>
      <c r="J35" s="5">
        <f t="shared" si="2"/>
        <v>2245061.3000000003</v>
      </c>
      <c r="K35" s="5">
        <f t="shared" si="3"/>
        <v>4091058.17</v>
      </c>
    </row>
    <row r="36" spans="1:11" ht="12.75">
      <c r="A36" t="s">
        <v>8</v>
      </c>
      <c r="B36" s="4">
        <f>SUM('Half-Cent to County Govs'!B37:M37)</f>
        <v>548853.6499999999</v>
      </c>
      <c r="C36" s="4">
        <f>'Half-Cent County adjustment'!N32</f>
        <v>-5065.68</v>
      </c>
      <c r="D36" s="4">
        <f>SUM('Half-Cent to City Govs'!B37:M37)</f>
        <v>226990.67000000004</v>
      </c>
      <c r="E36" s="4">
        <f t="shared" si="0"/>
        <v>770778.6399999999</v>
      </c>
      <c r="F36" s="4">
        <f>SUM('Emergency Distribution'!B37:M37)</f>
        <v>0</v>
      </c>
      <c r="G36" s="4">
        <f>SUM('Supplemental Distribution'!B37:M37)</f>
        <v>17203.380000000005</v>
      </c>
      <c r="H36" s="4">
        <f>SUM('Fiscally Constrained'!B37:M37)</f>
        <v>212010.18</v>
      </c>
      <c r="I36" s="4">
        <f t="shared" si="1"/>
        <v>773001.5299999998</v>
      </c>
      <c r="J36" s="5">
        <f t="shared" si="2"/>
        <v>226990.67000000004</v>
      </c>
      <c r="K36" s="5">
        <f t="shared" si="3"/>
        <v>999992.1999999998</v>
      </c>
    </row>
    <row r="37" spans="1:11" ht="12.75">
      <c r="A37" t="s">
        <v>9</v>
      </c>
      <c r="B37" s="4">
        <f>SUM('Half-Cent to County Govs'!B38:M38)</f>
        <v>1041995.0999999999</v>
      </c>
      <c r="C37" s="4">
        <f>'Half-Cent County adjustment'!N33</f>
        <v>0</v>
      </c>
      <c r="D37" s="4">
        <f>SUM('Half-Cent to City Govs'!B38:M38)</f>
        <v>439498.48</v>
      </c>
      <c r="E37" s="4">
        <f t="shared" si="0"/>
        <v>1481493.5799999998</v>
      </c>
      <c r="F37" s="4">
        <f>SUM('Emergency Distribution'!B38:M38)</f>
        <v>1319756.06</v>
      </c>
      <c r="G37" s="4">
        <f>SUM('Supplemental Distribution'!B38:M38)</f>
        <v>32592.36</v>
      </c>
      <c r="H37" s="4">
        <f>SUM('Fiscally Constrained'!B38:M38)</f>
        <v>663284.2099999998</v>
      </c>
      <c r="I37" s="4">
        <f t="shared" si="1"/>
        <v>3057627.73</v>
      </c>
      <c r="J37" s="5">
        <f t="shared" si="2"/>
        <v>439498.48</v>
      </c>
      <c r="K37" s="5">
        <f t="shared" si="3"/>
        <v>3497126.21</v>
      </c>
    </row>
    <row r="38" spans="1:11" ht="12.75">
      <c r="A38" t="s">
        <v>10</v>
      </c>
      <c r="B38" s="4">
        <f>SUM('Half-Cent to County Govs'!B39:M39)</f>
        <v>242879.73</v>
      </c>
      <c r="C38" s="4">
        <f>'Half-Cent County adjustment'!N34</f>
        <v>0</v>
      </c>
      <c r="D38" s="4">
        <f>SUM('Half-Cent to City Govs'!B39:M39)</f>
        <v>42317.869999999995</v>
      </c>
      <c r="E38" s="4">
        <f t="shared" si="0"/>
        <v>285197.6</v>
      </c>
      <c r="F38" s="4">
        <f>SUM('Emergency Distribution'!B39:M39)</f>
        <v>636530.9099999999</v>
      </c>
      <c r="G38" s="4">
        <f>SUM('Supplemental Distribution'!B39:M39)</f>
        <v>0</v>
      </c>
      <c r="H38" s="4">
        <f>SUM('Fiscally Constrained'!B39:M39)</f>
        <v>632906.4299999999</v>
      </c>
      <c r="I38" s="4">
        <f t="shared" si="1"/>
        <v>1512317.0699999998</v>
      </c>
      <c r="J38" s="5">
        <f t="shared" si="2"/>
        <v>42317.869999999995</v>
      </c>
      <c r="K38" s="5">
        <f t="shared" si="3"/>
        <v>1554634.94</v>
      </c>
    </row>
    <row r="39" spans="1:11" ht="12.75">
      <c r="A39" t="s">
        <v>11</v>
      </c>
      <c r="B39" s="4">
        <f>SUM('Half-Cent to County Govs'!B40:M40)</f>
        <v>131889.04</v>
      </c>
      <c r="C39" s="4">
        <f>'Half-Cent County adjustment'!N35</f>
        <v>-5500</v>
      </c>
      <c r="D39" s="4">
        <f>SUM('Half-Cent to City Govs'!B40:M40)</f>
        <v>20200.36</v>
      </c>
      <c r="E39" s="4">
        <f t="shared" si="0"/>
        <v>146589.40000000002</v>
      </c>
      <c r="F39" s="4">
        <f>SUM('Emergency Distribution'!B40:M40)</f>
        <v>537617.1</v>
      </c>
      <c r="G39" s="4">
        <f>SUM('Supplemental Distribution'!B40:M40)</f>
        <v>9727.000000000002</v>
      </c>
      <c r="H39" s="4">
        <f>SUM('Fiscally Constrained'!B40:M40)</f>
        <v>435787.02</v>
      </c>
      <c r="I39" s="4">
        <f t="shared" si="1"/>
        <v>1109520.1600000001</v>
      </c>
      <c r="J39" s="5">
        <f t="shared" si="2"/>
        <v>20200.36</v>
      </c>
      <c r="K39" s="5">
        <f t="shared" si="3"/>
        <v>1129720.5200000003</v>
      </c>
    </row>
    <row r="40" spans="1:11" ht="12.75">
      <c r="A40" t="s">
        <v>49</v>
      </c>
      <c r="B40" s="4">
        <f>SUM('Half-Cent to County Govs'!B41:M41)</f>
        <v>403571.66000000003</v>
      </c>
      <c r="C40" s="4">
        <f>'Half-Cent County adjustment'!N36</f>
        <v>-9028.079999999998</v>
      </c>
      <c r="D40" s="4">
        <f>SUM('Half-Cent to City Govs'!B41:M41)</f>
        <v>199223.37</v>
      </c>
      <c r="E40" s="4">
        <f t="shared" si="0"/>
        <v>593766.95</v>
      </c>
      <c r="F40" s="4">
        <f>SUM('Emergency Distribution'!B41:M41)</f>
        <v>338569.37999999995</v>
      </c>
      <c r="G40" s="4">
        <f>SUM('Supplemental Distribution'!B41:M41)</f>
        <v>32671.680000000008</v>
      </c>
      <c r="H40" s="4">
        <f>SUM('Fiscally Constrained'!B41:M41)</f>
        <v>275107.65</v>
      </c>
      <c r="I40" s="4">
        <f t="shared" si="1"/>
        <v>1040892.29</v>
      </c>
      <c r="J40" s="5">
        <f t="shared" si="2"/>
        <v>199223.37</v>
      </c>
      <c r="K40" s="5">
        <f t="shared" si="3"/>
        <v>1240115.6600000001</v>
      </c>
    </row>
    <row r="41" spans="1:11" ht="12.75">
      <c r="A41" t="s">
        <v>12</v>
      </c>
      <c r="B41" s="4">
        <f>SUM('Half-Cent to County Govs'!B42:M42)</f>
        <v>330785.31000000006</v>
      </c>
      <c r="C41" s="4">
        <f>'Half-Cent County adjustment'!N37</f>
        <v>0</v>
      </c>
      <c r="D41" s="4">
        <f>SUM('Half-Cent to City Govs'!B42:M42)</f>
        <v>141578.97</v>
      </c>
      <c r="E41" s="4">
        <f t="shared" si="0"/>
        <v>472364.28</v>
      </c>
      <c r="F41" s="4">
        <f>SUM('Emergency Distribution'!B42:M42)</f>
        <v>384219.78</v>
      </c>
      <c r="G41" s="4">
        <f>SUM('Supplemental Distribution'!B42:M42)</f>
        <v>28913.629999999994</v>
      </c>
      <c r="H41" s="4">
        <f>SUM('Fiscally Constrained'!B42:M42)</f>
        <v>476963.2799999999</v>
      </c>
      <c r="I41" s="4">
        <f t="shared" si="1"/>
        <v>1220882</v>
      </c>
      <c r="J41" s="5">
        <f t="shared" si="2"/>
        <v>141578.97</v>
      </c>
      <c r="K41" s="5">
        <f t="shared" si="3"/>
        <v>1362460.97</v>
      </c>
    </row>
    <row r="42" spans="1:11" ht="12.75">
      <c r="A42" t="s">
        <v>13</v>
      </c>
      <c r="B42" s="4">
        <f>SUM('Half-Cent to County Govs'!B43:M43)</f>
        <v>553145.19</v>
      </c>
      <c r="C42" s="4">
        <f>'Half-Cent County adjustment'!N38</f>
        <v>0</v>
      </c>
      <c r="D42" s="4">
        <f>SUM('Half-Cent to City Govs'!B43:M43)</f>
        <v>234541.01</v>
      </c>
      <c r="E42" s="4">
        <f t="shared" si="0"/>
        <v>787686.2</v>
      </c>
      <c r="F42" s="4">
        <f>SUM('Emergency Distribution'!B43:M43)</f>
        <v>868477.3300000001</v>
      </c>
      <c r="G42" s="4">
        <f>SUM('Supplemental Distribution'!B43:M43)</f>
        <v>0</v>
      </c>
      <c r="H42" s="4">
        <f>SUM('Fiscally Constrained'!B43:M43)</f>
        <v>407994.38</v>
      </c>
      <c r="I42" s="4">
        <f t="shared" si="1"/>
        <v>1829616.9</v>
      </c>
      <c r="J42" s="5">
        <f t="shared" si="2"/>
        <v>234541.01</v>
      </c>
      <c r="K42" s="5">
        <f t="shared" si="3"/>
        <v>2064157.91</v>
      </c>
    </row>
    <row r="43" spans="1:11" ht="12.75">
      <c r="A43" t="s">
        <v>14</v>
      </c>
      <c r="B43" s="4">
        <f>SUM('Half-Cent to County Govs'!B44:M44)</f>
        <v>1148219.3</v>
      </c>
      <c r="C43" s="4">
        <f>'Half-Cent County adjustment'!N39</f>
        <v>-21798.70000000001</v>
      </c>
      <c r="D43" s="4">
        <f>SUM('Half-Cent to City Govs'!B44:M44)</f>
        <v>391620.19999999995</v>
      </c>
      <c r="E43" s="4">
        <f t="shared" si="0"/>
        <v>1518040.8</v>
      </c>
      <c r="F43" s="4">
        <f>SUM('Emergency Distribution'!B44:M44)</f>
        <v>1013291.78</v>
      </c>
      <c r="G43" s="4">
        <f>SUM('Supplemental Distribution'!B44:M44)</f>
        <v>0</v>
      </c>
      <c r="H43" s="4">
        <f>SUM('Fiscally Constrained'!B44:M44)</f>
        <v>548507.77</v>
      </c>
      <c r="I43" s="4">
        <f t="shared" si="1"/>
        <v>2688220.15</v>
      </c>
      <c r="J43" s="5">
        <f t="shared" si="2"/>
        <v>391620.19999999995</v>
      </c>
      <c r="K43" s="5">
        <f t="shared" si="3"/>
        <v>3079840.3499999996</v>
      </c>
    </row>
    <row r="44" spans="1:11" ht="12.75">
      <c r="A44" t="s">
        <v>50</v>
      </c>
      <c r="B44" s="4">
        <f>SUM('Half-Cent to County Govs'!B45:M45)</f>
        <v>7270707.619999999</v>
      </c>
      <c r="C44" s="4">
        <f>'Half-Cent County adjustment'!N40</f>
        <v>0</v>
      </c>
      <c r="D44" s="4">
        <f>SUM('Half-Cent to City Govs'!B45:M45)</f>
        <v>333474.0000000001</v>
      </c>
      <c r="E44" s="4">
        <f t="shared" si="0"/>
        <v>7604181.619999999</v>
      </c>
      <c r="F44" s="4">
        <f>SUM('Emergency Distribution'!B45:M45)</f>
        <v>0</v>
      </c>
      <c r="G44" s="4">
        <f>SUM('Supplemental Distribution'!B45:M45)</f>
        <v>0</v>
      </c>
      <c r="H44" s="4">
        <f>SUM('Fiscally Constrained'!B45:M45)</f>
        <v>0</v>
      </c>
      <c r="I44" s="4">
        <f t="shared" si="1"/>
        <v>7270707.619999999</v>
      </c>
      <c r="J44" s="5">
        <f t="shared" si="2"/>
        <v>333474.0000000001</v>
      </c>
      <c r="K44" s="5">
        <f t="shared" si="3"/>
        <v>7604181.619999999</v>
      </c>
    </row>
    <row r="45" spans="1:11" ht="12.75">
      <c r="A45" t="s">
        <v>15</v>
      </c>
      <c r="B45" s="4">
        <f>SUM('Half-Cent to County Govs'!B46:M46)</f>
        <v>3825463.2499999995</v>
      </c>
      <c r="C45" s="4">
        <f>'Half-Cent County adjustment'!N41</f>
        <v>0</v>
      </c>
      <c r="D45" s="4">
        <f>SUM('Half-Cent to City Govs'!B46:M46)</f>
        <v>891299.79</v>
      </c>
      <c r="E45" s="4">
        <f t="shared" si="0"/>
        <v>4716763.039999999</v>
      </c>
      <c r="F45" s="4">
        <f>SUM('Emergency Distribution'!B46:M46)</f>
        <v>0</v>
      </c>
      <c r="G45" s="4">
        <f>SUM('Supplemental Distribution'!B46:M46)</f>
        <v>0</v>
      </c>
      <c r="H45" s="4">
        <f>SUM('Fiscally Constrained'!B46:M46)</f>
        <v>338643.94</v>
      </c>
      <c r="I45" s="4">
        <f t="shared" si="1"/>
        <v>4164107.1899999995</v>
      </c>
      <c r="J45" s="5">
        <f t="shared" si="2"/>
        <v>891299.79</v>
      </c>
      <c r="K45" s="5">
        <f t="shared" si="3"/>
        <v>5055406.9799999995</v>
      </c>
    </row>
    <row r="46" spans="1:11" ht="12.75">
      <c r="A46" t="s">
        <v>51</v>
      </c>
      <c r="B46" s="4">
        <f>SUM('Half-Cent to County Govs'!B47:M47)</f>
        <v>79060745.28999999</v>
      </c>
      <c r="C46" s="4">
        <f>'Half-Cent County adjustment'!N42</f>
        <v>0</v>
      </c>
      <c r="D46" s="4">
        <f>SUM('Half-Cent to City Govs'!B47:M47)</f>
        <v>28678620.349999998</v>
      </c>
      <c r="E46" s="4">
        <f t="shared" si="0"/>
        <v>107739365.63999999</v>
      </c>
      <c r="F46" s="4">
        <f>SUM('Emergency Distribution'!B47:M47)</f>
        <v>0</v>
      </c>
      <c r="G46" s="4">
        <f>SUM('Supplemental Distribution'!B47:M47)</f>
        <v>0</v>
      </c>
      <c r="H46" s="4">
        <f>SUM('Fiscally Constrained'!B47:M47)</f>
        <v>0</v>
      </c>
      <c r="I46" s="4">
        <f t="shared" si="1"/>
        <v>79060745.28999999</v>
      </c>
      <c r="J46" s="5">
        <f t="shared" si="2"/>
        <v>28678620.349999998</v>
      </c>
      <c r="K46" s="5">
        <f t="shared" si="3"/>
        <v>107739365.63999999</v>
      </c>
    </row>
    <row r="47" spans="1:11" ht="12.75">
      <c r="A47" t="s">
        <v>16</v>
      </c>
      <c r="B47" s="4">
        <f>SUM('Half-Cent to County Govs'!B48:M48)</f>
        <v>310398.43</v>
      </c>
      <c r="C47" s="4">
        <f>'Half-Cent County adjustment'!N43</f>
        <v>0</v>
      </c>
      <c r="D47" s="4">
        <f>SUM('Half-Cent to City Govs'!B48:M48)</f>
        <v>76788.03999999998</v>
      </c>
      <c r="E47" s="4">
        <f t="shared" si="0"/>
        <v>387186.47</v>
      </c>
      <c r="F47" s="4">
        <f>SUM('Emergency Distribution'!B48:M48)</f>
        <v>708537.0600000002</v>
      </c>
      <c r="G47" s="4">
        <f>SUM('Supplemental Distribution'!B48:M48)</f>
        <v>14099.809999999998</v>
      </c>
      <c r="H47" s="4">
        <f>SUM('Fiscally Constrained'!B48:M48)</f>
        <v>808414.6000000001</v>
      </c>
      <c r="I47" s="4">
        <f t="shared" si="1"/>
        <v>1841449.9000000004</v>
      </c>
      <c r="J47" s="5">
        <f t="shared" si="2"/>
        <v>76788.03999999998</v>
      </c>
      <c r="K47" s="5">
        <f t="shared" si="3"/>
        <v>1918237.9400000004</v>
      </c>
    </row>
    <row r="48" spans="1:11" ht="12.75">
      <c r="A48" t="s">
        <v>52</v>
      </c>
      <c r="B48" s="4">
        <f>SUM('Half-Cent to County Govs'!B49:M49)</f>
        <v>7320730.720000001</v>
      </c>
      <c r="C48" s="4">
        <f>'Half-Cent County adjustment'!N44</f>
        <v>-66696.67999999993</v>
      </c>
      <c r="D48" s="4">
        <f>SUM('Half-Cent to City Govs'!B49:M49)</f>
        <v>2831579.58</v>
      </c>
      <c r="E48" s="4">
        <f t="shared" si="0"/>
        <v>10085613.620000001</v>
      </c>
      <c r="F48" s="4">
        <f>SUM('Emergency Distribution'!B49:M49)</f>
        <v>0</v>
      </c>
      <c r="G48" s="4">
        <f>SUM('Supplemental Distribution'!B49:M49)</f>
        <v>0</v>
      </c>
      <c r="H48" s="4">
        <f>SUM('Fiscally Constrained'!B49:M49)</f>
        <v>0</v>
      </c>
      <c r="I48" s="4">
        <f t="shared" si="1"/>
        <v>7254034.040000001</v>
      </c>
      <c r="J48" s="5">
        <f t="shared" si="2"/>
        <v>2831579.58</v>
      </c>
      <c r="K48" s="5">
        <f t="shared" si="3"/>
        <v>10085613.620000001</v>
      </c>
    </row>
    <row r="49" spans="1:11" ht="12.75">
      <c r="A49" t="s">
        <v>17</v>
      </c>
      <c r="B49" s="4">
        <f>SUM('Half-Cent to County Govs'!B50:M50)</f>
        <v>1559665.65</v>
      </c>
      <c r="C49" s="4">
        <f>'Half-Cent County adjustment'!N45</f>
        <v>0</v>
      </c>
      <c r="D49" s="4">
        <f>SUM('Half-Cent to City Govs'!B50:M50)</f>
        <v>596202.36</v>
      </c>
      <c r="E49" s="4">
        <f t="shared" si="0"/>
        <v>2155868.01</v>
      </c>
      <c r="F49" s="4">
        <f>SUM('Emergency Distribution'!B50:M50)</f>
        <v>728427.4100000001</v>
      </c>
      <c r="G49" s="4">
        <f>SUM('Supplemental Distribution'!B50:M50)</f>
        <v>77787.41000000002</v>
      </c>
      <c r="H49" s="4">
        <f>SUM('Fiscally Constrained'!B50:M50)</f>
        <v>578189.19</v>
      </c>
      <c r="I49" s="4">
        <f t="shared" si="1"/>
        <v>2944069.66</v>
      </c>
      <c r="J49" s="5">
        <f t="shared" si="2"/>
        <v>596202.36</v>
      </c>
      <c r="K49" s="5">
        <f t="shared" si="3"/>
        <v>3540272.02</v>
      </c>
    </row>
    <row r="50" spans="1:11" ht="12.75">
      <c r="A50" t="s">
        <v>18</v>
      </c>
      <c r="B50" s="4">
        <f>SUM('Half-Cent to County Govs'!B51:M51)</f>
        <v>739140.3800000001</v>
      </c>
      <c r="C50" s="4">
        <f>'Half-Cent County adjustment'!N46</f>
        <v>-10983.879999999997</v>
      </c>
      <c r="D50" s="4">
        <f>SUM('Half-Cent to City Govs'!B51:M51)</f>
        <v>144110.65999999997</v>
      </c>
      <c r="E50" s="4">
        <f t="shared" si="0"/>
        <v>872267.1600000001</v>
      </c>
      <c r="F50" s="4">
        <f>SUM('Emergency Distribution'!B51:M51)</f>
        <v>101252.31999999999</v>
      </c>
      <c r="G50" s="4">
        <f>SUM('Supplemental Distribution'!B51:M51)</f>
        <v>11848.960000000001</v>
      </c>
      <c r="H50" s="4">
        <f>SUM('Fiscally Constrained'!B51:M51)</f>
        <v>635439.0999999999</v>
      </c>
      <c r="I50" s="4">
        <f t="shared" si="1"/>
        <v>1476696.88</v>
      </c>
      <c r="J50" s="5">
        <f t="shared" si="2"/>
        <v>144110.65999999997</v>
      </c>
      <c r="K50" s="5">
        <f t="shared" si="3"/>
        <v>1620807.5399999998</v>
      </c>
    </row>
    <row r="51" spans="1:11" ht="12.75">
      <c r="A51" t="s">
        <v>19</v>
      </c>
      <c r="B51" s="4">
        <f>SUM('Half-Cent to County Govs'!B52:M52)</f>
        <v>106188.56000000001</v>
      </c>
      <c r="C51" s="4">
        <f>'Half-Cent County adjustment'!N47</f>
        <v>0</v>
      </c>
      <c r="D51" s="4">
        <f>SUM('Half-Cent to City Govs'!B52:M52)</f>
        <v>19504.010000000002</v>
      </c>
      <c r="E51" s="4">
        <f t="shared" si="0"/>
        <v>125692.57</v>
      </c>
      <c r="F51" s="4">
        <f>SUM('Emergency Distribution'!B52:M52)</f>
        <v>273615.52</v>
      </c>
      <c r="G51" s="4">
        <f>SUM('Supplemental Distribution'!B52:M52)</f>
        <v>19989.679999999997</v>
      </c>
      <c r="H51" s="4">
        <f>SUM('Fiscally Constrained'!B52:M52)</f>
        <v>655824.51</v>
      </c>
      <c r="I51" s="4">
        <f t="shared" si="1"/>
        <v>1055618.27</v>
      </c>
      <c r="J51" s="5">
        <f t="shared" si="2"/>
        <v>19504.010000000002</v>
      </c>
      <c r="K51" s="5">
        <f t="shared" si="3"/>
        <v>1075122.28</v>
      </c>
    </row>
    <row r="52" spans="1:11" ht="12.75">
      <c r="A52" t="s">
        <v>53</v>
      </c>
      <c r="B52" s="4">
        <f>SUM('Half-Cent to County Govs'!B53:M53)</f>
        <v>11219019.44</v>
      </c>
      <c r="C52" s="4">
        <f>'Half-Cent County adjustment'!N48</f>
        <v>-190570.96999999997</v>
      </c>
      <c r="D52" s="4">
        <f>SUM('Half-Cent to City Govs'!B53:M53)</f>
        <v>6360224.409999999</v>
      </c>
      <c r="E52" s="4">
        <f t="shared" si="0"/>
        <v>17388672.88</v>
      </c>
      <c r="F52" s="4">
        <f>SUM('Emergency Distribution'!B53:M53)</f>
        <v>0</v>
      </c>
      <c r="G52" s="4">
        <f>SUM('Supplemental Distribution'!B53:M53)</f>
        <v>0</v>
      </c>
      <c r="H52" s="4">
        <f>SUM('Fiscally Constrained'!B53:M53)</f>
        <v>0</v>
      </c>
      <c r="I52" s="4">
        <f t="shared" si="1"/>
        <v>11028448.469999999</v>
      </c>
      <c r="J52" s="5">
        <f t="shared" si="2"/>
        <v>6360224.409999999</v>
      </c>
      <c r="K52" s="5">
        <f t="shared" si="3"/>
        <v>17388672.88</v>
      </c>
    </row>
    <row r="53" spans="1:11" ht="12.75">
      <c r="A53" t="s">
        <v>54</v>
      </c>
      <c r="B53" s="4">
        <f>SUM('Half-Cent to County Govs'!B54:M54)</f>
        <v>35500202.980000004</v>
      </c>
      <c r="C53" s="4">
        <f>'Half-Cent County adjustment'!N49</f>
        <v>0</v>
      </c>
      <c r="D53" s="4">
        <f>SUM('Half-Cent to City Govs'!B54:M54)</f>
        <v>18726892.77</v>
      </c>
      <c r="E53" s="4">
        <f t="shared" si="0"/>
        <v>54227095.75</v>
      </c>
      <c r="F53" s="4">
        <f>SUM('Emergency Distribution'!B54:M54)</f>
        <v>0</v>
      </c>
      <c r="G53" s="4">
        <f>SUM('Supplemental Distribution'!B54:M54)</f>
        <v>0</v>
      </c>
      <c r="H53" s="4">
        <f>SUM('Fiscally Constrained'!B54:M54)</f>
        <v>0</v>
      </c>
      <c r="I53" s="4">
        <f t="shared" si="1"/>
        <v>35500202.980000004</v>
      </c>
      <c r="J53" s="5">
        <f t="shared" si="2"/>
        <v>18726892.77</v>
      </c>
      <c r="K53" s="5">
        <f t="shared" si="3"/>
        <v>54227095.75</v>
      </c>
    </row>
    <row r="54" spans="1:11" ht="12.75">
      <c r="A54" t="s">
        <v>55</v>
      </c>
      <c r="B54" s="4">
        <f>SUM('Half-Cent to County Govs'!B55:M55)</f>
        <v>10407065.09</v>
      </c>
      <c r="C54" s="4">
        <f>'Half-Cent County adjustment'!N50</f>
        <v>0</v>
      </c>
      <c r="D54" s="4">
        <f>SUM('Half-Cent to City Govs'!B55:M55)</f>
        <v>8709417.049999999</v>
      </c>
      <c r="E54" s="4">
        <f t="shared" si="0"/>
        <v>19116482.14</v>
      </c>
      <c r="F54" s="4">
        <f>SUM('Emergency Distribution'!B55:M55)</f>
        <v>0</v>
      </c>
      <c r="G54" s="4">
        <f>SUM('Supplemental Distribution'!B55:M55)</f>
        <v>0</v>
      </c>
      <c r="H54" s="4">
        <f>SUM('Fiscally Constrained'!B55:M55)</f>
        <v>0</v>
      </c>
      <c r="I54" s="4">
        <f t="shared" si="1"/>
        <v>10407065.09</v>
      </c>
      <c r="J54" s="5">
        <f t="shared" si="2"/>
        <v>8709417.049999999</v>
      </c>
      <c r="K54" s="5">
        <f t="shared" si="3"/>
        <v>19116482.14</v>
      </c>
    </row>
    <row r="55" spans="1:11" ht="12.75">
      <c r="A55" t="s">
        <v>20</v>
      </c>
      <c r="B55" s="4">
        <f>SUM('Half-Cent to County Govs'!B56:M56)</f>
        <v>1220475.24</v>
      </c>
      <c r="C55" s="4">
        <f>'Half-Cent County adjustment'!N51</f>
        <v>0</v>
      </c>
      <c r="D55" s="4">
        <f>SUM('Half-Cent to City Govs'!B56:M56)</f>
        <v>308024.04000000004</v>
      </c>
      <c r="E55" s="4">
        <f t="shared" si="0"/>
        <v>1528499.28</v>
      </c>
      <c r="F55" s="4">
        <f>SUM('Emergency Distribution'!B56:M56)</f>
        <v>1044285.1499999999</v>
      </c>
      <c r="G55" s="4">
        <f>SUM('Supplemental Distribution'!B56:M56)</f>
        <v>0</v>
      </c>
      <c r="H55" s="4">
        <f>SUM('Fiscally Constrained'!B56:M56)</f>
        <v>353963.9799999999</v>
      </c>
      <c r="I55" s="4">
        <f t="shared" si="1"/>
        <v>2618724.3699999996</v>
      </c>
      <c r="J55" s="5">
        <f t="shared" si="2"/>
        <v>308024.04000000004</v>
      </c>
      <c r="K55" s="5">
        <f t="shared" si="3"/>
        <v>2926748.4099999997</v>
      </c>
    </row>
    <row r="56" spans="1:11" ht="12.75">
      <c r="A56" t="s">
        <v>21</v>
      </c>
      <c r="B56" s="4">
        <f>SUM('Half-Cent to County Govs'!B57:M57)</f>
        <v>127175.46</v>
      </c>
      <c r="C56" s="4">
        <f>'Half-Cent County adjustment'!N52</f>
        <v>-10636.89</v>
      </c>
      <c r="D56" s="4">
        <f>SUM('Half-Cent to City Govs'!B57:M57)</f>
        <v>18687.079999999994</v>
      </c>
      <c r="E56" s="4">
        <f t="shared" si="0"/>
        <v>135225.65</v>
      </c>
      <c r="F56" s="4">
        <f>SUM('Emergency Distribution'!B57:M57)</f>
        <v>244871.59000000003</v>
      </c>
      <c r="G56" s="4">
        <f>SUM('Supplemental Distribution'!B57:M57)</f>
        <v>16033.380000000001</v>
      </c>
      <c r="H56" s="4">
        <f>SUM('Fiscally Constrained'!B57:M57)</f>
        <v>715444.9199999999</v>
      </c>
      <c r="I56" s="4">
        <f t="shared" si="1"/>
        <v>1092888.46</v>
      </c>
      <c r="J56" s="5">
        <f t="shared" si="2"/>
        <v>18687.079999999994</v>
      </c>
      <c r="K56" s="5">
        <f t="shared" si="3"/>
        <v>1111575.54</v>
      </c>
    </row>
    <row r="57" spans="1:11" ht="12.75">
      <c r="A57" t="s">
        <v>22</v>
      </c>
      <c r="B57" s="4">
        <f>SUM('Half-Cent to County Govs'!B58:M58)</f>
        <v>429529.95</v>
      </c>
      <c r="C57" s="4">
        <f>'Half-Cent County adjustment'!N53</f>
        <v>0</v>
      </c>
      <c r="D57" s="4">
        <f>SUM('Half-Cent to City Govs'!B58:M58)</f>
        <v>108182.11000000002</v>
      </c>
      <c r="E57" s="4">
        <f t="shared" si="0"/>
        <v>537712.06</v>
      </c>
      <c r="F57" s="4">
        <f>SUM('Emergency Distribution'!B58:M58)</f>
        <v>591569.1499999999</v>
      </c>
      <c r="G57" s="4">
        <f>SUM('Supplemental Distribution'!B58:M58)</f>
        <v>16469.579999999998</v>
      </c>
      <c r="H57" s="4">
        <f>SUM('Fiscally Constrained'!B58:M58)</f>
        <v>686350.16</v>
      </c>
      <c r="I57" s="4">
        <f t="shared" si="1"/>
        <v>1723918.8399999999</v>
      </c>
      <c r="J57" s="5">
        <f t="shared" si="2"/>
        <v>108182.11000000002</v>
      </c>
      <c r="K57" s="5">
        <f t="shared" si="3"/>
        <v>1832100.95</v>
      </c>
    </row>
    <row r="58" spans="1:11" ht="12.75">
      <c r="A58" t="s">
        <v>56</v>
      </c>
      <c r="B58" s="4">
        <f>SUM('Half-Cent to County Govs'!B59:M59)</f>
        <v>18414774.950000003</v>
      </c>
      <c r="C58" s="4">
        <f>'Half-Cent County adjustment'!N54</f>
        <v>0</v>
      </c>
      <c r="D58" s="4">
        <f>SUM('Half-Cent to City Govs'!B59:M59)</f>
        <v>4516731.32</v>
      </c>
      <c r="E58" s="4">
        <f t="shared" si="0"/>
        <v>22931506.270000003</v>
      </c>
      <c r="F58" s="4">
        <f>SUM('Emergency Distribution'!B59:M59)</f>
        <v>0</v>
      </c>
      <c r="G58" s="4">
        <f>SUM('Supplemental Distribution'!B59:M59)</f>
        <v>0</v>
      </c>
      <c r="H58" s="4">
        <f>SUM('Fiscally Constrained'!B59:M59)</f>
        <v>0</v>
      </c>
      <c r="I58" s="4">
        <f t="shared" si="1"/>
        <v>18414774.950000003</v>
      </c>
      <c r="J58" s="5">
        <f t="shared" si="2"/>
        <v>4516731.32</v>
      </c>
      <c r="K58" s="5">
        <f t="shared" si="3"/>
        <v>22931506.270000003</v>
      </c>
    </row>
    <row r="59" spans="1:11" ht="12.75">
      <c r="A59" t="s">
        <v>23</v>
      </c>
      <c r="B59" s="4">
        <f>SUM('Half-Cent to County Govs'!B60:M60)</f>
        <v>16053981.329999998</v>
      </c>
      <c r="C59" s="4">
        <f>'Half-Cent County adjustment'!N55</f>
        <v>0</v>
      </c>
      <c r="D59" s="4">
        <f>SUM('Half-Cent to City Govs'!B60:M60)</f>
        <v>3303051.95</v>
      </c>
      <c r="E59" s="4">
        <f t="shared" si="0"/>
        <v>19357033.279999997</v>
      </c>
      <c r="F59" s="4">
        <f>SUM('Emergency Distribution'!B60:M60)</f>
        <v>0</v>
      </c>
      <c r="G59" s="4">
        <f>SUM('Supplemental Distribution'!B60:M60)</f>
        <v>0</v>
      </c>
      <c r="H59" s="4">
        <f>SUM('Fiscally Constrained'!B60:M60)</f>
        <v>0</v>
      </c>
      <c r="I59" s="4">
        <f t="shared" si="1"/>
        <v>16053981.329999998</v>
      </c>
      <c r="J59" s="5">
        <f t="shared" si="2"/>
        <v>3303051.95</v>
      </c>
      <c r="K59" s="5">
        <f t="shared" si="3"/>
        <v>19357033.279999997</v>
      </c>
    </row>
    <row r="60" spans="1:11" ht="12.75">
      <c r="A60" t="s">
        <v>24</v>
      </c>
      <c r="B60" s="4">
        <f>SUM('Half-Cent to County Govs'!B61:M61)</f>
        <v>11657582.64</v>
      </c>
      <c r="C60" s="4">
        <f>'Half-Cent County adjustment'!N56</f>
        <v>0</v>
      </c>
      <c r="D60" s="4">
        <f>SUM('Half-Cent to City Govs'!B61:M61)</f>
        <v>1604198.85</v>
      </c>
      <c r="E60" s="4">
        <f t="shared" si="0"/>
        <v>13261781.49</v>
      </c>
      <c r="F60" s="4">
        <f>SUM('Emergency Distribution'!B61:M61)</f>
        <v>0</v>
      </c>
      <c r="G60" s="4">
        <f>SUM('Supplemental Distribution'!B61:M61)</f>
        <v>0</v>
      </c>
      <c r="H60" s="4">
        <f>SUM('Fiscally Constrained'!B61:M61)</f>
        <v>0</v>
      </c>
      <c r="I60" s="4">
        <f t="shared" si="1"/>
        <v>11657582.64</v>
      </c>
      <c r="J60" s="5">
        <f t="shared" si="2"/>
        <v>1604198.85</v>
      </c>
      <c r="K60" s="5">
        <f t="shared" si="3"/>
        <v>13261781.49</v>
      </c>
    </row>
    <row r="61" spans="1:11" ht="12.75">
      <c r="A61" t="s">
        <v>57</v>
      </c>
      <c r="B61" s="4">
        <f>SUM('Half-Cent to County Govs'!B62:M62)</f>
        <v>8685889.88</v>
      </c>
      <c r="C61" s="4">
        <f>'Half-Cent County adjustment'!N57</f>
        <v>0</v>
      </c>
      <c r="D61" s="4">
        <f>SUM('Half-Cent to City Govs'!B62:M62)</f>
        <v>5784927.83</v>
      </c>
      <c r="E61" s="4">
        <f t="shared" si="0"/>
        <v>14470817.71</v>
      </c>
      <c r="F61" s="4">
        <f>SUM('Emergency Distribution'!B62:M62)</f>
        <v>0</v>
      </c>
      <c r="G61" s="4">
        <f>SUM('Supplemental Distribution'!B62:M62)</f>
        <v>0</v>
      </c>
      <c r="H61" s="4">
        <f>SUM('Fiscally Constrained'!B62:M62)</f>
        <v>0</v>
      </c>
      <c r="I61" s="4">
        <f t="shared" si="1"/>
        <v>8685889.88</v>
      </c>
      <c r="J61" s="5">
        <f t="shared" si="2"/>
        <v>5784927.83</v>
      </c>
      <c r="K61" s="5">
        <f t="shared" si="3"/>
        <v>14470817.71</v>
      </c>
    </row>
    <row r="62" spans="1:11" ht="12.75">
      <c r="A62" t="s">
        <v>58</v>
      </c>
      <c r="B62" s="4">
        <f>SUM('Half-Cent to County Govs'!B63:M63)</f>
        <v>3349525.74</v>
      </c>
      <c r="C62" s="4">
        <f>'Half-Cent County adjustment'!N58</f>
        <v>0</v>
      </c>
      <c r="D62" s="4">
        <f>SUM('Half-Cent to City Govs'!B63:M63)</f>
        <v>779628.78</v>
      </c>
      <c r="E62" s="4">
        <f t="shared" si="0"/>
        <v>4129154.5200000005</v>
      </c>
      <c r="F62" s="4">
        <f>SUM('Emergency Distribution'!B63:M63)</f>
        <v>0</v>
      </c>
      <c r="G62" s="4">
        <f>SUM('Supplemental Distribution'!B63:M63)</f>
        <v>0</v>
      </c>
      <c r="H62" s="4">
        <f>SUM('Fiscally Constrained'!B63:M63)</f>
        <v>0</v>
      </c>
      <c r="I62" s="4">
        <f t="shared" si="1"/>
        <v>3349525.74</v>
      </c>
      <c r="J62" s="5">
        <f t="shared" si="2"/>
        <v>779628.78</v>
      </c>
      <c r="K62" s="5">
        <f t="shared" si="3"/>
        <v>4129154.5200000005</v>
      </c>
    </row>
    <row r="63" spans="1:11" ht="12.75">
      <c r="A63" t="s">
        <v>59</v>
      </c>
      <c r="B63" s="4">
        <f>SUM('Half-Cent to County Govs'!B64:M64)</f>
        <v>12018976.75</v>
      </c>
      <c r="C63" s="4">
        <f>'Half-Cent County adjustment'!N59</f>
        <v>0</v>
      </c>
      <c r="D63" s="4">
        <f>SUM('Half-Cent to City Govs'!B64:M64)</f>
        <v>5853623.159999999</v>
      </c>
      <c r="E63" s="4">
        <f t="shared" si="0"/>
        <v>17872599.91</v>
      </c>
      <c r="F63" s="4">
        <f>SUM('Emergency Distribution'!B64:M64)</f>
        <v>0</v>
      </c>
      <c r="G63" s="4">
        <f>SUM('Supplemental Distribution'!B64:M64)</f>
        <v>0</v>
      </c>
      <c r="H63" s="4">
        <f>SUM('Fiscally Constrained'!B64:M64)</f>
        <v>0</v>
      </c>
      <c r="I63" s="4">
        <f t="shared" si="1"/>
        <v>12018976.75</v>
      </c>
      <c r="J63" s="5">
        <f t="shared" si="2"/>
        <v>5853623.159999999</v>
      </c>
      <c r="K63" s="5">
        <f t="shared" si="3"/>
        <v>17872599.91</v>
      </c>
    </row>
    <row r="64" spans="1:11" ht="12.75">
      <c r="A64" t="s">
        <v>25</v>
      </c>
      <c r="B64" s="4">
        <f>SUM('Half-Cent to County Govs'!B65:M65)</f>
        <v>1695465.8699999999</v>
      </c>
      <c r="C64" s="4">
        <f>'Half-Cent County adjustment'!N60</f>
        <v>0</v>
      </c>
      <c r="D64" s="4">
        <f>SUM('Half-Cent to City Govs'!B65:M65)</f>
        <v>261006.51000000004</v>
      </c>
      <c r="E64" s="4">
        <f t="shared" si="0"/>
        <v>1956472.38</v>
      </c>
      <c r="F64" s="4">
        <f>SUM('Emergency Distribution'!B65:M65)</f>
        <v>445869.3299999999</v>
      </c>
      <c r="G64" s="4">
        <f>SUM('Supplemental Distribution'!B65:M65)</f>
        <v>0</v>
      </c>
      <c r="H64" s="4">
        <f>SUM('Fiscally Constrained'!B65:M65)</f>
        <v>620052.26</v>
      </c>
      <c r="I64" s="4">
        <f t="shared" si="1"/>
        <v>2761387.46</v>
      </c>
      <c r="J64" s="5">
        <f t="shared" si="2"/>
        <v>261006.51000000004</v>
      </c>
      <c r="K64" s="5">
        <f t="shared" si="3"/>
        <v>3022393.97</v>
      </c>
    </row>
    <row r="65" spans="1:11" ht="12.75">
      <c r="A65" t="s">
        <v>60</v>
      </c>
      <c r="B65" s="4">
        <f>SUM('Half-Cent to County Govs'!B66:M66)</f>
        <v>128290880.46000001</v>
      </c>
      <c r="C65" s="4">
        <f>'Half-Cent County adjustment'!N61</f>
        <v>0</v>
      </c>
      <c r="D65" s="4">
        <f>SUM('Half-Cent to City Govs'!B66:M66)</f>
        <v>52211900.05000001</v>
      </c>
      <c r="E65" s="4">
        <f t="shared" si="0"/>
        <v>180502780.51000002</v>
      </c>
      <c r="F65" s="4">
        <f>SUM('Emergency Distribution'!B66:M66)</f>
        <v>0</v>
      </c>
      <c r="G65" s="4">
        <f>SUM('Supplemental Distribution'!B66:M66)</f>
        <v>0</v>
      </c>
      <c r="H65" s="4">
        <f>SUM('Fiscally Constrained'!B66:M66)</f>
        <v>0</v>
      </c>
      <c r="I65" s="4">
        <f t="shared" si="1"/>
        <v>128290880.46000001</v>
      </c>
      <c r="J65" s="5">
        <f t="shared" si="2"/>
        <v>52211900.05000001</v>
      </c>
      <c r="K65" s="5">
        <f t="shared" si="3"/>
        <v>180502780.51000002</v>
      </c>
    </row>
    <row r="66" spans="1:11" ht="12.75">
      <c r="A66" t="s">
        <v>61</v>
      </c>
      <c r="B66" s="4">
        <f>SUM('Half-Cent to County Govs'!B67:M67)</f>
        <v>14652428.850000001</v>
      </c>
      <c r="C66" s="4">
        <f>'Half-Cent County adjustment'!N62</f>
        <v>0</v>
      </c>
      <c r="D66" s="4">
        <f>SUM('Half-Cent to City Govs'!B67:M67)</f>
        <v>5819387.540000001</v>
      </c>
      <c r="E66" s="4">
        <f t="shared" si="0"/>
        <v>20471816.39</v>
      </c>
      <c r="F66" s="4">
        <f>SUM('Emergency Distribution'!B67:M67)</f>
        <v>0</v>
      </c>
      <c r="G66" s="4">
        <f>SUM('Supplemental Distribution'!B67:M67)</f>
        <v>0</v>
      </c>
      <c r="H66" s="4">
        <f>SUM('Fiscally Constrained'!B67:M67)</f>
        <v>0</v>
      </c>
      <c r="I66" s="4">
        <f t="shared" si="1"/>
        <v>14652428.850000001</v>
      </c>
      <c r="J66" s="5">
        <f t="shared" si="2"/>
        <v>5819387.540000001</v>
      </c>
      <c r="K66" s="5">
        <f t="shared" si="3"/>
        <v>20471816.39</v>
      </c>
    </row>
    <row r="67" spans="1:11" ht="12.75">
      <c r="A67" t="s">
        <v>62</v>
      </c>
      <c r="B67" s="4">
        <f>SUM('Half-Cent to County Govs'!B68:M68)</f>
        <v>69214983.46</v>
      </c>
      <c r="C67" s="4">
        <f>'Half-Cent County adjustment'!N63</f>
        <v>0</v>
      </c>
      <c r="D67" s="4">
        <f>SUM('Half-Cent to City Govs'!B68:M68)</f>
        <v>47364491.94000001</v>
      </c>
      <c r="E67" s="4">
        <f t="shared" si="0"/>
        <v>116579475.4</v>
      </c>
      <c r="F67" s="4">
        <f>SUM('Emergency Distribution'!B68:M68)</f>
        <v>0</v>
      </c>
      <c r="G67" s="4">
        <f>SUM('Supplemental Distribution'!B68:M68)</f>
        <v>0</v>
      </c>
      <c r="H67" s="4">
        <f>SUM('Fiscally Constrained'!B68:M68)</f>
        <v>0</v>
      </c>
      <c r="I67" s="4">
        <f t="shared" si="1"/>
        <v>69214983.46</v>
      </c>
      <c r="J67" s="5">
        <f t="shared" si="2"/>
        <v>47364491.94000001</v>
      </c>
      <c r="K67" s="5">
        <f t="shared" si="3"/>
        <v>116579475.4</v>
      </c>
    </row>
    <row r="68" spans="1:11" ht="12.75">
      <c r="A68" t="s">
        <v>26</v>
      </c>
      <c r="B68" s="4">
        <f>SUM('Half-Cent to County Govs'!B69:M69)</f>
        <v>21954794.380000003</v>
      </c>
      <c r="C68" s="4">
        <f>'Half-Cent County adjustment'!N64</f>
        <v>-282717.2300000002</v>
      </c>
      <c r="D68" s="4">
        <f>SUM('Half-Cent to City Govs'!B69:M69)</f>
        <v>1983824.8699999999</v>
      </c>
      <c r="E68" s="4">
        <f t="shared" si="0"/>
        <v>23655902.020000003</v>
      </c>
      <c r="F68" s="4">
        <f>SUM('Emergency Distribution'!B69:M69)</f>
        <v>0</v>
      </c>
      <c r="G68" s="4">
        <f>SUM('Supplemental Distribution'!B69:M69)</f>
        <v>0</v>
      </c>
      <c r="H68" s="4">
        <f>SUM('Fiscally Constrained'!B69:M69)</f>
        <v>0</v>
      </c>
      <c r="I68" s="4">
        <f t="shared" si="1"/>
        <v>21672077.150000002</v>
      </c>
      <c r="J68" s="5">
        <f t="shared" si="2"/>
        <v>1983824.8699999999</v>
      </c>
      <c r="K68" s="5">
        <f t="shared" si="3"/>
        <v>23655902.020000003</v>
      </c>
    </row>
    <row r="69" spans="1:11" ht="12.75">
      <c r="A69" t="s">
        <v>63</v>
      </c>
      <c r="B69" s="4">
        <f>SUM('Half-Cent to County Govs'!B70:M70)</f>
        <v>36270247.97</v>
      </c>
      <c r="C69" s="4">
        <f>'Half-Cent County adjustment'!N65</f>
        <v>-1060550.52</v>
      </c>
      <c r="D69" s="4">
        <f>SUM('Half-Cent to City Govs'!B70:M70)</f>
        <v>33539652.820000004</v>
      </c>
      <c r="E69" s="4">
        <f t="shared" si="0"/>
        <v>68749350.27</v>
      </c>
      <c r="F69" s="4">
        <f>SUM('Emergency Distribution'!B70:M70)</f>
        <v>0</v>
      </c>
      <c r="G69" s="4">
        <f>SUM('Supplemental Distribution'!B70:M70)</f>
        <v>0</v>
      </c>
      <c r="H69" s="4">
        <f>SUM('Fiscally Constrained'!B70:M70)</f>
        <v>0</v>
      </c>
      <c r="I69" s="4">
        <f t="shared" si="1"/>
        <v>35209697.449999996</v>
      </c>
      <c r="J69" s="5">
        <f t="shared" si="2"/>
        <v>33539652.820000004</v>
      </c>
      <c r="K69" s="5">
        <f t="shared" si="3"/>
        <v>68749350.27</v>
      </c>
    </row>
    <row r="70" spans="1:11" ht="12.75">
      <c r="A70" t="s">
        <v>64</v>
      </c>
      <c r="B70" s="4">
        <f>SUM('Half-Cent to County Govs'!B71:M71)</f>
        <v>25316481.87</v>
      </c>
      <c r="C70" s="4">
        <f>'Half-Cent County adjustment'!N66</f>
        <v>0</v>
      </c>
      <c r="D70" s="4">
        <f>SUM('Half-Cent to City Govs'!B71:M71)</f>
        <v>10959678.229999999</v>
      </c>
      <c r="E70" s="4">
        <f t="shared" si="0"/>
        <v>36276160.1</v>
      </c>
      <c r="F70" s="4">
        <f>SUM('Emergency Distribution'!B71:M71)</f>
        <v>0</v>
      </c>
      <c r="G70" s="4">
        <f>SUM('Supplemental Distribution'!B71:M71)</f>
        <v>0</v>
      </c>
      <c r="H70" s="4">
        <f>SUM('Fiscally Constrained'!B71:M71)</f>
        <v>0</v>
      </c>
      <c r="I70" s="4">
        <f t="shared" si="1"/>
        <v>25316481.87</v>
      </c>
      <c r="J70" s="5">
        <f t="shared" si="2"/>
        <v>10959678.229999999</v>
      </c>
      <c r="K70" s="5">
        <f t="shared" si="3"/>
        <v>36276160.1</v>
      </c>
    </row>
    <row r="71" spans="1:11" ht="12.75">
      <c r="A71" t="s">
        <v>65</v>
      </c>
      <c r="B71" s="4">
        <f>SUM('Half-Cent to County Govs'!B72:M72)</f>
        <v>2337762.7900000005</v>
      </c>
      <c r="C71" s="4">
        <f>'Half-Cent County adjustment'!N67</f>
        <v>0</v>
      </c>
      <c r="D71" s="4">
        <f>SUM('Half-Cent to City Govs'!B72:M72)</f>
        <v>520931.99</v>
      </c>
      <c r="E71" s="4">
        <f t="shared" si="0"/>
        <v>2858694.7800000003</v>
      </c>
      <c r="F71" s="4">
        <f>SUM('Emergency Distribution'!B72:M72)</f>
        <v>0</v>
      </c>
      <c r="G71" s="4">
        <f>SUM('Supplemental Distribution'!B72:M72)</f>
        <v>0</v>
      </c>
      <c r="H71" s="4">
        <f>SUM('Fiscally Constrained'!B72:M72)</f>
        <v>409067.55000000005</v>
      </c>
      <c r="I71" s="4">
        <f t="shared" si="1"/>
        <v>2746830.340000001</v>
      </c>
      <c r="J71" s="5">
        <f t="shared" si="2"/>
        <v>520931.99</v>
      </c>
      <c r="K71" s="5">
        <f t="shared" si="3"/>
        <v>3267762.330000001</v>
      </c>
    </row>
    <row r="72" spans="1:11" ht="12.75">
      <c r="A72" t="s">
        <v>66</v>
      </c>
      <c r="B72" s="4">
        <f>SUM('Half-Cent to County Govs'!B73:M73)</f>
        <v>12023400.509999998</v>
      </c>
      <c r="C72" s="4">
        <f>'Half-Cent County adjustment'!N68</f>
        <v>-62670.96000000008</v>
      </c>
      <c r="D72" s="4">
        <f>SUM('Half-Cent to City Govs'!B73:M73)</f>
        <v>1321375.8900000001</v>
      </c>
      <c r="E72" s="4">
        <f t="shared" si="0"/>
        <v>13282105.439999998</v>
      </c>
      <c r="F72" s="4">
        <f>SUM('Emergency Distribution'!B73:M73)</f>
        <v>0</v>
      </c>
      <c r="G72" s="4">
        <f>SUM('Supplemental Distribution'!B73:M73)</f>
        <v>0</v>
      </c>
      <c r="H72" s="4">
        <f>SUM('Fiscally Constrained'!B73:M73)</f>
        <v>0</v>
      </c>
      <c r="I72" s="4">
        <f t="shared" si="1"/>
        <v>11960729.549999997</v>
      </c>
      <c r="J72" s="5">
        <f t="shared" si="2"/>
        <v>1321375.8900000001</v>
      </c>
      <c r="K72" s="5">
        <f t="shared" si="3"/>
        <v>13282105.439999998</v>
      </c>
    </row>
    <row r="73" spans="1:11" ht="12.75">
      <c r="A73" t="s">
        <v>67</v>
      </c>
      <c r="B73" s="4">
        <f>SUM('Half-Cent to County Govs'!B74:M74)</f>
        <v>6559068.3100000005</v>
      </c>
      <c r="C73" s="4">
        <f>'Half-Cent County adjustment'!N69</f>
        <v>0</v>
      </c>
      <c r="D73" s="4">
        <f>SUM('Half-Cent to City Govs'!B74:M74)</f>
        <v>6473554.350000001</v>
      </c>
      <c r="E73" s="4">
        <f t="shared" si="0"/>
        <v>13032622.66</v>
      </c>
      <c r="F73" s="4">
        <f>SUM('Emergency Distribution'!B74:M74)</f>
        <v>0</v>
      </c>
      <c r="G73" s="4">
        <f>SUM('Supplemental Distribution'!B74:M74)</f>
        <v>0</v>
      </c>
      <c r="H73" s="4">
        <f>SUM('Fiscally Constrained'!B74:M74)</f>
        <v>0</v>
      </c>
      <c r="I73" s="4">
        <f t="shared" si="1"/>
        <v>6559068.3100000005</v>
      </c>
      <c r="J73" s="5">
        <f t="shared" si="2"/>
        <v>6473554.350000001</v>
      </c>
      <c r="K73" s="5">
        <f t="shared" si="3"/>
        <v>13032622.66</v>
      </c>
    </row>
    <row r="74" spans="1:11" ht="12.75">
      <c r="A74" t="s">
        <v>68</v>
      </c>
      <c r="B74" s="4">
        <f>SUM('Half-Cent to County Govs'!B75:M75)</f>
        <v>5694313.089999999</v>
      </c>
      <c r="C74" s="4">
        <f>'Half-Cent County adjustment'!N70</f>
        <v>0</v>
      </c>
      <c r="D74" s="4">
        <f>SUM('Half-Cent to City Govs'!B75:M75)</f>
        <v>596232.2800000003</v>
      </c>
      <c r="E74" s="4">
        <f t="shared" si="0"/>
        <v>6290545.369999999</v>
      </c>
      <c r="F74" s="4">
        <f>SUM('Emergency Distribution'!B75:M75)</f>
        <v>0</v>
      </c>
      <c r="G74" s="4">
        <f>SUM('Supplemental Distribution'!B75:M75)</f>
        <v>0</v>
      </c>
      <c r="H74" s="4">
        <f>SUM('Fiscally Constrained'!B75:M75)</f>
        <v>0</v>
      </c>
      <c r="I74" s="4">
        <f t="shared" si="1"/>
        <v>5694313.089999999</v>
      </c>
      <c r="J74" s="5">
        <f t="shared" si="2"/>
        <v>596232.2800000003</v>
      </c>
      <c r="K74" s="5">
        <f t="shared" si="3"/>
        <v>6290545.369999999</v>
      </c>
    </row>
    <row r="75" spans="1:11" ht="12.75">
      <c r="A75" t="s">
        <v>69</v>
      </c>
      <c r="B75" s="4">
        <f>SUM('Half-Cent to County Govs'!B76:M76)</f>
        <v>22662512.509999998</v>
      </c>
      <c r="C75" s="4">
        <f>'Half-Cent County adjustment'!N71</f>
        <v>0</v>
      </c>
      <c r="D75" s="4">
        <f>SUM('Half-Cent to City Govs'!B76:M76)</f>
        <v>9072481.3</v>
      </c>
      <c r="E75" s="4">
        <f t="shared" si="0"/>
        <v>31734993.81</v>
      </c>
      <c r="F75" s="4">
        <f>SUM('Emergency Distribution'!B76:M76)</f>
        <v>0</v>
      </c>
      <c r="G75" s="4">
        <f>SUM('Supplemental Distribution'!B76:M76)</f>
        <v>0</v>
      </c>
      <c r="H75" s="4">
        <f>SUM('Fiscally Constrained'!B76:M76)</f>
        <v>0</v>
      </c>
      <c r="I75" s="4">
        <f t="shared" si="1"/>
        <v>22662512.509999998</v>
      </c>
      <c r="J75" s="5">
        <f t="shared" si="2"/>
        <v>9072481.3</v>
      </c>
      <c r="K75" s="5">
        <f t="shared" si="3"/>
        <v>31734993.81</v>
      </c>
    </row>
    <row r="76" spans="1:11" ht="12.75">
      <c r="A76" t="s">
        <v>70</v>
      </c>
      <c r="B76" s="4">
        <f>SUM('Half-Cent to County Govs'!B77:M77)</f>
        <v>19971600.119999997</v>
      </c>
      <c r="C76" s="4">
        <f>'Half-Cent County adjustment'!N72</f>
        <v>0</v>
      </c>
      <c r="D76" s="4">
        <f>SUM('Half-Cent to City Govs'!B77:M77)</f>
        <v>12289675.4</v>
      </c>
      <c r="E76" s="4">
        <f t="shared" si="0"/>
        <v>32261275.519999996</v>
      </c>
      <c r="F76" s="4">
        <f>SUM('Emergency Distribution'!B77:M77)</f>
        <v>0</v>
      </c>
      <c r="G76" s="4">
        <f>SUM('Supplemental Distribution'!B77:M77)</f>
        <v>0</v>
      </c>
      <c r="H76" s="4">
        <f>SUM('Fiscally Constrained'!B77:M77)</f>
        <v>0</v>
      </c>
      <c r="I76" s="4">
        <f t="shared" si="1"/>
        <v>19971600.119999997</v>
      </c>
      <c r="J76" s="5">
        <f t="shared" si="2"/>
        <v>12289675.4</v>
      </c>
      <c r="K76" s="5">
        <f t="shared" si="3"/>
        <v>32261275.519999996</v>
      </c>
    </row>
    <row r="77" spans="1:11" ht="12.75">
      <c r="A77" t="s">
        <v>27</v>
      </c>
      <c r="B77" s="4">
        <f>SUM('Half-Cent to County Govs'!B78:M78)</f>
        <v>4415383.48</v>
      </c>
      <c r="C77" s="4">
        <f>'Half-Cent County adjustment'!N73</f>
        <v>0</v>
      </c>
      <c r="D77" s="4">
        <f>SUM('Half-Cent to City Govs'!B78:M78)</f>
        <v>609036.3399999997</v>
      </c>
      <c r="E77" s="4">
        <f t="shared" si="0"/>
        <v>5024419.82</v>
      </c>
      <c r="F77" s="4">
        <f>SUM('Emergency Distribution'!B78:M78)</f>
        <v>0</v>
      </c>
      <c r="G77" s="4">
        <f>SUM('Supplemental Distribution'!B78:M78)</f>
        <v>90518.98</v>
      </c>
      <c r="H77" s="4">
        <f>SUM('Fiscally Constrained'!B78:M78)</f>
        <v>0</v>
      </c>
      <c r="I77" s="4">
        <f t="shared" si="1"/>
        <v>4505902.460000001</v>
      </c>
      <c r="J77" s="5">
        <f t="shared" si="2"/>
        <v>609036.3399999997</v>
      </c>
      <c r="K77" s="5">
        <f t="shared" si="3"/>
        <v>5114938.800000001</v>
      </c>
    </row>
    <row r="78" spans="1:11" ht="12.75">
      <c r="A78" t="s">
        <v>71</v>
      </c>
      <c r="B78" s="4">
        <f>SUM('Half-Cent to County Govs'!B79:M79)</f>
        <v>1241364.9400000002</v>
      </c>
      <c r="C78" s="4">
        <f>'Half-Cent County adjustment'!N74</f>
        <v>-51180.69</v>
      </c>
      <c r="D78" s="4">
        <f>SUM('Half-Cent to City Govs'!B79:M79)</f>
        <v>245365.21000000002</v>
      </c>
      <c r="E78" s="4">
        <f t="shared" si="0"/>
        <v>1435549.4600000002</v>
      </c>
      <c r="F78" s="4">
        <f>SUM('Emergency Distribution'!B79:M79)</f>
        <v>1006743.5299999999</v>
      </c>
      <c r="G78" s="4">
        <f>SUM('Supplemental Distribution'!B79:M79)</f>
        <v>0</v>
      </c>
      <c r="H78" s="4">
        <f>SUM('Fiscally Constrained'!B79:M79)</f>
        <v>620052.26</v>
      </c>
      <c r="I78" s="4">
        <f t="shared" si="1"/>
        <v>2816980.04</v>
      </c>
      <c r="J78" s="5">
        <f t="shared" si="2"/>
        <v>245365.21000000002</v>
      </c>
      <c r="K78" s="5">
        <f t="shared" si="3"/>
        <v>3062345.25</v>
      </c>
    </row>
    <row r="79" spans="1:11" ht="12.75">
      <c r="A79" t="s">
        <v>28</v>
      </c>
      <c r="B79" s="4">
        <f>SUM('Half-Cent to County Govs'!B80:M80)</f>
        <v>833283.8900000001</v>
      </c>
      <c r="C79" s="4">
        <f>'Half-Cent County adjustment'!N75</f>
        <v>0</v>
      </c>
      <c r="D79" s="4">
        <f>SUM('Half-Cent to City Govs'!B80:M80)</f>
        <v>334594.73</v>
      </c>
      <c r="E79" s="4">
        <f t="shared" si="0"/>
        <v>1167878.62</v>
      </c>
      <c r="F79" s="4">
        <f>SUM('Emergency Distribution'!B80:M80)</f>
        <v>270913.62</v>
      </c>
      <c r="G79" s="4">
        <f>SUM('Supplemental Distribution'!B80:M80)</f>
        <v>30361.309999999994</v>
      </c>
      <c r="H79" s="4">
        <f>SUM('Fiscally Constrained'!B80:M80)</f>
        <v>334413.26</v>
      </c>
      <c r="I79" s="4">
        <f t="shared" si="1"/>
        <v>1468972.0800000003</v>
      </c>
      <c r="J79" s="5">
        <f t="shared" si="2"/>
        <v>334594.73</v>
      </c>
      <c r="K79" s="5">
        <f t="shared" si="3"/>
        <v>1803566.8100000003</v>
      </c>
    </row>
    <row r="80" spans="1:11" ht="12.75">
      <c r="A80" t="s">
        <v>29</v>
      </c>
      <c r="B80" s="4">
        <f>SUM('Half-Cent to County Govs'!B81:M81)</f>
        <v>214499.7</v>
      </c>
      <c r="C80" s="4">
        <f>'Half-Cent County adjustment'!N76</f>
        <v>-3200.3099999999977</v>
      </c>
      <c r="D80" s="4">
        <f>SUM('Half-Cent to City Govs'!B81:M81)</f>
        <v>51948.67</v>
      </c>
      <c r="E80" s="4">
        <f t="shared" si="0"/>
        <v>263248.06</v>
      </c>
      <c r="F80" s="4">
        <f>SUM('Emergency Distribution'!B81:M81)</f>
        <v>386819.47</v>
      </c>
      <c r="G80" s="4">
        <f>SUM('Supplemental Distribution'!B81:M81)</f>
        <v>47911.86</v>
      </c>
      <c r="H80" s="4">
        <f>SUM('Fiscally Constrained'!B81:M81)</f>
        <v>953926.5599999998</v>
      </c>
      <c r="I80" s="4">
        <f t="shared" si="1"/>
        <v>1599957.2799999998</v>
      </c>
      <c r="J80" s="5">
        <f t="shared" si="2"/>
        <v>51948.67</v>
      </c>
      <c r="K80" s="5">
        <f t="shared" si="3"/>
        <v>1651905.9499999997</v>
      </c>
    </row>
    <row r="81" spans="1:11" ht="12.75">
      <c r="A81" t="s">
        <v>72</v>
      </c>
      <c r="B81" s="4">
        <f>SUM('Half-Cent to County Govs'!B82:M82)</f>
        <v>15784875.600000001</v>
      </c>
      <c r="C81" s="4">
        <f>'Half-Cent County adjustment'!N77</f>
        <v>0</v>
      </c>
      <c r="D81" s="4">
        <f>SUM('Half-Cent to City Govs'!B82:M82)</f>
        <v>16351527.9</v>
      </c>
      <c r="E81" s="4">
        <f t="shared" si="0"/>
        <v>32136403.5</v>
      </c>
      <c r="F81" s="4">
        <f>SUM('Emergency Distribution'!B82:M82)</f>
        <v>0</v>
      </c>
      <c r="G81" s="4">
        <f>SUM('Supplemental Distribution'!B82:M82)</f>
        <v>0</v>
      </c>
      <c r="H81" s="4">
        <f>SUM('Fiscally Constrained'!B82:M82)</f>
        <v>0</v>
      </c>
      <c r="I81" s="4">
        <f t="shared" si="1"/>
        <v>15784875.600000001</v>
      </c>
      <c r="J81" s="5">
        <f t="shared" si="2"/>
        <v>16351527.9</v>
      </c>
      <c r="K81" s="5">
        <f t="shared" si="3"/>
        <v>32136403.5</v>
      </c>
    </row>
    <row r="82" spans="1:11" ht="12.75">
      <c r="A82" t="s">
        <v>73</v>
      </c>
      <c r="B82" s="4">
        <f>SUM('Half-Cent to County Govs'!B83:M83)</f>
        <v>840387.5900000001</v>
      </c>
      <c r="C82" s="4">
        <f>'Half-Cent County adjustment'!N78</f>
        <v>0</v>
      </c>
      <c r="D82" s="4">
        <f>SUM('Half-Cent to City Govs'!B83:M83)</f>
        <v>22758.42</v>
      </c>
      <c r="E82" s="4">
        <f t="shared" si="0"/>
        <v>863146.0100000001</v>
      </c>
      <c r="F82" s="4">
        <f>SUM('Emergency Distribution'!B83:M83)</f>
        <v>682241.9299999999</v>
      </c>
      <c r="G82" s="4">
        <f>SUM('Supplemental Distribution'!B83:M83)</f>
        <v>32622.12</v>
      </c>
      <c r="H82" s="4">
        <f>SUM('Fiscally Constrained'!B83:M83)</f>
        <v>655824.51</v>
      </c>
      <c r="I82" s="4">
        <f t="shared" si="1"/>
        <v>2211076.1500000004</v>
      </c>
      <c r="J82" s="5">
        <f t="shared" si="2"/>
        <v>22758.42</v>
      </c>
      <c r="K82" s="5">
        <f t="shared" si="3"/>
        <v>2233834.5700000003</v>
      </c>
    </row>
    <row r="83" spans="1:11" ht="12.75">
      <c r="A83" t="s">
        <v>74</v>
      </c>
      <c r="B83" s="4">
        <f>SUM('Half-Cent to County Govs'!B84:M84)</f>
        <v>6586605.86</v>
      </c>
      <c r="C83" s="4">
        <f>'Half-Cent County adjustment'!N79</f>
        <v>0</v>
      </c>
      <c r="D83" s="4">
        <f>SUM('Half-Cent to City Govs'!B84:M84)</f>
        <v>949779.8499999997</v>
      </c>
      <c r="E83" s="4">
        <f>SUM(B83:D83)</f>
        <v>7536385.71</v>
      </c>
      <c r="F83" s="4">
        <f>SUM('Emergency Distribution'!B84:M84)</f>
        <v>0</v>
      </c>
      <c r="G83" s="4">
        <f>SUM('Supplemental Distribution'!B84:M84)</f>
        <v>0</v>
      </c>
      <c r="H83" s="4">
        <f>SUM('Fiscally Constrained'!B84:M84)</f>
        <v>0</v>
      </c>
      <c r="I83" s="4">
        <f>SUM(B83+C83+F83+G83+H83)</f>
        <v>6586605.86</v>
      </c>
      <c r="J83" s="5">
        <f>D83</f>
        <v>949779.8499999997</v>
      </c>
      <c r="K83" s="5">
        <f>SUM(I83:J83)</f>
        <v>7536385.71</v>
      </c>
    </row>
    <row r="84" spans="1:11" ht="12.75">
      <c r="A84" t="s">
        <v>30</v>
      </c>
      <c r="B84" s="4">
        <f>SUM('Half-Cent to County Govs'!B85:M85)</f>
        <v>639011.21</v>
      </c>
      <c r="C84" s="4">
        <f>'Half-Cent County adjustment'!N80</f>
        <v>-6018.509999999995</v>
      </c>
      <c r="D84" s="4">
        <f>SUM('Half-Cent to City Govs'!B85:M85)</f>
        <v>160513.58</v>
      </c>
      <c r="E84" s="4">
        <f>SUM(B84:D84)</f>
        <v>793506.2799999999</v>
      </c>
      <c r="F84" s="4">
        <f>SUM('Emergency Distribution'!B85:M85)</f>
        <v>604835.0899999999</v>
      </c>
      <c r="G84" s="4">
        <f>SUM('Supplemental Distribution'!B85:M85)</f>
        <v>24402.12</v>
      </c>
      <c r="H84" s="4">
        <f>SUM('Fiscally Constrained'!B85:M85)</f>
        <v>663909.0299999999</v>
      </c>
      <c r="I84" s="4">
        <f>SUM(B84+C84+F84+G84+H84)</f>
        <v>1926138.94</v>
      </c>
      <c r="J84" s="5">
        <f>D84</f>
        <v>160513.58</v>
      </c>
      <c r="K84" s="5">
        <f>SUM(I84:J84)</f>
        <v>2086652.52</v>
      </c>
    </row>
    <row r="85" spans="1:11" ht="12.75">
      <c r="A85" t="s">
        <v>1</v>
      </c>
      <c r="B85" s="4" t="s">
        <v>32</v>
      </c>
      <c r="C85" s="4" t="s">
        <v>33</v>
      </c>
      <c r="D85" s="4" t="s">
        <v>33</v>
      </c>
      <c r="E85" s="4" t="s">
        <v>33</v>
      </c>
      <c r="F85" s="4" t="s">
        <v>33</v>
      </c>
      <c r="G85" s="4" t="s">
        <v>33</v>
      </c>
      <c r="H85" s="4" t="s">
        <v>33</v>
      </c>
      <c r="I85" s="4" t="s">
        <v>34</v>
      </c>
      <c r="J85" s="4" t="s">
        <v>34</v>
      </c>
      <c r="K85" s="4" t="s">
        <v>34</v>
      </c>
    </row>
    <row r="86" spans="1:11" ht="12.75">
      <c r="A86" t="s">
        <v>31</v>
      </c>
      <c r="B86" s="4">
        <f aca="true" t="shared" si="4" ref="B86:K86">SUM(B18:B84)</f>
        <v>1015604474.4300005</v>
      </c>
      <c r="C86" s="4">
        <f t="shared" si="4"/>
        <v>-4009470.4099999997</v>
      </c>
      <c r="D86" s="4">
        <f t="shared" si="4"/>
        <v>522093010.48</v>
      </c>
      <c r="E86" s="4">
        <f t="shared" si="4"/>
        <v>1533688014.4999995</v>
      </c>
      <c r="F86" s="4">
        <f t="shared" si="4"/>
        <v>15944600.95</v>
      </c>
      <c r="G86" s="4">
        <f t="shared" si="4"/>
        <v>592958.0000000001</v>
      </c>
      <c r="H86" s="4">
        <f t="shared" si="4"/>
        <v>16547601.799999999</v>
      </c>
      <c r="I86" s="4">
        <f t="shared" si="4"/>
        <v>1044680164.7700005</v>
      </c>
      <c r="J86" s="4">
        <f t="shared" si="4"/>
        <v>522093010.48</v>
      </c>
      <c r="K86" s="4">
        <f t="shared" si="4"/>
        <v>1566773175.2499998</v>
      </c>
    </row>
    <row r="88" ht="12.75">
      <c r="A88" s="3"/>
    </row>
  </sheetData>
  <sheetProtection/>
  <mergeCells count="6">
    <mergeCell ref="A5:L5"/>
    <mergeCell ref="A8:L8"/>
    <mergeCell ref="A9:L9"/>
    <mergeCell ref="I11:K11"/>
    <mergeCell ref="A7:L7"/>
    <mergeCell ref="A6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3"/>
  <sheetViews>
    <sheetView zoomScalePageLayoutView="0" workbookViewId="0" topLeftCell="A15">
      <pane xSplit="1" ySplit="3" topLeftCell="F74" activePane="bottomRight" state="frozen"/>
      <selection pane="topLeft" activeCell="A15" sqref="A15"/>
      <selection pane="topRight" activeCell="B15" sqref="B15"/>
      <selection pane="bottomLeft" activeCell="A18" sqref="A18"/>
      <selection pane="bottomRight" activeCell="M87" sqref="M87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6" spans="2:14" ht="12.75">
      <c r="B16" s="1">
        <v>40725</v>
      </c>
      <c r="C16" s="1">
        <v>40756</v>
      </c>
      <c r="D16" s="1">
        <v>40787</v>
      </c>
      <c r="E16" s="1">
        <v>40817</v>
      </c>
      <c r="F16" s="1">
        <v>40848</v>
      </c>
      <c r="G16" s="1">
        <v>40878</v>
      </c>
      <c r="H16" s="1">
        <v>40909</v>
      </c>
      <c r="I16" s="1">
        <v>40940</v>
      </c>
      <c r="J16" s="1">
        <v>40969</v>
      </c>
      <c r="K16" s="1">
        <v>41000</v>
      </c>
      <c r="L16" s="1">
        <v>41030</v>
      </c>
      <c r="M16" s="1">
        <v>41061</v>
      </c>
      <c r="N16" s="25" t="s">
        <v>100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773568.32</v>
      </c>
      <c r="C19" s="8">
        <v>796984.83</v>
      </c>
      <c r="D19" s="8">
        <v>805950.18</v>
      </c>
      <c r="E19" s="8">
        <v>807346.99</v>
      </c>
      <c r="F19" s="22">
        <v>819748.4</v>
      </c>
      <c r="G19" s="8">
        <v>800608.01</v>
      </c>
      <c r="H19" s="8">
        <v>811613.08</v>
      </c>
      <c r="I19" s="8">
        <v>930051.56</v>
      </c>
      <c r="J19" s="5">
        <v>771941.92</v>
      </c>
      <c r="K19" s="5">
        <v>779120.93</v>
      </c>
      <c r="L19" s="8">
        <v>920298.17</v>
      </c>
      <c r="M19" s="21">
        <v>811600.08</v>
      </c>
      <c r="N19" s="5">
        <f>SUM(B19:M19)</f>
        <v>9828832.47</v>
      </c>
    </row>
    <row r="20" spans="1:14" ht="12.75">
      <c r="A20" t="s">
        <v>39</v>
      </c>
      <c r="B20" s="5">
        <v>53847.88</v>
      </c>
      <c r="C20" s="8">
        <v>57453.83</v>
      </c>
      <c r="D20" s="8">
        <v>55331.82</v>
      </c>
      <c r="E20" s="8">
        <v>52845.42</v>
      </c>
      <c r="F20" s="8">
        <v>55894.75</v>
      </c>
      <c r="G20" s="8">
        <v>53812</v>
      </c>
      <c r="H20" s="8">
        <v>53211.42</v>
      </c>
      <c r="I20" s="8">
        <v>60630.39</v>
      </c>
      <c r="J20" s="5">
        <v>51664.3</v>
      </c>
      <c r="K20" s="5">
        <v>57612.8</v>
      </c>
      <c r="L20" s="8">
        <v>59980.18</v>
      </c>
      <c r="M20" s="21">
        <v>57252.5</v>
      </c>
      <c r="N20" s="5">
        <f aca="true" t="shared" si="0" ref="N20:N83">SUM(B20:M20)</f>
        <v>669537.29</v>
      </c>
    </row>
    <row r="21" spans="1:14" ht="12.75">
      <c r="A21" t="s">
        <v>40</v>
      </c>
      <c r="B21" s="5">
        <v>836836.34</v>
      </c>
      <c r="C21" s="8">
        <v>1031482.79</v>
      </c>
      <c r="D21" s="8">
        <v>1088814.55</v>
      </c>
      <c r="E21" s="8">
        <v>822906.97</v>
      </c>
      <c r="F21" s="8">
        <v>747976.1</v>
      </c>
      <c r="G21" s="8">
        <v>695796.94</v>
      </c>
      <c r="H21" s="8">
        <v>652752.3</v>
      </c>
      <c r="I21" s="8">
        <v>726824.53</v>
      </c>
      <c r="J21" s="5">
        <v>632261.48</v>
      </c>
      <c r="K21" s="5">
        <v>686803.42</v>
      </c>
      <c r="L21" s="8">
        <v>983358.99</v>
      </c>
      <c r="M21" s="21">
        <v>845778.3</v>
      </c>
      <c r="N21" s="5">
        <f t="shared" si="0"/>
        <v>9751592.71</v>
      </c>
    </row>
    <row r="22" spans="1:14" ht="12.75">
      <c r="A22" t="s">
        <v>2</v>
      </c>
      <c r="B22" s="5">
        <v>69237.62</v>
      </c>
      <c r="C22" s="8">
        <v>67096.53</v>
      </c>
      <c r="D22" s="8">
        <v>69580.05</v>
      </c>
      <c r="E22" s="8">
        <v>67938.26</v>
      </c>
      <c r="F22" s="8">
        <v>66869.93</v>
      </c>
      <c r="G22" s="8">
        <v>70172.4</v>
      </c>
      <c r="H22" s="8">
        <v>69918.24</v>
      </c>
      <c r="I22" s="8">
        <v>74009.37</v>
      </c>
      <c r="J22" s="5">
        <v>64085.58</v>
      </c>
      <c r="K22" s="5">
        <v>71680.74</v>
      </c>
      <c r="L22" s="8">
        <v>75984.62</v>
      </c>
      <c r="M22" s="21">
        <v>73113.69</v>
      </c>
      <c r="N22" s="5">
        <f t="shared" si="0"/>
        <v>839687.03</v>
      </c>
    </row>
    <row r="23" spans="1:14" ht="12.75">
      <c r="A23" t="s">
        <v>41</v>
      </c>
      <c r="B23" s="5">
        <v>1595770.99</v>
      </c>
      <c r="C23" s="8">
        <v>1635994.05</v>
      </c>
      <c r="D23" s="8">
        <v>1661194.98</v>
      </c>
      <c r="E23" s="8">
        <v>1510620.5</v>
      </c>
      <c r="F23" s="8">
        <v>1556606.42</v>
      </c>
      <c r="G23" s="8">
        <v>1541699.42</v>
      </c>
      <c r="H23" s="8">
        <v>1644419.07</v>
      </c>
      <c r="I23" s="8">
        <v>1875740.73</v>
      </c>
      <c r="J23" s="5">
        <v>1581065.73</v>
      </c>
      <c r="K23" s="5">
        <v>1566124.59</v>
      </c>
      <c r="L23" s="8">
        <v>1949230.93</v>
      </c>
      <c r="M23" s="21">
        <v>1626542.27</v>
      </c>
      <c r="N23" s="5">
        <f t="shared" si="0"/>
        <v>19745009.68</v>
      </c>
    </row>
    <row r="24" spans="1:14" ht="12.75">
      <c r="A24" t="s">
        <v>42</v>
      </c>
      <c r="B24" s="5">
        <v>4973250.01</v>
      </c>
      <c r="C24" s="8">
        <v>5136257.71</v>
      </c>
      <c r="D24" s="8">
        <v>4954913.09</v>
      </c>
      <c r="E24" s="8">
        <v>4866430.94</v>
      </c>
      <c r="F24" s="8">
        <v>4971212.64</v>
      </c>
      <c r="G24" s="8">
        <v>5029049.8</v>
      </c>
      <c r="H24" s="8">
        <v>5408158.43</v>
      </c>
      <c r="I24" s="8">
        <v>6169868.54</v>
      </c>
      <c r="J24" s="5">
        <v>5254170.91</v>
      </c>
      <c r="K24" s="5">
        <v>5148311.79</v>
      </c>
      <c r="L24" s="8">
        <v>6120418.75</v>
      </c>
      <c r="M24" s="21">
        <v>5336410.17</v>
      </c>
      <c r="N24" s="5">
        <f t="shared" si="0"/>
        <v>63368452.78000001</v>
      </c>
    </row>
    <row r="25" spans="1:14" ht="12.75">
      <c r="A25" t="s">
        <v>3</v>
      </c>
      <c r="B25" s="5">
        <v>21924.01</v>
      </c>
      <c r="C25" s="8">
        <v>23689.15</v>
      </c>
      <c r="D25" s="8">
        <v>22527.5</v>
      </c>
      <c r="E25" s="8">
        <v>23160.85</v>
      </c>
      <c r="F25" s="8">
        <v>22947.23</v>
      </c>
      <c r="G25" s="8">
        <v>22228.78</v>
      </c>
      <c r="H25" s="8">
        <v>20080.09</v>
      </c>
      <c r="I25" s="8">
        <v>23622.08</v>
      </c>
      <c r="J25" s="5">
        <v>20501.98</v>
      </c>
      <c r="K25" s="5">
        <v>22791.41</v>
      </c>
      <c r="L25" s="8">
        <v>26722.4</v>
      </c>
      <c r="M25" s="21">
        <v>22681.94</v>
      </c>
      <c r="N25" s="5">
        <f t="shared" si="0"/>
        <v>272877.42</v>
      </c>
    </row>
    <row r="26" spans="1:14" ht="12.75">
      <c r="A26" t="s">
        <v>43</v>
      </c>
      <c r="B26" s="5">
        <v>740467</v>
      </c>
      <c r="C26" s="8">
        <v>725452.54</v>
      </c>
      <c r="D26" s="8">
        <v>678122.98</v>
      </c>
      <c r="E26" s="8">
        <v>653292.35</v>
      </c>
      <c r="F26" s="8">
        <v>679456.83</v>
      </c>
      <c r="G26" s="8">
        <v>726124.41</v>
      </c>
      <c r="H26" s="8">
        <v>858282.39</v>
      </c>
      <c r="I26" s="8">
        <v>937308.87</v>
      </c>
      <c r="J26" s="5">
        <v>880817.2</v>
      </c>
      <c r="K26" s="5">
        <v>894471.91</v>
      </c>
      <c r="L26" s="8">
        <v>1050337.84</v>
      </c>
      <c r="M26" s="21">
        <v>850764.3</v>
      </c>
      <c r="N26" s="5">
        <f t="shared" si="0"/>
        <v>9674898.620000001</v>
      </c>
    </row>
    <row r="27" spans="1:14" ht="12.75">
      <c r="A27" t="s">
        <v>44</v>
      </c>
      <c r="B27" s="5">
        <v>511287.59</v>
      </c>
      <c r="C27" s="8">
        <v>495012.34</v>
      </c>
      <c r="D27" s="8">
        <v>482309.92</v>
      </c>
      <c r="E27" s="8">
        <v>469519.95</v>
      </c>
      <c r="F27" s="8">
        <v>495930.42</v>
      </c>
      <c r="G27" s="8">
        <v>485722.34</v>
      </c>
      <c r="H27" s="8">
        <v>540551.14</v>
      </c>
      <c r="I27" s="8">
        <v>553153.84</v>
      </c>
      <c r="J27" s="5">
        <v>497764.28</v>
      </c>
      <c r="K27" s="5">
        <v>545885.66</v>
      </c>
      <c r="L27" s="8">
        <v>601491.61</v>
      </c>
      <c r="M27" s="21">
        <v>528378.24</v>
      </c>
      <c r="N27" s="5">
        <f t="shared" si="0"/>
        <v>6207007.330000001</v>
      </c>
    </row>
    <row r="28" spans="1:14" ht="12.75">
      <c r="A28" t="s">
        <v>45</v>
      </c>
      <c r="B28" s="5">
        <v>660419.03</v>
      </c>
      <c r="C28" s="8">
        <v>686704.77</v>
      </c>
      <c r="D28" s="8">
        <v>660622.82</v>
      </c>
      <c r="E28" s="8">
        <v>635323.15</v>
      </c>
      <c r="F28" s="8">
        <v>644107.52</v>
      </c>
      <c r="G28" s="8">
        <v>646613.25</v>
      </c>
      <c r="H28" s="8">
        <v>696136.67</v>
      </c>
      <c r="I28" s="8">
        <v>819605.93</v>
      </c>
      <c r="J28" s="5">
        <v>629067.36</v>
      </c>
      <c r="K28" s="5">
        <v>688095.78</v>
      </c>
      <c r="L28" s="8">
        <v>778178.53</v>
      </c>
      <c r="M28" s="21">
        <v>689696.23</v>
      </c>
      <c r="N28" s="5">
        <f t="shared" si="0"/>
        <v>8234571.040000001</v>
      </c>
    </row>
    <row r="29" spans="1:14" ht="12.75">
      <c r="A29" t="s">
        <v>46</v>
      </c>
      <c r="B29" s="5">
        <v>2098899.66</v>
      </c>
      <c r="C29" s="8">
        <v>2011011.06</v>
      </c>
      <c r="D29" s="8">
        <v>1823988.81</v>
      </c>
      <c r="E29" s="8">
        <v>1837988.84</v>
      </c>
      <c r="F29" s="8">
        <v>1966354.78</v>
      </c>
      <c r="G29" s="8">
        <v>2227487.43</v>
      </c>
      <c r="H29" s="8">
        <v>2543580.5</v>
      </c>
      <c r="I29" s="8">
        <v>3011645.05</v>
      </c>
      <c r="J29" s="5">
        <v>2815410.49</v>
      </c>
      <c r="K29" s="5">
        <v>3016707.75</v>
      </c>
      <c r="L29" s="8">
        <v>3339350.84</v>
      </c>
      <c r="M29" s="21">
        <v>2664146.43</v>
      </c>
      <c r="N29" s="5">
        <f t="shared" si="0"/>
        <v>29356571.639999997</v>
      </c>
    </row>
    <row r="30" spans="1:14" ht="12.75">
      <c r="A30" t="s">
        <v>4</v>
      </c>
      <c r="B30" s="5">
        <v>270856.78</v>
      </c>
      <c r="C30" s="8">
        <v>272200.74</v>
      </c>
      <c r="D30" s="8">
        <v>272270.05</v>
      </c>
      <c r="E30" s="8">
        <v>271383.83</v>
      </c>
      <c r="F30" s="8">
        <v>263730.44</v>
      </c>
      <c r="G30" s="8">
        <v>279039.46</v>
      </c>
      <c r="H30" s="8">
        <v>274522.93</v>
      </c>
      <c r="I30" s="8">
        <v>303366.85</v>
      </c>
      <c r="J30" s="5">
        <v>260982.31</v>
      </c>
      <c r="K30" s="5">
        <v>281924.65</v>
      </c>
      <c r="L30" s="8">
        <v>310420.94</v>
      </c>
      <c r="M30" s="21">
        <v>273761.93</v>
      </c>
      <c r="N30" s="5">
        <f t="shared" si="0"/>
        <v>3334460.91</v>
      </c>
    </row>
    <row r="31" spans="1:14" ht="12.75">
      <c r="A31" t="s">
        <v>95</v>
      </c>
      <c r="B31" s="5">
        <v>10038284.95</v>
      </c>
      <c r="C31" s="8">
        <v>10145733.06</v>
      </c>
      <c r="D31" s="8">
        <v>10128942.1</v>
      </c>
      <c r="E31" s="8">
        <v>10103804.4</v>
      </c>
      <c r="F31" s="8">
        <v>10195132.2</v>
      </c>
      <c r="G31" s="8">
        <v>10384649.92</v>
      </c>
      <c r="H31" s="8">
        <v>11263099.43</v>
      </c>
      <c r="I31" s="8">
        <v>12714055.73</v>
      </c>
      <c r="J31" s="5">
        <v>10648435.35</v>
      </c>
      <c r="K31" s="5">
        <v>10480728.64</v>
      </c>
      <c r="L31" s="8">
        <v>12324538.83</v>
      </c>
      <c r="M31" s="21">
        <v>10924929.6</v>
      </c>
      <c r="N31" s="5">
        <f t="shared" si="0"/>
        <v>129352334.21</v>
      </c>
    </row>
    <row r="32" spans="1:19" ht="12.75">
      <c r="A32" t="s">
        <v>5</v>
      </c>
      <c r="B32" s="5">
        <v>73822.75</v>
      </c>
      <c r="C32" s="8">
        <v>71460.32</v>
      </c>
      <c r="D32" s="8">
        <v>60421.52</v>
      </c>
      <c r="E32" s="8">
        <v>59638.21</v>
      </c>
      <c r="F32" s="8">
        <v>66423.36</v>
      </c>
      <c r="G32" s="8">
        <v>67434.86</v>
      </c>
      <c r="H32" s="8">
        <v>75959.64</v>
      </c>
      <c r="I32" s="8">
        <v>83313.72</v>
      </c>
      <c r="J32" s="5">
        <v>77183.09</v>
      </c>
      <c r="K32" s="5">
        <v>81072.84</v>
      </c>
      <c r="L32" s="8">
        <v>86633.26</v>
      </c>
      <c r="M32" s="21">
        <v>73436.52</v>
      </c>
      <c r="N32" s="5">
        <f t="shared" si="0"/>
        <v>876800.09</v>
      </c>
      <c r="Q32" s="11"/>
      <c r="R32" s="10"/>
      <c r="S32" s="9"/>
    </row>
    <row r="33" spans="1:19" ht="12.75">
      <c r="A33" t="s">
        <v>6</v>
      </c>
      <c r="B33" s="5">
        <v>26840.34</v>
      </c>
      <c r="C33" s="8">
        <v>28093.18</v>
      </c>
      <c r="D33" s="8">
        <v>25603.09</v>
      </c>
      <c r="E33" s="8">
        <v>25015.97</v>
      </c>
      <c r="F33" s="8">
        <v>23943.91</v>
      </c>
      <c r="G33" s="8">
        <v>23441.37</v>
      </c>
      <c r="H33" s="8">
        <v>25750.32</v>
      </c>
      <c r="I33" s="8">
        <v>27238.04</v>
      </c>
      <c r="J33" s="5">
        <v>25553.77</v>
      </c>
      <c r="K33" s="5">
        <v>24827.18</v>
      </c>
      <c r="L33" s="8">
        <v>27839.17</v>
      </c>
      <c r="M33" s="21">
        <v>24318.78</v>
      </c>
      <c r="N33" s="5">
        <f t="shared" si="0"/>
        <v>308465.12</v>
      </c>
      <c r="Q33" s="11"/>
      <c r="R33" s="10"/>
      <c r="S33" s="9"/>
    </row>
    <row r="34" spans="1:19" ht="12.75">
      <c r="A34" t="s">
        <v>47</v>
      </c>
      <c r="B34" s="5">
        <v>5732077.75</v>
      </c>
      <c r="C34" s="8">
        <v>6007583.91</v>
      </c>
      <c r="D34" s="8">
        <v>5761587.2</v>
      </c>
      <c r="E34" s="8">
        <v>5742051.16</v>
      </c>
      <c r="F34" s="8">
        <v>5739333.17</v>
      </c>
      <c r="G34" s="8">
        <v>5808629.51</v>
      </c>
      <c r="H34" s="8">
        <v>5870253.5</v>
      </c>
      <c r="I34" s="8">
        <v>6768753.19</v>
      </c>
      <c r="J34" s="5">
        <v>5522296.11</v>
      </c>
      <c r="K34" s="5">
        <v>5891745.48</v>
      </c>
      <c r="L34" s="8">
        <v>6605958.15</v>
      </c>
      <c r="M34" s="21">
        <v>6008061.94</v>
      </c>
      <c r="N34" s="5">
        <f t="shared" si="0"/>
        <v>71458331.07</v>
      </c>
      <c r="Q34" s="11"/>
      <c r="R34" s="10"/>
      <c r="S34" s="9"/>
    </row>
    <row r="35" spans="1:19" ht="12.75">
      <c r="A35" t="s">
        <v>48</v>
      </c>
      <c r="B35" s="5">
        <v>1615935.47</v>
      </c>
      <c r="C35" s="8">
        <v>1756967.87</v>
      </c>
      <c r="D35" s="8">
        <v>1709309.31</v>
      </c>
      <c r="E35" s="8">
        <v>1605203.02</v>
      </c>
      <c r="F35" s="8">
        <v>1563581.13</v>
      </c>
      <c r="G35" s="8">
        <v>1533472.4</v>
      </c>
      <c r="H35" s="8">
        <v>1538960.69</v>
      </c>
      <c r="I35" s="8">
        <v>1761827.59</v>
      </c>
      <c r="J35" s="5">
        <v>1511138.53</v>
      </c>
      <c r="K35" s="5">
        <v>1535205.43</v>
      </c>
      <c r="L35" s="8">
        <v>1785381.77</v>
      </c>
      <c r="M35" s="21">
        <v>1684134.15</v>
      </c>
      <c r="N35" s="5">
        <f t="shared" si="0"/>
        <v>19601117.359999996</v>
      </c>
      <c r="Q35" s="11"/>
      <c r="R35" s="10"/>
      <c r="S35" s="9"/>
    </row>
    <row r="36" spans="1:19" ht="12.75">
      <c r="A36" t="s">
        <v>7</v>
      </c>
      <c r="B36" s="5">
        <v>144611.05</v>
      </c>
      <c r="C36" s="8">
        <v>151977.65</v>
      </c>
      <c r="D36" s="8">
        <v>153927.1</v>
      </c>
      <c r="E36" s="8">
        <v>141518.13</v>
      </c>
      <c r="F36" s="8">
        <v>141931.36</v>
      </c>
      <c r="G36" s="8">
        <v>140912.65</v>
      </c>
      <c r="H36" s="8">
        <v>156835.27</v>
      </c>
      <c r="I36" s="8">
        <v>167453.55</v>
      </c>
      <c r="J36" s="5">
        <v>142505.2</v>
      </c>
      <c r="K36" s="5">
        <v>149926.14</v>
      </c>
      <c r="L36" s="8">
        <v>189797.86</v>
      </c>
      <c r="M36" s="21">
        <v>164600.91</v>
      </c>
      <c r="N36" s="5">
        <f t="shared" si="0"/>
        <v>1845996.8699999999</v>
      </c>
      <c r="Q36" s="11"/>
      <c r="R36" s="10"/>
      <c r="S36" s="9"/>
    </row>
    <row r="37" spans="1:19" ht="12.75">
      <c r="A37" t="s">
        <v>8</v>
      </c>
      <c r="B37" s="5">
        <v>53695.32</v>
      </c>
      <c r="C37" s="8">
        <v>71726.73</v>
      </c>
      <c r="D37" s="8">
        <v>69180.54</v>
      </c>
      <c r="E37" s="8">
        <v>42976.25</v>
      </c>
      <c r="F37" s="8">
        <v>39447.42</v>
      </c>
      <c r="G37" s="8">
        <v>39043.29</v>
      </c>
      <c r="H37" s="8">
        <v>33267.66</v>
      </c>
      <c r="I37" s="8">
        <v>31707.73</v>
      </c>
      <c r="J37" s="5">
        <v>31218.3</v>
      </c>
      <c r="K37" s="5">
        <v>36774.88</v>
      </c>
      <c r="L37" s="8">
        <v>48548.85</v>
      </c>
      <c r="M37" s="21">
        <v>51266.68</v>
      </c>
      <c r="N37" s="5">
        <f t="shared" si="0"/>
        <v>548853.6499999999</v>
      </c>
      <c r="Q37" s="11"/>
      <c r="R37" s="10"/>
      <c r="S37" s="9"/>
    </row>
    <row r="38" spans="1:19" ht="12.75">
      <c r="A38" t="s">
        <v>9</v>
      </c>
      <c r="B38" s="5">
        <v>87165.99</v>
      </c>
      <c r="C38" s="8">
        <v>97433.9</v>
      </c>
      <c r="D38" s="8">
        <v>91333.52</v>
      </c>
      <c r="E38" s="8">
        <v>90982.57</v>
      </c>
      <c r="F38" s="8">
        <v>82032.88</v>
      </c>
      <c r="G38" s="8">
        <v>62790.57</v>
      </c>
      <c r="H38" s="8">
        <v>82981.08</v>
      </c>
      <c r="I38" s="8">
        <v>90524.6</v>
      </c>
      <c r="J38" s="5">
        <v>83616.59</v>
      </c>
      <c r="K38" s="5">
        <v>89251.69</v>
      </c>
      <c r="L38" s="8">
        <v>95146.95</v>
      </c>
      <c r="M38" s="21">
        <v>88734.76</v>
      </c>
      <c r="N38" s="5">
        <f t="shared" si="0"/>
        <v>1041995.0999999999</v>
      </c>
      <c r="Q38" s="11"/>
      <c r="R38" s="10"/>
      <c r="S38" s="9"/>
    </row>
    <row r="39" spans="1:19" ht="12.75">
      <c r="A39" t="s">
        <v>10</v>
      </c>
      <c r="B39" s="5">
        <v>22026.9</v>
      </c>
      <c r="C39" s="8">
        <v>21779.16</v>
      </c>
      <c r="D39" s="8">
        <v>23692.16</v>
      </c>
      <c r="E39" s="8">
        <v>20525.6</v>
      </c>
      <c r="F39" s="8">
        <v>20087.83</v>
      </c>
      <c r="G39" s="8">
        <v>18135.89</v>
      </c>
      <c r="H39" s="8">
        <v>17935.74</v>
      </c>
      <c r="I39" s="8">
        <v>19060.6</v>
      </c>
      <c r="J39" s="5">
        <v>17759.88</v>
      </c>
      <c r="K39" s="5">
        <v>19098.61</v>
      </c>
      <c r="L39" s="8">
        <v>21841.88</v>
      </c>
      <c r="M39" s="21">
        <v>20935.48</v>
      </c>
      <c r="N39" s="5">
        <f t="shared" si="0"/>
        <v>242879.73</v>
      </c>
      <c r="Q39" s="11"/>
      <c r="R39" s="10"/>
      <c r="S39" s="9"/>
    </row>
    <row r="40" spans="1:19" ht="12.75">
      <c r="A40" t="s">
        <v>11</v>
      </c>
      <c r="B40" s="5">
        <v>10289.66</v>
      </c>
      <c r="C40" s="8">
        <v>12539.77</v>
      </c>
      <c r="D40" s="8">
        <v>8691.51</v>
      </c>
      <c r="E40" s="8">
        <v>11212.23</v>
      </c>
      <c r="F40" s="8">
        <v>11742.91</v>
      </c>
      <c r="G40" s="8">
        <v>10688.03</v>
      </c>
      <c r="H40" s="8">
        <v>9384.89</v>
      </c>
      <c r="I40" s="8">
        <v>11210</v>
      </c>
      <c r="J40" s="5">
        <v>12515.21</v>
      </c>
      <c r="K40" s="5">
        <v>11993.89</v>
      </c>
      <c r="L40" s="8">
        <v>11694.1</v>
      </c>
      <c r="M40" s="21">
        <v>9926.84</v>
      </c>
      <c r="N40" s="5">
        <f t="shared" si="0"/>
        <v>131889.04</v>
      </c>
      <c r="Q40" s="11"/>
      <c r="R40" s="10"/>
      <c r="S40" s="9"/>
    </row>
    <row r="41" spans="1:19" ht="12.75">
      <c r="A41" t="s">
        <v>49</v>
      </c>
      <c r="B41" s="5">
        <v>34036.76</v>
      </c>
      <c r="C41" s="8">
        <v>44764.02</v>
      </c>
      <c r="D41" s="8">
        <v>50581.11</v>
      </c>
      <c r="E41" s="8">
        <v>34069.23</v>
      </c>
      <c r="F41" s="8">
        <v>31337.19</v>
      </c>
      <c r="G41" s="8">
        <v>31574.31</v>
      </c>
      <c r="H41" s="8">
        <v>25627.39</v>
      </c>
      <c r="I41" s="8">
        <v>27479.48</v>
      </c>
      <c r="J41" s="5">
        <v>24637.89</v>
      </c>
      <c r="K41" s="5">
        <v>27778.96</v>
      </c>
      <c r="L41" s="8">
        <v>36179.15</v>
      </c>
      <c r="M41" s="21">
        <v>35506.17</v>
      </c>
      <c r="N41" s="5">
        <f t="shared" si="0"/>
        <v>403571.66000000003</v>
      </c>
      <c r="Q41" s="11"/>
      <c r="R41" s="10"/>
      <c r="S41" s="9"/>
    </row>
    <row r="42" spans="1:19" ht="12.75">
      <c r="A42" t="s">
        <v>12</v>
      </c>
      <c r="B42" s="5">
        <v>27956.22</v>
      </c>
      <c r="C42" s="8">
        <v>27354.87</v>
      </c>
      <c r="D42" s="8">
        <v>28494.12</v>
      </c>
      <c r="E42" s="8">
        <v>23462.86</v>
      </c>
      <c r="F42" s="8">
        <v>23756.08</v>
      </c>
      <c r="G42" s="8">
        <v>23229.22</v>
      </c>
      <c r="H42" s="8">
        <v>21506.02</v>
      </c>
      <c r="I42" s="8">
        <v>37381.88</v>
      </c>
      <c r="J42" s="5">
        <v>33610.73</v>
      </c>
      <c r="K42" s="5">
        <v>28901.01</v>
      </c>
      <c r="L42" s="8">
        <v>28409.21</v>
      </c>
      <c r="M42" s="21">
        <v>26723.09</v>
      </c>
      <c r="N42" s="5">
        <f t="shared" si="0"/>
        <v>330785.31000000006</v>
      </c>
      <c r="Q42" s="11"/>
      <c r="R42" s="10"/>
      <c r="S42" s="9"/>
    </row>
    <row r="43" spans="1:19" ht="12.75">
      <c r="A43" t="s">
        <v>13</v>
      </c>
      <c r="B43" s="5">
        <v>47099.36</v>
      </c>
      <c r="C43" s="8">
        <v>43722.27</v>
      </c>
      <c r="D43" s="8">
        <v>39295.37</v>
      </c>
      <c r="E43" s="8">
        <v>39673.66</v>
      </c>
      <c r="F43" s="8">
        <v>43129.12</v>
      </c>
      <c r="G43" s="8">
        <v>41684.59</v>
      </c>
      <c r="H43" s="8">
        <v>42927.47</v>
      </c>
      <c r="I43" s="8">
        <v>53128.74</v>
      </c>
      <c r="J43" s="5">
        <v>47498.78</v>
      </c>
      <c r="K43" s="5">
        <v>53719.1</v>
      </c>
      <c r="L43" s="8">
        <v>54151.32</v>
      </c>
      <c r="M43" s="21">
        <v>47115.41</v>
      </c>
      <c r="N43" s="5">
        <f t="shared" si="0"/>
        <v>553145.19</v>
      </c>
      <c r="Q43" s="11"/>
      <c r="R43" s="10"/>
      <c r="S43" s="9"/>
    </row>
    <row r="44" spans="1:19" ht="12.75">
      <c r="A44" t="s">
        <v>14</v>
      </c>
      <c r="B44" s="5">
        <v>87415.13</v>
      </c>
      <c r="C44" s="8">
        <v>90508.08</v>
      </c>
      <c r="D44" s="8">
        <v>77293.57</v>
      </c>
      <c r="E44" s="8">
        <v>76872.48</v>
      </c>
      <c r="F44" s="8">
        <v>77077.75</v>
      </c>
      <c r="G44" s="8">
        <v>103094.59</v>
      </c>
      <c r="H44" s="8">
        <v>102885.97</v>
      </c>
      <c r="I44" s="8">
        <v>105526.53</v>
      </c>
      <c r="J44" s="5">
        <v>101930.11</v>
      </c>
      <c r="K44" s="5">
        <v>112570.59</v>
      </c>
      <c r="L44" s="8">
        <v>112168.9</v>
      </c>
      <c r="M44" s="21">
        <v>100875.6</v>
      </c>
      <c r="N44" s="5">
        <f t="shared" si="0"/>
        <v>1148219.3</v>
      </c>
      <c r="Q44" s="11"/>
      <c r="R44" s="10"/>
      <c r="S44" s="9"/>
    </row>
    <row r="45" spans="1:19" ht="12.75">
      <c r="A45" t="s">
        <v>50</v>
      </c>
      <c r="B45" s="5">
        <v>573428.37</v>
      </c>
      <c r="C45" s="8">
        <v>597844.82</v>
      </c>
      <c r="D45" s="8">
        <v>575071.88</v>
      </c>
      <c r="E45" s="8">
        <v>539687.36</v>
      </c>
      <c r="F45" s="8">
        <v>585354.92</v>
      </c>
      <c r="G45" s="8">
        <v>582219</v>
      </c>
      <c r="H45" s="8">
        <v>616035.65</v>
      </c>
      <c r="I45" s="8">
        <v>699404.34</v>
      </c>
      <c r="J45" s="5">
        <v>595612.3</v>
      </c>
      <c r="K45" s="5">
        <v>589282.26</v>
      </c>
      <c r="L45" s="8">
        <v>702501.78</v>
      </c>
      <c r="M45" s="21">
        <v>614264.94</v>
      </c>
      <c r="N45" s="5">
        <f t="shared" si="0"/>
        <v>7270707.619999999</v>
      </c>
      <c r="Q45" s="11"/>
      <c r="R45" s="10"/>
      <c r="S45" s="9"/>
    </row>
    <row r="46" spans="1:19" ht="12.75">
      <c r="A46" t="s">
        <v>15</v>
      </c>
      <c r="B46" s="5">
        <v>296118.12</v>
      </c>
      <c r="C46" s="8">
        <v>298360.68</v>
      </c>
      <c r="D46" s="8">
        <v>264875.15</v>
      </c>
      <c r="E46" s="8">
        <v>258156.24</v>
      </c>
      <c r="F46" s="8">
        <v>279963.42</v>
      </c>
      <c r="G46" s="8">
        <v>294093.63</v>
      </c>
      <c r="H46" s="8">
        <v>322197.43</v>
      </c>
      <c r="I46" s="8">
        <v>372581.76</v>
      </c>
      <c r="J46" s="5">
        <v>348300.65</v>
      </c>
      <c r="K46" s="5">
        <v>370896.25</v>
      </c>
      <c r="L46" s="8">
        <v>399685.15</v>
      </c>
      <c r="M46" s="21">
        <v>320234.77</v>
      </c>
      <c r="N46" s="5">
        <f t="shared" si="0"/>
        <v>3825463.2499999995</v>
      </c>
      <c r="Q46" s="11"/>
      <c r="R46" s="10"/>
      <c r="S46" s="9"/>
    </row>
    <row r="47" spans="1:14" ht="12.75">
      <c r="A47" t="s">
        <v>51</v>
      </c>
      <c r="B47" s="5">
        <v>6302404.71</v>
      </c>
      <c r="C47" s="8">
        <v>6510853.4</v>
      </c>
      <c r="D47" s="8">
        <v>6213376.45</v>
      </c>
      <c r="E47" s="8">
        <v>6325657.01</v>
      </c>
      <c r="F47" s="8">
        <v>6426607.66</v>
      </c>
      <c r="G47" s="8">
        <v>6286285.81</v>
      </c>
      <c r="H47" s="8">
        <v>6488779.2</v>
      </c>
      <c r="I47" s="8">
        <v>7525421.05</v>
      </c>
      <c r="J47" s="5">
        <v>6249874.15</v>
      </c>
      <c r="K47" s="5">
        <v>6568708.31</v>
      </c>
      <c r="L47" s="8">
        <v>7499843.97</v>
      </c>
      <c r="M47" s="21">
        <v>6662933.57</v>
      </c>
      <c r="N47" s="5">
        <f t="shared" si="0"/>
        <v>79060745.28999999</v>
      </c>
    </row>
    <row r="48" spans="1:14" ht="12.75">
      <c r="A48" t="s">
        <v>16</v>
      </c>
      <c r="B48" s="5">
        <v>26442.11</v>
      </c>
      <c r="C48" s="8">
        <v>28728.73</v>
      </c>
      <c r="D48" s="8">
        <v>25802.41</v>
      </c>
      <c r="E48" s="8">
        <v>26557.83</v>
      </c>
      <c r="F48" s="8">
        <v>24615.77</v>
      </c>
      <c r="G48" s="8">
        <v>24304.07</v>
      </c>
      <c r="H48" s="8">
        <v>21952.09</v>
      </c>
      <c r="I48" s="8">
        <v>28269.78</v>
      </c>
      <c r="J48" s="5">
        <v>24028.29</v>
      </c>
      <c r="K48" s="5">
        <v>25312.42</v>
      </c>
      <c r="L48" s="8">
        <v>28969.79</v>
      </c>
      <c r="M48" s="21">
        <v>25415.14</v>
      </c>
      <c r="N48" s="5">
        <f t="shared" si="0"/>
        <v>310398.43</v>
      </c>
    </row>
    <row r="49" spans="1:14" ht="12.75">
      <c r="A49" t="s">
        <v>52</v>
      </c>
      <c r="B49" s="5">
        <v>548156.05</v>
      </c>
      <c r="C49" s="8">
        <v>544172.27</v>
      </c>
      <c r="D49" s="8">
        <v>517252.91</v>
      </c>
      <c r="E49" s="8">
        <v>521878.98</v>
      </c>
      <c r="F49" s="8">
        <v>569759.03</v>
      </c>
      <c r="G49" s="8">
        <v>547774.93</v>
      </c>
      <c r="H49" s="8">
        <v>647868.35</v>
      </c>
      <c r="I49" s="8">
        <v>778496.9</v>
      </c>
      <c r="J49" s="5">
        <v>621127.66</v>
      </c>
      <c r="K49" s="5">
        <v>630849.1</v>
      </c>
      <c r="L49" s="8">
        <v>762902.22</v>
      </c>
      <c r="M49" s="21">
        <v>630492.32</v>
      </c>
      <c r="N49" s="5">
        <f t="shared" si="0"/>
        <v>7320730.720000001</v>
      </c>
    </row>
    <row r="50" spans="1:14" ht="12.75">
      <c r="A50" t="s">
        <v>17</v>
      </c>
      <c r="B50" s="5">
        <v>125173.98</v>
      </c>
      <c r="C50" s="8">
        <v>143001.93</v>
      </c>
      <c r="D50" s="8">
        <v>128046.24</v>
      </c>
      <c r="E50" s="8">
        <v>122696.14</v>
      </c>
      <c r="F50" s="8">
        <v>125496.74</v>
      </c>
      <c r="G50" s="8">
        <v>120356.91</v>
      </c>
      <c r="H50" s="8">
        <v>127582.89</v>
      </c>
      <c r="I50" s="8">
        <v>146970.52</v>
      </c>
      <c r="J50" s="5">
        <v>118470.64</v>
      </c>
      <c r="K50" s="5">
        <v>128319.12</v>
      </c>
      <c r="L50" s="8">
        <v>145811.97</v>
      </c>
      <c r="M50" s="21">
        <v>127738.57</v>
      </c>
      <c r="N50" s="5">
        <f t="shared" si="0"/>
        <v>1559665.65</v>
      </c>
    </row>
    <row r="51" spans="1:14" ht="12.75">
      <c r="A51" t="s">
        <v>18</v>
      </c>
      <c r="B51" s="5">
        <v>64053.07</v>
      </c>
      <c r="C51" s="8">
        <v>57983.34</v>
      </c>
      <c r="D51" s="8">
        <v>62188.15</v>
      </c>
      <c r="E51" s="8">
        <v>74860.59</v>
      </c>
      <c r="F51" s="8">
        <v>64959.48</v>
      </c>
      <c r="G51" s="8">
        <v>60704.51</v>
      </c>
      <c r="H51" s="8">
        <v>62042.03</v>
      </c>
      <c r="I51" s="8">
        <v>69328.63</v>
      </c>
      <c r="J51" s="5">
        <v>55225.64</v>
      </c>
      <c r="K51" s="5">
        <v>56043.16</v>
      </c>
      <c r="L51" s="8">
        <v>44277</v>
      </c>
      <c r="M51" s="21">
        <v>67474.78</v>
      </c>
      <c r="N51" s="5">
        <f t="shared" si="0"/>
        <v>739140.3800000001</v>
      </c>
    </row>
    <row r="52" spans="1:14" ht="12.75">
      <c r="A52" t="s">
        <v>19</v>
      </c>
      <c r="B52" s="5">
        <v>8514.77</v>
      </c>
      <c r="C52" s="8">
        <v>10498.69</v>
      </c>
      <c r="D52" s="8">
        <v>8499.1</v>
      </c>
      <c r="E52" s="8">
        <v>9160.16</v>
      </c>
      <c r="F52" s="8">
        <v>9265.98</v>
      </c>
      <c r="G52" s="8">
        <v>8533.12</v>
      </c>
      <c r="H52" s="8">
        <v>7485.9</v>
      </c>
      <c r="I52" s="8">
        <v>8589.88</v>
      </c>
      <c r="J52" s="5">
        <v>8975.11</v>
      </c>
      <c r="K52" s="5">
        <v>8306.02</v>
      </c>
      <c r="L52" s="8">
        <v>9027.57</v>
      </c>
      <c r="M52" s="21">
        <v>9332.26</v>
      </c>
      <c r="N52" s="5">
        <f t="shared" si="0"/>
        <v>106188.56000000001</v>
      </c>
    </row>
    <row r="53" spans="1:14" ht="12.75">
      <c r="A53" t="s">
        <v>53</v>
      </c>
      <c r="B53" s="5">
        <v>921437.94</v>
      </c>
      <c r="C53" s="8">
        <v>894496.44</v>
      </c>
      <c r="D53" s="8">
        <v>872796.49</v>
      </c>
      <c r="E53" s="8">
        <v>829919.94</v>
      </c>
      <c r="F53" s="8">
        <v>873354.95</v>
      </c>
      <c r="G53" s="8">
        <v>894900.18</v>
      </c>
      <c r="H53" s="8">
        <v>936625.2</v>
      </c>
      <c r="I53" s="8">
        <v>1045514.79</v>
      </c>
      <c r="J53" s="5">
        <v>921975.88</v>
      </c>
      <c r="K53" s="5">
        <v>948848.55</v>
      </c>
      <c r="L53" s="8">
        <v>1116665.82</v>
      </c>
      <c r="M53" s="21">
        <v>962483.26</v>
      </c>
      <c r="N53" s="5">
        <f t="shared" si="0"/>
        <v>11219019.44</v>
      </c>
    </row>
    <row r="54" spans="1:14" ht="12.75">
      <c r="A54" t="s">
        <v>54</v>
      </c>
      <c r="B54" s="5">
        <v>2600760.34</v>
      </c>
      <c r="C54" s="8">
        <v>2582866.59</v>
      </c>
      <c r="D54" s="8">
        <v>2434039.5</v>
      </c>
      <c r="E54" s="8">
        <v>2463024.31</v>
      </c>
      <c r="F54" s="8">
        <v>2474905.35</v>
      </c>
      <c r="G54" s="8">
        <v>2720753.92</v>
      </c>
      <c r="H54" s="8">
        <v>3024775.37</v>
      </c>
      <c r="I54" s="8">
        <v>3440920.85</v>
      </c>
      <c r="J54" s="5">
        <v>3254039.37</v>
      </c>
      <c r="K54" s="5">
        <v>3381011.88</v>
      </c>
      <c r="L54" s="8">
        <v>3984861.57</v>
      </c>
      <c r="M54" s="21">
        <v>3138243.93</v>
      </c>
      <c r="N54" s="5">
        <f t="shared" si="0"/>
        <v>35500202.980000004</v>
      </c>
    </row>
    <row r="55" spans="1:14" ht="12.75">
      <c r="A55" t="s">
        <v>55</v>
      </c>
      <c r="B55" s="5">
        <v>814065.1</v>
      </c>
      <c r="C55" s="8">
        <v>848392.38</v>
      </c>
      <c r="D55" s="8">
        <v>819144.31</v>
      </c>
      <c r="E55" s="8">
        <v>853069.79</v>
      </c>
      <c r="F55" s="8">
        <v>885069.23</v>
      </c>
      <c r="G55" s="8">
        <v>857636.89</v>
      </c>
      <c r="H55" s="8">
        <v>863274.18</v>
      </c>
      <c r="I55" s="8">
        <v>985075.57</v>
      </c>
      <c r="J55" s="5">
        <v>825164.16</v>
      </c>
      <c r="K55" s="5">
        <v>849490.39</v>
      </c>
      <c r="L55" s="8">
        <v>953590.64</v>
      </c>
      <c r="M55" s="21">
        <v>853092.45</v>
      </c>
      <c r="N55" s="5">
        <f t="shared" si="0"/>
        <v>10407065.09</v>
      </c>
    </row>
    <row r="56" spans="1:14" ht="12.75">
      <c r="A56" t="s">
        <v>20</v>
      </c>
      <c r="B56" s="5">
        <v>95332.33</v>
      </c>
      <c r="C56" s="8">
        <v>100774.06</v>
      </c>
      <c r="D56" s="8">
        <v>95904.24</v>
      </c>
      <c r="E56" s="8">
        <v>93666.31</v>
      </c>
      <c r="F56" s="8">
        <v>99567.87</v>
      </c>
      <c r="G56" s="8">
        <v>102520.67</v>
      </c>
      <c r="H56" s="8">
        <v>97533.35</v>
      </c>
      <c r="I56" s="8">
        <v>110840.5</v>
      </c>
      <c r="J56" s="5">
        <v>98970.02</v>
      </c>
      <c r="K56" s="5">
        <v>106465.28</v>
      </c>
      <c r="L56" s="8">
        <v>116510.93</v>
      </c>
      <c r="M56" s="21">
        <v>102389.68</v>
      </c>
      <c r="N56" s="5">
        <f t="shared" si="0"/>
        <v>1220475.24</v>
      </c>
    </row>
    <row r="57" spans="1:14" ht="12.75">
      <c r="A57" t="s">
        <v>21</v>
      </c>
      <c r="B57" s="5">
        <v>11483.67</v>
      </c>
      <c r="C57" s="8">
        <v>9947.15</v>
      </c>
      <c r="D57" s="8">
        <v>9538.27</v>
      </c>
      <c r="E57" s="8">
        <v>12545.43</v>
      </c>
      <c r="F57" s="8">
        <v>9761.32</v>
      </c>
      <c r="G57" s="8">
        <v>11204.82</v>
      </c>
      <c r="H57" s="8">
        <v>11976.69</v>
      </c>
      <c r="I57" s="8">
        <v>12187.41</v>
      </c>
      <c r="J57" s="5">
        <v>8709.89</v>
      </c>
      <c r="K57" s="5">
        <v>9045.17</v>
      </c>
      <c r="L57" s="8">
        <v>10138.75</v>
      </c>
      <c r="M57" s="21">
        <v>10636.89</v>
      </c>
      <c r="N57" s="5">
        <f t="shared" si="0"/>
        <v>127175.46</v>
      </c>
    </row>
    <row r="58" spans="1:14" ht="12.75">
      <c r="A58" t="s">
        <v>22</v>
      </c>
      <c r="B58" s="5">
        <v>31529.47</v>
      </c>
      <c r="C58" s="8">
        <v>41693.28</v>
      </c>
      <c r="D58" s="8">
        <v>30548.68</v>
      </c>
      <c r="E58" s="8">
        <v>31672.18</v>
      </c>
      <c r="F58" s="8">
        <v>33531.96</v>
      </c>
      <c r="G58" s="8">
        <v>30993.48</v>
      </c>
      <c r="H58" s="8">
        <v>31813.22</v>
      </c>
      <c r="I58" s="8">
        <v>34695.06</v>
      </c>
      <c r="J58" s="5">
        <v>49151.01</v>
      </c>
      <c r="K58" s="5">
        <v>34762.15</v>
      </c>
      <c r="L58" s="8">
        <v>42420.45</v>
      </c>
      <c r="M58" s="21">
        <v>36719.01</v>
      </c>
      <c r="N58" s="5">
        <f t="shared" si="0"/>
        <v>429529.95</v>
      </c>
    </row>
    <row r="59" spans="1:14" ht="12.75">
      <c r="A59" t="s">
        <v>56</v>
      </c>
      <c r="B59" s="5">
        <v>1388742.42</v>
      </c>
      <c r="C59" s="8">
        <v>1426061.37</v>
      </c>
      <c r="D59" s="8">
        <v>1353941.05</v>
      </c>
      <c r="E59" s="8">
        <v>1352277.76</v>
      </c>
      <c r="F59" s="8">
        <v>1373363.39</v>
      </c>
      <c r="G59" s="8">
        <v>1442080.68</v>
      </c>
      <c r="H59" s="8">
        <v>1572029.87</v>
      </c>
      <c r="I59" s="8">
        <v>1786256.91</v>
      </c>
      <c r="J59" s="5">
        <v>1572164.59</v>
      </c>
      <c r="K59" s="5">
        <v>1611429.56</v>
      </c>
      <c r="L59" s="8">
        <v>1964148.93</v>
      </c>
      <c r="M59" s="21">
        <v>1572278.42</v>
      </c>
      <c r="N59" s="5">
        <f t="shared" si="0"/>
        <v>18414774.950000003</v>
      </c>
    </row>
    <row r="60" spans="1:14" ht="12.75">
      <c r="A60" t="s">
        <v>23</v>
      </c>
      <c r="B60" s="5">
        <v>1267029.35</v>
      </c>
      <c r="C60" s="8">
        <v>1319229.63</v>
      </c>
      <c r="D60" s="8">
        <v>1240930.68</v>
      </c>
      <c r="E60" s="8">
        <v>1239897.97</v>
      </c>
      <c r="F60" s="8">
        <v>1241980.55</v>
      </c>
      <c r="G60" s="8">
        <v>1253557.54</v>
      </c>
      <c r="H60" s="8">
        <v>1322481.6</v>
      </c>
      <c r="I60" s="8">
        <v>1511240.84</v>
      </c>
      <c r="J60" s="5">
        <v>1330671.63</v>
      </c>
      <c r="K60" s="5">
        <v>1396550.53</v>
      </c>
      <c r="L60" s="8">
        <v>1546278.49</v>
      </c>
      <c r="M60" s="21">
        <v>1384132.52</v>
      </c>
      <c r="N60" s="5">
        <f t="shared" si="0"/>
        <v>16053981.329999998</v>
      </c>
    </row>
    <row r="61" spans="1:14" ht="12.75">
      <c r="A61" t="s">
        <v>24</v>
      </c>
      <c r="B61" s="5">
        <v>887458.17</v>
      </c>
      <c r="C61" s="8">
        <v>899327.19</v>
      </c>
      <c r="D61" s="8">
        <v>876496.76</v>
      </c>
      <c r="E61" s="8">
        <v>854536.84</v>
      </c>
      <c r="F61" s="8">
        <v>853316.99</v>
      </c>
      <c r="G61" s="8">
        <v>918893.05</v>
      </c>
      <c r="H61" s="8">
        <v>1045210.03</v>
      </c>
      <c r="I61" s="8">
        <v>1206679.04</v>
      </c>
      <c r="J61" s="5">
        <v>1015802.61</v>
      </c>
      <c r="K61" s="5">
        <v>1003847.65</v>
      </c>
      <c r="L61" s="8">
        <v>1175951.6</v>
      </c>
      <c r="M61" s="21">
        <v>920062.71</v>
      </c>
      <c r="N61" s="5">
        <f t="shared" si="0"/>
        <v>11657582.64</v>
      </c>
    </row>
    <row r="62" spans="1:14" ht="12.75">
      <c r="A62" t="s">
        <v>57</v>
      </c>
      <c r="B62" s="5">
        <v>715313.53</v>
      </c>
      <c r="C62" s="8">
        <v>709316.74</v>
      </c>
      <c r="D62" s="8">
        <v>739383.48</v>
      </c>
      <c r="E62" s="8">
        <v>610066.4</v>
      </c>
      <c r="F62" s="8">
        <v>536196.99</v>
      </c>
      <c r="G62" s="8">
        <v>637322.15</v>
      </c>
      <c r="H62" s="8">
        <v>631707.29</v>
      </c>
      <c r="I62" s="8">
        <v>772502.91</v>
      </c>
      <c r="J62" s="5">
        <v>754194.24</v>
      </c>
      <c r="K62" s="5">
        <v>808042.79</v>
      </c>
      <c r="L62" s="8">
        <v>965626.56</v>
      </c>
      <c r="M62" s="21">
        <v>806216.8</v>
      </c>
      <c r="N62" s="5">
        <f t="shared" si="0"/>
        <v>8685889.88</v>
      </c>
    </row>
    <row r="63" spans="1:14" ht="12.75">
      <c r="A63" t="s">
        <v>58</v>
      </c>
      <c r="B63" s="5">
        <v>280521.55</v>
      </c>
      <c r="C63" s="8">
        <v>311195.25</v>
      </c>
      <c r="D63" s="8">
        <v>299644.01</v>
      </c>
      <c r="E63" s="8">
        <v>258013.04</v>
      </c>
      <c r="F63" s="8">
        <v>257414.76</v>
      </c>
      <c r="G63" s="8">
        <v>259012.63</v>
      </c>
      <c r="H63" s="8">
        <v>250502.56</v>
      </c>
      <c r="I63" s="8">
        <v>277770.54</v>
      </c>
      <c r="J63" s="5">
        <v>228511.75</v>
      </c>
      <c r="K63" s="5">
        <v>246379.76</v>
      </c>
      <c r="L63" s="8">
        <v>361383.07</v>
      </c>
      <c r="M63" s="21">
        <v>319176.82</v>
      </c>
      <c r="N63" s="5">
        <f t="shared" si="0"/>
        <v>3349525.74</v>
      </c>
    </row>
    <row r="64" spans="1:14" ht="12.75">
      <c r="A64" t="s">
        <v>59</v>
      </c>
      <c r="B64" s="5">
        <v>1062857.15</v>
      </c>
      <c r="C64" s="8">
        <v>1255890.91</v>
      </c>
      <c r="D64" s="8">
        <v>1289259.22</v>
      </c>
      <c r="E64" s="8">
        <v>1041855.06</v>
      </c>
      <c r="F64" s="8">
        <v>930882.76</v>
      </c>
      <c r="G64" s="8">
        <v>886298.52</v>
      </c>
      <c r="H64" s="8">
        <v>849169.71</v>
      </c>
      <c r="I64" s="8">
        <v>941664.91</v>
      </c>
      <c r="J64" s="5">
        <v>788114.03</v>
      </c>
      <c r="K64" s="5">
        <v>841543.78</v>
      </c>
      <c r="L64" s="8">
        <v>1049313.47</v>
      </c>
      <c r="M64" s="21">
        <v>1082127.23</v>
      </c>
      <c r="N64" s="5">
        <f t="shared" si="0"/>
        <v>12018976.75</v>
      </c>
    </row>
    <row r="65" spans="1:14" ht="12.75">
      <c r="A65" t="s">
        <v>25</v>
      </c>
      <c r="B65" s="5">
        <v>132713.32</v>
      </c>
      <c r="C65" s="8">
        <v>131275.93</v>
      </c>
      <c r="D65" s="8">
        <v>114118.27</v>
      </c>
      <c r="E65" s="8">
        <v>134793.39</v>
      </c>
      <c r="F65" s="8">
        <v>132124.5</v>
      </c>
      <c r="G65" s="8">
        <v>130408.37</v>
      </c>
      <c r="H65" s="8">
        <v>144017.44</v>
      </c>
      <c r="I65" s="8">
        <v>165412.2</v>
      </c>
      <c r="J65" s="5">
        <v>148083.18</v>
      </c>
      <c r="K65" s="5">
        <v>155522.33</v>
      </c>
      <c r="L65" s="8">
        <v>165764.89</v>
      </c>
      <c r="M65" s="21">
        <v>141232.05</v>
      </c>
      <c r="N65" s="5">
        <f t="shared" si="0"/>
        <v>1695465.8699999999</v>
      </c>
    </row>
    <row r="66" spans="1:14" ht="12.75">
      <c r="A66" t="s">
        <v>60</v>
      </c>
      <c r="B66" s="5">
        <v>9918329.03</v>
      </c>
      <c r="C66" s="8">
        <v>10992924.08</v>
      </c>
      <c r="D66" s="8">
        <v>10548154.28</v>
      </c>
      <c r="E66" s="8">
        <v>9940754.45</v>
      </c>
      <c r="F66" s="8">
        <v>10081076.29</v>
      </c>
      <c r="G66" s="8">
        <v>10350090.22</v>
      </c>
      <c r="H66" s="8">
        <v>10480734.14</v>
      </c>
      <c r="I66" s="8">
        <v>11777641.92</v>
      </c>
      <c r="J66" s="5">
        <v>10309428.99</v>
      </c>
      <c r="K66" s="5">
        <v>10289062.26</v>
      </c>
      <c r="L66" s="8">
        <v>12259621.12</v>
      </c>
      <c r="M66" s="21">
        <v>11343063.68</v>
      </c>
      <c r="N66" s="5">
        <f t="shared" si="0"/>
        <v>128290880.46000001</v>
      </c>
    </row>
    <row r="67" spans="1:14" ht="12.75">
      <c r="A67" t="s">
        <v>61</v>
      </c>
      <c r="B67" s="5">
        <v>1144216.15</v>
      </c>
      <c r="C67" s="8">
        <v>1228119.61</v>
      </c>
      <c r="D67" s="8">
        <v>1274181.35</v>
      </c>
      <c r="E67" s="8">
        <v>1116760.07</v>
      </c>
      <c r="F67" s="8">
        <v>1083527.21</v>
      </c>
      <c r="G67" s="8">
        <v>1121251.81</v>
      </c>
      <c r="H67" s="8">
        <v>1150858.99</v>
      </c>
      <c r="I67" s="8">
        <v>1309964.56</v>
      </c>
      <c r="J67" s="5">
        <v>1168892.52</v>
      </c>
      <c r="K67" s="5">
        <v>1237976.48</v>
      </c>
      <c r="L67" s="8">
        <v>1532862.21</v>
      </c>
      <c r="M67" s="21">
        <v>1283817.89</v>
      </c>
      <c r="N67" s="5">
        <f t="shared" si="0"/>
        <v>14652428.850000001</v>
      </c>
    </row>
    <row r="68" spans="1:14" ht="12.75">
      <c r="A68" t="s">
        <v>62</v>
      </c>
      <c r="B68" s="5">
        <v>5373669.03</v>
      </c>
      <c r="C68" s="8">
        <v>5213144.46</v>
      </c>
      <c r="D68" s="8">
        <v>5011358.04</v>
      </c>
      <c r="E68" s="8">
        <v>5153401.33</v>
      </c>
      <c r="F68" s="8">
        <v>5383413.68</v>
      </c>
      <c r="G68" s="8">
        <v>5468214.42</v>
      </c>
      <c r="H68" s="8">
        <v>5942932.27</v>
      </c>
      <c r="I68" s="8">
        <v>6986909.89</v>
      </c>
      <c r="J68" s="5">
        <v>5952380.24</v>
      </c>
      <c r="K68" s="5">
        <v>5988981.84</v>
      </c>
      <c r="L68" s="8">
        <v>6848100.05</v>
      </c>
      <c r="M68" s="21">
        <v>5892478.21</v>
      </c>
      <c r="N68" s="5">
        <f t="shared" si="0"/>
        <v>69214983.46</v>
      </c>
    </row>
    <row r="69" spans="1:14" ht="12.75">
      <c r="A69" t="s">
        <v>26</v>
      </c>
      <c r="B69" s="5">
        <v>1667417.09</v>
      </c>
      <c r="C69" s="8">
        <v>1754428.7</v>
      </c>
      <c r="D69" s="8">
        <v>1655463.06</v>
      </c>
      <c r="E69" s="8">
        <v>1649398.87</v>
      </c>
      <c r="F69" s="8">
        <v>1754376.29</v>
      </c>
      <c r="G69" s="8">
        <v>1725560.3</v>
      </c>
      <c r="H69" s="8">
        <v>1861996.29</v>
      </c>
      <c r="I69" s="8">
        <v>2183082.83</v>
      </c>
      <c r="J69" s="5">
        <v>1803222.04</v>
      </c>
      <c r="K69" s="5">
        <v>1865605.14</v>
      </c>
      <c r="L69" s="8">
        <v>2148639.4</v>
      </c>
      <c r="M69" s="21">
        <v>1885604.37</v>
      </c>
      <c r="N69" s="5">
        <f t="shared" si="0"/>
        <v>21954794.380000003</v>
      </c>
    </row>
    <row r="70" spans="1:14" ht="12.75">
      <c r="A70" t="s">
        <v>63</v>
      </c>
      <c r="B70" s="5">
        <v>2839178.15</v>
      </c>
      <c r="C70" s="8">
        <v>2985188.53</v>
      </c>
      <c r="D70" s="8">
        <v>2906254.31</v>
      </c>
      <c r="E70" s="8">
        <v>2836201.97</v>
      </c>
      <c r="F70" s="8">
        <v>2844959.97</v>
      </c>
      <c r="G70" s="8">
        <v>2789058.28</v>
      </c>
      <c r="H70" s="8">
        <v>2977969.59</v>
      </c>
      <c r="I70" s="8">
        <v>3367733.91</v>
      </c>
      <c r="J70" s="5">
        <v>2883663.14</v>
      </c>
      <c r="K70" s="5">
        <v>3007010.63</v>
      </c>
      <c r="L70" s="8">
        <v>3639158.43</v>
      </c>
      <c r="M70" s="21">
        <v>3193871.06</v>
      </c>
      <c r="N70" s="5">
        <f t="shared" si="0"/>
        <v>36270247.97</v>
      </c>
    </row>
    <row r="71" spans="1:14" ht="12.75">
      <c r="A71" t="s">
        <v>64</v>
      </c>
      <c r="B71" s="5">
        <v>1885674.32</v>
      </c>
      <c r="C71" s="8">
        <v>2046534.99</v>
      </c>
      <c r="D71" s="8">
        <v>1862037.7</v>
      </c>
      <c r="E71" s="8">
        <v>1950964.36</v>
      </c>
      <c r="F71" s="8">
        <v>2069342.58</v>
      </c>
      <c r="G71" s="8">
        <v>1949521.57</v>
      </c>
      <c r="H71" s="8">
        <v>2094528.25</v>
      </c>
      <c r="I71" s="8">
        <v>2447540.12</v>
      </c>
      <c r="J71" s="5">
        <v>2111725.47</v>
      </c>
      <c r="K71" s="5">
        <v>2175946.32</v>
      </c>
      <c r="L71" s="8">
        <v>2534157.69</v>
      </c>
      <c r="M71" s="21">
        <v>2188508.5</v>
      </c>
      <c r="N71" s="5">
        <f t="shared" si="0"/>
        <v>25316481.87</v>
      </c>
    </row>
    <row r="72" spans="1:14" ht="12.75">
      <c r="A72" t="s">
        <v>65</v>
      </c>
      <c r="B72" s="5">
        <v>186876.87</v>
      </c>
      <c r="C72" s="8">
        <v>195768.44</v>
      </c>
      <c r="D72" s="8">
        <v>183736.33</v>
      </c>
      <c r="E72" s="8">
        <v>184791.9</v>
      </c>
      <c r="F72" s="8">
        <v>182947.87</v>
      </c>
      <c r="G72" s="8">
        <v>186743.28</v>
      </c>
      <c r="H72" s="8">
        <v>188066.73</v>
      </c>
      <c r="I72" s="8">
        <v>211154.52</v>
      </c>
      <c r="J72" s="5">
        <v>189563.1</v>
      </c>
      <c r="K72" s="5">
        <v>202682.39</v>
      </c>
      <c r="L72" s="8">
        <v>223790.45</v>
      </c>
      <c r="M72" s="21">
        <v>201640.91</v>
      </c>
      <c r="N72" s="5">
        <f t="shared" si="0"/>
        <v>2337762.7900000005</v>
      </c>
    </row>
    <row r="73" spans="1:14" ht="12.75">
      <c r="A73" t="s">
        <v>66</v>
      </c>
      <c r="B73" s="5">
        <v>996287.92</v>
      </c>
      <c r="C73" s="8">
        <v>1023360.57</v>
      </c>
      <c r="D73" s="8">
        <v>1044711.13</v>
      </c>
      <c r="E73" s="8">
        <v>917360.3</v>
      </c>
      <c r="F73" s="8">
        <v>919865.55</v>
      </c>
      <c r="G73" s="8">
        <v>915197.55</v>
      </c>
      <c r="H73" s="8">
        <v>941385.97</v>
      </c>
      <c r="I73" s="8">
        <v>1103427.28</v>
      </c>
      <c r="J73" s="5">
        <v>906547.15</v>
      </c>
      <c r="K73" s="5">
        <v>941715.61</v>
      </c>
      <c r="L73" s="8">
        <v>1260935.95</v>
      </c>
      <c r="M73" s="21">
        <v>1052605.53</v>
      </c>
      <c r="N73" s="5">
        <f t="shared" si="0"/>
        <v>12023400.509999998</v>
      </c>
    </row>
    <row r="74" spans="1:14" ht="12.75">
      <c r="A74" t="s">
        <v>67</v>
      </c>
      <c r="B74" s="5">
        <v>521949.82</v>
      </c>
      <c r="C74" s="8">
        <v>530175.73</v>
      </c>
      <c r="D74" s="8">
        <v>504978.77</v>
      </c>
      <c r="E74" s="8">
        <v>519259.82</v>
      </c>
      <c r="F74" s="8">
        <v>511922.58</v>
      </c>
      <c r="G74" s="8">
        <v>534262.77</v>
      </c>
      <c r="H74" s="8">
        <v>527621.26</v>
      </c>
      <c r="I74" s="8">
        <v>601699.91</v>
      </c>
      <c r="J74" s="5">
        <v>545626.03</v>
      </c>
      <c r="K74" s="5">
        <v>575374.61</v>
      </c>
      <c r="L74" s="8">
        <v>634664.52</v>
      </c>
      <c r="M74" s="21">
        <v>551532.49</v>
      </c>
      <c r="N74" s="5">
        <f t="shared" si="0"/>
        <v>6559068.3100000005</v>
      </c>
    </row>
    <row r="75" spans="1:14" ht="12.75">
      <c r="A75" t="s">
        <v>68</v>
      </c>
      <c r="B75" s="5">
        <v>481883.75</v>
      </c>
      <c r="C75" s="8">
        <v>526482.7</v>
      </c>
      <c r="D75" s="8">
        <v>507936.38</v>
      </c>
      <c r="E75" s="8">
        <v>455409.44</v>
      </c>
      <c r="F75" s="8">
        <v>459335.81</v>
      </c>
      <c r="G75" s="8">
        <v>454259.84</v>
      </c>
      <c r="H75" s="8">
        <v>437094.6</v>
      </c>
      <c r="I75" s="8">
        <v>498277.49</v>
      </c>
      <c r="J75" s="5">
        <v>413910.62</v>
      </c>
      <c r="K75" s="5">
        <v>448389.98</v>
      </c>
      <c r="L75" s="8">
        <v>505500.77</v>
      </c>
      <c r="M75" s="21">
        <v>505831.71</v>
      </c>
      <c r="N75" s="5">
        <f t="shared" si="0"/>
        <v>5694313.089999999</v>
      </c>
    </row>
    <row r="76" spans="1:14" ht="12.75">
      <c r="A76" t="s">
        <v>69</v>
      </c>
      <c r="B76" s="5">
        <v>1791282.06</v>
      </c>
      <c r="C76" s="8">
        <v>1775109.56</v>
      </c>
      <c r="D76" s="8">
        <v>1688746.94</v>
      </c>
      <c r="E76" s="8">
        <v>1694482.62</v>
      </c>
      <c r="F76" s="8">
        <v>1558120.81</v>
      </c>
      <c r="G76" s="8">
        <v>1688440.58</v>
      </c>
      <c r="H76" s="8">
        <v>1863212.15</v>
      </c>
      <c r="I76" s="8">
        <v>2167198.12</v>
      </c>
      <c r="J76" s="5">
        <v>1979827.6</v>
      </c>
      <c r="K76" s="5">
        <v>1976224.99</v>
      </c>
      <c r="L76" s="8">
        <v>2468973.27</v>
      </c>
      <c r="M76" s="21">
        <v>2010893.81</v>
      </c>
      <c r="N76" s="5">
        <f t="shared" si="0"/>
        <v>22662512.509999998</v>
      </c>
    </row>
    <row r="77" spans="1:14" ht="12.75">
      <c r="A77" t="s">
        <v>70</v>
      </c>
      <c r="B77" s="5">
        <v>1578054.12</v>
      </c>
      <c r="C77" s="8">
        <v>1639527.11</v>
      </c>
      <c r="D77" s="8">
        <v>1559421.65</v>
      </c>
      <c r="E77" s="8">
        <v>1556290.36</v>
      </c>
      <c r="F77" s="8">
        <v>1564339.37</v>
      </c>
      <c r="G77" s="8">
        <v>1574808.97</v>
      </c>
      <c r="H77" s="8">
        <v>1650043.84</v>
      </c>
      <c r="I77" s="8">
        <v>1975966.63</v>
      </c>
      <c r="J77" s="5">
        <v>1612621.43</v>
      </c>
      <c r="K77" s="5">
        <v>1611294.34</v>
      </c>
      <c r="L77" s="8">
        <v>1984189.97</v>
      </c>
      <c r="M77" s="21">
        <v>1665042.33</v>
      </c>
      <c r="N77" s="5">
        <f t="shared" si="0"/>
        <v>19971600.119999997</v>
      </c>
    </row>
    <row r="78" spans="1:14" ht="12.75">
      <c r="A78" t="s">
        <v>27</v>
      </c>
      <c r="B78" s="5">
        <v>323407.78</v>
      </c>
      <c r="C78" s="8">
        <v>337817.99</v>
      </c>
      <c r="D78" s="8">
        <v>310139.51</v>
      </c>
      <c r="E78" s="8">
        <v>322427.04</v>
      </c>
      <c r="F78" s="8">
        <v>333335.95</v>
      </c>
      <c r="G78" s="8">
        <v>348007.37</v>
      </c>
      <c r="H78" s="8">
        <v>393785.81</v>
      </c>
      <c r="I78" s="8">
        <v>396477.82</v>
      </c>
      <c r="J78" s="5">
        <v>387540</v>
      </c>
      <c r="K78" s="5">
        <v>400139.94</v>
      </c>
      <c r="L78" s="8">
        <v>476450.75</v>
      </c>
      <c r="M78" s="21">
        <v>385853.52</v>
      </c>
      <c r="N78" s="5">
        <f t="shared" si="0"/>
        <v>4415383.48</v>
      </c>
    </row>
    <row r="79" spans="1:14" ht="12.75">
      <c r="A79" t="s">
        <v>71</v>
      </c>
      <c r="B79" s="5">
        <v>102707</v>
      </c>
      <c r="C79" s="8">
        <v>103100.75</v>
      </c>
      <c r="D79" s="8">
        <v>98333.04</v>
      </c>
      <c r="E79" s="8">
        <v>97491.93</v>
      </c>
      <c r="F79" s="8">
        <v>98602.3</v>
      </c>
      <c r="G79" s="8">
        <v>90775.84</v>
      </c>
      <c r="H79" s="8">
        <v>102899.49</v>
      </c>
      <c r="I79" s="8">
        <v>112420.42</v>
      </c>
      <c r="J79" s="5">
        <v>95443.25</v>
      </c>
      <c r="K79" s="5">
        <v>114337.08</v>
      </c>
      <c r="L79" s="8">
        <v>119705.73</v>
      </c>
      <c r="M79" s="21">
        <v>105548.11</v>
      </c>
      <c r="N79" s="5">
        <f t="shared" si="0"/>
        <v>1241364.9400000002</v>
      </c>
    </row>
    <row r="80" spans="1:14" ht="12.75">
      <c r="A80" t="s">
        <v>28</v>
      </c>
      <c r="B80" s="5">
        <v>70997.36</v>
      </c>
      <c r="C80" s="8">
        <v>82524.46</v>
      </c>
      <c r="D80" s="8">
        <v>66528.49</v>
      </c>
      <c r="E80" s="8">
        <v>73680.08</v>
      </c>
      <c r="F80" s="8">
        <v>64378.97</v>
      </c>
      <c r="G80" s="8">
        <v>61328.49</v>
      </c>
      <c r="H80" s="8">
        <v>62507.21</v>
      </c>
      <c r="I80" s="8">
        <v>65228.71</v>
      </c>
      <c r="J80" s="5">
        <v>63975.76</v>
      </c>
      <c r="K80" s="5">
        <v>58350.67</v>
      </c>
      <c r="L80" s="8">
        <v>77754.75</v>
      </c>
      <c r="M80" s="21">
        <v>86028.94</v>
      </c>
      <c r="N80" s="5">
        <f t="shared" si="0"/>
        <v>833283.8900000001</v>
      </c>
    </row>
    <row r="81" spans="1:14" ht="12.75">
      <c r="A81" t="s">
        <v>29</v>
      </c>
      <c r="B81" s="5">
        <v>21504.32</v>
      </c>
      <c r="C81" s="8">
        <v>18254.04</v>
      </c>
      <c r="D81" s="8">
        <v>18680.16</v>
      </c>
      <c r="E81" s="8">
        <v>16572.39</v>
      </c>
      <c r="F81" s="8">
        <v>16621.26</v>
      </c>
      <c r="G81" s="8">
        <v>16515.46</v>
      </c>
      <c r="H81" s="8">
        <v>17997.18</v>
      </c>
      <c r="I81" s="8">
        <v>18618.37</v>
      </c>
      <c r="J81" s="5">
        <v>17564.45</v>
      </c>
      <c r="K81" s="5">
        <v>15151.79</v>
      </c>
      <c r="L81" s="8">
        <v>18114.93</v>
      </c>
      <c r="M81" s="21">
        <v>18905.35</v>
      </c>
      <c r="N81" s="5">
        <f t="shared" si="0"/>
        <v>214499.7</v>
      </c>
    </row>
    <row r="82" spans="1:14" ht="12.75">
      <c r="A82" t="s">
        <v>72</v>
      </c>
      <c r="B82" s="5">
        <v>1245978.52</v>
      </c>
      <c r="C82" s="8">
        <v>1307862.6</v>
      </c>
      <c r="D82" s="8">
        <v>1315510.35</v>
      </c>
      <c r="E82" s="8">
        <v>1194766.17</v>
      </c>
      <c r="F82" s="8">
        <v>1201848.11</v>
      </c>
      <c r="G82" s="8">
        <v>1224379.24</v>
      </c>
      <c r="H82" s="8">
        <v>1259100.68</v>
      </c>
      <c r="I82" s="8">
        <v>1398573.19</v>
      </c>
      <c r="J82" s="5">
        <v>1309764.27</v>
      </c>
      <c r="K82" s="5">
        <v>1384213.04</v>
      </c>
      <c r="L82" s="8">
        <v>1586159.16</v>
      </c>
      <c r="M82" s="21">
        <v>1356720.27</v>
      </c>
      <c r="N82" s="5">
        <f t="shared" si="0"/>
        <v>15784875.600000001</v>
      </c>
    </row>
    <row r="83" spans="1:14" ht="12.75">
      <c r="A83" t="s">
        <v>73</v>
      </c>
      <c r="B83" s="5">
        <v>75105.35</v>
      </c>
      <c r="C83" s="8">
        <v>75179.97</v>
      </c>
      <c r="D83" s="8">
        <v>70012.14</v>
      </c>
      <c r="E83" s="8">
        <v>71245.18</v>
      </c>
      <c r="F83" s="8">
        <v>67023.86</v>
      </c>
      <c r="G83" s="8">
        <v>65073.08</v>
      </c>
      <c r="H83" s="8">
        <v>66214.59</v>
      </c>
      <c r="I83" s="8">
        <v>69066.55</v>
      </c>
      <c r="J83" s="5">
        <v>62169.75</v>
      </c>
      <c r="K83" s="5">
        <v>66865.28</v>
      </c>
      <c r="L83" s="8">
        <v>80225.12</v>
      </c>
      <c r="M83" s="21">
        <v>72206.72</v>
      </c>
      <c r="N83" s="5">
        <f t="shared" si="0"/>
        <v>840387.5900000001</v>
      </c>
    </row>
    <row r="84" spans="1:14" ht="12.75">
      <c r="A84" t="s">
        <v>74</v>
      </c>
      <c r="B84" s="5">
        <v>606991.05</v>
      </c>
      <c r="C84" s="8">
        <v>857804.08</v>
      </c>
      <c r="D84" s="8">
        <v>868028.5</v>
      </c>
      <c r="E84" s="8">
        <v>585285.65</v>
      </c>
      <c r="F84" s="8">
        <v>483999.75</v>
      </c>
      <c r="G84" s="8">
        <v>445135.94</v>
      </c>
      <c r="H84" s="8">
        <v>375698.63</v>
      </c>
      <c r="I84" s="8">
        <v>386497.78</v>
      </c>
      <c r="J84" s="5">
        <v>335477.11</v>
      </c>
      <c r="K84" s="5">
        <v>385100.45</v>
      </c>
      <c r="L84" s="8">
        <v>639378.06</v>
      </c>
      <c r="M84" s="21">
        <v>617208.86</v>
      </c>
      <c r="N84" s="5">
        <f>SUM(B84:M84)</f>
        <v>6586605.86</v>
      </c>
    </row>
    <row r="85" spans="1:14" ht="12.75">
      <c r="A85" t="s">
        <v>30</v>
      </c>
      <c r="B85" s="5">
        <v>53264.73</v>
      </c>
      <c r="C85" s="8">
        <v>54441.42</v>
      </c>
      <c r="D85" s="8">
        <v>55286.23</v>
      </c>
      <c r="E85" s="8">
        <v>55430.6</v>
      </c>
      <c r="F85" s="8">
        <v>57576.73</v>
      </c>
      <c r="G85" s="8">
        <v>54568.62</v>
      </c>
      <c r="H85" s="8">
        <v>51725.97</v>
      </c>
      <c r="I85" s="8">
        <v>53381.97</v>
      </c>
      <c r="J85" s="5">
        <v>44862.13</v>
      </c>
      <c r="K85" s="5">
        <v>52456.93</v>
      </c>
      <c r="L85" s="8">
        <v>55134.57</v>
      </c>
      <c r="M85" s="21">
        <v>50881.31</v>
      </c>
      <c r="N85" s="5">
        <f>SUM(B85:M85)</f>
        <v>639011.21</v>
      </c>
    </row>
    <row r="86" ht="12.75">
      <c r="A86" t="s">
        <v>1</v>
      </c>
    </row>
    <row r="87" spans="1:14" ht="12.75">
      <c r="A87" t="s">
        <v>31</v>
      </c>
      <c r="B87" s="5">
        <f>SUM(B19:B85)</f>
        <v>79645932.81999998</v>
      </c>
      <c r="C87" s="5">
        <f aca="true" t="shared" si="1" ref="C87:M87">SUM(C19:C85)</f>
        <v>82980645.69999997</v>
      </c>
      <c r="D87" s="5">
        <f t="shared" si="1"/>
        <v>80324334.58</v>
      </c>
      <c r="E87" s="5">
        <f t="shared" si="1"/>
        <v>78081731.08000001</v>
      </c>
      <c r="F87" s="5">
        <f t="shared" si="1"/>
        <v>78873900.33000001</v>
      </c>
      <c r="G87" s="5">
        <f t="shared" si="1"/>
        <v>80000183.94999997</v>
      </c>
      <c r="H87" s="5">
        <f t="shared" si="1"/>
        <v>84362035.02000003</v>
      </c>
      <c r="I87" s="5">
        <f t="shared" si="1"/>
        <v>96435175.49999997</v>
      </c>
      <c r="J87" s="5">
        <f t="shared" si="1"/>
        <v>82951004.93000002</v>
      </c>
      <c r="K87" s="5">
        <f t="shared" si="1"/>
        <v>84870662.10000001</v>
      </c>
      <c r="L87" s="5">
        <f t="shared" si="1"/>
        <v>99783254.72000001</v>
      </c>
      <c r="M87" s="5">
        <f t="shared" si="1"/>
        <v>87295613.69999997</v>
      </c>
      <c r="N87" s="5">
        <f>SUM(B87:M87)</f>
        <v>1015604474.4300001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8"/>
  <sheetViews>
    <sheetView zoomScalePageLayoutView="0" workbookViewId="0" topLeftCell="A9">
      <pane xSplit="1" ySplit="3" topLeftCell="G12" activePane="bottomRight" state="frozen"/>
      <selection pane="topLeft" activeCell="A9" sqref="A9"/>
      <selection pane="topRight" activeCell="B9" sqref="B9"/>
      <selection pane="bottomLeft" activeCell="A12" sqref="A12"/>
      <selection pane="bottomRight" activeCell="N28" sqref="N28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101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1" spans="2:14" ht="12.75">
      <c r="B11" s="1">
        <v>40725</v>
      </c>
      <c r="C11" s="1">
        <v>40756</v>
      </c>
      <c r="D11" s="1">
        <v>40787</v>
      </c>
      <c r="E11" s="1">
        <v>40817</v>
      </c>
      <c r="F11" s="1">
        <v>40848</v>
      </c>
      <c r="G11" s="1">
        <v>40878</v>
      </c>
      <c r="H11" s="1">
        <v>40909</v>
      </c>
      <c r="I11" s="1">
        <v>40940</v>
      </c>
      <c r="J11" s="1">
        <v>40969</v>
      </c>
      <c r="K11" s="1">
        <v>41000</v>
      </c>
      <c r="L11" s="1">
        <v>41030</v>
      </c>
      <c r="M11" s="1">
        <v>41061</v>
      </c>
      <c r="N11" s="25" t="s">
        <v>100</v>
      </c>
    </row>
    <row r="12" ht="12.75">
      <c r="A12" t="s">
        <v>0</v>
      </c>
    </row>
    <row r="13" ht="12.75">
      <c r="A13" t="s">
        <v>1</v>
      </c>
    </row>
    <row r="14" spans="1:14" ht="12.75">
      <c r="A14" t="s">
        <v>38</v>
      </c>
      <c r="B14" s="5"/>
      <c r="C14" s="8"/>
      <c r="D14" s="8"/>
      <c r="E14" s="8"/>
      <c r="F14" s="22"/>
      <c r="G14" s="8"/>
      <c r="H14" s="8"/>
      <c r="I14" s="8"/>
      <c r="J14" s="5"/>
      <c r="K14" s="5"/>
      <c r="L14" s="8"/>
      <c r="M14" s="21">
        <v>-195947.69999999995</v>
      </c>
      <c r="N14" s="5">
        <f>SUM(B14:M14)</f>
        <v>-195947.69999999995</v>
      </c>
    </row>
    <row r="15" spans="1:14" ht="12.75">
      <c r="A15" t="s">
        <v>39</v>
      </c>
      <c r="B15" s="5"/>
      <c r="C15" s="8"/>
      <c r="D15" s="8"/>
      <c r="E15" s="8"/>
      <c r="F15" s="8"/>
      <c r="G15" s="8"/>
      <c r="H15" s="8"/>
      <c r="I15" s="8"/>
      <c r="J15" s="5"/>
      <c r="K15" s="5"/>
      <c r="L15" s="8"/>
      <c r="M15" s="21"/>
      <c r="N15" s="5">
        <f aca="true" t="shared" si="0" ref="N15:N78">SUM(B15:M15)</f>
        <v>0</v>
      </c>
    </row>
    <row r="16" spans="1:14" ht="12.75">
      <c r="A16" t="s">
        <v>40</v>
      </c>
      <c r="B16" s="5"/>
      <c r="C16" s="8"/>
      <c r="D16" s="8"/>
      <c r="E16" s="8"/>
      <c r="F16" s="8"/>
      <c r="G16" s="8"/>
      <c r="H16" s="8"/>
      <c r="I16" s="8"/>
      <c r="J16" s="5"/>
      <c r="K16" s="5"/>
      <c r="L16" s="8"/>
      <c r="M16" s="21"/>
      <c r="N16" s="5">
        <f t="shared" si="0"/>
        <v>0</v>
      </c>
    </row>
    <row r="17" spans="1:14" ht="12.75">
      <c r="A17" t="s">
        <v>2</v>
      </c>
      <c r="B17" s="5"/>
      <c r="C17" s="8"/>
      <c r="D17" s="8"/>
      <c r="E17" s="8"/>
      <c r="F17" s="8"/>
      <c r="G17" s="8"/>
      <c r="H17" s="8"/>
      <c r="I17" s="8"/>
      <c r="J17" s="5"/>
      <c r="K17" s="5"/>
      <c r="L17" s="8"/>
      <c r="M17" s="21">
        <v>-29884.21</v>
      </c>
      <c r="N17" s="5">
        <f t="shared" si="0"/>
        <v>-29884.21</v>
      </c>
    </row>
    <row r="18" spans="1:14" ht="12.75">
      <c r="A18" t="s">
        <v>41</v>
      </c>
      <c r="B18" s="5"/>
      <c r="C18" s="8"/>
      <c r="D18" s="8"/>
      <c r="E18" s="8"/>
      <c r="F18" s="8"/>
      <c r="G18" s="8"/>
      <c r="H18" s="8"/>
      <c r="I18" s="8"/>
      <c r="J18" s="5"/>
      <c r="K18" s="5"/>
      <c r="L18" s="8"/>
      <c r="M18" s="21">
        <v>-438981.6599999999</v>
      </c>
      <c r="N18" s="5">
        <f t="shared" si="0"/>
        <v>-438981.6599999999</v>
      </c>
    </row>
    <row r="19" spans="1:14" ht="12.75">
      <c r="A19" t="s">
        <v>42</v>
      </c>
      <c r="B19" s="5"/>
      <c r="C19" s="8"/>
      <c r="D19" s="8"/>
      <c r="E19" s="8"/>
      <c r="F19" s="8"/>
      <c r="G19" s="8"/>
      <c r="H19" s="8"/>
      <c r="I19" s="8"/>
      <c r="J19" s="5"/>
      <c r="K19" s="5"/>
      <c r="L19" s="8"/>
      <c r="M19" s="21">
        <v>-1236455.4899999998</v>
      </c>
      <c r="N19" s="5">
        <f t="shared" si="0"/>
        <v>-1236455.4899999998</v>
      </c>
    </row>
    <row r="20" spans="1:14" ht="12.75">
      <c r="A20" t="s">
        <v>3</v>
      </c>
      <c r="B20" s="5"/>
      <c r="C20" s="8"/>
      <c r="D20" s="8"/>
      <c r="E20" s="8"/>
      <c r="F20" s="8"/>
      <c r="G20" s="8"/>
      <c r="H20" s="8"/>
      <c r="I20" s="8"/>
      <c r="J20" s="5"/>
      <c r="K20" s="5"/>
      <c r="L20" s="8"/>
      <c r="M20" s="21">
        <v>-10696.289999999999</v>
      </c>
      <c r="N20" s="5">
        <f t="shared" si="0"/>
        <v>-10696.289999999999</v>
      </c>
    </row>
    <row r="21" spans="1:14" ht="12.75">
      <c r="A21" t="s">
        <v>43</v>
      </c>
      <c r="B21" s="5"/>
      <c r="C21" s="8"/>
      <c r="D21" s="8"/>
      <c r="E21" s="8"/>
      <c r="F21" s="8"/>
      <c r="G21" s="8"/>
      <c r="H21" s="8"/>
      <c r="I21" s="8"/>
      <c r="J21" s="5"/>
      <c r="K21" s="5"/>
      <c r="L21" s="8"/>
      <c r="M21" s="21"/>
      <c r="N21" s="5">
        <f t="shared" si="0"/>
        <v>0</v>
      </c>
    </row>
    <row r="22" spans="1:14" ht="12.75">
      <c r="A22" t="s">
        <v>44</v>
      </c>
      <c r="B22" s="5"/>
      <c r="C22" s="8"/>
      <c r="D22" s="8"/>
      <c r="E22" s="8"/>
      <c r="F22" s="8"/>
      <c r="G22" s="8"/>
      <c r="H22" s="8"/>
      <c r="I22" s="8"/>
      <c r="J22" s="5"/>
      <c r="K22" s="5"/>
      <c r="L22" s="8"/>
      <c r="M22" s="21">
        <v>-112603.89000000001</v>
      </c>
      <c r="N22" s="5">
        <f t="shared" si="0"/>
        <v>-112603.89000000001</v>
      </c>
    </row>
    <row r="23" spans="1:14" ht="12.75">
      <c r="A23" t="s">
        <v>45</v>
      </c>
      <c r="B23" s="5"/>
      <c r="C23" s="8"/>
      <c r="D23" s="8"/>
      <c r="E23" s="8"/>
      <c r="F23" s="8"/>
      <c r="G23" s="8"/>
      <c r="H23" s="8"/>
      <c r="I23" s="8"/>
      <c r="J23" s="5"/>
      <c r="K23" s="5"/>
      <c r="L23" s="8"/>
      <c r="M23" s="21">
        <v>-73845.55999999994</v>
      </c>
      <c r="N23" s="5">
        <f t="shared" si="0"/>
        <v>-73845.55999999994</v>
      </c>
    </row>
    <row r="24" spans="1:14" ht="12.75">
      <c r="A24" t="s">
        <v>46</v>
      </c>
      <c r="B24" s="5"/>
      <c r="C24" s="8"/>
      <c r="D24" s="8"/>
      <c r="E24" s="8"/>
      <c r="F24" s="8"/>
      <c r="G24" s="8"/>
      <c r="H24" s="8"/>
      <c r="I24" s="8"/>
      <c r="J24" s="5"/>
      <c r="K24" s="5"/>
      <c r="L24" s="8"/>
      <c r="M24" s="21"/>
      <c r="N24" s="5">
        <f t="shared" si="0"/>
        <v>0</v>
      </c>
    </row>
    <row r="25" spans="1:14" ht="12.75">
      <c r="A25" t="s">
        <v>4</v>
      </c>
      <c r="B25" s="5"/>
      <c r="C25" s="8"/>
      <c r="D25" s="8"/>
      <c r="E25" s="8"/>
      <c r="F25" s="8"/>
      <c r="G25" s="8"/>
      <c r="H25" s="8"/>
      <c r="I25" s="8"/>
      <c r="J25" s="5"/>
      <c r="K25" s="5"/>
      <c r="L25" s="8"/>
      <c r="M25" s="21">
        <v>-124436.50999999998</v>
      </c>
      <c r="N25" s="5">
        <f t="shared" si="0"/>
        <v>-124436.50999999998</v>
      </c>
    </row>
    <row r="26" spans="1:14" ht="12.75">
      <c r="A26" t="s">
        <v>95</v>
      </c>
      <c r="B26" s="5"/>
      <c r="C26" s="8"/>
      <c r="D26" s="8"/>
      <c r="E26" s="8"/>
      <c r="F26" s="8"/>
      <c r="G26" s="8"/>
      <c r="H26" s="8"/>
      <c r="I26" s="8"/>
      <c r="J26" s="5"/>
      <c r="K26" s="5"/>
      <c r="L26" s="8"/>
      <c r="M26" s="21"/>
      <c r="N26" s="5">
        <f t="shared" si="0"/>
        <v>0</v>
      </c>
    </row>
    <row r="27" spans="1:14" ht="12.75">
      <c r="A27" t="s">
        <v>5</v>
      </c>
      <c r="B27" s="5"/>
      <c r="C27" s="8"/>
      <c r="D27" s="8"/>
      <c r="E27" s="8"/>
      <c r="F27" s="8"/>
      <c r="G27" s="8"/>
      <c r="H27" s="8"/>
      <c r="I27" s="8"/>
      <c r="J27" s="5"/>
      <c r="K27" s="5"/>
      <c r="L27" s="8"/>
      <c r="M27" s="21"/>
      <c r="N27" s="5">
        <f t="shared" si="0"/>
        <v>0</v>
      </c>
    </row>
    <row r="28" spans="1:14" ht="12.75">
      <c r="A28" t="s">
        <v>6</v>
      </c>
      <c r="B28" s="5"/>
      <c r="C28" s="8"/>
      <c r="D28" s="8"/>
      <c r="E28" s="8"/>
      <c r="F28" s="8"/>
      <c r="G28" s="8"/>
      <c r="H28" s="8"/>
      <c r="I28" s="8"/>
      <c r="J28" s="5"/>
      <c r="K28" s="5"/>
      <c r="L28" s="8"/>
      <c r="M28" s="21"/>
      <c r="N28" s="5">
        <f t="shared" si="0"/>
        <v>0</v>
      </c>
    </row>
    <row r="29" spans="1:14" ht="12.75">
      <c r="A29" t="s">
        <v>47</v>
      </c>
      <c r="B29" s="5"/>
      <c r="C29" s="8"/>
      <c r="D29" s="8"/>
      <c r="E29" s="8"/>
      <c r="F29" s="8"/>
      <c r="G29" s="8"/>
      <c r="H29" s="8"/>
      <c r="I29" s="8"/>
      <c r="J29" s="5"/>
      <c r="K29" s="5"/>
      <c r="L29" s="8"/>
      <c r="M29" s="21"/>
      <c r="N29" s="5">
        <f t="shared" si="0"/>
        <v>0</v>
      </c>
    </row>
    <row r="30" spans="1:14" ht="12.75">
      <c r="A30" t="s">
        <v>48</v>
      </c>
      <c r="B30" s="5"/>
      <c r="C30" s="8"/>
      <c r="D30" s="8"/>
      <c r="E30" s="8"/>
      <c r="F30" s="8"/>
      <c r="G30" s="8"/>
      <c r="H30" s="8"/>
      <c r="I30" s="8"/>
      <c r="J30" s="5"/>
      <c r="K30" s="5"/>
      <c r="L30" s="8"/>
      <c r="M30" s="21"/>
      <c r="N30" s="5">
        <f t="shared" si="0"/>
        <v>0</v>
      </c>
    </row>
    <row r="31" spans="1:14" ht="12.75">
      <c r="A31" t="s">
        <v>7</v>
      </c>
      <c r="B31" s="5"/>
      <c r="C31" s="8"/>
      <c r="D31" s="8"/>
      <c r="E31" s="8"/>
      <c r="F31" s="8"/>
      <c r="G31" s="8"/>
      <c r="H31" s="8"/>
      <c r="I31" s="8"/>
      <c r="J31" s="5"/>
      <c r="K31" s="5"/>
      <c r="L31" s="8"/>
      <c r="M31" s="21"/>
      <c r="N31" s="5">
        <f t="shared" si="0"/>
        <v>0</v>
      </c>
    </row>
    <row r="32" spans="1:14" ht="12.75">
      <c r="A32" t="s">
        <v>8</v>
      </c>
      <c r="B32" s="5"/>
      <c r="C32" s="8"/>
      <c r="D32" s="8"/>
      <c r="E32" s="8"/>
      <c r="F32" s="8"/>
      <c r="G32" s="8"/>
      <c r="H32" s="8"/>
      <c r="I32" s="8"/>
      <c r="J32" s="5"/>
      <c r="K32" s="5"/>
      <c r="L32" s="8"/>
      <c r="M32" s="21">
        <v>-5065.68</v>
      </c>
      <c r="N32" s="5">
        <f t="shared" si="0"/>
        <v>-5065.68</v>
      </c>
    </row>
    <row r="33" spans="1:14" ht="12.75">
      <c r="A33" t="s">
        <v>9</v>
      </c>
      <c r="B33" s="5"/>
      <c r="C33" s="8"/>
      <c r="D33" s="8"/>
      <c r="E33" s="8"/>
      <c r="F33" s="8"/>
      <c r="G33" s="8"/>
      <c r="H33" s="8"/>
      <c r="I33" s="8"/>
      <c r="J33" s="5"/>
      <c r="K33" s="5"/>
      <c r="L33" s="8"/>
      <c r="M33" s="21"/>
      <c r="N33" s="5">
        <f t="shared" si="0"/>
        <v>0</v>
      </c>
    </row>
    <row r="34" spans="1:14" ht="12.75">
      <c r="A34" t="s">
        <v>10</v>
      </c>
      <c r="B34" s="5"/>
      <c r="C34" s="8"/>
      <c r="D34" s="8"/>
      <c r="E34" s="8"/>
      <c r="F34" s="8"/>
      <c r="G34" s="8"/>
      <c r="H34" s="8"/>
      <c r="I34" s="8"/>
      <c r="J34" s="5"/>
      <c r="K34" s="5"/>
      <c r="L34" s="8"/>
      <c r="M34" s="21"/>
      <c r="N34" s="5">
        <f t="shared" si="0"/>
        <v>0</v>
      </c>
    </row>
    <row r="35" spans="1:14" ht="12.75">
      <c r="A35" t="s">
        <v>11</v>
      </c>
      <c r="B35" s="5"/>
      <c r="C35" s="8"/>
      <c r="D35" s="8"/>
      <c r="E35" s="8"/>
      <c r="F35" s="8"/>
      <c r="G35" s="8"/>
      <c r="H35" s="8"/>
      <c r="I35" s="8"/>
      <c r="J35" s="5"/>
      <c r="K35" s="5"/>
      <c r="L35" s="8"/>
      <c r="M35" s="21">
        <v>-5500</v>
      </c>
      <c r="N35" s="5">
        <f t="shared" si="0"/>
        <v>-5500</v>
      </c>
    </row>
    <row r="36" spans="1:14" ht="12.75">
      <c r="A36" t="s">
        <v>49</v>
      </c>
      <c r="B36" s="5"/>
      <c r="C36" s="8"/>
      <c r="D36" s="8"/>
      <c r="E36" s="8"/>
      <c r="F36" s="8"/>
      <c r="G36" s="8"/>
      <c r="H36" s="8"/>
      <c r="I36" s="8"/>
      <c r="J36" s="5"/>
      <c r="K36" s="5"/>
      <c r="L36" s="8"/>
      <c r="M36" s="21">
        <v>-9028.079999999998</v>
      </c>
      <c r="N36" s="5">
        <f t="shared" si="0"/>
        <v>-9028.079999999998</v>
      </c>
    </row>
    <row r="37" spans="1:14" ht="12.75">
      <c r="A37" t="s">
        <v>12</v>
      </c>
      <c r="B37" s="5"/>
      <c r="C37" s="8"/>
      <c r="D37" s="8"/>
      <c r="E37" s="8"/>
      <c r="F37" s="8"/>
      <c r="G37" s="8"/>
      <c r="H37" s="8"/>
      <c r="I37" s="8"/>
      <c r="J37" s="5"/>
      <c r="K37" s="5"/>
      <c r="L37" s="8"/>
      <c r="M37" s="21"/>
      <c r="N37" s="5">
        <f t="shared" si="0"/>
        <v>0</v>
      </c>
    </row>
    <row r="38" spans="1:14" ht="12.75">
      <c r="A38" t="s">
        <v>13</v>
      </c>
      <c r="B38" s="5"/>
      <c r="C38" s="8"/>
      <c r="D38" s="8"/>
      <c r="E38" s="8"/>
      <c r="F38" s="8"/>
      <c r="G38" s="8"/>
      <c r="H38" s="8"/>
      <c r="I38" s="8"/>
      <c r="J38" s="5"/>
      <c r="K38" s="5"/>
      <c r="L38" s="8"/>
      <c r="M38" s="21"/>
      <c r="N38" s="5">
        <f t="shared" si="0"/>
        <v>0</v>
      </c>
    </row>
    <row r="39" spans="1:14" ht="12.75">
      <c r="A39" t="s">
        <v>14</v>
      </c>
      <c r="B39" s="5"/>
      <c r="C39" s="8"/>
      <c r="D39" s="8"/>
      <c r="E39" s="8"/>
      <c r="F39" s="8"/>
      <c r="G39" s="8"/>
      <c r="H39" s="8"/>
      <c r="I39" s="8"/>
      <c r="J39" s="5"/>
      <c r="K39" s="5"/>
      <c r="L39" s="8"/>
      <c r="M39" s="21">
        <v>-21798.70000000001</v>
      </c>
      <c r="N39" s="5">
        <f t="shared" si="0"/>
        <v>-21798.70000000001</v>
      </c>
    </row>
    <row r="40" spans="1:14" ht="12.75">
      <c r="A40" t="s">
        <v>50</v>
      </c>
      <c r="B40" s="5"/>
      <c r="C40" s="8"/>
      <c r="D40" s="8"/>
      <c r="E40" s="8"/>
      <c r="F40" s="8"/>
      <c r="G40" s="8"/>
      <c r="H40" s="8"/>
      <c r="I40" s="8"/>
      <c r="J40" s="5"/>
      <c r="K40" s="5"/>
      <c r="L40" s="8"/>
      <c r="M40" s="21"/>
      <c r="N40" s="5">
        <f t="shared" si="0"/>
        <v>0</v>
      </c>
    </row>
    <row r="41" spans="1:14" ht="12.75">
      <c r="A41" t="s">
        <v>15</v>
      </c>
      <c r="B41" s="5"/>
      <c r="C41" s="8"/>
      <c r="D41" s="8"/>
      <c r="E41" s="8"/>
      <c r="F41" s="8"/>
      <c r="G41" s="8"/>
      <c r="H41" s="8"/>
      <c r="I41" s="8"/>
      <c r="J41" s="5"/>
      <c r="K41" s="5"/>
      <c r="L41" s="8"/>
      <c r="M41" s="21"/>
      <c r="N41" s="5">
        <f t="shared" si="0"/>
        <v>0</v>
      </c>
    </row>
    <row r="42" spans="1:14" ht="12.75">
      <c r="A42" t="s">
        <v>51</v>
      </c>
      <c r="B42" s="5"/>
      <c r="C42" s="8"/>
      <c r="D42" s="8"/>
      <c r="E42" s="8"/>
      <c r="F42" s="8"/>
      <c r="G42" s="8"/>
      <c r="H42" s="8"/>
      <c r="I42" s="8"/>
      <c r="J42" s="5"/>
      <c r="K42" s="5"/>
      <c r="L42" s="8"/>
      <c r="M42" s="21"/>
      <c r="N42" s="5">
        <f t="shared" si="0"/>
        <v>0</v>
      </c>
    </row>
    <row r="43" spans="1:14" ht="12.75">
      <c r="A43" t="s">
        <v>16</v>
      </c>
      <c r="B43" s="5"/>
      <c r="C43" s="8"/>
      <c r="D43" s="8"/>
      <c r="E43" s="8"/>
      <c r="F43" s="8"/>
      <c r="G43" s="8"/>
      <c r="H43" s="8"/>
      <c r="I43" s="8"/>
      <c r="J43" s="5"/>
      <c r="K43" s="5"/>
      <c r="L43" s="8"/>
      <c r="M43" s="21"/>
      <c r="N43" s="5">
        <f t="shared" si="0"/>
        <v>0</v>
      </c>
    </row>
    <row r="44" spans="1:14" ht="12.75">
      <c r="A44" t="s">
        <v>52</v>
      </c>
      <c r="B44" s="5"/>
      <c r="C44" s="8"/>
      <c r="D44" s="8"/>
      <c r="E44" s="8"/>
      <c r="F44" s="8"/>
      <c r="G44" s="8"/>
      <c r="H44" s="8"/>
      <c r="I44" s="8"/>
      <c r="J44" s="5"/>
      <c r="K44" s="5"/>
      <c r="L44" s="8"/>
      <c r="M44" s="21">
        <v>-66696.67999999993</v>
      </c>
      <c r="N44" s="5">
        <f t="shared" si="0"/>
        <v>-66696.67999999993</v>
      </c>
    </row>
    <row r="45" spans="1:14" ht="12.75">
      <c r="A45" t="s">
        <v>17</v>
      </c>
      <c r="B45" s="5"/>
      <c r="C45" s="8"/>
      <c r="D45" s="8"/>
      <c r="E45" s="8"/>
      <c r="F45" s="8"/>
      <c r="G45" s="8"/>
      <c r="H45" s="8"/>
      <c r="I45" s="8"/>
      <c r="J45" s="5"/>
      <c r="K45" s="5"/>
      <c r="L45" s="8"/>
      <c r="M45" s="21"/>
      <c r="N45" s="5">
        <f t="shared" si="0"/>
        <v>0</v>
      </c>
    </row>
    <row r="46" spans="1:14" ht="12.75">
      <c r="A46" t="s">
        <v>18</v>
      </c>
      <c r="B46" s="5"/>
      <c r="C46" s="8"/>
      <c r="D46" s="8"/>
      <c r="E46" s="8"/>
      <c r="F46" s="8"/>
      <c r="G46" s="8"/>
      <c r="H46" s="8"/>
      <c r="I46" s="8"/>
      <c r="J46" s="5"/>
      <c r="K46" s="5"/>
      <c r="L46" s="8"/>
      <c r="M46" s="21">
        <v>-10983.879999999997</v>
      </c>
      <c r="N46" s="5">
        <f t="shared" si="0"/>
        <v>-10983.879999999997</v>
      </c>
    </row>
    <row r="47" spans="1:14" ht="12.75">
      <c r="A47" t="s">
        <v>19</v>
      </c>
      <c r="B47" s="5"/>
      <c r="C47" s="8"/>
      <c r="D47" s="8"/>
      <c r="E47" s="8"/>
      <c r="F47" s="8"/>
      <c r="G47" s="8"/>
      <c r="H47" s="8"/>
      <c r="I47" s="8"/>
      <c r="J47" s="5"/>
      <c r="K47" s="5"/>
      <c r="L47" s="8"/>
      <c r="M47" s="21"/>
      <c r="N47" s="5">
        <f t="shared" si="0"/>
        <v>0</v>
      </c>
    </row>
    <row r="48" spans="1:14" ht="12.75">
      <c r="A48" t="s">
        <v>53</v>
      </c>
      <c r="B48" s="5"/>
      <c r="C48" s="8"/>
      <c r="D48" s="8"/>
      <c r="E48" s="8"/>
      <c r="F48" s="8"/>
      <c r="G48" s="8"/>
      <c r="H48" s="8"/>
      <c r="I48" s="8"/>
      <c r="J48" s="5"/>
      <c r="K48" s="5"/>
      <c r="L48" s="8"/>
      <c r="M48" s="21">
        <v>-190570.96999999997</v>
      </c>
      <c r="N48" s="5">
        <f t="shared" si="0"/>
        <v>-190570.96999999997</v>
      </c>
    </row>
    <row r="49" spans="1:14" ht="12.75">
      <c r="A49" t="s">
        <v>54</v>
      </c>
      <c r="B49" s="5"/>
      <c r="C49" s="8"/>
      <c r="D49" s="8"/>
      <c r="E49" s="8"/>
      <c r="F49" s="8"/>
      <c r="G49" s="8"/>
      <c r="H49" s="8"/>
      <c r="I49" s="8"/>
      <c r="J49" s="5"/>
      <c r="K49" s="5"/>
      <c r="L49" s="8"/>
      <c r="M49" s="21"/>
      <c r="N49" s="5">
        <f t="shared" si="0"/>
        <v>0</v>
      </c>
    </row>
    <row r="50" spans="1:14" ht="12.75">
      <c r="A50" t="s">
        <v>55</v>
      </c>
      <c r="B50" s="5"/>
      <c r="C50" s="8"/>
      <c r="D50" s="8"/>
      <c r="E50" s="8"/>
      <c r="F50" s="8"/>
      <c r="G50" s="8"/>
      <c r="H50" s="8"/>
      <c r="I50" s="8"/>
      <c r="J50" s="5"/>
      <c r="K50" s="5"/>
      <c r="L50" s="8"/>
      <c r="M50" s="21"/>
      <c r="N50" s="5">
        <f t="shared" si="0"/>
        <v>0</v>
      </c>
    </row>
    <row r="51" spans="1:14" ht="12.75">
      <c r="A51" t="s">
        <v>20</v>
      </c>
      <c r="B51" s="5"/>
      <c r="C51" s="8"/>
      <c r="D51" s="8"/>
      <c r="E51" s="8"/>
      <c r="F51" s="8"/>
      <c r="G51" s="8"/>
      <c r="H51" s="8"/>
      <c r="I51" s="8"/>
      <c r="J51" s="5"/>
      <c r="K51" s="5"/>
      <c r="L51" s="8"/>
      <c r="M51" s="21"/>
      <c r="N51" s="5">
        <f t="shared" si="0"/>
        <v>0</v>
      </c>
    </row>
    <row r="52" spans="1:14" ht="12.75">
      <c r="A52" t="s">
        <v>21</v>
      </c>
      <c r="B52" s="5"/>
      <c r="C52" s="8"/>
      <c r="D52" s="8"/>
      <c r="E52" s="8"/>
      <c r="F52" s="8"/>
      <c r="G52" s="8"/>
      <c r="H52" s="8"/>
      <c r="I52" s="8"/>
      <c r="J52" s="5"/>
      <c r="K52" s="5"/>
      <c r="L52" s="8"/>
      <c r="M52" s="21">
        <v>-10636.89</v>
      </c>
      <c r="N52" s="5">
        <f t="shared" si="0"/>
        <v>-10636.89</v>
      </c>
    </row>
    <row r="53" spans="1:14" ht="12.75">
      <c r="A53" t="s">
        <v>22</v>
      </c>
      <c r="B53" s="5"/>
      <c r="C53" s="8"/>
      <c r="D53" s="8"/>
      <c r="E53" s="8"/>
      <c r="F53" s="8"/>
      <c r="G53" s="8"/>
      <c r="H53" s="8"/>
      <c r="I53" s="8"/>
      <c r="J53" s="5"/>
      <c r="K53" s="5"/>
      <c r="L53" s="8"/>
      <c r="M53" s="21"/>
      <c r="N53" s="5">
        <f t="shared" si="0"/>
        <v>0</v>
      </c>
    </row>
    <row r="54" spans="1:14" ht="12.75">
      <c r="A54" t="s">
        <v>56</v>
      </c>
      <c r="B54" s="5"/>
      <c r="C54" s="8"/>
      <c r="D54" s="8"/>
      <c r="E54" s="8"/>
      <c r="F54" s="8"/>
      <c r="G54" s="8"/>
      <c r="H54" s="8"/>
      <c r="I54" s="8"/>
      <c r="J54" s="5"/>
      <c r="K54" s="5"/>
      <c r="L54" s="8"/>
      <c r="M54" s="21"/>
      <c r="N54" s="5">
        <f t="shared" si="0"/>
        <v>0</v>
      </c>
    </row>
    <row r="55" spans="1:14" ht="12.75">
      <c r="A55" t="s">
        <v>23</v>
      </c>
      <c r="B55" s="5"/>
      <c r="C55" s="8"/>
      <c r="D55" s="8"/>
      <c r="E55" s="8"/>
      <c r="F55" s="8"/>
      <c r="G55" s="8"/>
      <c r="H55" s="8"/>
      <c r="I55" s="8"/>
      <c r="J55" s="5"/>
      <c r="K55" s="5"/>
      <c r="L55" s="8"/>
      <c r="M55" s="21"/>
      <c r="N55" s="5">
        <f t="shared" si="0"/>
        <v>0</v>
      </c>
    </row>
    <row r="56" spans="1:14" ht="12.75">
      <c r="A56" t="s">
        <v>24</v>
      </c>
      <c r="B56" s="5"/>
      <c r="C56" s="8"/>
      <c r="D56" s="8"/>
      <c r="E56" s="8"/>
      <c r="F56" s="8"/>
      <c r="G56" s="8"/>
      <c r="H56" s="8"/>
      <c r="I56" s="8"/>
      <c r="J56" s="5"/>
      <c r="K56" s="5"/>
      <c r="L56" s="8"/>
      <c r="M56" s="21"/>
      <c r="N56" s="5">
        <f t="shared" si="0"/>
        <v>0</v>
      </c>
    </row>
    <row r="57" spans="1:14" ht="12.75">
      <c r="A57" t="s">
        <v>57</v>
      </c>
      <c r="B57" s="5"/>
      <c r="C57" s="8"/>
      <c r="D57" s="8"/>
      <c r="E57" s="8"/>
      <c r="F57" s="8"/>
      <c r="G57" s="8"/>
      <c r="H57" s="8"/>
      <c r="I57" s="8"/>
      <c r="J57" s="5"/>
      <c r="K57" s="5"/>
      <c r="L57" s="8"/>
      <c r="M57" s="21"/>
      <c r="N57" s="5">
        <f t="shared" si="0"/>
        <v>0</v>
      </c>
    </row>
    <row r="58" spans="1:14" ht="12.75">
      <c r="A58" t="s">
        <v>58</v>
      </c>
      <c r="B58" s="5"/>
      <c r="C58" s="8"/>
      <c r="D58" s="8"/>
      <c r="E58" s="8"/>
      <c r="F58" s="8"/>
      <c r="G58" s="8"/>
      <c r="H58" s="8"/>
      <c r="I58" s="8"/>
      <c r="J58" s="5"/>
      <c r="K58" s="5"/>
      <c r="L58" s="8"/>
      <c r="M58" s="21"/>
      <c r="N58" s="5">
        <f t="shared" si="0"/>
        <v>0</v>
      </c>
    </row>
    <row r="59" spans="1:14" ht="12.75">
      <c r="A59" t="s">
        <v>59</v>
      </c>
      <c r="B59" s="5"/>
      <c r="C59" s="8"/>
      <c r="D59" s="8"/>
      <c r="E59" s="8"/>
      <c r="F59" s="8"/>
      <c r="G59" s="8"/>
      <c r="H59" s="8"/>
      <c r="I59" s="8"/>
      <c r="J59" s="5"/>
      <c r="K59" s="5"/>
      <c r="L59" s="8"/>
      <c r="M59" s="21"/>
      <c r="N59" s="5">
        <f t="shared" si="0"/>
        <v>0</v>
      </c>
    </row>
    <row r="60" spans="1:14" ht="12.75">
      <c r="A60" t="s">
        <v>25</v>
      </c>
      <c r="B60" s="5"/>
      <c r="C60" s="8"/>
      <c r="D60" s="8"/>
      <c r="E60" s="8"/>
      <c r="F60" s="8"/>
      <c r="G60" s="8"/>
      <c r="H60" s="8"/>
      <c r="I60" s="8"/>
      <c r="J60" s="5"/>
      <c r="K60" s="5"/>
      <c r="L60" s="8"/>
      <c r="M60" s="21"/>
      <c r="N60" s="5">
        <f t="shared" si="0"/>
        <v>0</v>
      </c>
    </row>
    <row r="61" spans="1:14" ht="12.75">
      <c r="A61" t="s">
        <v>60</v>
      </c>
      <c r="B61" s="5"/>
      <c r="C61" s="8"/>
      <c r="D61" s="8"/>
      <c r="E61" s="8"/>
      <c r="F61" s="8"/>
      <c r="G61" s="8"/>
      <c r="H61" s="8"/>
      <c r="I61" s="8"/>
      <c r="J61" s="5"/>
      <c r="K61" s="5"/>
      <c r="L61" s="8"/>
      <c r="M61" s="21"/>
      <c r="N61" s="5">
        <f t="shared" si="0"/>
        <v>0</v>
      </c>
    </row>
    <row r="62" spans="1:14" ht="12.75">
      <c r="A62" t="s">
        <v>61</v>
      </c>
      <c r="B62" s="5"/>
      <c r="C62" s="8"/>
      <c r="D62" s="8"/>
      <c r="E62" s="8"/>
      <c r="F62" s="8"/>
      <c r="G62" s="8"/>
      <c r="H62" s="8"/>
      <c r="I62" s="8"/>
      <c r="J62" s="5"/>
      <c r="K62" s="5"/>
      <c r="L62" s="8"/>
      <c r="M62" s="21"/>
      <c r="N62" s="5">
        <f t="shared" si="0"/>
        <v>0</v>
      </c>
    </row>
    <row r="63" spans="1:14" ht="12.75">
      <c r="A63" t="s">
        <v>62</v>
      </c>
      <c r="B63" s="5"/>
      <c r="C63" s="8"/>
      <c r="D63" s="8"/>
      <c r="E63" s="8"/>
      <c r="F63" s="8"/>
      <c r="G63" s="8"/>
      <c r="H63" s="8"/>
      <c r="I63" s="8"/>
      <c r="J63" s="5"/>
      <c r="K63" s="5"/>
      <c r="L63" s="8"/>
      <c r="M63" s="21"/>
      <c r="N63" s="5">
        <f t="shared" si="0"/>
        <v>0</v>
      </c>
    </row>
    <row r="64" spans="1:14" ht="12.75">
      <c r="A64" t="s">
        <v>26</v>
      </c>
      <c r="B64" s="5"/>
      <c r="C64" s="8"/>
      <c r="D64" s="8"/>
      <c r="E64" s="8"/>
      <c r="F64" s="8"/>
      <c r="G64" s="8"/>
      <c r="H64" s="8"/>
      <c r="I64" s="8"/>
      <c r="J64" s="5"/>
      <c r="K64" s="5"/>
      <c r="L64" s="8"/>
      <c r="M64" s="21">
        <v>-282717.2300000002</v>
      </c>
      <c r="N64" s="5">
        <f t="shared" si="0"/>
        <v>-282717.2300000002</v>
      </c>
    </row>
    <row r="65" spans="1:14" ht="12.75">
      <c r="A65" t="s">
        <v>63</v>
      </c>
      <c r="B65" s="5"/>
      <c r="C65" s="8"/>
      <c r="D65" s="8"/>
      <c r="E65" s="8"/>
      <c r="F65" s="8"/>
      <c r="G65" s="8"/>
      <c r="H65" s="8"/>
      <c r="I65" s="8"/>
      <c r="J65" s="5"/>
      <c r="K65" s="5"/>
      <c r="L65" s="8"/>
      <c r="M65" s="21">
        <v>-1060550.52</v>
      </c>
      <c r="N65" s="5">
        <f t="shared" si="0"/>
        <v>-1060550.52</v>
      </c>
    </row>
    <row r="66" spans="1:14" ht="12.75">
      <c r="A66" t="s">
        <v>64</v>
      </c>
      <c r="B66" s="5"/>
      <c r="C66" s="8"/>
      <c r="D66" s="8"/>
      <c r="E66" s="8"/>
      <c r="F66" s="8"/>
      <c r="G66" s="8"/>
      <c r="H66" s="8"/>
      <c r="I66" s="8"/>
      <c r="J66" s="5"/>
      <c r="K66" s="5"/>
      <c r="L66" s="8"/>
      <c r="M66" s="21"/>
      <c r="N66" s="5">
        <f t="shared" si="0"/>
        <v>0</v>
      </c>
    </row>
    <row r="67" spans="1:14" ht="12.75">
      <c r="A67" t="s">
        <v>65</v>
      </c>
      <c r="B67" s="5"/>
      <c r="C67" s="8"/>
      <c r="D67" s="8"/>
      <c r="E67" s="8"/>
      <c r="F67" s="8"/>
      <c r="G67" s="8"/>
      <c r="H67" s="8"/>
      <c r="I67" s="8"/>
      <c r="J67" s="5"/>
      <c r="K67" s="5"/>
      <c r="L67" s="8"/>
      <c r="M67" s="21"/>
      <c r="N67" s="5">
        <f t="shared" si="0"/>
        <v>0</v>
      </c>
    </row>
    <row r="68" spans="1:14" ht="12.75">
      <c r="A68" t="s">
        <v>66</v>
      </c>
      <c r="B68" s="5"/>
      <c r="C68" s="8"/>
      <c r="D68" s="8"/>
      <c r="E68" s="8"/>
      <c r="F68" s="8"/>
      <c r="G68" s="8"/>
      <c r="H68" s="8"/>
      <c r="I68" s="8"/>
      <c r="J68" s="5"/>
      <c r="K68" s="5"/>
      <c r="L68" s="8"/>
      <c r="M68" s="21">
        <v>-62670.96000000008</v>
      </c>
      <c r="N68" s="5">
        <f t="shared" si="0"/>
        <v>-62670.96000000008</v>
      </c>
    </row>
    <row r="69" spans="1:14" ht="12.75">
      <c r="A69" t="s">
        <v>67</v>
      </c>
      <c r="B69" s="5"/>
      <c r="C69" s="8"/>
      <c r="D69" s="8"/>
      <c r="E69" s="8"/>
      <c r="F69" s="8"/>
      <c r="G69" s="8"/>
      <c r="H69" s="8"/>
      <c r="I69" s="8"/>
      <c r="J69" s="5"/>
      <c r="K69" s="5"/>
      <c r="L69" s="8"/>
      <c r="M69" s="21"/>
      <c r="N69" s="5">
        <f t="shared" si="0"/>
        <v>0</v>
      </c>
    </row>
    <row r="70" spans="1:14" ht="12.75">
      <c r="A70" t="s">
        <v>68</v>
      </c>
      <c r="B70" s="5"/>
      <c r="C70" s="8"/>
      <c r="D70" s="8"/>
      <c r="E70" s="8"/>
      <c r="F70" s="8"/>
      <c r="G70" s="8"/>
      <c r="H70" s="8"/>
      <c r="I70" s="8"/>
      <c r="J70" s="5"/>
      <c r="K70" s="5"/>
      <c r="L70" s="8"/>
      <c r="M70" s="21"/>
      <c r="N70" s="5">
        <f t="shared" si="0"/>
        <v>0</v>
      </c>
    </row>
    <row r="71" spans="1:14" ht="12.75">
      <c r="A71" t="s">
        <v>69</v>
      </c>
      <c r="B71" s="5"/>
      <c r="C71" s="8"/>
      <c r="D71" s="8"/>
      <c r="E71" s="8"/>
      <c r="F71" s="8"/>
      <c r="G71" s="8"/>
      <c r="H71" s="8"/>
      <c r="I71" s="8"/>
      <c r="J71" s="5"/>
      <c r="K71" s="5"/>
      <c r="L71" s="8"/>
      <c r="M71" s="21"/>
      <c r="N71" s="5">
        <f t="shared" si="0"/>
        <v>0</v>
      </c>
    </row>
    <row r="72" spans="1:14" ht="12.75">
      <c r="A72" t="s">
        <v>70</v>
      </c>
      <c r="B72" s="5"/>
      <c r="C72" s="8"/>
      <c r="D72" s="8"/>
      <c r="E72" s="8"/>
      <c r="F72" s="8"/>
      <c r="G72" s="8"/>
      <c r="H72" s="8"/>
      <c r="I72" s="8"/>
      <c r="J72" s="5"/>
      <c r="K72" s="5"/>
      <c r="L72" s="8"/>
      <c r="M72" s="21"/>
      <c r="N72" s="5">
        <f t="shared" si="0"/>
        <v>0</v>
      </c>
    </row>
    <row r="73" spans="1:14" ht="12.75">
      <c r="A73" t="s">
        <v>27</v>
      </c>
      <c r="B73" s="5"/>
      <c r="C73" s="8"/>
      <c r="D73" s="8"/>
      <c r="E73" s="8"/>
      <c r="F73" s="8"/>
      <c r="G73" s="8"/>
      <c r="H73" s="8"/>
      <c r="I73" s="8"/>
      <c r="J73" s="5"/>
      <c r="K73" s="5"/>
      <c r="L73" s="8"/>
      <c r="M73" s="21"/>
      <c r="N73" s="5">
        <f t="shared" si="0"/>
        <v>0</v>
      </c>
    </row>
    <row r="74" spans="1:14" ht="12.75">
      <c r="A74" t="s">
        <v>71</v>
      </c>
      <c r="B74" s="5"/>
      <c r="C74" s="8"/>
      <c r="D74" s="8"/>
      <c r="E74" s="8"/>
      <c r="F74" s="8"/>
      <c r="G74" s="8"/>
      <c r="H74" s="8"/>
      <c r="I74" s="8"/>
      <c r="J74" s="5"/>
      <c r="K74" s="5"/>
      <c r="L74" s="8"/>
      <c r="M74" s="21">
        <v>-51180.69</v>
      </c>
      <c r="N74" s="5">
        <f t="shared" si="0"/>
        <v>-51180.69</v>
      </c>
    </row>
    <row r="75" spans="1:14" ht="12.75">
      <c r="A75" t="s">
        <v>28</v>
      </c>
      <c r="B75" s="5"/>
      <c r="C75" s="8"/>
      <c r="D75" s="8"/>
      <c r="E75" s="8"/>
      <c r="F75" s="8"/>
      <c r="G75" s="8"/>
      <c r="H75" s="8"/>
      <c r="I75" s="8"/>
      <c r="J75" s="5"/>
      <c r="K75" s="5"/>
      <c r="L75" s="8"/>
      <c r="M75" s="21"/>
      <c r="N75" s="5">
        <f t="shared" si="0"/>
        <v>0</v>
      </c>
    </row>
    <row r="76" spans="1:14" ht="12.75">
      <c r="A76" t="s">
        <v>29</v>
      </c>
      <c r="B76" s="5"/>
      <c r="C76" s="8"/>
      <c r="D76" s="8"/>
      <c r="E76" s="8"/>
      <c r="F76" s="8"/>
      <c r="G76" s="8"/>
      <c r="H76" s="8"/>
      <c r="I76" s="8"/>
      <c r="J76" s="5"/>
      <c r="K76" s="5"/>
      <c r="L76" s="8"/>
      <c r="M76" s="21">
        <v>-3200.3099999999977</v>
      </c>
      <c r="N76" s="5">
        <f t="shared" si="0"/>
        <v>-3200.3099999999977</v>
      </c>
    </row>
    <row r="77" spans="1:14" ht="12.75">
      <c r="A77" t="s">
        <v>72</v>
      </c>
      <c r="B77" s="5"/>
      <c r="C77" s="8"/>
      <c r="D77" s="8"/>
      <c r="E77" s="8"/>
      <c r="F77" s="8"/>
      <c r="G77" s="8"/>
      <c r="H77" s="8"/>
      <c r="I77" s="8"/>
      <c r="J77" s="5"/>
      <c r="K77" s="5"/>
      <c r="L77" s="8"/>
      <c r="M77" s="21"/>
      <c r="N77" s="5">
        <f t="shared" si="0"/>
        <v>0</v>
      </c>
    </row>
    <row r="78" spans="1:14" ht="12.75">
      <c r="A78" t="s">
        <v>73</v>
      </c>
      <c r="B78" s="5"/>
      <c r="C78" s="8"/>
      <c r="D78" s="8"/>
      <c r="E78" s="8"/>
      <c r="F78" s="8"/>
      <c r="G78" s="8"/>
      <c r="H78" s="8"/>
      <c r="I78" s="8"/>
      <c r="J78" s="5"/>
      <c r="K78" s="5"/>
      <c r="L78" s="8"/>
      <c r="M78" s="21"/>
      <c r="N78" s="5">
        <f t="shared" si="0"/>
        <v>0</v>
      </c>
    </row>
    <row r="79" spans="1:14" ht="12.75">
      <c r="A79" t="s">
        <v>74</v>
      </c>
      <c r="B79" s="5"/>
      <c r="C79" s="8"/>
      <c r="D79" s="8"/>
      <c r="E79" s="8"/>
      <c r="F79" s="8"/>
      <c r="G79" s="8"/>
      <c r="H79" s="8"/>
      <c r="I79" s="8"/>
      <c r="J79" s="5"/>
      <c r="K79" s="5"/>
      <c r="L79" s="8"/>
      <c r="M79" s="21"/>
      <c r="N79" s="5">
        <f>SUM(B79:M79)</f>
        <v>0</v>
      </c>
    </row>
    <row r="80" spans="1:14" ht="12.75">
      <c r="A80" t="s">
        <v>30</v>
      </c>
      <c r="B80" s="5"/>
      <c r="C80" s="8"/>
      <c r="D80" s="8"/>
      <c r="E80" s="8"/>
      <c r="F80" s="8"/>
      <c r="G80" s="8"/>
      <c r="H80" s="8"/>
      <c r="I80" s="8"/>
      <c r="J80" s="5"/>
      <c r="K80" s="5"/>
      <c r="L80" s="8"/>
      <c r="M80" s="21">
        <v>-6018.509999999995</v>
      </c>
      <c r="N80" s="5">
        <f>SUM(B80:M80)</f>
        <v>-6018.509999999995</v>
      </c>
    </row>
    <row r="81" ht="12.75">
      <c r="A81" t="s">
        <v>1</v>
      </c>
    </row>
    <row r="82" spans="1:14" ht="12.75">
      <c r="A82" t="s">
        <v>31</v>
      </c>
      <c r="B82" s="5">
        <f>SUM(B14:B80)</f>
        <v>0</v>
      </c>
      <c r="C82" s="5">
        <f aca="true" t="shared" si="1" ref="C82:M82">SUM(C14:C80)</f>
        <v>0</v>
      </c>
      <c r="D82" s="5">
        <f t="shared" si="1"/>
        <v>0</v>
      </c>
      <c r="E82" s="5">
        <f t="shared" si="1"/>
        <v>0</v>
      </c>
      <c r="F82" s="5">
        <f t="shared" si="1"/>
        <v>0</v>
      </c>
      <c r="G82" s="5">
        <f t="shared" si="1"/>
        <v>0</v>
      </c>
      <c r="H82" s="5">
        <f t="shared" si="1"/>
        <v>0</v>
      </c>
      <c r="I82" s="5">
        <f t="shared" si="1"/>
        <v>0</v>
      </c>
      <c r="J82" s="5">
        <f t="shared" si="1"/>
        <v>0</v>
      </c>
      <c r="K82" s="5">
        <f t="shared" si="1"/>
        <v>0</v>
      </c>
      <c r="L82" s="5">
        <f t="shared" si="1"/>
        <v>0</v>
      </c>
      <c r="M82" s="5">
        <f t="shared" si="1"/>
        <v>-4009470.4099999997</v>
      </c>
      <c r="N82" s="5">
        <f>SUM(B82:M82)</f>
        <v>-4009470.4099999997</v>
      </c>
    </row>
    <row r="90" spans="2:13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2:13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62" spans="2:13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2:13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</sheetData>
  <sheetProtection/>
  <mergeCells count="5">
    <mergeCell ref="A5:N5"/>
    <mergeCell ref="A6:N6"/>
    <mergeCell ref="A7:N7"/>
    <mergeCell ref="A8:N8"/>
    <mergeCell ref="A9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233"/>
  <sheetViews>
    <sheetView zoomScalePageLayoutView="0" workbookViewId="0" topLeftCell="A16">
      <pane xSplit="1" ySplit="3" topLeftCell="I19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J41" sqref="J4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6" spans="2:14" ht="12.75">
      <c r="B16" s="1">
        <f>'Half-Cent to County Govs'!B16</f>
        <v>40725</v>
      </c>
      <c r="C16" s="1">
        <f>'Half-Cent to County Govs'!C16</f>
        <v>40756</v>
      </c>
      <c r="D16" s="1">
        <f>'Half-Cent to County Govs'!D16</f>
        <v>40787</v>
      </c>
      <c r="E16" s="1">
        <f>'Half-Cent to County Govs'!E16</f>
        <v>40817</v>
      </c>
      <c r="F16" s="1">
        <f>'Half-Cent to County Govs'!F16</f>
        <v>40848</v>
      </c>
      <c r="G16" s="1">
        <f>'Half-Cent to County Govs'!G16</f>
        <v>40878</v>
      </c>
      <c r="H16" s="1">
        <f>'Half-Cent to County Govs'!H16</f>
        <v>40909</v>
      </c>
      <c r="I16" s="1">
        <f>'Half-Cent to County Govs'!I16</f>
        <v>40940</v>
      </c>
      <c r="J16" s="1">
        <f>'Half-Cent to County Govs'!J16</f>
        <v>40969</v>
      </c>
      <c r="K16" s="1">
        <f>'Half-Cent to County Govs'!K16</f>
        <v>41000</v>
      </c>
      <c r="L16" s="1">
        <f>'Half-Cent to County Govs'!L16</f>
        <v>41030</v>
      </c>
      <c r="M16" s="1">
        <f>'Half-Cent to County Govs'!M16</f>
        <v>41061</v>
      </c>
      <c r="N16" s="1" t="str">
        <f>'Half-Cent to County Govs'!N16</f>
        <v>SFY11-12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586613.9900000001</v>
      </c>
      <c r="C19" s="5">
        <v>604371.2399999999</v>
      </c>
      <c r="D19" s="20">
        <v>611169.8699999998</v>
      </c>
      <c r="E19" s="5">
        <v>603694.9100000001</v>
      </c>
      <c r="F19" s="20">
        <v>612968.07</v>
      </c>
      <c r="G19" s="20">
        <v>598655.8300000003</v>
      </c>
      <c r="H19" s="5">
        <v>606884.87</v>
      </c>
      <c r="I19" s="20">
        <v>695447.4200000002</v>
      </c>
      <c r="J19" s="20">
        <v>577220.6999999998</v>
      </c>
      <c r="K19" s="20">
        <v>582588.82</v>
      </c>
      <c r="L19" s="20">
        <v>688154.3099999997</v>
      </c>
      <c r="M19" s="20">
        <v>606875.1499999998</v>
      </c>
      <c r="N19" s="5">
        <f>SUM(B19:M19)</f>
        <v>7374645.18</v>
      </c>
    </row>
    <row r="20" spans="1:14" ht="12.75">
      <c r="A20" t="s">
        <v>39</v>
      </c>
      <c r="B20" s="5">
        <v>15932.269999999997</v>
      </c>
      <c r="C20" s="5">
        <v>16999.179999999993</v>
      </c>
      <c r="D20" s="20">
        <v>16371.340000000004</v>
      </c>
      <c r="E20" s="5">
        <v>15760.369999999995</v>
      </c>
      <c r="F20" s="20">
        <v>16669.790000000008</v>
      </c>
      <c r="G20" s="20">
        <v>16048.649999999994</v>
      </c>
      <c r="H20" s="5">
        <v>15869.520000000004</v>
      </c>
      <c r="I20" s="20">
        <v>18082.12999999999</v>
      </c>
      <c r="J20" s="20">
        <v>15408.119999999995</v>
      </c>
      <c r="K20" s="20">
        <v>17182.17</v>
      </c>
      <c r="L20" s="20">
        <v>17888.21</v>
      </c>
      <c r="M20" s="20">
        <v>17074.72</v>
      </c>
      <c r="N20" s="5">
        <f aca="true" t="shared" si="0" ref="N20:N83">SUM(B20:M20)</f>
        <v>199286.46999999997</v>
      </c>
    </row>
    <row r="21" spans="1:14" ht="12.75">
      <c r="A21" t="s">
        <v>40</v>
      </c>
      <c r="B21" s="5">
        <v>595945.57</v>
      </c>
      <c r="C21" s="5">
        <v>734561.3200000001</v>
      </c>
      <c r="D21" s="20">
        <v>775389.6200000001</v>
      </c>
      <c r="E21" s="5">
        <v>579153.1400000001</v>
      </c>
      <c r="F21" s="20">
        <v>526417.59</v>
      </c>
      <c r="G21" s="20">
        <v>489694.44999999995</v>
      </c>
      <c r="H21" s="5">
        <v>459400.0900000001</v>
      </c>
      <c r="I21" s="20">
        <v>511531.33999999985</v>
      </c>
      <c r="J21" s="20">
        <v>444978.8800000001</v>
      </c>
      <c r="K21" s="20">
        <v>483364.8899999998</v>
      </c>
      <c r="L21" s="20">
        <v>692077.5399999998</v>
      </c>
      <c r="M21" s="20">
        <v>595249.74</v>
      </c>
      <c r="N21" s="5">
        <f t="shared" si="0"/>
        <v>6887764.17</v>
      </c>
    </row>
    <row r="22" spans="1:14" ht="12.75">
      <c r="A22" t="s">
        <v>2</v>
      </c>
      <c r="B22" s="5">
        <v>23151.020000000004</v>
      </c>
      <c r="C22" s="5">
        <v>22435.109999999986</v>
      </c>
      <c r="D22" s="20">
        <v>23265.520000000004</v>
      </c>
      <c r="E22" s="5">
        <v>21587.490000000005</v>
      </c>
      <c r="F22" s="20">
        <v>21248.040000000008</v>
      </c>
      <c r="G22" s="20">
        <v>22297.399999999994</v>
      </c>
      <c r="H22" s="5">
        <v>22216.62999999999</v>
      </c>
      <c r="I22" s="20">
        <v>23516.589999999997</v>
      </c>
      <c r="J22" s="20">
        <v>20363.300000000003</v>
      </c>
      <c r="K22" s="20">
        <v>22776.680000000008</v>
      </c>
      <c r="L22" s="20">
        <v>24144.23000000001</v>
      </c>
      <c r="M22" s="20">
        <v>23232</v>
      </c>
      <c r="N22" s="5">
        <f t="shared" si="0"/>
        <v>270234.01</v>
      </c>
    </row>
    <row r="23" spans="1:14" ht="12.75">
      <c r="A23" t="s">
        <v>41</v>
      </c>
      <c r="B23" s="5">
        <v>1244983.2799999996</v>
      </c>
      <c r="C23" s="5">
        <v>1276364.3699999994</v>
      </c>
      <c r="D23" s="20">
        <v>1296025.5699999998</v>
      </c>
      <c r="E23" s="5">
        <v>1184754.75</v>
      </c>
      <c r="F23" s="20">
        <v>1220820.7399999993</v>
      </c>
      <c r="G23" s="20">
        <v>1209129.4400000009</v>
      </c>
      <c r="H23" s="5">
        <v>1289690.78</v>
      </c>
      <c r="I23" s="20">
        <v>1471112.520000001</v>
      </c>
      <c r="J23" s="20">
        <v>1240003.7799999998</v>
      </c>
      <c r="K23" s="20">
        <v>1228285.7</v>
      </c>
      <c r="L23" s="20">
        <v>1528749.6700000006</v>
      </c>
      <c r="M23" s="20">
        <v>1275670.27</v>
      </c>
      <c r="N23" s="5">
        <f t="shared" si="0"/>
        <v>15465590.869999997</v>
      </c>
    </row>
    <row r="24" spans="1:14" ht="12.75">
      <c r="A24" t="s">
        <v>42</v>
      </c>
      <c r="B24" s="5">
        <v>7382251.580000002</v>
      </c>
      <c r="C24" s="5">
        <v>7624218.869999998</v>
      </c>
      <c r="D24" s="20">
        <v>7355032.4399999995</v>
      </c>
      <c r="E24" s="5">
        <v>7202689.729999996</v>
      </c>
      <c r="F24" s="20">
        <v>7357774.649999998</v>
      </c>
      <c r="G24" s="20">
        <v>7443378.049999998</v>
      </c>
      <c r="H24" s="5">
        <v>8004487.830000002</v>
      </c>
      <c r="I24" s="20">
        <v>9131877.030000001</v>
      </c>
      <c r="J24" s="20">
        <v>7776574.530000005</v>
      </c>
      <c r="K24" s="20">
        <v>7619894.939999999</v>
      </c>
      <c r="L24" s="20">
        <v>9058687.530000003</v>
      </c>
      <c r="M24" s="20">
        <v>7898294.9200000055</v>
      </c>
      <c r="N24" s="5">
        <f t="shared" si="0"/>
        <v>93855162.1</v>
      </c>
    </row>
    <row r="25" spans="1:14" ht="12.75">
      <c r="A25" t="s">
        <v>3</v>
      </c>
      <c r="B25" s="5">
        <v>5580.290000000001</v>
      </c>
      <c r="C25" s="5">
        <v>6029.57</v>
      </c>
      <c r="D25" s="20">
        <v>5733.9000000000015</v>
      </c>
      <c r="E25" s="5">
        <v>5898.350000000002</v>
      </c>
      <c r="F25" s="20">
        <v>5843.939999999999</v>
      </c>
      <c r="G25" s="20">
        <v>5660.98</v>
      </c>
      <c r="H25" s="5">
        <v>5113.77</v>
      </c>
      <c r="I25" s="20">
        <v>6015.810000000001</v>
      </c>
      <c r="J25" s="20">
        <v>5221.210000000003</v>
      </c>
      <c r="K25" s="20">
        <v>5804.27</v>
      </c>
      <c r="L25" s="20">
        <v>6805.370000000003</v>
      </c>
      <c r="M25" s="20">
        <v>5776.390000000003</v>
      </c>
      <c r="N25" s="5">
        <f t="shared" si="0"/>
        <v>69483.85000000002</v>
      </c>
    </row>
    <row r="26" spans="1:14" ht="12.75">
      <c r="A26" t="s">
        <v>43</v>
      </c>
      <c r="B26" s="5">
        <v>79286.56000000006</v>
      </c>
      <c r="C26" s="5">
        <v>77678.87</v>
      </c>
      <c r="D26" s="20">
        <v>72610.98999999999</v>
      </c>
      <c r="E26" s="5">
        <v>70897.14000000001</v>
      </c>
      <c r="F26" s="20">
        <v>73736.57999999996</v>
      </c>
      <c r="G26" s="20">
        <v>78801.07999999996</v>
      </c>
      <c r="H26" s="5">
        <v>93143.23999999999</v>
      </c>
      <c r="I26" s="20">
        <v>101719.41000000003</v>
      </c>
      <c r="J26" s="20">
        <v>95588.78000000003</v>
      </c>
      <c r="K26" s="20">
        <v>97070.63</v>
      </c>
      <c r="L26" s="20">
        <v>113985.6399999999</v>
      </c>
      <c r="M26" s="20">
        <v>92327.34999999998</v>
      </c>
      <c r="N26" s="5">
        <f t="shared" si="0"/>
        <v>1046846.2699999999</v>
      </c>
    </row>
    <row r="27" spans="1:14" ht="12.75">
      <c r="A27" t="s">
        <v>44</v>
      </c>
      <c r="B27" s="5">
        <v>40008.080000000016</v>
      </c>
      <c r="C27" s="5">
        <v>38734.54999999999</v>
      </c>
      <c r="D27" s="20">
        <v>37740.590000000026</v>
      </c>
      <c r="E27" s="5">
        <v>35204.70000000001</v>
      </c>
      <c r="F27" s="20">
        <v>37184.97000000003</v>
      </c>
      <c r="G27" s="20">
        <v>36419.56</v>
      </c>
      <c r="H27" s="5">
        <v>40530.630000000005</v>
      </c>
      <c r="I27" s="20">
        <v>41475.57999999996</v>
      </c>
      <c r="J27" s="20">
        <v>37322.46999999997</v>
      </c>
      <c r="K27" s="20">
        <v>40930.619999999995</v>
      </c>
      <c r="L27" s="20">
        <v>45099.96000000008</v>
      </c>
      <c r="M27" s="20">
        <v>39617.90000000002</v>
      </c>
      <c r="N27" s="5">
        <f t="shared" si="0"/>
        <v>470269.6100000001</v>
      </c>
    </row>
    <row r="28" spans="1:14" ht="12.75">
      <c r="A28" t="s">
        <v>45</v>
      </c>
      <c r="B28" s="5">
        <v>65051.5</v>
      </c>
      <c r="C28" s="5">
        <v>67640.65000000002</v>
      </c>
      <c r="D28" s="20">
        <v>65071.560000000056</v>
      </c>
      <c r="E28" s="5">
        <v>59801.00000000012</v>
      </c>
      <c r="F28" s="20">
        <v>60627.84999999986</v>
      </c>
      <c r="G28" s="20">
        <v>60863.69999999995</v>
      </c>
      <c r="H28" s="5">
        <v>65525.19000000006</v>
      </c>
      <c r="I28" s="20">
        <v>77146.95999999996</v>
      </c>
      <c r="J28" s="20">
        <v>59212.15000000014</v>
      </c>
      <c r="K28" s="20">
        <v>64768.31999999995</v>
      </c>
      <c r="L28" s="20">
        <v>73247.53000000003</v>
      </c>
      <c r="M28" s="20">
        <v>64918.959999999846</v>
      </c>
      <c r="N28" s="5">
        <f t="shared" si="0"/>
        <v>783875.37</v>
      </c>
    </row>
    <row r="29" spans="1:14" ht="12.75">
      <c r="A29" t="s">
        <v>46</v>
      </c>
      <c r="B29" s="5">
        <v>256712.2200000002</v>
      </c>
      <c r="C29" s="5">
        <v>245962.75</v>
      </c>
      <c r="D29" s="20">
        <v>223088.42999999993</v>
      </c>
      <c r="E29" s="5">
        <v>216004.44999999995</v>
      </c>
      <c r="F29" s="20">
        <v>231090.2899999998</v>
      </c>
      <c r="G29" s="20">
        <v>261779.16000000015</v>
      </c>
      <c r="H29" s="5">
        <v>298927.10999999987</v>
      </c>
      <c r="I29" s="20">
        <v>353935.06999999983</v>
      </c>
      <c r="J29" s="20">
        <v>330873.16000000015</v>
      </c>
      <c r="K29" s="20">
        <v>354530.0499999998</v>
      </c>
      <c r="L29" s="20">
        <v>392447.76999999955</v>
      </c>
      <c r="M29" s="20">
        <v>313096.27</v>
      </c>
      <c r="N29" s="5">
        <f t="shared" si="0"/>
        <v>3478446.729999999</v>
      </c>
    </row>
    <row r="30" spans="1:14" ht="12.75">
      <c r="A30" t="s">
        <v>4</v>
      </c>
      <c r="B30" s="5">
        <v>52005.72000000003</v>
      </c>
      <c r="C30" s="5">
        <v>52263.77000000002</v>
      </c>
      <c r="D30" s="20">
        <v>52277.080000000016</v>
      </c>
      <c r="E30" s="5">
        <v>55916.94</v>
      </c>
      <c r="F30" s="20">
        <v>54340</v>
      </c>
      <c r="G30" s="20">
        <v>57494.330000000016</v>
      </c>
      <c r="H30" s="5">
        <v>56563.73000000004</v>
      </c>
      <c r="I30" s="20">
        <v>62506.83999999997</v>
      </c>
      <c r="J30" s="20">
        <v>53773.77000000002</v>
      </c>
      <c r="K30" s="20">
        <v>58088.79999999999</v>
      </c>
      <c r="L30" s="20">
        <v>63960.28999999998</v>
      </c>
      <c r="M30" s="20">
        <v>56406.92999999999</v>
      </c>
      <c r="N30" s="5">
        <f t="shared" si="0"/>
        <v>675598.2</v>
      </c>
    </row>
    <row r="31" spans="1:14" ht="12.75">
      <c r="A31" t="s">
        <v>95</v>
      </c>
      <c r="B31" s="5">
        <v>6971000.510000002</v>
      </c>
      <c r="C31" s="5">
        <v>7045616.92</v>
      </c>
      <c r="D31" s="20">
        <v>7033956.590000005</v>
      </c>
      <c r="E31" s="5">
        <v>6947031.4399999995</v>
      </c>
      <c r="F31" s="20">
        <v>7009825.280000001</v>
      </c>
      <c r="G31" s="20">
        <v>7140131.209999999</v>
      </c>
      <c r="H31" s="5">
        <v>7744123.140000004</v>
      </c>
      <c r="I31" s="20">
        <v>8741751.199999992</v>
      </c>
      <c r="J31" s="20">
        <v>7321501.099999992</v>
      </c>
      <c r="K31" s="20">
        <v>7206191.680000003</v>
      </c>
      <c r="L31" s="20">
        <v>8473932.709999995</v>
      </c>
      <c r="M31" s="20">
        <v>7511609.089999998</v>
      </c>
      <c r="N31" s="5">
        <f t="shared" si="0"/>
        <v>89146670.87</v>
      </c>
    </row>
    <row r="32" spans="1:14" ht="12.75">
      <c r="A32" t="s">
        <v>5</v>
      </c>
      <c r="B32" s="5">
        <v>16396.320000000007</v>
      </c>
      <c r="C32" s="5">
        <v>15871.619999999995</v>
      </c>
      <c r="D32" s="20">
        <v>13419.860000000008</v>
      </c>
      <c r="E32" s="5">
        <v>15103.200000000004</v>
      </c>
      <c r="F32" s="20">
        <v>16821.520000000004</v>
      </c>
      <c r="G32" s="20">
        <v>17077.67</v>
      </c>
      <c r="H32" s="5">
        <v>19236.550000000003</v>
      </c>
      <c r="I32" s="20">
        <v>21098.949999999997</v>
      </c>
      <c r="J32" s="20">
        <v>19546.380000000005</v>
      </c>
      <c r="K32" s="20">
        <v>20531.449999999997</v>
      </c>
      <c r="L32" s="20">
        <v>21939.61</v>
      </c>
      <c r="M32" s="20">
        <v>18597.58</v>
      </c>
      <c r="N32" s="5">
        <f t="shared" si="0"/>
        <v>215640.71000000002</v>
      </c>
    </row>
    <row r="33" spans="1:14" ht="12.75">
      <c r="A33" t="s">
        <v>6</v>
      </c>
      <c r="B33" s="5">
        <v>3724.920000000002</v>
      </c>
      <c r="C33" s="5">
        <v>3898.7999999999993</v>
      </c>
      <c r="D33" s="20">
        <v>3553.2199999999975</v>
      </c>
      <c r="E33" s="5">
        <v>3271.0499999999993</v>
      </c>
      <c r="F33" s="20">
        <v>3130.869999999999</v>
      </c>
      <c r="G33" s="20">
        <v>3065.16</v>
      </c>
      <c r="H33" s="5">
        <v>3367.0800000000017</v>
      </c>
      <c r="I33" s="20">
        <v>3561.6100000000006</v>
      </c>
      <c r="J33" s="20">
        <v>3341.380000000001</v>
      </c>
      <c r="K33" s="20">
        <v>3246.3600000000006</v>
      </c>
      <c r="L33" s="20">
        <v>3640.209999999999</v>
      </c>
      <c r="M33" s="20">
        <v>3179.8899999999994</v>
      </c>
      <c r="N33" s="5">
        <f t="shared" si="0"/>
        <v>40980.549999999996</v>
      </c>
    </row>
    <row r="34" spans="1:14" ht="12.75">
      <c r="A34" t="s">
        <v>47</v>
      </c>
      <c r="B34" s="5">
        <v>294462.7999999998</v>
      </c>
      <c r="C34" s="5">
        <v>308615.830000001</v>
      </c>
      <c r="D34" s="20">
        <v>295978.73000000045</v>
      </c>
      <c r="E34" s="5">
        <v>287120.6799999997</v>
      </c>
      <c r="F34" s="20">
        <v>286984.7700000005</v>
      </c>
      <c r="G34" s="20">
        <v>290449.7999999998</v>
      </c>
      <c r="H34" s="5">
        <v>293531.1899999995</v>
      </c>
      <c r="I34" s="20">
        <v>338459.0100000007</v>
      </c>
      <c r="J34" s="20">
        <v>276132.2400000002</v>
      </c>
      <c r="K34" s="20">
        <v>294605.87000000104</v>
      </c>
      <c r="L34" s="20">
        <v>330318.75</v>
      </c>
      <c r="M34" s="20">
        <v>300422.05000000075</v>
      </c>
      <c r="N34" s="5">
        <f t="shared" si="0"/>
        <v>3597081.7200000035</v>
      </c>
    </row>
    <row r="35" spans="1:14" ht="12.75">
      <c r="A35" t="s">
        <v>48</v>
      </c>
      <c r="B35" s="5">
        <v>312933.9900000002</v>
      </c>
      <c r="C35" s="5">
        <v>340245.6299999999</v>
      </c>
      <c r="D35" s="20">
        <v>331016.31000000006</v>
      </c>
      <c r="E35" s="5">
        <v>310154.77</v>
      </c>
      <c r="F35" s="20">
        <v>302112.6599999999</v>
      </c>
      <c r="G35" s="20">
        <v>296295.1000000001</v>
      </c>
      <c r="H35" s="5">
        <v>297355.53</v>
      </c>
      <c r="I35" s="20">
        <v>340417.5199999998</v>
      </c>
      <c r="J35" s="20">
        <v>291979.77</v>
      </c>
      <c r="K35" s="20">
        <v>296629.94999999995</v>
      </c>
      <c r="L35" s="20">
        <v>344968.6200000001</v>
      </c>
      <c r="M35" s="20">
        <v>325405.70999999996</v>
      </c>
      <c r="N35" s="5">
        <f t="shared" si="0"/>
        <v>3789515.5599999996</v>
      </c>
    </row>
    <row r="36" spans="1:14" ht="12.75">
      <c r="A36" t="s">
        <v>7</v>
      </c>
      <c r="B36" s="5">
        <v>177749.73000000004</v>
      </c>
      <c r="C36" s="5">
        <v>186804.44000000003</v>
      </c>
      <c r="D36" s="20">
        <v>189200.63999999998</v>
      </c>
      <c r="E36" s="5">
        <v>171518.29000000004</v>
      </c>
      <c r="F36" s="20">
        <v>172019.12</v>
      </c>
      <c r="G36" s="20">
        <v>170784.46</v>
      </c>
      <c r="H36" s="5">
        <v>190082.49000000002</v>
      </c>
      <c r="I36" s="20">
        <v>202951.70999999996</v>
      </c>
      <c r="J36" s="20">
        <v>172714.61000000004</v>
      </c>
      <c r="K36" s="20">
        <v>181708.7</v>
      </c>
      <c r="L36" s="20">
        <v>230032.75</v>
      </c>
      <c r="M36" s="20">
        <v>199494.36000000002</v>
      </c>
      <c r="N36" s="5">
        <f t="shared" si="0"/>
        <v>2245061.3000000003</v>
      </c>
    </row>
    <row r="37" spans="1:14" ht="12.75">
      <c r="A37" t="s">
        <v>8</v>
      </c>
      <c r="B37" s="5">
        <v>21936.58000000001</v>
      </c>
      <c r="C37" s="5">
        <v>29303.09000000001</v>
      </c>
      <c r="D37" s="20">
        <v>28262.87999999999</v>
      </c>
      <c r="E37" s="5">
        <v>17892.64</v>
      </c>
      <c r="F37" s="20">
        <v>16423.460000000006</v>
      </c>
      <c r="G37" s="20">
        <v>16255.200000000004</v>
      </c>
      <c r="H37" s="5">
        <v>13850.580000000002</v>
      </c>
      <c r="I37" s="20">
        <v>13201.119999999992</v>
      </c>
      <c r="J37" s="20">
        <v>12997.359999999997</v>
      </c>
      <c r="K37" s="20">
        <v>15310.769999999997</v>
      </c>
      <c r="L37" s="20">
        <v>20212.730000000003</v>
      </c>
      <c r="M37" s="20">
        <v>21344.260000000002</v>
      </c>
      <c r="N37" s="5">
        <f t="shared" si="0"/>
        <v>226990.67000000004</v>
      </c>
    </row>
    <row r="38" spans="1:14" ht="12.75">
      <c r="A38" t="s">
        <v>9</v>
      </c>
      <c r="B38" s="5">
        <v>31375.589999999997</v>
      </c>
      <c r="C38" s="5">
        <v>35071.54000000001</v>
      </c>
      <c r="D38" s="20">
        <v>32875.68999999999</v>
      </c>
      <c r="E38" s="5">
        <v>40401.53</v>
      </c>
      <c r="F38" s="20">
        <v>36427.33</v>
      </c>
      <c r="G38" s="20">
        <v>27882.650000000016</v>
      </c>
      <c r="H38" s="5">
        <v>36848.39</v>
      </c>
      <c r="I38" s="20">
        <v>40198.149999999994</v>
      </c>
      <c r="J38" s="20">
        <v>37130.59999999999</v>
      </c>
      <c r="K38" s="20">
        <v>39632.899999999994</v>
      </c>
      <c r="L38" s="20">
        <v>42250.750000000015</v>
      </c>
      <c r="M38" s="20">
        <v>39403.359999999986</v>
      </c>
      <c r="N38" s="5">
        <f t="shared" si="0"/>
        <v>439498.48</v>
      </c>
    </row>
    <row r="39" spans="1:14" ht="12.75">
      <c r="A39" t="s">
        <v>10</v>
      </c>
      <c r="B39" s="5">
        <v>3468.0899999999965</v>
      </c>
      <c r="C39" s="5">
        <v>3429.0800000000017</v>
      </c>
      <c r="D39" s="20">
        <v>3730.279999999999</v>
      </c>
      <c r="E39" s="5">
        <v>3708.8499999999985</v>
      </c>
      <c r="F39" s="20">
        <v>3629.75</v>
      </c>
      <c r="G39" s="20">
        <v>3277.0499999999993</v>
      </c>
      <c r="H39" s="5">
        <v>3240.880000000001</v>
      </c>
      <c r="I39" s="20">
        <v>3444.140000000003</v>
      </c>
      <c r="J39" s="20">
        <v>3209.109999999997</v>
      </c>
      <c r="K39" s="20">
        <v>3451.010000000002</v>
      </c>
      <c r="L39" s="20">
        <v>3946.7099999999955</v>
      </c>
      <c r="M39" s="20">
        <v>3782.9199999999983</v>
      </c>
      <c r="N39" s="5">
        <f t="shared" si="0"/>
        <v>42317.869999999995</v>
      </c>
    </row>
    <row r="40" spans="1:14" ht="12.75">
      <c r="A40" t="s">
        <v>11</v>
      </c>
      <c r="B40" s="5">
        <v>1741.5400000000009</v>
      </c>
      <c r="C40" s="5">
        <v>2122.369999999999</v>
      </c>
      <c r="D40" s="20">
        <v>1471.0499999999993</v>
      </c>
      <c r="E40" s="5">
        <v>1660.630000000001</v>
      </c>
      <c r="F40" s="20">
        <v>1739.2299999999996</v>
      </c>
      <c r="G40" s="20">
        <v>1582.9899999999998</v>
      </c>
      <c r="H40" s="5">
        <v>1389.9899999999998</v>
      </c>
      <c r="I40" s="20">
        <v>1660.2999999999993</v>
      </c>
      <c r="J40" s="20">
        <v>1853.6100000000006</v>
      </c>
      <c r="K40" s="20">
        <v>1776.3999999999996</v>
      </c>
      <c r="L40" s="20">
        <v>1732</v>
      </c>
      <c r="M40" s="20">
        <v>1470.25</v>
      </c>
      <c r="N40" s="5">
        <f t="shared" si="0"/>
        <v>20200.36</v>
      </c>
    </row>
    <row r="41" spans="1:14" ht="12.75">
      <c r="A41" t="s">
        <v>49</v>
      </c>
      <c r="B41" s="5">
        <v>16033.640000000007</v>
      </c>
      <c r="C41" s="5">
        <v>21086.91999999999</v>
      </c>
      <c r="D41" s="20">
        <v>23827.17</v>
      </c>
      <c r="E41" s="5">
        <v>17181.33</v>
      </c>
      <c r="F41" s="20">
        <v>15803.539999999997</v>
      </c>
      <c r="G41" s="20">
        <v>15923.130000000001</v>
      </c>
      <c r="H41" s="5">
        <v>12924.049999999996</v>
      </c>
      <c r="I41" s="20">
        <v>13858.070000000003</v>
      </c>
      <c r="J41" s="20">
        <v>12425.04</v>
      </c>
      <c r="K41" s="20">
        <v>14009.11</v>
      </c>
      <c r="L41" s="20">
        <v>18245.379999999997</v>
      </c>
      <c r="M41" s="20">
        <v>17905.990000000005</v>
      </c>
      <c r="N41" s="5">
        <f t="shared" si="0"/>
        <v>199223.37</v>
      </c>
    </row>
    <row r="42" spans="1:14" ht="12.75">
      <c r="A42" t="s">
        <v>12</v>
      </c>
      <c r="B42" s="5">
        <v>8520.149999999994</v>
      </c>
      <c r="C42" s="5">
        <v>8336.880000000001</v>
      </c>
      <c r="D42" s="20">
        <v>8684.079999999998</v>
      </c>
      <c r="E42" s="5">
        <v>11023.470000000001</v>
      </c>
      <c r="F42" s="20">
        <v>11161.250000000007</v>
      </c>
      <c r="G42" s="20">
        <v>10913.71</v>
      </c>
      <c r="H42" s="5">
        <v>10104.099999999999</v>
      </c>
      <c r="I42" s="20">
        <v>17563.009999999995</v>
      </c>
      <c r="J42" s="20">
        <v>15791.219999999994</v>
      </c>
      <c r="K42" s="20">
        <v>13578.469999999998</v>
      </c>
      <c r="L42" s="20">
        <v>13347.409999999996</v>
      </c>
      <c r="M42" s="20">
        <v>12555.219999999998</v>
      </c>
      <c r="N42" s="5">
        <f t="shared" si="0"/>
        <v>141578.97</v>
      </c>
    </row>
    <row r="43" spans="1:14" ht="12.75">
      <c r="A43" t="s">
        <v>13</v>
      </c>
      <c r="B43" s="5">
        <v>18760.600000000006</v>
      </c>
      <c r="C43" s="5">
        <v>17415.439999999995</v>
      </c>
      <c r="D43" s="20">
        <v>15652.129999999997</v>
      </c>
      <c r="E43" s="5">
        <v>17135.699999999997</v>
      </c>
      <c r="F43" s="20">
        <v>18628.179999999993</v>
      </c>
      <c r="G43" s="20">
        <v>18004.260000000002</v>
      </c>
      <c r="H43" s="5">
        <v>18541.07</v>
      </c>
      <c r="I43" s="20">
        <v>22947.18</v>
      </c>
      <c r="J43" s="20">
        <v>20515.51000000001</v>
      </c>
      <c r="K43" s="20">
        <v>23202.16000000001</v>
      </c>
      <c r="L43" s="20">
        <v>23388.85</v>
      </c>
      <c r="M43" s="20">
        <v>20349.930000000008</v>
      </c>
      <c r="N43" s="5">
        <f t="shared" si="0"/>
        <v>234541.01</v>
      </c>
    </row>
    <row r="44" spans="1:14" ht="12.75">
      <c r="A44" t="s">
        <v>14</v>
      </c>
      <c r="B44" s="5">
        <v>27931.08</v>
      </c>
      <c r="C44" s="5">
        <v>28919.34999999999</v>
      </c>
      <c r="D44" s="20">
        <v>24697.01999999999</v>
      </c>
      <c r="E44" s="5">
        <v>26692.040000000008</v>
      </c>
      <c r="F44" s="20">
        <v>26763.319999999992</v>
      </c>
      <c r="G44" s="20">
        <v>35797.00999999998</v>
      </c>
      <c r="H44" s="5">
        <v>35724.57000000001</v>
      </c>
      <c r="I44" s="20">
        <v>36641.44999999998</v>
      </c>
      <c r="J44" s="20">
        <v>35392.68000000001</v>
      </c>
      <c r="K44" s="20">
        <v>39087.31</v>
      </c>
      <c r="L44" s="20">
        <v>38947.84999999998</v>
      </c>
      <c r="M44" s="20">
        <v>35026.52000000002</v>
      </c>
      <c r="N44" s="5">
        <f t="shared" si="0"/>
        <v>391620.19999999995</v>
      </c>
    </row>
    <row r="45" spans="1:14" ht="12.75">
      <c r="A45" t="s">
        <v>50</v>
      </c>
      <c r="B45" s="5">
        <v>27013.27000000002</v>
      </c>
      <c r="C45" s="5">
        <v>28163.48999999999</v>
      </c>
      <c r="D45" s="20">
        <v>27090.689999999944</v>
      </c>
      <c r="E45" s="5">
        <v>24540.93000000005</v>
      </c>
      <c r="F45" s="20">
        <v>26617.550000000047</v>
      </c>
      <c r="G45" s="20">
        <v>26474.949999999953</v>
      </c>
      <c r="H45" s="5">
        <v>28012.68000000005</v>
      </c>
      <c r="I45" s="20">
        <v>31803.660000000033</v>
      </c>
      <c r="J45" s="20">
        <v>27083.97999999998</v>
      </c>
      <c r="K45" s="20">
        <v>26796.130000000005</v>
      </c>
      <c r="L45" s="20">
        <v>31944.51000000001</v>
      </c>
      <c r="M45" s="20">
        <v>27932.160000000033</v>
      </c>
      <c r="N45" s="5">
        <f t="shared" si="0"/>
        <v>333474.0000000001</v>
      </c>
    </row>
    <row r="46" spans="1:14" ht="12.75">
      <c r="A46" t="s">
        <v>15</v>
      </c>
      <c r="B46" s="5">
        <v>66616.15000000002</v>
      </c>
      <c r="C46" s="5">
        <v>67120.63999999996</v>
      </c>
      <c r="D46" s="20">
        <v>59587.580000000016</v>
      </c>
      <c r="E46" s="5">
        <v>60748.50999999995</v>
      </c>
      <c r="F46" s="20">
        <v>65880.10000000003</v>
      </c>
      <c r="G46" s="20">
        <v>69205.18</v>
      </c>
      <c r="H46" s="5">
        <v>75818.47000000003</v>
      </c>
      <c r="I46" s="20">
        <v>87674.75</v>
      </c>
      <c r="J46" s="20">
        <v>81961</v>
      </c>
      <c r="K46" s="20">
        <v>87278.13</v>
      </c>
      <c r="L46" s="20">
        <v>94052.64000000001</v>
      </c>
      <c r="M46" s="20">
        <v>75356.64000000001</v>
      </c>
      <c r="N46" s="5">
        <f t="shared" si="0"/>
        <v>891299.79</v>
      </c>
    </row>
    <row r="47" spans="1:14" ht="12.75">
      <c r="A47" t="s">
        <v>51</v>
      </c>
      <c r="B47" s="5">
        <v>2347152.490000001</v>
      </c>
      <c r="C47" s="5">
        <v>2424783.3099999987</v>
      </c>
      <c r="D47" s="20">
        <v>2313996.4300000006</v>
      </c>
      <c r="E47" s="5">
        <v>2275172.1799999997</v>
      </c>
      <c r="F47" s="20">
        <v>2311481.4700000007</v>
      </c>
      <c r="G47" s="20">
        <v>2261011.3999999994</v>
      </c>
      <c r="H47" s="5">
        <v>2333842.95</v>
      </c>
      <c r="I47" s="20">
        <v>2706695.7</v>
      </c>
      <c r="J47" s="20">
        <v>2247915.09</v>
      </c>
      <c r="K47" s="20">
        <v>2362591.340000001</v>
      </c>
      <c r="L47" s="20">
        <v>2697496.3099999996</v>
      </c>
      <c r="M47" s="20">
        <v>2396481.6799999997</v>
      </c>
      <c r="N47" s="5">
        <f t="shared" si="0"/>
        <v>28678620.349999998</v>
      </c>
    </row>
    <row r="48" spans="1:14" ht="12.75">
      <c r="A48" t="s">
        <v>16</v>
      </c>
      <c r="B48" s="5">
        <v>6418.5799999999945</v>
      </c>
      <c r="C48" s="5">
        <v>6973.639999999996</v>
      </c>
      <c r="D48" s="20">
        <v>6263.299999999999</v>
      </c>
      <c r="E48" s="5">
        <v>6613.550000000003</v>
      </c>
      <c r="F48" s="20">
        <v>6129.929999999997</v>
      </c>
      <c r="G48" s="20">
        <v>6052.310000000001</v>
      </c>
      <c r="H48" s="5">
        <v>5466.610000000004</v>
      </c>
      <c r="I48" s="20">
        <v>7039.879999999997</v>
      </c>
      <c r="J48" s="20">
        <v>5983.630000000001</v>
      </c>
      <c r="K48" s="20">
        <v>6303.420000000002</v>
      </c>
      <c r="L48" s="20">
        <v>7214.189999999995</v>
      </c>
      <c r="M48" s="20">
        <v>6328.999999999996</v>
      </c>
      <c r="N48" s="5">
        <f t="shared" si="0"/>
        <v>76788.03999999998</v>
      </c>
    </row>
    <row r="49" spans="1:14" ht="12.75">
      <c r="A49" t="s">
        <v>52</v>
      </c>
      <c r="B49" s="5">
        <v>220228.1200000001</v>
      </c>
      <c r="C49" s="5">
        <v>218627.58999999985</v>
      </c>
      <c r="D49" s="20">
        <v>207812.41999999998</v>
      </c>
      <c r="E49" s="5">
        <v>199654.9700000002</v>
      </c>
      <c r="F49" s="20">
        <v>217972.41000000003</v>
      </c>
      <c r="G49" s="20">
        <v>209561.96000000008</v>
      </c>
      <c r="H49" s="5">
        <v>247854.66000000003</v>
      </c>
      <c r="I49" s="20">
        <v>297829.15</v>
      </c>
      <c r="J49" s="20">
        <v>237624.47999999998</v>
      </c>
      <c r="K49" s="20">
        <v>241343.61</v>
      </c>
      <c r="L49" s="20">
        <v>291863.1000000001</v>
      </c>
      <c r="M49" s="20">
        <v>241207.11</v>
      </c>
      <c r="N49" s="5">
        <f t="shared" si="0"/>
        <v>2831579.58</v>
      </c>
    </row>
    <row r="50" spans="1:14" ht="12.75">
      <c r="A50" t="s">
        <v>17</v>
      </c>
      <c r="B50" s="5">
        <v>48261.05999999998</v>
      </c>
      <c r="C50" s="5">
        <v>55134.689999999915</v>
      </c>
      <c r="D50" s="20">
        <v>49368.470000000016</v>
      </c>
      <c r="E50" s="5">
        <v>46764.749999999985</v>
      </c>
      <c r="F50" s="20">
        <v>47832.21000000001</v>
      </c>
      <c r="G50" s="20">
        <v>45873.17000000001</v>
      </c>
      <c r="H50" s="5">
        <v>48627.289999999964</v>
      </c>
      <c r="I50" s="20">
        <v>56016.76999999999</v>
      </c>
      <c r="J50" s="20">
        <v>45154.21000000001</v>
      </c>
      <c r="K50" s="20">
        <v>48907.92000000001</v>
      </c>
      <c r="L50" s="20">
        <v>55575.19</v>
      </c>
      <c r="M50" s="20">
        <v>48686.629999999976</v>
      </c>
      <c r="N50" s="5">
        <f t="shared" si="0"/>
        <v>596202.36</v>
      </c>
    </row>
    <row r="51" spans="1:14" ht="12.75">
      <c r="A51" t="s">
        <v>18</v>
      </c>
      <c r="B51" s="5">
        <v>12610.46</v>
      </c>
      <c r="C51" s="5">
        <v>11415.479999999996</v>
      </c>
      <c r="D51" s="20">
        <v>12243.299999999996</v>
      </c>
      <c r="E51" s="5">
        <v>14548.279999999999</v>
      </c>
      <c r="F51" s="20">
        <v>12624.120000000003</v>
      </c>
      <c r="G51" s="20">
        <v>11797.21</v>
      </c>
      <c r="H51" s="5">
        <v>12057.149999999994</v>
      </c>
      <c r="I51" s="20">
        <v>13473.209999999992</v>
      </c>
      <c r="J51" s="20">
        <v>10732.460000000006</v>
      </c>
      <c r="K51" s="20">
        <v>10891.330000000002</v>
      </c>
      <c r="L51" s="20">
        <v>8604.720000000001</v>
      </c>
      <c r="M51" s="20">
        <v>13112.940000000002</v>
      </c>
      <c r="N51" s="5">
        <f t="shared" si="0"/>
        <v>144110.65999999997</v>
      </c>
    </row>
    <row r="52" spans="1:14" ht="12.75">
      <c r="A52" t="s">
        <v>19</v>
      </c>
      <c r="B52" s="5">
        <v>1360.4400000000005</v>
      </c>
      <c r="C52" s="5">
        <v>1677.42</v>
      </c>
      <c r="D52" s="20">
        <v>1357.9300000000003</v>
      </c>
      <c r="E52" s="5">
        <v>1759.0400000000009</v>
      </c>
      <c r="F52" s="20">
        <v>1779.3600000000006</v>
      </c>
      <c r="G52" s="20">
        <v>1638.6200000000008</v>
      </c>
      <c r="H52" s="5">
        <v>1437.5200000000004</v>
      </c>
      <c r="I52" s="20">
        <v>1649.5200000000004</v>
      </c>
      <c r="J52" s="20">
        <v>1723.5</v>
      </c>
      <c r="K52" s="20">
        <v>1595.0100000000002</v>
      </c>
      <c r="L52" s="20">
        <v>1733.5699999999997</v>
      </c>
      <c r="M52" s="20">
        <v>1792.08</v>
      </c>
      <c r="N52" s="5">
        <f t="shared" si="0"/>
        <v>19504.010000000002</v>
      </c>
    </row>
    <row r="53" spans="1:14" ht="12.75">
      <c r="A53" t="s">
        <v>53</v>
      </c>
      <c r="B53" s="5">
        <v>498419.7400000002</v>
      </c>
      <c r="C53" s="5">
        <v>483846.68000000017</v>
      </c>
      <c r="D53" s="20">
        <v>472108.85999999987</v>
      </c>
      <c r="E53" s="5">
        <v>477294.75000000023</v>
      </c>
      <c r="F53" s="20">
        <v>502274.63999999966</v>
      </c>
      <c r="G53" s="20">
        <v>514665.52000000014</v>
      </c>
      <c r="H53" s="5">
        <v>538661.9699999993</v>
      </c>
      <c r="I53" s="20">
        <v>601285.3699999996</v>
      </c>
      <c r="J53" s="20">
        <v>530237.0000000001</v>
      </c>
      <c r="K53" s="20">
        <v>545691.71</v>
      </c>
      <c r="L53" s="20">
        <v>642204.9999999998</v>
      </c>
      <c r="M53" s="20">
        <v>553533.1700000002</v>
      </c>
      <c r="N53" s="5">
        <f t="shared" si="0"/>
        <v>6360224.409999999</v>
      </c>
    </row>
    <row r="54" spans="1:14" ht="12.75">
      <c r="A54" t="s">
        <v>54</v>
      </c>
      <c r="B54" s="5">
        <v>1463359.5099999998</v>
      </c>
      <c r="C54" s="5">
        <v>1453291.3000000003</v>
      </c>
      <c r="D54" s="20">
        <v>1369551.3500000006</v>
      </c>
      <c r="E54" s="5">
        <v>1275629</v>
      </c>
      <c r="F54" s="20">
        <v>1281782.3300000005</v>
      </c>
      <c r="G54" s="20">
        <v>1409110.17</v>
      </c>
      <c r="H54" s="5">
        <v>1566566.4100000001</v>
      </c>
      <c r="I54" s="20">
        <v>1782092.9999999995</v>
      </c>
      <c r="J54" s="20">
        <v>1685304.9000000013</v>
      </c>
      <c r="K54" s="20">
        <v>1751065.4499999993</v>
      </c>
      <c r="L54" s="20">
        <v>2063806.2499999995</v>
      </c>
      <c r="M54" s="20">
        <v>1625333.0999999992</v>
      </c>
      <c r="N54" s="5">
        <f t="shared" si="0"/>
        <v>18726892.77</v>
      </c>
    </row>
    <row r="55" spans="1:14" ht="12.75">
      <c r="A55" t="s">
        <v>55</v>
      </c>
      <c r="B55" s="5">
        <v>671110.9699999999</v>
      </c>
      <c r="C55" s="5">
        <v>699410.1899999998</v>
      </c>
      <c r="D55" s="20">
        <v>675298.24</v>
      </c>
      <c r="E55" s="5">
        <v>717246.8799999999</v>
      </c>
      <c r="F55" s="20">
        <v>744151.48</v>
      </c>
      <c r="G55" s="20">
        <v>721086.82</v>
      </c>
      <c r="H55" s="5">
        <v>725826.57</v>
      </c>
      <c r="I55" s="20">
        <v>828235.14</v>
      </c>
      <c r="J55" s="20">
        <v>693784.2900000002</v>
      </c>
      <c r="K55" s="20">
        <v>714237.39</v>
      </c>
      <c r="L55" s="20">
        <v>801763.14</v>
      </c>
      <c r="M55" s="20">
        <v>717265.94</v>
      </c>
      <c r="N55" s="5">
        <f t="shared" si="0"/>
        <v>8709417.049999999</v>
      </c>
    </row>
    <row r="56" spans="1:14" ht="12.75">
      <c r="A56" t="s">
        <v>20</v>
      </c>
      <c r="B56" s="5">
        <v>25550.51999999999</v>
      </c>
      <c r="C56" s="5">
        <v>27008.990000000005</v>
      </c>
      <c r="D56" s="20">
        <v>25703.810000000012</v>
      </c>
      <c r="E56" s="5">
        <v>23178.949999999997</v>
      </c>
      <c r="F56" s="20">
        <v>24639.369999999995</v>
      </c>
      <c r="G56" s="20">
        <v>25370.08</v>
      </c>
      <c r="H56" s="5">
        <v>24135.90999999999</v>
      </c>
      <c r="I56" s="20">
        <v>27428.929999999993</v>
      </c>
      <c r="J56" s="20">
        <v>24491.420000000013</v>
      </c>
      <c r="K56" s="20">
        <v>26346.24000000002</v>
      </c>
      <c r="L56" s="20">
        <v>28832.149999999994</v>
      </c>
      <c r="M56" s="20">
        <v>25337.670000000013</v>
      </c>
      <c r="N56" s="5">
        <f t="shared" si="0"/>
        <v>308024.04000000004</v>
      </c>
    </row>
    <row r="57" spans="1:14" ht="12.75">
      <c r="A57" t="s">
        <v>21</v>
      </c>
      <c r="B57" s="5">
        <v>1694.67</v>
      </c>
      <c r="C57" s="5">
        <v>1467.92</v>
      </c>
      <c r="D57" s="20">
        <v>1407.58</v>
      </c>
      <c r="E57" s="5">
        <v>1840.8600000000006</v>
      </c>
      <c r="F57" s="20">
        <v>1432.33</v>
      </c>
      <c r="G57" s="20">
        <v>1644.1499999999996</v>
      </c>
      <c r="H57" s="5">
        <v>1757.4099999999999</v>
      </c>
      <c r="I57" s="20">
        <v>1788.33</v>
      </c>
      <c r="J57" s="20">
        <v>1278.0499999999993</v>
      </c>
      <c r="K57" s="20">
        <v>1327.25</v>
      </c>
      <c r="L57" s="20">
        <v>1487.7199999999993</v>
      </c>
      <c r="M57" s="20">
        <v>1560.8099999999995</v>
      </c>
      <c r="N57" s="5">
        <f t="shared" si="0"/>
        <v>18687.079999999994</v>
      </c>
    </row>
    <row r="58" spans="1:14" ht="12.75">
      <c r="A58" t="s">
        <v>22</v>
      </c>
      <c r="B58" s="5">
        <v>8224.510000000002</v>
      </c>
      <c r="C58" s="5">
        <v>10875.740000000005</v>
      </c>
      <c r="D58" s="20">
        <v>7968.659999999996</v>
      </c>
      <c r="E58" s="5">
        <v>7886.309999999998</v>
      </c>
      <c r="F58" s="20">
        <v>8349.379999999997</v>
      </c>
      <c r="G58" s="20">
        <v>7717.310000000001</v>
      </c>
      <c r="H58" s="5">
        <v>7921.43</v>
      </c>
      <c r="I58" s="20">
        <v>8639.010000000002</v>
      </c>
      <c r="J58" s="20">
        <v>12238.499999999993</v>
      </c>
      <c r="K58" s="20">
        <v>8655.699999999997</v>
      </c>
      <c r="L58" s="20">
        <v>10562.600000000006</v>
      </c>
      <c r="M58" s="20">
        <v>9142.96</v>
      </c>
      <c r="N58" s="5">
        <f t="shared" si="0"/>
        <v>108182.11000000002</v>
      </c>
    </row>
    <row r="59" spans="1:14" ht="12.75">
      <c r="A59" t="s">
        <v>56</v>
      </c>
      <c r="B59" s="5">
        <v>378166.1399999999</v>
      </c>
      <c r="C59" s="5">
        <v>388328.40000000014</v>
      </c>
      <c r="D59" s="20">
        <v>368689.43999999994</v>
      </c>
      <c r="E59" s="5">
        <v>320987.0499999998</v>
      </c>
      <c r="F59" s="20">
        <v>325992.1100000001</v>
      </c>
      <c r="G59" s="20">
        <v>342303.3699999999</v>
      </c>
      <c r="H59" s="5">
        <v>373149.1000000001</v>
      </c>
      <c r="I59" s="20">
        <v>423999.69000000064</v>
      </c>
      <c r="J59" s="20">
        <v>373181.07999999984</v>
      </c>
      <c r="K59" s="20">
        <v>382501.3300000001</v>
      </c>
      <c r="L59" s="20">
        <v>466225.51</v>
      </c>
      <c r="M59" s="20">
        <v>373208.1000000001</v>
      </c>
      <c r="N59" s="5">
        <f t="shared" si="0"/>
        <v>4516731.32</v>
      </c>
    </row>
    <row r="60" spans="1:14" ht="12.75">
      <c r="A60" t="s">
        <v>23</v>
      </c>
      <c r="B60" s="5">
        <v>254745.03000000003</v>
      </c>
      <c r="C60" s="5">
        <v>265240.24999999977</v>
      </c>
      <c r="D60" s="20">
        <v>249497.70999999996</v>
      </c>
      <c r="E60" s="5">
        <v>256924.8799999999</v>
      </c>
      <c r="F60" s="20">
        <v>257356.43000000017</v>
      </c>
      <c r="G60" s="20">
        <v>259755.34999999986</v>
      </c>
      <c r="H60" s="5">
        <v>274037.40000000014</v>
      </c>
      <c r="I60" s="20">
        <v>313151.07000000007</v>
      </c>
      <c r="J60" s="20">
        <v>275734.50000000023</v>
      </c>
      <c r="K60" s="20">
        <v>289385.56999999983</v>
      </c>
      <c r="L60" s="20">
        <v>320411.3800000001</v>
      </c>
      <c r="M60" s="20">
        <v>286812.3799999999</v>
      </c>
      <c r="N60" s="5">
        <f t="shared" si="0"/>
        <v>3303051.95</v>
      </c>
    </row>
    <row r="61" spans="1:14" ht="12.75">
      <c r="A61" t="s">
        <v>24</v>
      </c>
      <c r="B61" s="5">
        <v>128516.78000000003</v>
      </c>
      <c r="C61" s="5">
        <v>130235.56999999995</v>
      </c>
      <c r="D61" s="20">
        <v>126929.3899999999</v>
      </c>
      <c r="E61" s="5">
        <v>115769.73999999999</v>
      </c>
      <c r="F61" s="20">
        <v>115604.4800000001</v>
      </c>
      <c r="G61" s="20">
        <v>124488.4900000001</v>
      </c>
      <c r="H61" s="5">
        <v>141601.49</v>
      </c>
      <c r="I61" s="20">
        <v>163476.76</v>
      </c>
      <c r="J61" s="20">
        <v>137617.4600000003</v>
      </c>
      <c r="K61" s="20">
        <v>135997.84999999998</v>
      </c>
      <c r="L61" s="20">
        <v>159313.8899999999</v>
      </c>
      <c r="M61" s="20">
        <v>124646.95000000007</v>
      </c>
      <c r="N61" s="5">
        <f t="shared" si="0"/>
        <v>1604198.85</v>
      </c>
    </row>
    <row r="62" spans="1:14" ht="12.75">
      <c r="A62" t="s">
        <v>57</v>
      </c>
      <c r="B62" s="5">
        <v>465718.8699999999</v>
      </c>
      <c r="C62" s="5">
        <v>461814.54000000004</v>
      </c>
      <c r="D62" s="20">
        <v>481390.0800000001</v>
      </c>
      <c r="E62" s="5">
        <v>409338.23</v>
      </c>
      <c r="F62" s="20">
        <v>359773.82000000007</v>
      </c>
      <c r="G62" s="20">
        <v>427626.1</v>
      </c>
      <c r="H62" s="5">
        <v>423858.67999999993</v>
      </c>
      <c r="I62" s="20">
        <v>518328.7899999999</v>
      </c>
      <c r="J62" s="20">
        <v>506044.16000000015</v>
      </c>
      <c r="K62" s="20">
        <v>542175.0900000001</v>
      </c>
      <c r="L62" s="20">
        <v>647909.5700000001</v>
      </c>
      <c r="M62" s="20">
        <v>540949.8999999999</v>
      </c>
      <c r="N62" s="5">
        <f t="shared" si="0"/>
        <v>5784927.83</v>
      </c>
    </row>
    <row r="63" spans="1:14" ht="12.75">
      <c r="A63" t="s">
        <v>58</v>
      </c>
      <c r="B63" s="5">
        <v>67306.46000000002</v>
      </c>
      <c r="C63" s="5">
        <v>74666.10999999999</v>
      </c>
      <c r="D63" s="20">
        <v>71894.57</v>
      </c>
      <c r="E63" s="5">
        <v>59383.28000000006</v>
      </c>
      <c r="F63" s="20">
        <v>59245.57000000001</v>
      </c>
      <c r="G63" s="20">
        <v>59613.330000000016</v>
      </c>
      <c r="H63" s="5">
        <v>57654.69000000006</v>
      </c>
      <c r="I63" s="20">
        <v>63930.58999999997</v>
      </c>
      <c r="J63" s="20">
        <v>52593.369999999995</v>
      </c>
      <c r="K63" s="20">
        <v>56705.79999999999</v>
      </c>
      <c r="L63" s="20">
        <v>83174.52000000002</v>
      </c>
      <c r="M63" s="20">
        <v>73460.48999999999</v>
      </c>
      <c r="N63" s="5">
        <f t="shared" si="0"/>
        <v>779628.78</v>
      </c>
    </row>
    <row r="64" spans="1:14" ht="12.75">
      <c r="A64" t="s">
        <v>59</v>
      </c>
      <c r="B64" s="5">
        <v>499777.3999999999</v>
      </c>
      <c r="C64" s="5">
        <v>590545.8599999999</v>
      </c>
      <c r="D64" s="20">
        <v>606236.3399999999</v>
      </c>
      <c r="E64" s="5">
        <v>514929.6599999999</v>
      </c>
      <c r="F64" s="20">
        <v>460082.3800000001</v>
      </c>
      <c r="G64" s="20">
        <v>438046.92000000016</v>
      </c>
      <c r="H64" s="5">
        <v>419696.26</v>
      </c>
      <c r="I64" s="20">
        <v>465411.38</v>
      </c>
      <c r="J64" s="20">
        <v>389519.92999999993</v>
      </c>
      <c r="K64" s="20">
        <v>415927.2000000004</v>
      </c>
      <c r="L64" s="20">
        <v>518615.92000000016</v>
      </c>
      <c r="M64" s="20">
        <v>534833.9100000001</v>
      </c>
      <c r="N64" s="5">
        <f t="shared" si="0"/>
        <v>5853623.159999999</v>
      </c>
    </row>
    <row r="65" spans="1:14" ht="12.75">
      <c r="A65" t="s">
        <v>25</v>
      </c>
      <c r="B65" s="5">
        <v>19866.5</v>
      </c>
      <c r="C65" s="5">
        <v>19651.330000000016</v>
      </c>
      <c r="D65" s="20">
        <v>17082.92</v>
      </c>
      <c r="E65" s="5">
        <v>20915</v>
      </c>
      <c r="F65" s="20">
        <v>20500.880000000005</v>
      </c>
      <c r="G65" s="20">
        <v>20234.600000000006</v>
      </c>
      <c r="H65" s="5">
        <v>22346.23000000001</v>
      </c>
      <c r="I65" s="20">
        <v>25665.910000000003</v>
      </c>
      <c r="J65" s="20">
        <v>22977.089999999997</v>
      </c>
      <c r="K65" s="20">
        <v>24131.369999999995</v>
      </c>
      <c r="L65" s="20">
        <v>25720.640000000014</v>
      </c>
      <c r="M65" s="20">
        <v>21914.040000000008</v>
      </c>
      <c r="N65" s="5">
        <f t="shared" si="0"/>
        <v>261006.51000000004</v>
      </c>
    </row>
    <row r="66" spans="1:14" ht="12.75">
      <c r="A66" t="s">
        <v>60</v>
      </c>
      <c r="B66" s="5">
        <v>4063456.3699999973</v>
      </c>
      <c r="C66" s="5">
        <v>4503708.989999998</v>
      </c>
      <c r="D66" s="20">
        <v>4321490.539999999</v>
      </c>
      <c r="E66" s="5">
        <v>4036938.650000004</v>
      </c>
      <c r="F66" s="20">
        <v>4093923.290000003</v>
      </c>
      <c r="G66" s="20">
        <v>4203169.82</v>
      </c>
      <c r="H66" s="5">
        <v>4256224.290000001</v>
      </c>
      <c r="I66" s="20">
        <v>4782898.32</v>
      </c>
      <c r="J66" s="20">
        <v>4186657.290000001</v>
      </c>
      <c r="K66" s="20">
        <v>4178386.370000003</v>
      </c>
      <c r="L66" s="20">
        <v>4978629.959999999</v>
      </c>
      <c r="M66" s="20">
        <v>4606416.160000002</v>
      </c>
      <c r="N66" s="5">
        <f t="shared" si="0"/>
        <v>52211900.05000001</v>
      </c>
    </row>
    <row r="67" spans="1:14" ht="12.75">
      <c r="A67" t="s">
        <v>61</v>
      </c>
      <c r="B67" s="5">
        <v>444708.1200000001</v>
      </c>
      <c r="C67" s="5">
        <v>477317.8300000001</v>
      </c>
      <c r="D67" s="20">
        <v>495220.07000000007</v>
      </c>
      <c r="E67" s="5">
        <v>446681.3800000001</v>
      </c>
      <c r="F67" s="20">
        <v>433388.9099999999</v>
      </c>
      <c r="G67" s="20">
        <v>448477.99</v>
      </c>
      <c r="H67" s="5">
        <v>460320.26</v>
      </c>
      <c r="I67" s="20">
        <v>523959.27</v>
      </c>
      <c r="J67" s="20">
        <v>467533.2999999998</v>
      </c>
      <c r="K67" s="20">
        <v>495165.49</v>
      </c>
      <c r="L67" s="20">
        <v>613113.7999999998</v>
      </c>
      <c r="M67" s="20">
        <v>513501.1200000001</v>
      </c>
      <c r="N67" s="5">
        <f t="shared" si="0"/>
        <v>5819387.540000001</v>
      </c>
    </row>
    <row r="68" spans="1:14" ht="12.75">
      <c r="A68" t="s">
        <v>62</v>
      </c>
      <c r="B68" s="5">
        <v>3748128.250000003</v>
      </c>
      <c r="C68" s="5">
        <v>3636162.530000002</v>
      </c>
      <c r="D68" s="20">
        <v>3495416.750000003</v>
      </c>
      <c r="E68" s="5">
        <v>3506749.67</v>
      </c>
      <c r="F68" s="20">
        <v>3663266.789999999</v>
      </c>
      <c r="G68" s="20">
        <v>3720971.4099999983</v>
      </c>
      <c r="H68" s="5">
        <v>4044003.9899999965</v>
      </c>
      <c r="I68" s="20">
        <v>4754402.440000002</v>
      </c>
      <c r="J68" s="20">
        <v>4050433.080000004</v>
      </c>
      <c r="K68" s="20">
        <v>4075339.5200000014</v>
      </c>
      <c r="L68" s="20">
        <v>4659946.110000006</v>
      </c>
      <c r="M68" s="20">
        <v>4009671.3999999957</v>
      </c>
      <c r="N68" s="5">
        <f t="shared" si="0"/>
        <v>47364491.94000001</v>
      </c>
    </row>
    <row r="69" spans="1:14" ht="12.75">
      <c r="A69" t="s">
        <v>26</v>
      </c>
      <c r="B69" s="5">
        <v>162152.97999999998</v>
      </c>
      <c r="C69" s="5">
        <v>170614.65999999992</v>
      </c>
      <c r="D69" s="20">
        <v>160990.46999999997</v>
      </c>
      <c r="E69" s="5">
        <v>145620.89999999967</v>
      </c>
      <c r="F69" s="20">
        <v>154889.05000000005</v>
      </c>
      <c r="G69" s="20">
        <v>152344.96999999997</v>
      </c>
      <c r="H69" s="5">
        <v>164390.53000000003</v>
      </c>
      <c r="I69" s="20">
        <v>192738.37999999942</v>
      </c>
      <c r="J69" s="20">
        <v>159201.51000000024</v>
      </c>
      <c r="K69" s="20">
        <v>164709.14000000013</v>
      </c>
      <c r="L69" s="20">
        <v>189697.46000000043</v>
      </c>
      <c r="M69" s="20">
        <v>166474.82000000007</v>
      </c>
      <c r="N69" s="5">
        <f t="shared" si="0"/>
        <v>1983824.8699999999</v>
      </c>
    </row>
    <row r="70" spans="1:14" ht="12.75">
      <c r="A70" t="s">
        <v>63</v>
      </c>
      <c r="B70" s="5">
        <v>2639237.8700000006</v>
      </c>
      <c r="C70" s="5">
        <v>2774965.9599999986</v>
      </c>
      <c r="D70" s="20">
        <v>2701590.4199999995</v>
      </c>
      <c r="E70" s="5">
        <v>2618306.970000002</v>
      </c>
      <c r="F70" s="20">
        <v>2626392.1299999994</v>
      </c>
      <c r="G70" s="20">
        <v>2574785.1700000013</v>
      </c>
      <c r="H70" s="5">
        <v>2749183.1100000003</v>
      </c>
      <c r="I70" s="20">
        <v>3109003.3099999977</v>
      </c>
      <c r="J70" s="20">
        <v>2662121.899999999</v>
      </c>
      <c r="K70" s="20">
        <v>2775993.0500000017</v>
      </c>
      <c r="L70" s="20">
        <v>3359575.2600000002</v>
      </c>
      <c r="M70" s="20">
        <v>2948497.6700000004</v>
      </c>
      <c r="N70" s="5">
        <f t="shared" si="0"/>
        <v>33539652.820000004</v>
      </c>
    </row>
    <row r="71" spans="1:14" ht="12.75">
      <c r="A71" t="s">
        <v>64</v>
      </c>
      <c r="B71" s="5">
        <v>819147.0400000003</v>
      </c>
      <c r="C71" s="5">
        <v>889025.7699999993</v>
      </c>
      <c r="D71" s="20">
        <v>808879.1499999992</v>
      </c>
      <c r="E71" s="5">
        <v>843718.1100000001</v>
      </c>
      <c r="F71" s="20">
        <v>894912.1900000013</v>
      </c>
      <c r="G71" s="20">
        <v>843094.1699999997</v>
      </c>
      <c r="H71" s="5">
        <v>905804.0399999986</v>
      </c>
      <c r="I71" s="20">
        <v>1058468.2599999998</v>
      </c>
      <c r="J71" s="20">
        <v>913241.1599999997</v>
      </c>
      <c r="K71" s="20">
        <v>941014.2600000007</v>
      </c>
      <c r="L71" s="20">
        <v>1095927.1100000003</v>
      </c>
      <c r="M71" s="20">
        <v>946446.9700000002</v>
      </c>
      <c r="N71" s="5">
        <f t="shared" si="0"/>
        <v>10959678.229999999</v>
      </c>
    </row>
    <row r="72" spans="1:14" ht="12.75">
      <c r="A72" t="s">
        <v>65</v>
      </c>
      <c r="B72" s="5">
        <v>43281.23999999999</v>
      </c>
      <c r="C72" s="5">
        <v>45340.54999999999</v>
      </c>
      <c r="D72" s="20">
        <v>42553.879999999976</v>
      </c>
      <c r="E72" s="5">
        <v>40659.70000000001</v>
      </c>
      <c r="F72" s="20">
        <v>40253.95000000001</v>
      </c>
      <c r="G72" s="20">
        <v>41089.04999999999</v>
      </c>
      <c r="H72" s="5">
        <v>41380.24999999997</v>
      </c>
      <c r="I72" s="20">
        <v>46460.25000000003</v>
      </c>
      <c r="J72" s="20">
        <v>41709.48999999999</v>
      </c>
      <c r="K72" s="20">
        <v>44596.129999999976</v>
      </c>
      <c r="L72" s="20">
        <v>49240.52999999997</v>
      </c>
      <c r="M72" s="20">
        <v>44366.97000000003</v>
      </c>
      <c r="N72" s="5">
        <f t="shared" si="0"/>
        <v>520931.99</v>
      </c>
    </row>
    <row r="73" spans="1:14" ht="12.75">
      <c r="A73" t="s">
        <v>66</v>
      </c>
      <c r="B73" s="5">
        <v>115897.49999999988</v>
      </c>
      <c r="C73" s="5">
        <v>119046.84999999998</v>
      </c>
      <c r="D73" s="20">
        <v>121530.54999999993</v>
      </c>
      <c r="E73" s="5">
        <v>98800.95999999996</v>
      </c>
      <c r="F73" s="20">
        <v>99070.79000000004</v>
      </c>
      <c r="G73" s="20">
        <v>98568.03000000003</v>
      </c>
      <c r="H73" s="5">
        <v>101388.54999999993</v>
      </c>
      <c r="I73" s="20">
        <v>118840.63000000012</v>
      </c>
      <c r="J73" s="20">
        <v>97636.37000000011</v>
      </c>
      <c r="K73" s="20">
        <v>101424.07000000007</v>
      </c>
      <c r="L73" s="20">
        <v>135804.53000000003</v>
      </c>
      <c r="M73" s="20">
        <v>113367.06000000006</v>
      </c>
      <c r="N73" s="5">
        <f t="shared" si="0"/>
        <v>1321375.8900000001</v>
      </c>
    </row>
    <row r="74" spans="1:14" ht="12.75">
      <c r="A74" t="s">
        <v>67</v>
      </c>
      <c r="B74" s="5">
        <v>506881.57</v>
      </c>
      <c r="C74" s="5">
        <v>514870</v>
      </c>
      <c r="D74" s="20">
        <v>490400.43999999994</v>
      </c>
      <c r="E74" s="5">
        <v>515049.0600000001</v>
      </c>
      <c r="F74" s="20">
        <v>507771.33000000013</v>
      </c>
      <c r="G74" s="20">
        <v>529930.3500000001</v>
      </c>
      <c r="H74" s="5">
        <v>523342.70999999996</v>
      </c>
      <c r="I74" s="20">
        <v>596820.64</v>
      </c>
      <c r="J74" s="20">
        <v>541201.47</v>
      </c>
      <c r="K74" s="20">
        <v>570708.82</v>
      </c>
      <c r="L74" s="20">
        <v>629517.9300000002</v>
      </c>
      <c r="M74" s="20">
        <v>547060.03</v>
      </c>
      <c r="N74" s="5">
        <f t="shared" si="0"/>
        <v>6473554.350000001</v>
      </c>
    </row>
    <row r="75" spans="1:14" ht="12.75">
      <c r="A75" t="s">
        <v>68</v>
      </c>
      <c r="B75" s="5">
        <v>50029.060000000056</v>
      </c>
      <c r="C75" s="5">
        <v>54659.320000000065</v>
      </c>
      <c r="D75" s="20">
        <v>52733.830000000075</v>
      </c>
      <c r="E75" s="5">
        <v>47830.95999999996</v>
      </c>
      <c r="F75" s="20">
        <v>48243.33999999997</v>
      </c>
      <c r="G75" s="20">
        <v>47710.21000000008</v>
      </c>
      <c r="H75" s="5">
        <v>45907.380000000005</v>
      </c>
      <c r="I75" s="20">
        <v>52333.32999999996</v>
      </c>
      <c r="J75" s="20">
        <v>43472.41000000003</v>
      </c>
      <c r="K75" s="20">
        <v>47093.71999999997</v>
      </c>
      <c r="L75" s="20">
        <v>53091.9800000001</v>
      </c>
      <c r="M75" s="20">
        <v>53126.74000000005</v>
      </c>
      <c r="N75" s="5">
        <f t="shared" si="0"/>
        <v>596232.2800000003</v>
      </c>
    </row>
    <row r="76" spans="1:14" ht="12.75">
      <c r="A76" t="s">
        <v>69</v>
      </c>
      <c r="B76" s="5">
        <v>706956.5599999996</v>
      </c>
      <c r="C76" s="5">
        <v>700573.8400000003</v>
      </c>
      <c r="D76" s="20">
        <v>666489.52</v>
      </c>
      <c r="E76" s="5">
        <v>681249.8700000001</v>
      </c>
      <c r="F76" s="20">
        <v>626426.96</v>
      </c>
      <c r="G76" s="20">
        <v>678820.73</v>
      </c>
      <c r="H76" s="5">
        <v>749085.8900000001</v>
      </c>
      <c r="I76" s="20">
        <v>871300.4299999997</v>
      </c>
      <c r="J76" s="20">
        <v>795969.9700000002</v>
      </c>
      <c r="K76" s="20">
        <v>794521.5799999998</v>
      </c>
      <c r="L76" s="20">
        <v>992626.1200000001</v>
      </c>
      <c r="M76" s="20">
        <v>808459.8300000001</v>
      </c>
      <c r="N76" s="5">
        <f t="shared" si="0"/>
        <v>9072481.3</v>
      </c>
    </row>
    <row r="77" spans="1:14" ht="12.75">
      <c r="A77" t="s">
        <v>70</v>
      </c>
      <c r="B77" s="5">
        <v>977892.3200000003</v>
      </c>
      <c r="C77" s="5">
        <v>1015986.05</v>
      </c>
      <c r="D77" s="20">
        <v>966346.1300000004</v>
      </c>
      <c r="E77" s="5">
        <v>955559.0300000005</v>
      </c>
      <c r="F77" s="20">
        <v>960501.0999999996</v>
      </c>
      <c r="G77" s="20">
        <v>966929.3999999997</v>
      </c>
      <c r="H77" s="5">
        <v>1013123.4699999995</v>
      </c>
      <c r="I77" s="20">
        <v>1213239.38</v>
      </c>
      <c r="J77" s="20">
        <v>990146.1899999997</v>
      </c>
      <c r="K77" s="20">
        <v>989331.3499999999</v>
      </c>
      <c r="L77" s="20">
        <v>1218288.4800000002</v>
      </c>
      <c r="M77" s="20">
        <v>1022332.5</v>
      </c>
      <c r="N77" s="5">
        <f t="shared" si="0"/>
        <v>12289675.4</v>
      </c>
    </row>
    <row r="78" spans="1:14" ht="12.75">
      <c r="A78" t="s">
        <v>27</v>
      </c>
      <c r="B78" s="5">
        <v>37251.01000000001</v>
      </c>
      <c r="C78" s="5">
        <v>38910.80999999994</v>
      </c>
      <c r="D78" s="20">
        <v>35722.71999999997</v>
      </c>
      <c r="E78" s="5">
        <v>46543.07999999996</v>
      </c>
      <c r="F78" s="20">
        <v>48117.78999999992</v>
      </c>
      <c r="G78" s="20">
        <v>50235.640000000014</v>
      </c>
      <c r="H78" s="5">
        <v>56843.88000000006</v>
      </c>
      <c r="I78" s="20">
        <v>57232.47999999998</v>
      </c>
      <c r="J78" s="20">
        <v>55942.26999999996</v>
      </c>
      <c r="K78" s="20">
        <v>57761.09999999998</v>
      </c>
      <c r="L78" s="20">
        <v>68776.73999999999</v>
      </c>
      <c r="M78" s="20">
        <v>55698.81999999995</v>
      </c>
      <c r="N78" s="5">
        <f t="shared" si="0"/>
        <v>609036.3399999997</v>
      </c>
    </row>
    <row r="79" spans="1:14" ht="12.75">
      <c r="A79" t="s">
        <v>71</v>
      </c>
      <c r="B79" s="5">
        <v>20152.08</v>
      </c>
      <c r="C79" s="5">
        <v>20229.350000000006</v>
      </c>
      <c r="D79" s="20">
        <v>19293.87000000001</v>
      </c>
      <c r="E79" s="5">
        <v>19315.829999999987</v>
      </c>
      <c r="F79" s="20">
        <v>19535.839999999997</v>
      </c>
      <c r="G79" s="20">
        <v>17985.199999999997</v>
      </c>
      <c r="H79" s="5">
        <v>20387.22</v>
      </c>
      <c r="I79" s="20">
        <v>22273.58</v>
      </c>
      <c r="J79" s="20">
        <v>18909.930000000008</v>
      </c>
      <c r="K79" s="20">
        <v>22653.319999999992</v>
      </c>
      <c r="L79" s="20">
        <v>23717.000000000015</v>
      </c>
      <c r="M79" s="20">
        <v>20911.990000000005</v>
      </c>
      <c r="N79" s="5">
        <f t="shared" si="0"/>
        <v>245365.21000000002</v>
      </c>
    </row>
    <row r="80" spans="1:14" ht="12.75">
      <c r="A80" t="s">
        <v>28</v>
      </c>
      <c r="B80" s="5">
        <v>27090.630000000005</v>
      </c>
      <c r="C80" s="5">
        <v>31489.050000000003</v>
      </c>
      <c r="D80" s="20">
        <v>25385.430000000008</v>
      </c>
      <c r="E80" s="5">
        <v>30113.17</v>
      </c>
      <c r="F80" s="20">
        <v>26311.800000000003</v>
      </c>
      <c r="G80" s="20">
        <v>25065.060000000005</v>
      </c>
      <c r="H80" s="5">
        <v>25546.799999999996</v>
      </c>
      <c r="I80" s="20">
        <v>26659.090000000004</v>
      </c>
      <c r="J80" s="20">
        <v>26147.000000000007</v>
      </c>
      <c r="K80" s="20">
        <v>23848.020000000004</v>
      </c>
      <c r="L80" s="20">
        <v>31778.5</v>
      </c>
      <c r="M80" s="20">
        <v>35160.17999999999</v>
      </c>
      <c r="N80" s="5">
        <f t="shared" si="0"/>
        <v>334594.73</v>
      </c>
    </row>
    <row r="81" spans="1:14" ht="12.75">
      <c r="A81" t="s">
        <v>29</v>
      </c>
      <c r="B81" s="5">
        <v>5617.5</v>
      </c>
      <c r="C81" s="5">
        <v>4768.439999999999</v>
      </c>
      <c r="D81" s="20">
        <v>4879.75</v>
      </c>
      <c r="E81" s="5">
        <v>3895.4300000000003</v>
      </c>
      <c r="F81" s="20">
        <v>3906.91</v>
      </c>
      <c r="G81" s="20">
        <v>3882.040000000001</v>
      </c>
      <c r="H81" s="5">
        <v>4230.330000000002</v>
      </c>
      <c r="I81" s="20">
        <v>4376.34</v>
      </c>
      <c r="J81" s="20">
        <v>4128.610000000001</v>
      </c>
      <c r="K81" s="20">
        <v>3561.5099999999984</v>
      </c>
      <c r="L81" s="20">
        <v>4258.009999999998</v>
      </c>
      <c r="M81" s="20">
        <v>4443.799999999999</v>
      </c>
      <c r="N81" s="5">
        <f t="shared" si="0"/>
        <v>51948.67</v>
      </c>
    </row>
    <row r="82" spans="1:14" ht="12.75">
      <c r="A82" t="s">
        <v>72</v>
      </c>
      <c r="B82" s="5">
        <v>1298709.54</v>
      </c>
      <c r="C82" s="5">
        <v>1363212.63</v>
      </c>
      <c r="D82" s="20">
        <v>1371184.0299999993</v>
      </c>
      <c r="E82" s="5">
        <v>1235164.5899999999</v>
      </c>
      <c r="F82" s="20">
        <v>1242486.0100000005</v>
      </c>
      <c r="G82" s="20">
        <v>1265778.9599999997</v>
      </c>
      <c r="H82" s="5">
        <v>1301674.4400000006</v>
      </c>
      <c r="I82" s="20">
        <v>1445862.8999999994</v>
      </c>
      <c r="J82" s="20">
        <v>1354051.1</v>
      </c>
      <c r="K82" s="20">
        <v>1431017.1900000004</v>
      </c>
      <c r="L82" s="20">
        <v>1639791.68</v>
      </c>
      <c r="M82" s="20">
        <v>1402594.83</v>
      </c>
      <c r="N82" s="5">
        <f t="shared" si="0"/>
        <v>16351527.9</v>
      </c>
    </row>
    <row r="83" spans="1:14" ht="12.75">
      <c r="A83" t="s">
        <v>73</v>
      </c>
      <c r="B83" s="5">
        <v>1937.4699999999866</v>
      </c>
      <c r="C83" s="5">
        <v>1939.4000000000087</v>
      </c>
      <c r="D83" s="20">
        <v>1806.0800000000017</v>
      </c>
      <c r="E83" s="5">
        <v>1961.8800000000047</v>
      </c>
      <c r="F83" s="20">
        <v>1845.6399999999994</v>
      </c>
      <c r="G83" s="20">
        <v>1791.9199999999983</v>
      </c>
      <c r="H83" s="5">
        <v>1823.3500000000058</v>
      </c>
      <c r="I83" s="20">
        <v>1901.8999999999942</v>
      </c>
      <c r="J83" s="20">
        <v>1711.9700000000012</v>
      </c>
      <c r="K83" s="20">
        <v>1841.270000000004</v>
      </c>
      <c r="L83" s="20">
        <v>2209.1699999999983</v>
      </c>
      <c r="M83" s="20">
        <v>1988.3699999999953</v>
      </c>
      <c r="N83" s="5">
        <f t="shared" si="0"/>
        <v>22758.42</v>
      </c>
    </row>
    <row r="84" spans="1:14" ht="12.75">
      <c r="A84" t="s">
        <v>74</v>
      </c>
      <c r="B84" s="5">
        <v>82653.94999999995</v>
      </c>
      <c r="C84" s="5">
        <v>116807.1499999999</v>
      </c>
      <c r="D84" s="20">
        <v>118199.42000000004</v>
      </c>
      <c r="E84" s="5">
        <v>86974.44000000006</v>
      </c>
      <c r="F84" s="20">
        <v>71923.18999999994</v>
      </c>
      <c r="G84" s="20">
        <v>66147.97000000003</v>
      </c>
      <c r="H84" s="5">
        <v>55829.45999999996</v>
      </c>
      <c r="I84" s="20">
        <v>57434.22999999998</v>
      </c>
      <c r="J84" s="20">
        <v>49852.47000000003</v>
      </c>
      <c r="K84" s="20">
        <v>57226.58999999997</v>
      </c>
      <c r="L84" s="20">
        <v>95012.67999999993</v>
      </c>
      <c r="M84" s="20">
        <v>91718.30000000005</v>
      </c>
      <c r="N84" s="5">
        <f>SUM(B84:M84)</f>
        <v>949779.8499999997</v>
      </c>
    </row>
    <row r="85" spans="1:14" ht="12.75">
      <c r="A85" t="s">
        <v>30</v>
      </c>
      <c r="B85" s="5">
        <v>13380.060000000005</v>
      </c>
      <c r="C85" s="5">
        <v>13675.550000000003</v>
      </c>
      <c r="D85" s="20">
        <v>13887.739999999998</v>
      </c>
      <c r="E85" s="5">
        <v>13923.33999999999</v>
      </c>
      <c r="F85" s="20">
        <v>14462.650000000001</v>
      </c>
      <c r="G85" s="20">
        <v>13707.019999999997</v>
      </c>
      <c r="H85" s="5">
        <v>12993.050000000003</v>
      </c>
      <c r="I85" s="20">
        <v>13408.850000000006</v>
      </c>
      <c r="J85" s="20">
        <v>11268.879999999997</v>
      </c>
      <c r="K85" s="20">
        <v>13176.529999999992</v>
      </c>
      <c r="L85" s="20">
        <v>13849.129999999997</v>
      </c>
      <c r="M85" s="20">
        <v>12780.780000000006</v>
      </c>
      <c r="N85" s="5">
        <f>SUM(B85:M85)</f>
        <v>160513.58</v>
      </c>
    </row>
    <row r="86" ht="12.75">
      <c r="A86" t="s">
        <v>1</v>
      </c>
    </row>
    <row r="87" spans="1:14" ht="12.75">
      <c r="A87" t="s">
        <v>31</v>
      </c>
      <c r="B87" s="5">
        <f aca="true" t="shared" si="1" ref="B87:M87">SUM(B19:B85)</f>
        <v>41230236.410000004</v>
      </c>
      <c r="C87" s="5">
        <f t="shared" si="1"/>
        <v>42727582.02999999</v>
      </c>
      <c r="D87" s="5">
        <f t="shared" si="1"/>
        <v>41605582.42000001</v>
      </c>
      <c r="E87" s="5">
        <f t="shared" si="1"/>
        <v>40127442.40999999</v>
      </c>
      <c r="F87" s="5">
        <f t="shared" si="1"/>
        <v>40569324.80000001</v>
      </c>
      <c r="G87" s="5">
        <f t="shared" si="1"/>
        <v>41061424.150000006</v>
      </c>
      <c r="H87" s="5">
        <f t="shared" si="1"/>
        <v>43502486.879999995</v>
      </c>
      <c r="I87" s="5">
        <f t="shared" si="1"/>
        <v>49667350.74</v>
      </c>
      <c r="J87" s="5">
        <f t="shared" si="1"/>
        <v>42715587.92999999</v>
      </c>
      <c r="K87" s="5">
        <f t="shared" si="1"/>
        <v>43197471.90000001</v>
      </c>
      <c r="L87" s="5">
        <f t="shared" si="1"/>
        <v>51085517.080000006</v>
      </c>
      <c r="M87" s="5">
        <f t="shared" si="1"/>
        <v>44603003.72999999</v>
      </c>
      <c r="N87" s="5">
        <f>SUM(B87:M87)</f>
        <v>522093010.48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33"/>
  <sheetViews>
    <sheetView zoomScalePageLayoutView="0" workbookViewId="0" topLeftCell="A16">
      <pane xSplit="1" ySplit="3" topLeftCell="K70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M85" sqref="M85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2" ht="12.75">
      <c r="N2"/>
    </row>
    <row r="3" spans="4:14" ht="12.75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ht="12.75">
      <c r="N10"/>
    </row>
    <row r="11" ht="12.75">
      <c r="N11"/>
    </row>
    <row r="12" ht="12.75">
      <c r="N12"/>
    </row>
    <row r="13" ht="12.75">
      <c r="N13"/>
    </row>
    <row r="14" ht="12.75">
      <c r="N14"/>
    </row>
    <row r="15" ht="12.75">
      <c r="N15"/>
    </row>
    <row r="16" spans="2:14" ht="12.75">
      <c r="B16" s="1">
        <f>'Half-Cent to County Govs'!B16</f>
        <v>40725</v>
      </c>
      <c r="C16" s="1">
        <f>'Half-Cent to County Govs'!C16</f>
        <v>40756</v>
      </c>
      <c r="D16" s="1">
        <f>'Half-Cent to County Govs'!D16</f>
        <v>40787</v>
      </c>
      <c r="E16" s="1">
        <f>'Half-Cent to County Govs'!E16</f>
        <v>40817</v>
      </c>
      <c r="F16" s="1">
        <f>'Half-Cent to County Govs'!F16</f>
        <v>40848</v>
      </c>
      <c r="G16" s="1">
        <f>'Half-Cent to County Govs'!G16</f>
        <v>40878</v>
      </c>
      <c r="H16" s="1">
        <f>'Half-Cent to County Govs'!H16</f>
        <v>40909</v>
      </c>
      <c r="I16" s="1">
        <f>'Half-Cent to County Govs'!I16</f>
        <v>40940</v>
      </c>
      <c r="J16" s="1">
        <f>'Half-Cent to County Govs'!J16</f>
        <v>40969</v>
      </c>
      <c r="K16" s="1">
        <f>'Half-Cent to County Govs'!K16</f>
        <v>41000</v>
      </c>
      <c r="L16" s="1">
        <f>'Half-Cent to County Govs'!L16</f>
        <v>41030</v>
      </c>
      <c r="M16" s="1">
        <f>'Half-Cent to County Govs'!M16</f>
        <v>41061</v>
      </c>
      <c r="N16" s="1" t="str">
        <f>'Half-Cent to County Govs'!N16</f>
        <v>SFY11-12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60047</v>
      </c>
      <c r="C20" s="16">
        <v>61569.81</v>
      </c>
      <c r="D20" s="16">
        <v>59909.76</v>
      </c>
      <c r="E20" s="8">
        <v>58402.88</v>
      </c>
      <c r="F20" s="16">
        <v>58976.75</v>
      </c>
      <c r="G20" s="16">
        <v>59856.28</v>
      </c>
      <c r="H20" s="16">
        <v>62787.62</v>
      </c>
      <c r="I20" s="16">
        <v>70945.01</v>
      </c>
      <c r="J20" s="16">
        <v>61614.62</v>
      </c>
      <c r="K20" s="16">
        <v>64983.82</v>
      </c>
      <c r="L20" s="10">
        <v>70123.97</v>
      </c>
      <c r="M20" s="8">
        <v>64241.62</v>
      </c>
      <c r="N20" s="5">
        <f aca="true" t="shared" si="0" ref="N20:N78">SUM(B20:M20)</f>
        <v>753459.1399999999</v>
      </c>
    </row>
    <row r="21" spans="1:14" ht="12.75">
      <c r="A21" t="s">
        <v>40</v>
      </c>
      <c r="B21">
        <v>0</v>
      </c>
      <c r="C21">
        <v>0</v>
      </c>
      <c r="D21">
        <v>0</v>
      </c>
      <c r="E21" s="5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 s="5">
        <v>0</v>
      </c>
      <c r="N21" s="5">
        <f t="shared" si="0"/>
        <v>0</v>
      </c>
    </row>
    <row r="22" spans="1:14" ht="12.75">
      <c r="A22" t="s">
        <v>2</v>
      </c>
      <c r="B22" s="8">
        <v>44334.41</v>
      </c>
      <c r="C22" s="16">
        <v>45813.32</v>
      </c>
      <c r="D22" s="16">
        <v>44201.14</v>
      </c>
      <c r="E22" s="8">
        <v>42737.7</v>
      </c>
      <c r="F22" s="16">
        <v>43295.03</v>
      </c>
      <c r="G22" s="16">
        <v>44149.2</v>
      </c>
      <c r="H22" s="16">
        <v>46996.01</v>
      </c>
      <c r="I22" s="16">
        <v>54918.18</v>
      </c>
      <c r="J22" s="16">
        <v>45856.84</v>
      </c>
      <c r="K22" s="16">
        <v>49128.88</v>
      </c>
      <c r="L22" s="10">
        <v>54120.81</v>
      </c>
      <c r="M22" s="8">
        <v>48408.08</v>
      </c>
      <c r="N22" s="5">
        <f>SUM(B22:M22)</f>
        <v>563959.6</v>
      </c>
    </row>
    <row r="23" spans="1:17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 s="5">
        <v>0</v>
      </c>
      <c r="J23">
        <v>0</v>
      </c>
      <c r="K23">
        <v>0</v>
      </c>
      <c r="L23">
        <v>0</v>
      </c>
      <c r="M23" s="5">
        <v>0</v>
      </c>
      <c r="N23" s="5">
        <f t="shared" si="0"/>
        <v>0</v>
      </c>
      <c r="Q23" s="9"/>
    </row>
    <row r="24" spans="1:17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4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14">
        <v>0</v>
      </c>
      <c r="N24" s="5">
        <f t="shared" si="0"/>
        <v>0</v>
      </c>
      <c r="Q24" s="9"/>
    </row>
    <row r="25" spans="1:17" ht="12.75">
      <c r="A25" t="s">
        <v>3</v>
      </c>
      <c r="B25" s="8">
        <v>35922.5</v>
      </c>
      <c r="C25" s="16">
        <v>36710.53</v>
      </c>
      <c r="D25" s="16">
        <v>35851.48</v>
      </c>
      <c r="E25" s="8">
        <v>35071.69</v>
      </c>
      <c r="F25" s="16">
        <v>35368.66</v>
      </c>
      <c r="G25" s="16">
        <v>35823.81</v>
      </c>
      <c r="H25" s="16">
        <v>37340.73</v>
      </c>
      <c r="I25" s="16">
        <v>41562.05</v>
      </c>
      <c r="J25" s="16">
        <v>36733.72</v>
      </c>
      <c r="K25" s="16">
        <v>38477.23</v>
      </c>
      <c r="L25" s="10">
        <v>41137.18</v>
      </c>
      <c r="M25" s="16">
        <v>38093.15</v>
      </c>
      <c r="N25" s="5">
        <f>SUM(B25:M25)</f>
        <v>448092.73000000004</v>
      </c>
      <c r="Q25" s="9"/>
    </row>
    <row r="26" spans="1:17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4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  <c r="Q26" s="9"/>
    </row>
    <row r="27" spans="1:17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4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Q27" s="9"/>
    </row>
    <row r="28" spans="1:17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4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Q28" s="9"/>
    </row>
    <row r="29" spans="1:17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4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Q29" s="9"/>
    </row>
    <row r="30" spans="1:17" ht="12.75">
      <c r="A30" t="s">
        <v>4</v>
      </c>
      <c r="B30" s="5">
        <v>34093.57</v>
      </c>
      <c r="C30" s="5">
        <v>37964.41</v>
      </c>
      <c r="D30" s="5">
        <v>33744.73</v>
      </c>
      <c r="E30" s="5">
        <v>29914.38</v>
      </c>
      <c r="F30" s="5">
        <v>31373.1</v>
      </c>
      <c r="G30" s="4">
        <v>33608.78</v>
      </c>
      <c r="H30" s="5">
        <v>41059.96</v>
      </c>
      <c r="I30" s="5">
        <v>61795.23</v>
      </c>
      <c r="J30" s="5">
        <v>38078.31</v>
      </c>
      <c r="K30" s="5">
        <v>46642.48</v>
      </c>
      <c r="L30" s="5">
        <v>59708.21</v>
      </c>
      <c r="M30" s="5">
        <v>44755.88</v>
      </c>
      <c r="N30" s="5">
        <f t="shared" si="0"/>
        <v>492739.04000000004</v>
      </c>
      <c r="Q30" s="9"/>
    </row>
    <row r="31" spans="1:17" ht="12.75">
      <c r="A31" t="s">
        <v>95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4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Q31" s="9"/>
    </row>
    <row r="32" spans="1:17" ht="12.75">
      <c r="A32" t="s">
        <v>5</v>
      </c>
      <c r="B32" s="8">
        <v>76262.06</v>
      </c>
      <c r="C32" s="16">
        <v>78245.45</v>
      </c>
      <c r="D32" s="16">
        <v>76083.32</v>
      </c>
      <c r="E32" s="8">
        <v>74120.67</v>
      </c>
      <c r="F32" s="16">
        <v>74868.11</v>
      </c>
      <c r="G32" s="16">
        <v>76013.66</v>
      </c>
      <c r="H32" s="16">
        <v>79831.6</v>
      </c>
      <c r="I32" s="16">
        <v>90456.22</v>
      </c>
      <c r="J32" s="16">
        <v>78303.82</v>
      </c>
      <c r="K32" s="16">
        <v>82692.04</v>
      </c>
      <c r="L32" s="10">
        <v>89386.84</v>
      </c>
      <c r="M32" s="16">
        <v>81725.36</v>
      </c>
      <c r="N32" s="5">
        <f>SUM(B32:M32)</f>
        <v>957989.1499999999</v>
      </c>
      <c r="Q32" s="13"/>
    </row>
    <row r="33" spans="1:17" ht="12.75">
      <c r="A33" t="s">
        <v>6</v>
      </c>
      <c r="B33" s="8">
        <v>43340.18</v>
      </c>
      <c r="C33" s="16">
        <v>44258.43</v>
      </c>
      <c r="D33" s="16">
        <v>43257.43</v>
      </c>
      <c r="E33" s="8">
        <v>42348.78</v>
      </c>
      <c r="F33" s="16">
        <v>42694.82</v>
      </c>
      <c r="G33" s="16">
        <v>43225.18</v>
      </c>
      <c r="H33" s="16">
        <v>44992.76</v>
      </c>
      <c r="I33" s="16">
        <v>49911.63</v>
      </c>
      <c r="J33" s="16">
        <v>44285.45</v>
      </c>
      <c r="K33" s="16">
        <v>46317.06</v>
      </c>
      <c r="L33" s="10">
        <v>49416.54</v>
      </c>
      <c r="M33" s="16">
        <v>45869.52</v>
      </c>
      <c r="N33" s="5">
        <f>SUM(B33:M33)</f>
        <v>539917.78</v>
      </c>
      <c r="Q33" s="13"/>
    </row>
    <row r="34" spans="1:17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4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Q34" s="13"/>
    </row>
    <row r="35" spans="1:17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4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Q35" s="13"/>
    </row>
    <row r="36" spans="1:17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Q36" s="13"/>
    </row>
    <row r="37" spans="1:17" ht="12.75">
      <c r="A37" t="s">
        <v>8</v>
      </c>
      <c r="B37" s="5">
        <v>0</v>
      </c>
      <c r="C37" s="5"/>
      <c r="D37" s="5"/>
      <c r="E37" s="5"/>
      <c r="F37" s="5"/>
      <c r="G37" s="4"/>
      <c r="H37" s="5"/>
      <c r="I37" s="5"/>
      <c r="J37" s="5"/>
      <c r="K37" s="5"/>
      <c r="L37" s="5"/>
      <c r="M37" s="5"/>
      <c r="N37" s="5">
        <f t="shared" si="0"/>
        <v>0</v>
      </c>
      <c r="Q37" s="13"/>
    </row>
    <row r="38" spans="1:17" ht="12.75">
      <c r="A38" t="s">
        <v>9</v>
      </c>
      <c r="B38" s="8">
        <v>105273.84</v>
      </c>
      <c r="C38" s="16">
        <v>107888</v>
      </c>
      <c r="D38" s="16">
        <v>105038.26</v>
      </c>
      <c r="E38" s="8">
        <v>102451.44</v>
      </c>
      <c r="F38" s="16">
        <v>103436.58</v>
      </c>
      <c r="G38" s="16">
        <v>104946.44</v>
      </c>
      <c r="H38" s="16">
        <v>109978.58</v>
      </c>
      <c r="I38" s="16">
        <v>123982.07</v>
      </c>
      <c r="J38" s="16">
        <v>107964.93</v>
      </c>
      <c r="K38" s="16">
        <v>113748.71</v>
      </c>
      <c r="L38" s="10">
        <v>122572.61</v>
      </c>
      <c r="M38" s="16">
        <v>112474.6</v>
      </c>
      <c r="N38" s="5">
        <f t="shared" si="0"/>
        <v>1319756.06</v>
      </c>
      <c r="Q38" s="13"/>
    </row>
    <row r="39" spans="1:17" ht="12.75">
      <c r="A39" t="s">
        <v>10</v>
      </c>
      <c r="B39" s="8">
        <v>51293.45</v>
      </c>
      <c r="C39" s="16">
        <v>52266.04</v>
      </c>
      <c r="D39" s="16">
        <v>51205.8</v>
      </c>
      <c r="E39" s="8">
        <v>50243.38</v>
      </c>
      <c r="F39" s="16">
        <v>50609.9</v>
      </c>
      <c r="G39" s="16">
        <v>51171.64</v>
      </c>
      <c r="H39" s="16">
        <v>53043.84</v>
      </c>
      <c r="I39" s="16">
        <v>58253.8</v>
      </c>
      <c r="J39" s="16">
        <v>52294.66</v>
      </c>
      <c r="K39" s="16">
        <v>54446.51</v>
      </c>
      <c r="L39" s="10">
        <v>57729.42</v>
      </c>
      <c r="M39" s="16">
        <v>53972.47</v>
      </c>
      <c r="N39" s="5">
        <f t="shared" si="0"/>
        <v>636530.9099999999</v>
      </c>
      <c r="Q39" s="13"/>
    </row>
    <row r="40" spans="1:17" ht="12.75">
      <c r="A40" t="s">
        <v>11</v>
      </c>
      <c r="B40" s="8">
        <v>43501.87</v>
      </c>
      <c r="C40" s="16">
        <v>44223.79</v>
      </c>
      <c r="D40" s="16">
        <v>43436.81</v>
      </c>
      <c r="E40" s="8">
        <v>42722.44</v>
      </c>
      <c r="F40" s="16">
        <v>42994.49</v>
      </c>
      <c r="G40" s="16">
        <v>43411.45</v>
      </c>
      <c r="H40" s="16">
        <v>44801.12</v>
      </c>
      <c r="I40" s="16">
        <v>48668.31</v>
      </c>
      <c r="J40" s="16">
        <v>44245.04</v>
      </c>
      <c r="K40" s="16">
        <v>45842.28</v>
      </c>
      <c r="L40" s="10">
        <v>48279.08</v>
      </c>
      <c r="M40" s="16">
        <v>45490.42</v>
      </c>
      <c r="N40" s="5">
        <f t="shared" si="0"/>
        <v>537617.1</v>
      </c>
      <c r="Q40" s="13"/>
    </row>
    <row r="41" spans="1:17" ht="12.75">
      <c r="A41" t="s">
        <v>49</v>
      </c>
      <c r="B41" s="8">
        <v>26841.95</v>
      </c>
      <c r="C41" s="16">
        <v>27604.21</v>
      </c>
      <c r="D41" s="16">
        <v>26773.26</v>
      </c>
      <c r="E41" s="8">
        <v>26018.98</v>
      </c>
      <c r="F41" s="16">
        <v>26306.23</v>
      </c>
      <c r="G41" s="16">
        <v>26746.49</v>
      </c>
      <c r="H41" s="16">
        <v>28213.8</v>
      </c>
      <c r="I41" s="16">
        <v>32297.04</v>
      </c>
      <c r="J41" s="16">
        <v>27626.64</v>
      </c>
      <c r="K41" s="16">
        <v>29313.12</v>
      </c>
      <c r="L41" s="10">
        <v>31886.06</v>
      </c>
      <c r="M41" s="16">
        <v>28941.6</v>
      </c>
      <c r="N41" s="5">
        <f t="shared" si="0"/>
        <v>338569.37999999995</v>
      </c>
      <c r="Q41" s="13"/>
    </row>
    <row r="42" spans="1:17" ht="12.75">
      <c r="A42" t="s">
        <v>12</v>
      </c>
      <c r="B42" s="8">
        <v>30720.94</v>
      </c>
      <c r="C42" s="16">
        <v>31441.65</v>
      </c>
      <c r="D42" s="16">
        <v>30655.99</v>
      </c>
      <c r="E42" s="8">
        <v>29942.82</v>
      </c>
      <c r="F42" s="16">
        <v>30214.42</v>
      </c>
      <c r="G42" s="16">
        <v>30630.68</v>
      </c>
      <c r="H42" s="16">
        <v>32018.01</v>
      </c>
      <c r="I42" s="16">
        <v>35878.71</v>
      </c>
      <c r="J42" s="16">
        <v>31462.86</v>
      </c>
      <c r="K42" s="16">
        <v>33057.42</v>
      </c>
      <c r="L42" s="10">
        <v>35490.13</v>
      </c>
      <c r="M42" s="16">
        <v>32706.15</v>
      </c>
      <c r="N42" s="5">
        <f t="shared" si="0"/>
        <v>384219.78</v>
      </c>
      <c r="Q42" s="13"/>
    </row>
    <row r="43" spans="1:17" ht="12.75">
      <c r="A43" t="s">
        <v>13</v>
      </c>
      <c r="B43" s="8">
        <v>69551.38</v>
      </c>
      <c r="C43" s="16">
        <v>71118.89</v>
      </c>
      <c r="D43" s="16">
        <v>69410.12</v>
      </c>
      <c r="E43" s="8">
        <v>67859</v>
      </c>
      <c r="F43" s="16">
        <v>68449.72</v>
      </c>
      <c r="G43" s="16">
        <v>69355.07</v>
      </c>
      <c r="H43" s="16">
        <v>72372.45</v>
      </c>
      <c r="I43" s="16">
        <v>80769.29</v>
      </c>
      <c r="J43" s="16">
        <v>71165.02</v>
      </c>
      <c r="K43" s="16">
        <v>74633.12</v>
      </c>
      <c r="L43" s="10">
        <v>79924.14</v>
      </c>
      <c r="M43" s="16">
        <v>73869.13</v>
      </c>
      <c r="N43" s="5">
        <f t="shared" si="0"/>
        <v>868477.3300000001</v>
      </c>
      <c r="Q43" s="13"/>
    </row>
    <row r="44" spans="1:17" ht="12.75">
      <c r="A44" t="s">
        <v>14</v>
      </c>
      <c r="B44" s="5">
        <v>80302.99</v>
      </c>
      <c r="C44" s="8">
        <v>82601.71</v>
      </c>
      <c r="D44" s="10">
        <v>80095.83</v>
      </c>
      <c r="E44" s="10">
        <v>77821.16</v>
      </c>
      <c r="F44" s="17">
        <v>78687.43</v>
      </c>
      <c r="G44" s="10">
        <v>80015.1</v>
      </c>
      <c r="H44" s="10">
        <v>84440.02</v>
      </c>
      <c r="I44" s="10">
        <v>96753.75</v>
      </c>
      <c r="J44" s="10">
        <v>82669.35</v>
      </c>
      <c r="K44" s="17">
        <v>87755.22</v>
      </c>
      <c r="L44" s="10">
        <v>95514.37</v>
      </c>
      <c r="M44" s="8">
        <v>86634.85</v>
      </c>
      <c r="N44" s="5">
        <f t="shared" si="0"/>
        <v>1013291.78</v>
      </c>
      <c r="Q44" s="13"/>
    </row>
    <row r="45" spans="1:17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17">
        <v>0</v>
      </c>
      <c r="G45" s="4">
        <v>0</v>
      </c>
      <c r="H45" s="5">
        <v>0</v>
      </c>
      <c r="I45" s="5">
        <v>0</v>
      </c>
      <c r="J45" s="5">
        <v>0</v>
      </c>
      <c r="K45" s="17">
        <v>0</v>
      </c>
      <c r="L45" s="5">
        <v>0</v>
      </c>
      <c r="M45" s="14">
        <v>0</v>
      </c>
      <c r="N45" s="5">
        <f t="shared" si="0"/>
        <v>0</v>
      </c>
      <c r="Q45" s="13"/>
    </row>
    <row r="46" spans="1:17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17">
        <v>0</v>
      </c>
      <c r="G46" s="4">
        <v>0</v>
      </c>
      <c r="H46" s="5">
        <v>0</v>
      </c>
      <c r="I46" s="5">
        <v>0</v>
      </c>
      <c r="J46" s="5">
        <v>0</v>
      </c>
      <c r="K46" s="17">
        <v>0</v>
      </c>
      <c r="L46" s="5">
        <v>0</v>
      </c>
      <c r="M46" s="14">
        <v>0</v>
      </c>
      <c r="N46" s="5">
        <f t="shared" si="0"/>
        <v>0</v>
      </c>
      <c r="Q46" s="13"/>
    </row>
    <row r="47" spans="1:17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17">
        <v>0</v>
      </c>
      <c r="G47" s="4">
        <v>0</v>
      </c>
      <c r="H47" s="5">
        <v>0</v>
      </c>
      <c r="I47" s="5">
        <v>0</v>
      </c>
      <c r="J47" s="5">
        <v>0</v>
      </c>
      <c r="K47" s="17">
        <v>0</v>
      </c>
      <c r="L47" s="5">
        <v>0</v>
      </c>
      <c r="M47" s="14">
        <v>0</v>
      </c>
      <c r="N47" s="5">
        <f t="shared" si="0"/>
        <v>0</v>
      </c>
      <c r="Q47" s="13"/>
    </row>
    <row r="48" spans="1:17" ht="12.75">
      <c r="A48" t="s">
        <v>16</v>
      </c>
      <c r="B48" s="8">
        <v>57024.4</v>
      </c>
      <c r="C48" s="16">
        <v>58146.74</v>
      </c>
      <c r="D48" s="16">
        <v>56923.25</v>
      </c>
      <c r="E48" s="8">
        <v>55812.66</v>
      </c>
      <c r="F48" s="16">
        <v>56235.61</v>
      </c>
      <c r="G48" s="16">
        <v>56883.84</v>
      </c>
      <c r="H48" s="16">
        <v>59044.28</v>
      </c>
      <c r="I48" s="16">
        <v>65056.41</v>
      </c>
      <c r="J48" s="16">
        <v>58179.76</v>
      </c>
      <c r="K48" s="16">
        <v>60662.92</v>
      </c>
      <c r="L48" s="10">
        <v>64451.29</v>
      </c>
      <c r="M48" s="16">
        <v>60115.9</v>
      </c>
      <c r="N48" s="5">
        <f>SUM(B48:M48)</f>
        <v>708537.0600000002</v>
      </c>
      <c r="Q48" s="13"/>
    </row>
    <row r="49" spans="1:17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17">
        <v>0</v>
      </c>
      <c r="G49" s="4">
        <v>0</v>
      </c>
      <c r="H49" s="5">
        <v>0</v>
      </c>
      <c r="I49" s="5">
        <v>0</v>
      </c>
      <c r="J49" s="5">
        <v>0</v>
      </c>
      <c r="K49" s="17">
        <v>0</v>
      </c>
      <c r="L49" s="5">
        <v>0</v>
      </c>
      <c r="M49" s="5">
        <v>0</v>
      </c>
      <c r="N49" s="5">
        <f>SUM(B49:M49)</f>
        <v>0</v>
      </c>
      <c r="Q49" s="13"/>
    </row>
    <row r="50" spans="1:17" ht="12.75">
      <c r="A50" t="s">
        <v>17</v>
      </c>
      <c r="B50" s="8">
        <v>56127.58</v>
      </c>
      <c r="C50" s="16">
        <v>58668.9</v>
      </c>
      <c r="D50" s="16">
        <v>55898.56</v>
      </c>
      <c r="E50" s="8">
        <v>53383.82</v>
      </c>
      <c r="F50" s="16">
        <v>54341.51</v>
      </c>
      <c r="G50" s="16">
        <v>55809.3</v>
      </c>
      <c r="H50" s="16">
        <v>60701.22</v>
      </c>
      <c r="I50" s="16">
        <v>74314.52</v>
      </c>
      <c r="J50" s="16">
        <v>58743.68</v>
      </c>
      <c r="K50" s="16">
        <v>64366.3</v>
      </c>
      <c r="L50" s="10">
        <v>72944.33</v>
      </c>
      <c r="M50" s="16">
        <v>63127.69</v>
      </c>
      <c r="N50" s="5">
        <f>SUM(B50:M50)</f>
        <v>728427.4100000001</v>
      </c>
      <c r="Q50" s="13"/>
    </row>
    <row r="51" spans="1:17" ht="12.75">
      <c r="A51" t="s">
        <v>18</v>
      </c>
      <c r="B51" s="8">
        <v>6956.57</v>
      </c>
      <c r="C51" s="16">
        <v>7779.36</v>
      </c>
      <c r="D51" s="16">
        <v>6882.42</v>
      </c>
      <c r="E51" s="8">
        <v>6068.24</v>
      </c>
      <c r="F51" s="16">
        <v>6378.31</v>
      </c>
      <c r="G51" s="16">
        <v>6853.53</v>
      </c>
      <c r="H51" s="16">
        <v>8437.35</v>
      </c>
      <c r="I51" s="16">
        <v>12844.83</v>
      </c>
      <c r="J51" s="16">
        <v>7803.57</v>
      </c>
      <c r="K51" s="16">
        <v>9623.97</v>
      </c>
      <c r="L51" s="10">
        <v>12401.22</v>
      </c>
      <c r="M51" s="16">
        <v>9222.95</v>
      </c>
      <c r="N51" s="5">
        <f>SUM(B51:M51)</f>
        <v>101252.31999999999</v>
      </c>
      <c r="Q51" s="13"/>
    </row>
    <row r="52" spans="1:17" ht="12.75">
      <c r="A52" t="s">
        <v>19</v>
      </c>
      <c r="B52" s="8">
        <v>22052.98</v>
      </c>
      <c r="C52" s="16">
        <v>22468.68</v>
      </c>
      <c r="D52" s="16">
        <v>22015.52</v>
      </c>
      <c r="E52" s="8">
        <v>21604.17</v>
      </c>
      <c r="F52" s="16">
        <v>21760.82</v>
      </c>
      <c r="G52" s="16">
        <v>22000.92</v>
      </c>
      <c r="H52" s="16">
        <v>22801.12</v>
      </c>
      <c r="I52" s="16">
        <v>25027.93</v>
      </c>
      <c r="J52" s="16">
        <v>22480.91</v>
      </c>
      <c r="K52" s="16">
        <v>23400.64</v>
      </c>
      <c r="L52" s="10">
        <v>24803.8</v>
      </c>
      <c r="M52" s="16">
        <v>23198.03</v>
      </c>
      <c r="N52" s="5">
        <f>SUM(B52:M52)</f>
        <v>273615.52</v>
      </c>
      <c r="Q52" s="13"/>
    </row>
    <row r="53" spans="1:17" ht="12.75">
      <c r="A53" t="s">
        <v>53</v>
      </c>
      <c r="B53" s="5">
        <v>0</v>
      </c>
      <c r="C53" s="5">
        <v>0</v>
      </c>
      <c r="D53" s="17">
        <v>0</v>
      </c>
      <c r="E53" s="5">
        <v>0</v>
      </c>
      <c r="F53" s="17">
        <v>0</v>
      </c>
      <c r="G53" s="17">
        <v>0</v>
      </c>
      <c r="H53" s="17">
        <v>0</v>
      </c>
      <c r="I53" s="5">
        <v>0</v>
      </c>
      <c r="J53" s="17">
        <v>0</v>
      </c>
      <c r="K53" s="17">
        <v>0</v>
      </c>
      <c r="L53" s="5">
        <v>0</v>
      </c>
      <c r="M53" s="5">
        <v>0</v>
      </c>
      <c r="N53" s="5">
        <f t="shared" si="0"/>
        <v>0</v>
      </c>
      <c r="Q53" s="13"/>
    </row>
    <row r="54" spans="1:17" ht="12.75">
      <c r="A54" t="s">
        <v>54</v>
      </c>
      <c r="B54" s="5">
        <v>0</v>
      </c>
      <c r="C54" s="5">
        <v>0</v>
      </c>
      <c r="D54" s="17">
        <v>0</v>
      </c>
      <c r="E54" s="5">
        <v>0</v>
      </c>
      <c r="F54" s="17">
        <v>0</v>
      </c>
      <c r="G54" s="17">
        <v>0</v>
      </c>
      <c r="H54" s="17">
        <v>0</v>
      </c>
      <c r="I54" s="5">
        <v>0</v>
      </c>
      <c r="J54" s="17">
        <v>0</v>
      </c>
      <c r="K54" s="17">
        <v>0</v>
      </c>
      <c r="L54" s="5">
        <v>0</v>
      </c>
      <c r="M54" s="5">
        <v>0</v>
      </c>
      <c r="N54" s="5">
        <f t="shared" si="0"/>
        <v>0</v>
      </c>
      <c r="Q54" s="13"/>
    </row>
    <row r="55" spans="1:14" ht="12.75">
      <c r="A55" t="s">
        <v>55</v>
      </c>
      <c r="B55" s="5">
        <v>0</v>
      </c>
      <c r="C55" s="5">
        <v>0</v>
      </c>
      <c r="D55" s="17">
        <v>0</v>
      </c>
      <c r="E55" s="5">
        <v>0</v>
      </c>
      <c r="F55" s="17">
        <v>0</v>
      </c>
      <c r="G55" s="17">
        <v>0</v>
      </c>
      <c r="H55" s="17">
        <v>0</v>
      </c>
      <c r="I55" s="5">
        <v>0</v>
      </c>
      <c r="J55" s="17">
        <v>0</v>
      </c>
      <c r="K55" s="17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8">
        <v>82594.16</v>
      </c>
      <c r="C56" s="16">
        <v>85054.87</v>
      </c>
      <c r="D56" s="16">
        <v>82372.4</v>
      </c>
      <c r="E56" s="8">
        <v>79937.42</v>
      </c>
      <c r="F56" s="16">
        <v>80864.74</v>
      </c>
      <c r="G56" s="16">
        <v>82285.97</v>
      </c>
      <c r="H56" s="16">
        <v>87022.73</v>
      </c>
      <c r="I56" s="16">
        <v>100204.25</v>
      </c>
      <c r="J56" s="16">
        <v>85127.28</v>
      </c>
      <c r="K56" s="16">
        <v>90571.57</v>
      </c>
      <c r="L56" s="10">
        <v>98877.52</v>
      </c>
      <c r="M56" s="16">
        <v>89372.24</v>
      </c>
      <c r="N56" s="5">
        <f>SUM(B56:M56)</f>
        <v>1044285.1499999999</v>
      </c>
    </row>
    <row r="57" spans="1:14" ht="12.75">
      <c r="A57" t="s">
        <v>21</v>
      </c>
      <c r="B57" s="8">
        <v>19669.23</v>
      </c>
      <c r="C57" s="16">
        <v>20078.5</v>
      </c>
      <c r="D57" s="16">
        <v>19632.34</v>
      </c>
      <c r="E57" s="8">
        <v>19227.35</v>
      </c>
      <c r="F57" s="16">
        <v>19381.59</v>
      </c>
      <c r="G57" s="16">
        <v>19617.97</v>
      </c>
      <c r="H57" s="16">
        <v>20405.79</v>
      </c>
      <c r="I57" s="16">
        <v>22598.17</v>
      </c>
      <c r="J57" s="16">
        <v>20090.54</v>
      </c>
      <c r="K57" s="16">
        <v>20996.04</v>
      </c>
      <c r="L57" s="10">
        <v>22377.5</v>
      </c>
      <c r="M57" s="16">
        <v>20796.57</v>
      </c>
      <c r="N57" s="5">
        <f>SUM(B57:M57)</f>
        <v>244871.59000000003</v>
      </c>
    </row>
    <row r="58" spans="1:14" ht="12.75">
      <c r="A58" t="s">
        <v>22</v>
      </c>
      <c r="B58" s="8">
        <v>47379.92</v>
      </c>
      <c r="C58" s="16">
        <v>48445.13</v>
      </c>
      <c r="D58" s="16">
        <v>47283.93</v>
      </c>
      <c r="E58" s="8">
        <v>46229.86</v>
      </c>
      <c r="F58" s="16">
        <v>46631.28</v>
      </c>
      <c r="G58" s="16">
        <v>47246.51</v>
      </c>
      <c r="H58" s="16">
        <v>49296.98</v>
      </c>
      <c r="I58" s="16">
        <v>55003.06</v>
      </c>
      <c r="J58" s="16">
        <v>48476.47</v>
      </c>
      <c r="K58" s="16">
        <v>50833.22</v>
      </c>
      <c r="L58" s="10">
        <v>54428.74</v>
      </c>
      <c r="M58" s="16">
        <v>50314.05</v>
      </c>
      <c r="N58" s="5">
        <f>SUM(B58:M58)</f>
        <v>591569.1499999999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17">
        <v>0</v>
      </c>
      <c r="G59" s="4">
        <v>0</v>
      </c>
      <c r="H59" s="17">
        <v>0</v>
      </c>
      <c r="I59" s="5">
        <v>0</v>
      </c>
      <c r="J59" s="17">
        <v>0</v>
      </c>
      <c r="K59" s="17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17">
        <v>0</v>
      </c>
      <c r="G60" s="4">
        <v>0</v>
      </c>
      <c r="H60" s="17">
        <v>0</v>
      </c>
      <c r="I60" s="5">
        <v>0</v>
      </c>
      <c r="J60" s="17">
        <v>0</v>
      </c>
      <c r="K60" s="17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7">
        <v>0</v>
      </c>
      <c r="G61" s="4">
        <v>0</v>
      </c>
      <c r="H61" s="17">
        <v>0</v>
      </c>
      <c r="I61" s="5">
        <v>0</v>
      </c>
      <c r="J61" s="17">
        <v>0</v>
      </c>
      <c r="K61" s="17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7">
        <v>0</v>
      </c>
      <c r="G62" s="4">
        <v>0</v>
      </c>
      <c r="H62" s="17">
        <v>0</v>
      </c>
      <c r="I62" s="5">
        <v>0</v>
      </c>
      <c r="J62" s="17">
        <v>0</v>
      </c>
      <c r="K62" s="17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7">
        <v>0</v>
      </c>
      <c r="G63" s="4">
        <v>0</v>
      </c>
      <c r="H63" s="17">
        <v>0</v>
      </c>
      <c r="I63" s="5">
        <v>0</v>
      </c>
      <c r="J63" s="17">
        <v>0</v>
      </c>
      <c r="K63" s="17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4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32996.06</v>
      </c>
      <c r="C65" s="5">
        <v>35306.84</v>
      </c>
      <c r="D65" s="5">
        <v>32787.81</v>
      </c>
      <c r="E65" s="5">
        <v>30501.2</v>
      </c>
      <c r="F65" s="5">
        <v>31372.02</v>
      </c>
      <c r="G65" s="4">
        <v>32706.66</v>
      </c>
      <c r="H65" s="5">
        <v>37154.81</v>
      </c>
      <c r="I65" s="5">
        <v>49533.2</v>
      </c>
      <c r="J65" s="5">
        <v>35374.84</v>
      </c>
      <c r="K65" s="5">
        <v>40487.42</v>
      </c>
      <c r="L65" s="5">
        <v>48287.3</v>
      </c>
      <c r="M65" s="5">
        <v>39361.17</v>
      </c>
      <c r="N65" s="5">
        <f t="shared" si="0"/>
        <v>445869.3299999999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4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4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4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4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4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4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4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4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4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4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4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4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4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f t="shared" si="0"/>
        <v>0</v>
      </c>
    </row>
    <row r="79" spans="1:14" ht="12.75">
      <c r="A79" t="s">
        <v>71</v>
      </c>
      <c r="B79" s="8">
        <v>79453.02</v>
      </c>
      <c r="C79" s="16">
        <v>81920.77</v>
      </c>
      <c r="D79" s="16">
        <v>79230.63</v>
      </c>
      <c r="E79" s="8">
        <v>76788.69</v>
      </c>
      <c r="F79" s="16">
        <v>77718.66</v>
      </c>
      <c r="G79" s="16">
        <v>79143.96</v>
      </c>
      <c r="H79" s="16">
        <v>83894.26</v>
      </c>
      <c r="I79" s="16">
        <v>97113.47</v>
      </c>
      <c r="J79" s="16">
        <v>81993.39</v>
      </c>
      <c r="K79" s="16">
        <v>87453.24</v>
      </c>
      <c r="L79" s="10">
        <v>95782.95</v>
      </c>
      <c r="M79" s="16">
        <v>86250.49</v>
      </c>
      <c r="N79" s="5">
        <f aca="true" t="shared" si="1" ref="N79:N85">SUM(B79:M79)</f>
        <v>1006743.5299999999</v>
      </c>
    </row>
    <row r="80" spans="1:14" ht="12.75">
      <c r="A80" t="s">
        <v>28</v>
      </c>
      <c r="B80" s="8">
        <v>20446.27</v>
      </c>
      <c r="C80" s="16">
        <v>21629.44</v>
      </c>
      <c r="D80" s="16">
        <v>20339.65</v>
      </c>
      <c r="E80" s="8">
        <v>19168.85</v>
      </c>
      <c r="F80" s="16">
        <v>19614.73</v>
      </c>
      <c r="G80" s="16">
        <v>20298.09</v>
      </c>
      <c r="H80" s="16">
        <v>22575.64</v>
      </c>
      <c r="I80" s="16">
        <v>28913.63</v>
      </c>
      <c r="J80" s="16">
        <v>21664.26</v>
      </c>
      <c r="K80" s="16">
        <v>24282.01</v>
      </c>
      <c r="L80" s="5">
        <v>28275.71</v>
      </c>
      <c r="M80" s="16">
        <v>23705.34</v>
      </c>
      <c r="N80" s="5">
        <f t="shared" si="1"/>
        <v>270913.62</v>
      </c>
    </row>
    <row r="81" spans="1:14" ht="12.75">
      <c r="A81" t="s">
        <v>29</v>
      </c>
      <c r="B81" s="8">
        <v>31066.41</v>
      </c>
      <c r="C81" s="16">
        <v>31715.56</v>
      </c>
      <c r="D81" s="16">
        <v>31007.91</v>
      </c>
      <c r="E81" s="8">
        <v>30365.56</v>
      </c>
      <c r="F81" s="16">
        <v>30610.19</v>
      </c>
      <c r="G81" s="16">
        <v>30985.12</v>
      </c>
      <c r="H81" s="16">
        <v>32234.68</v>
      </c>
      <c r="I81" s="16">
        <v>35712</v>
      </c>
      <c r="J81" s="16">
        <v>31734.66</v>
      </c>
      <c r="K81" s="16">
        <v>33170.88</v>
      </c>
      <c r="L81" s="10">
        <v>35362.01</v>
      </c>
      <c r="M81" s="16">
        <v>32854.49</v>
      </c>
      <c r="N81" s="5">
        <f t="shared" si="1"/>
        <v>386819.47</v>
      </c>
    </row>
    <row r="82" spans="1:14" ht="12.75">
      <c r="A82" t="s">
        <v>72</v>
      </c>
      <c r="B82" s="14">
        <v>0</v>
      </c>
      <c r="C82" s="17">
        <v>0</v>
      </c>
      <c r="D82" s="17">
        <v>0</v>
      </c>
      <c r="E82" s="14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5">
        <v>0</v>
      </c>
      <c r="M82" s="5">
        <v>0</v>
      </c>
      <c r="N82" s="5">
        <f t="shared" si="1"/>
        <v>0</v>
      </c>
    </row>
    <row r="83" spans="1:14" ht="12.75">
      <c r="A83" t="s">
        <v>73</v>
      </c>
      <c r="B83" s="8">
        <v>53852.6</v>
      </c>
      <c r="C83" s="16">
        <v>55519.64</v>
      </c>
      <c r="D83" s="16">
        <v>53702.37</v>
      </c>
      <c r="E83" s="8">
        <v>52052.77</v>
      </c>
      <c r="F83" s="16">
        <v>52680.99</v>
      </c>
      <c r="G83" s="16">
        <v>53643.82</v>
      </c>
      <c r="H83" s="16">
        <v>56852.79</v>
      </c>
      <c r="I83" s="16">
        <v>65782.78</v>
      </c>
      <c r="J83" s="16">
        <v>55568.7</v>
      </c>
      <c r="K83" s="16">
        <v>59257</v>
      </c>
      <c r="L83" s="10">
        <v>64883.97</v>
      </c>
      <c r="M83" s="16">
        <v>58444.5</v>
      </c>
      <c r="N83" s="5">
        <f t="shared" si="1"/>
        <v>682241.9299999999</v>
      </c>
    </row>
    <row r="84" spans="1:14" ht="12.75">
      <c r="A84" t="s">
        <v>74</v>
      </c>
      <c r="B84" s="14">
        <v>0</v>
      </c>
      <c r="C84" s="17">
        <v>0</v>
      </c>
      <c r="D84" s="17">
        <v>0</v>
      </c>
      <c r="E84" s="14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5">
        <v>0</v>
      </c>
      <c r="M84" s="5">
        <v>0</v>
      </c>
      <c r="N84" s="5">
        <f t="shared" si="1"/>
        <v>0</v>
      </c>
    </row>
    <row r="85" spans="1:14" ht="12.75">
      <c r="A85" t="s">
        <v>30</v>
      </c>
      <c r="B85" s="8">
        <v>47953.5</v>
      </c>
      <c r="C85" s="16">
        <v>49314.19</v>
      </c>
      <c r="D85" s="16">
        <v>47830.87</v>
      </c>
      <c r="E85" s="8">
        <v>46484.41</v>
      </c>
      <c r="F85" s="16">
        <v>46997.18</v>
      </c>
      <c r="G85" s="16">
        <v>47783.08</v>
      </c>
      <c r="H85" s="16">
        <v>50402.35</v>
      </c>
      <c r="I85" s="16">
        <v>57691.31</v>
      </c>
      <c r="J85" s="16">
        <v>49354.23</v>
      </c>
      <c r="K85" s="16">
        <v>52364.74</v>
      </c>
      <c r="L85" s="10">
        <v>56957.67</v>
      </c>
      <c r="M85" s="16">
        <v>51701.56</v>
      </c>
      <c r="N85" s="5">
        <f t="shared" si="1"/>
        <v>604835.0899999999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1259058.84</v>
      </c>
      <c r="C87" s="5">
        <f>SUM(C19:C85)</f>
        <v>1297754.8599999999</v>
      </c>
      <c r="D87" s="5">
        <f>SUM(D19:D85)</f>
        <v>1255571.59</v>
      </c>
      <c r="E87" s="5">
        <f>SUM(E19:E85)</f>
        <v>1217280.32</v>
      </c>
      <c r="F87" s="5">
        <f aca="true" t="shared" si="2" ref="F87:K87">SUM(F19:F85)</f>
        <v>1231862.8699999999</v>
      </c>
      <c r="G87" s="5">
        <f t="shared" si="2"/>
        <v>1254212.5500000003</v>
      </c>
      <c r="H87" s="5">
        <f t="shared" si="2"/>
        <v>1328700.5</v>
      </c>
      <c r="I87" s="5">
        <f t="shared" si="2"/>
        <v>1535986.8499999999</v>
      </c>
      <c r="J87" s="5">
        <f t="shared" si="2"/>
        <v>1298893.5499999998</v>
      </c>
      <c r="K87" s="5">
        <f t="shared" si="2"/>
        <v>1384507.8399999999</v>
      </c>
      <c r="L87" s="5">
        <f>SUM(L19:L85)</f>
        <v>1515123.3699999999</v>
      </c>
      <c r="M87" s="5">
        <f>SUM(M19:M85)</f>
        <v>1365647.81</v>
      </c>
      <c r="N87" s="5">
        <f>SUM(B87:M87)</f>
        <v>15944600.95</v>
      </c>
    </row>
    <row r="90" ht="15" customHeight="1"/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T233"/>
  <sheetViews>
    <sheetView zoomScalePageLayoutView="0" workbookViewId="0" topLeftCell="A16">
      <pane xSplit="1" ySplit="3" topLeftCell="H64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K71" sqref="K71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6" spans="2:14" ht="12.75">
      <c r="B16" s="1">
        <f>'Half-Cent to County Govs'!B16</f>
        <v>40725</v>
      </c>
      <c r="C16" s="1">
        <f>'Half-Cent to County Govs'!C16</f>
        <v>40756</v>
      </c>
      <c r="D16" s="1">
        <f>'Half-Cent to County Govs'!D16</f>
        <v>40787</v>
      </c>
      <c r="E16" s="1">
        <f>'Half-Cent to County Govs'!E16</f>
        <v>40817</v>
      </c>
      <c r="F16" s="1">
        <f>'Half-Cent to County Govs'!F16</f>
        <v>40848</v>
      </c>
      <c r="G16" s="1">
        <f>'Half-Cent to County Govs'!G16</f>
        <v>40878</v>
      </c>
      <c r="H16" s="1">
        <f>'Half-Cent to County Govs'!H16</f>
        <v>40909</v>
      </c>
      <c r="I16" s="1">
        <f>'Half-Cent to County Govs'!I16</f>
        <v>40940</v>
      </c>
      <c r="J16" s="1">
        <f>'Half-Cent to County Govs'!J16</f>
        <v>40969</v>
      </c>
      <c r="K16" s="1">
        <f>'Half-Cent to County Govs'!K16</f>
        <v>41000</v>
      </c>
      <c r="L16" s="1">
        <f>'Half-Cent to County Govs'!L16</f>
        <v>41030</v>
      </c>
      <c r="M16" s="1">
        <f>'Half-Cent to County Govs'!M16</f>
        <v>41061</v>
      </c>
      <c r="N16" s="1" t="str">
        <f>'Half-Cent to County Govs'!N16</f>
        <v>SFY11-12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1658.36</v>
      </c>
      <c r="C20" s="8">
        <v>1658.36</v>
      </c>
      <c r="D20" s="23">
        <v>1658.36</v>
      </c>
      <c r="E20" s="23">
        <v>1658.36</v>
      </c>
      <c r="F20" s="8">
        <v>1658.36</v>
      </c>
      <c r="G20" s="8">
        <v>1658.36</v>
      </c>
      <c r="H20" s="8">
        <v>1658.36</v>
      </c>
      <c r="I20" s="8">
        <v>1658.36</v>
      </c>
      <c r="J20" s="8">
        <v>1658.36</v>
      </c>
      <c r="K20" s="8">
        <v>1658.36</v>
      </c>
      <c r="L20" s="8">
        <v>1658.36</v>
      </c>
      <c r="M20" s="8">
        <v>1658.44</v>
      </c>
      <c r="N20" s="5">
        <f aca="true" t="shared" si="0" ref="N20:N83">SUM(B20:M20)</f>
        <v>19900.4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3417.54</v>
      </c>
      <c r="C22" s="8">
        <v>3417.54</v>
      </c>
      <c r="D22" s="8">
        <v>3417.54</v>
      </c>
      <c r="E22" s="8">
        <v>3417.54</v>
      </c>
      <c r="F22" s="8">
        <v>3417.54</v>
      </c>
      <c r="G22" s="8">
        <v>3417.54</v>
      </c>
      <c r="H22" s="8">
        <v>3417.54</v>
      </c>
      <c r="I22" s="8">
        <v>3417.54</v>
      </c>
      <c r="J22" s="8">
        <v>3417.54</v>
      </c>
      <c r="K22" s="8">
        <v>3417.54</v>
      </c>
      <c r="L22" s="8">
        <v>3417.54</v>
      </c>
      <c r="M22" s="8">
        <v>3417.69</v>
      </c>
      <c r="N22" s="5">
        <f>SUM(B22:M22)</f>
        <v>41010.630000000005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1348.5</v>
      </c>
      <c r="C25" s="8">
        <v>1348.5</v>
      </c>
      <c r="D25" s="8">
        <v>1348.5</v>
      </c>
      <c r="E25" s="8">
        <v>1348.5</v>
      </c>
      <c r="F25" s="8">
        <v>1348.5</v>
      </c>
      <c r="G25" s="8">
        <v>1348.5</v>
      </c>
      <c r="H25" s="8">
        <v>1348.5</v>
      </c>
      <c r="I25" s="8">
        <v>1348.5</v>
      </c>
      <c r="J25" s="8">
        <v>1348.5</v>
      </c>
      <c r="K25" s="8">
        <v>1348.5</v>
      </c>
      <c r="L25" s="8">
        <v>1348.5</v>
      </c>
      <c r="M25" s="8">
        <v>1348.56</v>
      </c>
      <c r="N25" s="5">
        <f>SUM(B25:M25)</f>
        <v>16182.06</v>
      </c>
    </row>
    <row r="26" spans="1:14" ht="12.75">
      <c r="A26" t="s">
        <v>43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f t="shared" si="0"/>
        <v>0</v>
      </c>
    </row>
    <row r="27" spans="1:14" ht="12.75">
      <c r="A27" t="s">
        <v>44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</row>
    <row r="28" spans="1:14" ht="12.75">
      <c r="A28" t="s">
        <v>45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</row>
    <row r="29" spans="1:18" ht="12.75">
      <c r="A29" t="s">
        <v>46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7"/>
    </row>
    <row r="30" spans="1:18" ht="12.75">
      <c r="A30" t="s">
        <v>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0"/>
        <v>0</v>
      </c>
      <c r="R30" s="7"/>
    </row>
    <row r="31" spans="1:18" ht="12.75">
      <c r="A31" t="s">
        <v>95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7"/>
    </row>
    <row r="32" spans="1:18" ht="12.75">
      <c r="A32" t="s">
        <v>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0"/>
        <v>0</v>
      </c>
      <c r="R32" s="7"/>
    </row>
    <row r="33" spans="1:18" ht="12.75">
      <c r="A33" t="s">
        <v>6</v>
      </c>
      <c r="B33" s="8">
        <v>1059.3</v>
      </c>
      <c r="C33" s="8">
        <v>1059.3</v>
      </c>
      <c r="D33" s="8">
        <v>1059.3</v>
      </c>
      <c r="E33" s="8">
        <v>1059.3</v>
      </c>
      <c r="F33" s="8">
        <v>1059.3</v>
      </c>
      <c r="G33" s="8">
        <v>1059.3</v>
      </c>
      <c r="H33" s="8">
        <v>1059.3</v>
      </c>
      <c r="I33" s="8">
        <v>1059.3</v>
      </c>
      <c r="J33" s="8">
        <v>1059.3</v>
      </c>
      <c r="K33" s="8">
        <v>1059.3</v>
      </c>
      <c r="L33" s="8">
        <v>1059.3</v>
      </c>
      <c r="M33" s="8">
        <v>1059.35</v>
      </c>
      <c r="N33" s="5">
        <f t="shared" si="0"/>
        <v>12711.649999999998</v>
      </c>
      <c r="R33" s="7"/>
    </row>
    <row r="34" spans="1:20" ht="12.75">
      <c r="A34" t="s">
        <v>47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f t="shared" si="0"/>
        <v>0</v>
      </c>
      <c r="R34" s="7"/>
      <c r="S34" s="11"/>
      <c r="T34" s="8"/>
    </row>
    <row r="35" spans="1:20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f t="shared" si="0"/>
        <v>0</v>
      </c>
      <c r="R35" s="7"/>
      <c r="S35" s="11"/>
      <c r="T35" s="8"/>
    </row>
    <row r="36" spans="1:20" ht="12.75">
      <c r="A36" t="s">
        <v>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7"/>
      <c r="S36" s="11"/>
      <c r="T36" s="8"/>
    </row>
    <row r="37" spans="1:20" ht="12.75">
      <c r="A37" t="s">
        <v>8</v>
      </c>
      <c r="B37" s="8">
        <v>1433.61</v>
      </c>
      <c r="C37" s="8">
        <v>1433.61</v>
      </c>
      <c r="D37" s="8">
        <v>1433.61</v>
      </c>
      <c r="E37" s="8">
        <v>1433.61</v>
      </c>
      <c r="F37" s="8">
        <v>1433.61</v>
      </c>
      <c r="G37" s="8">
        <v>1433.61</v>
      </c>
      <c r="H37" s="8">
        <v>1433.61</v>
      </c>
      <c r="I37" s="8">
        <v>1433.61</v>
      </c>
      <c r="J37" s="8">
        <v>1433.61</v>
      </c>
      <c r="K37" s="8">
        <v>1433.61</v>
      </c>
      <c r="L37" s="8">
        <v>1433.61</v>
      </c>
      <c r="M37" s="8">
        <v>1433.67</v>
      </c>
      <c r="N37" s="5">
        <f t="shared" si="0"/>
        <v>17203.380000000005</v>
      </c>
      <c r="R37" s="7"/>
      <c r="S37" s="11"/>
      <c r="T37" s="8"/>
    </row>
    <row r="38" spans="1:20" ht="12.75">
      <c r="A38" t="s">
        <v>9</v>
      </c>
      <c r="B38" s="5">
        <v>2716.02</v>
      </c>
      <c r="C38" s="5">
        <v>2716.02</v>
      </c>
      <c r="D38" s="5">
        <v>2716.02</v>
      </c>
      <c r="E38" s="5">
        <v>2716.02</v>
      </c>
      <c r="F38" s="5">
        <v>2716.02</v>
      </c>
      <c r="G38" s="5">
        <v>2716.02</v>
      </c>
      <c r="H38" s="5">
        <v>2716.02</v>
      </c>
      <c r="I38" s="5">
        <v>2716.02</v>
      </c>
      <c r="J38" s="5">
        <v>2716.02</v>
      </c>
      <c r="K38" s="5">
        <v>2716.02</v>
      </c>
      <c r="L38" s="5">
        <v>2716.02</v>
      </c>
      <c r="M38" s="5">
        <v>2716.14</v>
      </c>
      <c r="N38" s="5">
        <f t="shared" si="0"/>
        <v>32592.36</v>
      </c>
      <c r="R38" s="7"/>
      <c r="S38" s="11"/>
      <c r="T38" s="8"/>
    </row>
    <row r="39" spans="1:20" ht="12.75">
      <c r="A39" t="s">
        <v>10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 t="shared" si="0"/>
        <v>0</v>
      </c>
      <c r="R39" s="7"/>
      <c r="S39" s="11"/>
      <c r="T39" s="8"/>
    </row>
    <row r="40" spans="1:20" ht="12.75">
      <c r="A40" t="s">
        <v>11</v>
      </c>
      <c r="B40" s="5">
        <v>810.58</v>
      </c>
      <c r="C40" s="5">
        <v>810.58</v>
      </c>
      <c r="D40" s="5">
        <v>810.58</v>
      </c>
      <c r="E40" s="5">
        <v>810.58</v>
      </c>
      <c r="F40" s="5">
        <v>810.58</v>
      </c>
      <c r="G40" s="5">
        <v>810.58</v>
      </c>
      <c r="H40" s="5">
        <v>810.58</v>
      </c>
      <c r="I40" s="5">
        <v>810.58</v>
      </c>
      <c r="J40" s="5">
        <v>810.58</v>
      </c>
      <c r="K40" s="5">
        <v>810.58</v>
      </c>
      <c r="L40" s="5">
        <v>810.58</v>
      </c>
      <c r="M40" s="5">
        <v>810.62</v>
      </c>
      <c r="N40" s="5">
        <f t="shared" si="0"/>
        <v>9727.000000000002</v>
      </c>
      <c r="R40" s="7"/>
      <c r="S40" s="11"/>
      <c r="T40" s="8"/>
    </row>
    <row r="41" spans="1:20" ht="12.75">
      <c r="A41" t="s">
        <v>49</v>
      </c>
      <c r="B41" s="8">
        <v>2722.63</v>
      </c>
      <c r="C41" s="8">
        <v>2722.63</v>
      </c>
      <c r="D41" s="8">
        <v>2722.63</v>
      </c>
      <c r="E41" s="8">
        <v>2722.63</v>
      </c>
      <c r="F41" s="8">
        <v>2722.63</v>
      </c>
      <c r="G41" s="8">
        <v>2722.63</v>
      </c>
      <c r="H41" s="8">
        <v>2722.63</v>
      </c>
      <c r="I41" s="8">
        <v>2722.63</v>
      </c>
      <c r="J41" s="8">
        <v>2722.63</v>
      </c>
      <c r="K41" s="8">
        <v>2722.63</v>
      </c>
      <c r="L41" s="8">
        <v>2722.63</v>
      </c>
      <c r="M41" s="8">
        <v>2722.75</v>
      </c>
      <c r="N41" s="5">
        <f>SUM(B41:M41)</f>
        <v>32671.680000000008</v>
      </c>
      <c r="R41" s="7"/>
      <c r="S41" s="11"/>
      <c r="T41" s="8"/>
    </row>
    <row r="42" spans="1:20" ht="12.75">
      <c r="A42" t="s">
        <v>12</v>
      </c>
      <c r="B42" s="8">
        <v>2409.46</v>
      </c>
      <c r="C42" s="8">
        <v>2409.46</v>
      </c>
      <c r="D42" s="8">
        <v>2409.46</v>
      </c>
      <c r="E42" s="8">
        <v>2409.46</v>
      </c>
      <c r="F42" s="8">
        <v>2409.46</v>
      </c>
      <c r="G42" s="8">
        <v>2409.46</v>
      </c>
      <c r="H42" s="8">
        <v>2409.46</v>
      </c>
      <c r="I42" s="8">
        <v>2409.46</v>
      </c>
      <c r="J42" s="8">
        <v>2409.46</v>
      </c>
      <c r="K42" s="8">
        <v>2409.46</v>
      </c>
      <c r="L42" s="8">
        <v>2409.46</v>
      </c>
      <c r="M42" s="8">
        <v>2409.57</v>
      </c>
      <c r="N42" s="5">
        <f>SUM(B42:M42)</f>
        <v>28913.629999999994</v>
      </c>
      <c r="R42" s="7"/>
      <c r="S42" s="11"/>
      <c r="T42" s="8"/>
    </row>
    <row r="43" spans="1:20" ht="12.75">
      <c r="A43" t="s">
        <v>13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 t="shared" si="0"/>
        <v>0</v>
      </c>
      <c r="R43" s="7"/>
      <c r="S43" s="11"/>
      <c r="T43" s="8"/>
    </row>
    <row r="44" spans="1:20" ht="12.75">
      <c r="A44" t="s">
        <v>14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f t="shared" si="0"/>
        <v>0</v>
      </c>
      <c r="R44" s="7"/>
      <c r="S44" s="11"/>
      <c r="T44" s="8"/>
    </row>
    <row r="45" spans="1:20" ht="12.75">
      <c r="A45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f t="shared" si="0"/>
        <v>0</v>
      </c>
      <c r="R45" s="7"/>
      <c r="S45" s="11"/>
      <c r="T45" s="8"/>
    </row>
    <row r="46" spans="1:20" ht="12.75">
      <c r="A46" t="s">
        <v>15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f t="shared" si="0"/>
        <v>0</v>
      </c>
      <c r="R46" s="7"/>
      <c r="S46" s="11"/>
      <c r="T46" s="8"/>
    </row>
    <row r="47" spans="1:20" ht="12.75">
      <c r="A47" t="s">
        <v>51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 t="shared" si="0"/>
        <v>0</v>
      </c>
      <c r="S47" s="11"/>
      <c r="T47" s="8"/>
    </row>
    <row r="48" spans="1:20" ht="12.75">
      <c r="A48" t="s">
        <v>16</v>
      </c>
      <c r="B48" s="8">
        <v>1174.98</v>
      </c>
      <c r="C48" s="8">
        <v>1174.98</v>
      </c>
      <c r="D48" s="8">
        <v>1174.98</v>
      </c>
      <c r="E48" s="8">
        <v>1174.98</v>
      </c>
      <c r="F48" s="8">
        <v>1174.98</v>
      </c>
      <c r="G48" s="8">
        <v>1174.98</v>
      </c>
      <c r="H48" s="8">
        <v>1174.98</v>
      </c>
      <c r="I48" s="8">
        <v>1174.98</v>
      </c>
      <c r="J48" s="8">
        <v>1174.98</v>
      </c>
      <c r="K48" s="8">
        <v>1174.98</v>
      </c>
      <c r="L48" s="8">
        <v>1174.98</v>
      </c>
      <c r="M48" s="8">
        <v>1175.03</v>
      </c>
      <c r="N48" s="5">
        <f aca="true" t="shared" si="1" ref="N48:N53">SUM(B48:M48)</f>
        <v>14099.809999999998</v>
      </c>
      <c r="S48" s="11"/>
      <c r="T48" s="8"/>
    </row>
    <row r="49" spans="1:20" ht="12.75">
      <c r="A49" t="s">
        <v>52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1"/>
        <v>0</v>
      </c>
      <c r="S49" s="11"/>
      <c r="T49" s="9"/>
    </row>
    <row r="50" spans="1:20" ht="12.75">
      <c r="A50" t="s">
        <v>17</v>
      </c>
      <c r="B50" s="8">
        <v>6482.26</v>
      </c>
      <c r="C50" s="8">
        <v>6482.26</v>
      </c>
      <c r="D50" s="8">
        <v>6482.26</v>
      </c>
      <c r="E50" s="8">
        <v>6482.26</v>
      </c>
      <c r="F50" s="8">
        <v>6482.26</v>
      </c>
      <c r="G50" s="8">
        <v>6482.26</v>
      </c>
      <c r="H50" s="8">
        <v>6482.26</v>
      </c>
      <c r="I50" s="8">
        <v>6482.26</v>
      </c>
      <c r="J50" s="8">
        <v>6482.26</v>
      </c>
      <c r="K50" s="8">
        <v>6482.26</v>
      </c>
      <c r="L50" s="8">
        <v>6482.26</v>
      </c>
      <c r="M50" s="8">
        <v>6482.55</v>
      </c>
      <c r="N50" s="5">
        <f t="shared" si="1"/>
        <v>77787.41000000002</v>
      </c>
      <c r="S50" s="11"/>
      <c r="T50" s="9"/>
    </row>
    <row r="51" spans="1:20" ht="12.75">
      <c r="A51" t="s">
        <v>18</v>
      </c>
      <c r="B51" s="8">
        <v>987.41</v>
      </c>
      <c r="C51" s="8">
        <v>987.41</v>
      </c>
      <c r="D51" s="8">
        <v>987.41</v>
      </c>
      <c r="E51" s="8">
        <v>987.41</v>
      </c>
      <c r="F51" s="8">
        <v>987.41</v>
      </c>
      <c r="G51" s="8">
        <v>987.41</v>
      </c>
      <c r="H51" s="8">
        <v>987.41</v>
      </c>
      <c r="I51" s="8">
        <v>987.41</v>
      </c>
      <c r="J51" s="8">
        <v>987.41</v>
      </c>
      <c r="K51" s="8">
        <v>987.41</v>
      </c>
      <c r="L51" s="8">
        <v>987.41</v>
      </c>
      <c r="M51" s="8">
        <v>987.45</v>
      </c>
      <c r="N51" s="5">
        <f t="shared" si="1"/>
        <v>11848.960000000001</v>
      </c>
      <c r="S51" s="11"/>
      <c r="T51" s="9"/>
    </row>
    <row r="52" spans="1:20" ht="12.75">
      <c r="A52" t="s">
        <v>19</v>
      </c>
      <c r="B52" s="8">
        <v>1665.8</v>
      </c>
      <c r="C52" s="8">
        <v>1665.8</v>
      </c>
      <c r="D52" s="8">
        <v>1665.8</v>
      </c>
      <c r="E52" s="8">
        <v>1665.8</v>
      </c>
      <c r="F52" s="8">
        <v>1665.8</v>
      </c>
      <c r="G52" s="8">
        <v>1665.8</v>
      </c>
      <c r="H52" s="8">
        <v>1665.8</v>
      </c>
      <c r="I52" s="8">
        <v>1665.8</v>
      </c>
      <c r="J52" s="8">
        <v>1665.8</v>
      </c>
      <c r="K52" s="8">
        <v>1665.8</v>
      </c>
      <c r="L52" s="8">
        <v>1665.8</v>
      </c>
      <c r="M52" s="8">
        <v>1665.88</v>
      </c>
      <c r="N52" s="5">
        <f t="shared" si="1"/>
        <v>19989.679999999997</v>
      </c>
      <c r="S52" s="11"/>
      <c r="T52" s="9"/>
    </row>
    <row r="53" spans="1:20" ht="12.75">
      <c r="A53" t="s">
        <v>53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f t="shared" si="1"/>
        <v>0</v>
      </c>
      <c r="S53" s="11"/>
      <c r="T53" s="9"/>
    </row>
    <row r="54" spans="1:14" ht="12.75">
      <c r="A54" t="s">
        <v>54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 t="shared" si="0"/>
        <v>0</v>
      </c>
    </row>
    <row r="55" spans="1:14" ht="12.75">
      <c r="A55" t="s">
        <v>55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 t="shared" si="0"/>
        <v>0</v>
      </c>
    </row>
    <row r="56" spans="1:14" ht="12.75">
      <c r="A56" t="s">
        <v>20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f t="shared" si="0"/>
        <v>0</v>
      </c>
    </row>
    <row r="57" spans="1:14" ht="12.75">
      <c r="A57" t="s">
        <v>21</v>
      </c>
      <c r="B57" s="8">
        <v>1336.11</v>
      </c>
      <c r="C57" s="8">
        <v>1336.11</v>
      </c>
      <c r="D57" s="8">
        <v>1336.11</v>
      </c>
      <c r="E57" s="8">
        <v>1336.11</v>
      </c>
      <c r="F57" s="8">
        <v>1336.11</v>
      </c>
      <c r="G57" s="8">
        <v>1336.11</v>
      </c>
      <c r="H57" s="8">
        <v>1336.11</v>
      </c>
      <c r="I57" s="8">
        <v>1336.11</v>
      </c>
      <c r="J57" s="8">
        <v>1336.11</v>
      </c>
      <c r="K57" s="8">
        <v>1336.11</v>
      </c>
      <c r="L57" s="8">
        <v>1336.11</v>
      </c>
      <c r="M57" s="8">
        <v>1336.17</v>
      </c>
      <c r="N57" s="5">
        <f>SUM(B57:M57)</f>
        <v>16033.380000000001</v>
      </c>
    </row>
    <row r="58" spans="1:14" ht="12.75">
      <c r="A58" t="s">
        <v>22</v>
      </c>
      <c r="B58" s="8">
        <v>1372.46</v>
      </c>
      <c r="C58" s="8">
        <v>1372.46</v>
      </c>
      <c r="D58" s="8">
        <v>1372.46</v>
      </c>
      <c r="E58" s="8">
        <v>1372.46</v>
      </c>
      <c r="F58" s="8">
        <v>1372.46</v>
      </c>
      <c r="G58" s="8">
        <v>1372.46</v>
      </c>
      <c r="H58" s="8">
        <v>1372.46</v>
      </c>
      <c r="I58" s="8">
        <v>1372.46</v>
      </c>
      <c r="J58" s="8">
        <v>1372.46</v>
      </c>
      <c r="K58" s="8">
        <v>1372.46</v>
      </c>
      <c r="L58" s="8">
        <v>1372.46</v>
      </c>
      <c r="M58" s="8">
        <v>1372.52</v>
      </c>
      <c r="N58" s="5">
        <f>SUM(B58:M58)</f>
        <v>16469.579999999998</v>
      </c>
    </row>
    <row r="59" spans="1:14" ht="12.75">
      <c r="A59" t="s">
        <v>56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f t="shared" si="0"/>
        <v>0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f t="shared" si="0"/>
        <v>0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7543.22</v>
      </c>
      <c r="C78" s="8">
        <v>7543.22</v>
      </c>
      <c r="D78" s="8">
        <v>7543.22</v>
      </c>
      <c r="E78" s="8">
        <v>7543.22</v>
      </c>
      <c r="F78" s="8">
        <v>7543.22</v>
      </c>
      <c r="G78" s="8">
        <v>7543.22</v>
      </c>
      <c r="H78" s="8">
        <v>7543.22</v>
      </c>
      <c r="I78" s="8">
        <v>7543.22</v>
      </c>
      <c r="J78" s="8">
        <v>7543.22</v>
      </c>
      <c r="K78" s="8">
        <v>7543.22</v>
      </c>
      <c r="L78" s="8">
        <v>7543.22</v>
      </c>
      <c r="M78" s="8">
        <v>7543.56</v>
      </c>
      <c r="N78" s="5">
        <f>SUM(B78:M78)</f>
        <v>90518.98</v>
      </c>
    </row>
    <row r="79" spans="1:14" ht="12.75">
      <c r="A79" t="s">
        <v>71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f t="shared" si="0"/>
        <v>0</v>
      </c>
    </row>
    <row r="80" spans="1:14" ht="12.75">
      <c r="A80" t="s">
        <v>28</v>
      </c>
      <c r="B80" s="8">
        <v>2530.1</v>
      </c>
      <c r="C80" s="8">
        <v>2530.1</v>
      </c>
      <c r="D80" s="8">
        <v>2530.1</v>
      </c>
      <c r="E80" s="8">
        <v>2530.1</v>
      </c>
      <c r="F80" s="8">
        <v>2530.1</v>
      </c>
      <c r="G80" s="8">
        <v>2530.1</v>
      </c>
      <c r="H80" s="8">
        <v>2530.1</v>
      </c>
      <c r="I80" s="8">
        <v>2530.1</v>
      </c>
      <c r="J80" s="8">
        <v>2530.1</v>
      </c>
      <c r="K80" s="8">
        <v>2530.1</v>
      </c>
      <c r="L80" s="8">
        <v>2530.1</v>
      </c>
      <c r="M80" s="8">
        <v>2530.21</v>
      </c>
      <c r="N80" s="5">
        <f t="shared" si="0"/>
        <v>30361.309999999994</v>
      </c>
    </row>
    <row r="81" spans="1:14" ht="12.75">
      <c r="A81" t="s">
        <v>29</v>
      </c>
      <c r="B81" s="8">
        <v>3992.64</v>
      </c>
      <c r="C81" s="8">
        <v>3992.64</v>
      </c>
      <c r="D81" s="8">
        <v>3992.64</v>
      </c>
      <c r="E81" s="8">
        <v>3992.64</v>
      </c>
      <c r="F81" s="8">
        <v>3992.64</v>
      </c>
      <c r="G81" s="8">
        <v>3992.64</v>
      </c>
      <c r="H81" s="8">
        <v>3992.64</v>
      </c>
      <c r="I81" s="8">
        <v>3992.64</v>
      </c>
      <c r="J81" s="8">
        <v>3992.64</v>
      </c>
      <c r="K81" s="8">
        <v>3992.64</v>
      </c>
      <c r="L81" s="8">
        <v>3992.64</v>
      </c>
      <c r="M81" s="8">
        <v>3992.82</v>
      </c>
      <c r="N81" s="5">
        <f t="shared" si="0"/>
        <v>47911.86</v>
      </c>
    </row>
    <row r="82" spans="1:14" ht="12.75">
      <c r="A82" t="s">
        <v>72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f t="shared" si="0"/>
        <v>0</v>
      </c>
    </row>
    <row r="83" spans="1:14" ht="12.75">
      <c r="A83" t="s">
        <v>73</v>
      </c>
      <c r="B83" s="5">
        <v>2718.5</v>
      </c>
      <c r="C83" s="5">
        <v>2718.5</v>
      </c>
      <c r="D83" s="5">
        <v>2718.5</v>
      </c>
      <c r="E83" s="5">
        <v>2718.5</v>
      </c>
      <c r="F83" s="5">
        <v>2718.5</v>
      </c>
      <c r="G83" s="5">
        <v>2718.5</v>
      </c>
      <c r="H83" s="5">
        <v>2718.5</v>
      </c>
      <c r="I83" s="5">
        <v>2718.5</v>
      </c>
      <c r="J83" s="5">
        <v>2718.5</v>
      </c>
      <c r="K83" s="5">
        <v>2718.5</v>
      </c>
      <c r="L83" s="5">
        <v>2718.5</v>
      </c>
      <c r="M83" s="5">
        <v>2718.62</v>
      </c>
      <c r="N83" s="5">
        <f t="shared" si="0"/>
        <v>32622.12</v>
      </c>
    </row>
    <row r="84" spans="1:14" ht="12.75">
      <c r="A84" t="s">
        <v>74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>SUM(B84:M84)</f>
        <v>0</v>
      </c>
    </row>
    <row r="85" spans="1:14" ht="12.75">
      <c r="A85" t="s">
        <v>30</v>
      </c>
      <c r="B85" s="5">
        <v>2033.5</v>
      </c>
      <c r="C85" s="5">
        <v>2033.5</v>
      </c>
      <c r="D85" s="5">
        <v>2033.5</v>
      </c>
      <c r="E85" s="5">
        <v>2033.5</v>
      </c>
      <c r="F85" s="5">
        <v>2033.5</v>
      </c>
      <c r="G85" s="5">
        <v>2033.5</v>
      </c>
      <c r="H85" s="5">
        <v>2033.5</v>
      </c>
      <c r="I85" s="5">
        <v>2033.5</v>
      </c>
      <c r="J85" s="5">
        <v>2033.5</v>
      </c>
      <c r="K85" s="5">
        <v>2033.5</v>
      </c>
      <c r="L85" s="5">
        <v>2033.5</v>
      </c>
      <c r="M85" s="5">
        <v>2033.62</v>
      </c>
      <c r="N85" s="5">
        <f>SUM(B85:M85)</f>
        <v>24402.12</v>
      </c>
    </row>
    <row r="86" ht="12.75">
      <c r="A86" t="s">
        <v>1</v>
      </c>
    </row>
    <row r="87" spans="1:14" ht="12.75">
      <c r="A87" t="s">
        <v>31</v>
      </c>
      <c r="B87" s="5">
        <f aca="true" t="shared" si="2" ref="B87:M87">SUM(B19:B85)</f>
        <v>49412.979999999996</v>
      </c>
      <c r="C87" s="5">
        <f t="shared" si="2"/>
        <v>49412.979999999996</v>
      </c>
      <c r="D87" s="5">
        <f t="shared" si="2"/>
        <v>49412.979999999996</v>
      </c>
      <c r="E87" s="5">
        <f t="shared" si="2"/>
        <v>49412.979999999996</v>
      </c>
      <c r="F87" s="5">
        <f t="shared" si="2"/>
        <v>49412.979999999996</v>
      </c>
      <c r="G87" s="5">
        <f t="shared" si="2"/>
        <v>49412.979999999996</v>
      </c>
      <c r="H87" s="5">
        <f t="shared" si="2"/>
        <v>49412.979999999996</v>
      </c>
      <c r="I87" s="5">
        <f t="shared" si="2"/>
        <v>49412.979999999996</v>
      </c>
      <c r="J87" s="5">
        <f t="shared" si="2"/>
        <v>49412.979999999996</v>
      </c>
      <c r="K87" s="5">
        <f t="shared" si="2"/>
        <v>49412.979999999996</v>
      </c>
      <c r="L87" s="5">
        <f t="shared" si="2"/>
        <v>49412.979999999996</v>
      </c>
      <c r="M87" s="5">
        <f t="shared" si="2"/>
        <v>49415.22000000001</v>
      </c>
      <c r="N87" s="5">
        <f>SUM(B87:M87)</f>
        <v>592957.9999999999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233"/>
  <sheetViews>
    <sheetView zoomScalePageLayoutView="0" workbookViewId="0" topLeftCell="A16">
      <pane xSplit="1" ySplit="3" topLeftCell="K67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K81" sqref="K81"/>
    </sheetView>
  </sheetViews>
  <sheetFormatPr defaultColWidth="9.33203125" defaultRowHeight="12.75"/>
  <cols>
    <col min="1" max="1" width="16.16015625" style="0" customWidth="1"/>
    <col min="14" max="14" width="10.16015625" style="0" bestFit="1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6" spans="2:14" ht="12.75">
      <c r="B16" s="1">
        <f>'Half-Cent to County Govs'!B16</f>
        <v>40725</v>
      </c>
      <c r="C16" s="1">
        <f>'Half-Cent to County Govs'!C16</f>
        <v>40756</v>
      </c>
      <c r="D16" s="1">
        <f>'Half-Cent to County Govs'!D16</f>
        <v>40787</v>
      </c>
      <c r="E16" s="1">
        <f>'Half-Cent to County Govs'!E16</f>
        <v>40817</v>
      </c>
      <c r="F16" s="1">
        <f>'Half-Cent to County Govs'!F16</f>
        <v>40848</v>
      </c>
      <c r="G16" s="1">
        <f>'Half-Cent to County Govs'!G16</f>
        <v>40878</v>
      </c>
      <c r="H16" s="1">
        <f>'Half-Cent to County Govs'!H16</f>
        <v>40909</v>
      </c>
      <c r="I16" s="1">
        <f>'Half-Cent to County Govs'!I16</f>
        <v>40940</v>
      </c>
      <c r="J16" s="1">
        <f>'Half-Cent to County Govs'!J16</f>
        <v>40969</v>
      </c>
      <c r="K16" s="1">
        <f>'Half-Cent to County Govs'!K16</f>
        <v>41000</v>
      </c>
      <c r="L16" s="1">
        <f>'Half-Cent to County Govs'!L16</f>
        <v>41030</v>
      </c>
      <c r="M16" s="1">
        <f>'Half-Cent to County Govs'!M16</f>
        <v>41061</v>
      </c>
      <c r="N16" s="1" t="str">
        <f>'Half-Cent to County Govs'!N16</f>
        <v>SFY11-12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</row>
    <row r="20" spans="1:14" ht="12.75">
      <c r="A20" t="s">
        <v>39</v>
      </c>
      <c r="B20" s="8">
        <v>48808.54</v>
      </c>
      <c r="C20" s="18">
        <v>46461.09</v>
      </c>
      <c r="D20" s="18">
        <v>48606.96</v>
      </c>
      <c r="E20" s="8">
        <v>49548.03</v>
      </c>
      <c r="F20" s="18">
        <v>48593.34</v>
      </c>
      <c r="G20" s="18">
        <v>53641.3</v>
      </c>
      <c r="H20" s="18">
        <v>42539.48</v>
      </c>
      <c r="I20" s="18">
        <v>50815.26</v>
      </c>
      <c r="J20" s="18">
        <v>47738.87</v>
      </c>
      <c r="K20" s="18">
        <v>43998.66</v>
      </c>
      <c r="L20" s="10">
        <v>49347.27</v>
      </c>
      <c r="M20" s="18">
        <v>45972.68</v>
      </c>
      <c r="N20" s="5">
        <f aca="true" t="shared" si="0" ref="N20:N82">SUM(B20:M20)</f>
        <v>576071.4800000001</v>
      </c>
    </row>
    <row r="21" spans="1:14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5">
        <f t="shared" si="0"/>
        <v>0</v>
      </c>
    </row>
    <row r="22" spans="1:14" ht="12.75">
      <c r="A22" t="s">
        <v>2</v>
      </c>
      <c r="B22" s="8">
        <v>57290.9</v>
      </c>
      <c r="C22" s="18">
        <v>54535.49</v>
      </c>
      <c r="D22" s="18">
        <v>57054.29</v>
      </c>
      <c r="E22" s="8">
        <v>58158.9</v>
      </c>
      <c r="F22" s="18">
        <v>57038.3</v>
      </c>
      <c r="G22" s="18">
        <v>62963.54</v>
      </c>
      <c r="H22" s="18">
        <v>49932.35</v>
      </c>
      <c r="I22" s="18">
        <v>59646.36</v>
      </c>
      <c r="J22" s="18">
        <v>56035.34</v>
      </c>
      <c r="K22" s="18">
        <v>51645.12</v>
      </c>
      <c r="L22" s="10">
        <v>57923.26</v>
      </c>
      <c r="M22" s="18">
        <v>53962.21</v>
      </c>
      <c r="N22" s="5">
        <f t="shared" si="0"/>
        <v>676186.0599999999</v>
      </c>
    </row>
    <row r="23" spans="1:14" ht="12.75">
      <c r="A23" t="s">
        <v>41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5">
        <f t="shared" si="0"/>
        <v>0</v>
      </c>
    </row>
    <row r="24" spans="1:14" ht="12.75">
      <c r="A24" t="s">
        <v>42</v>
      </c>
      <c r="B24">
        <v>0</v>
      </c>
      <c r="C24" s="5">
        <v>0</v>
      </c>
      <c r="D24">
        <v>0</v>
      </c>
      <c r="E24" s="5">
        <v>0</v>
      </c>
      <c r="F24">
        <v>0</v>
      </c>
      <c r="G24" s="5">
        <v>0</v>
      </c>
      <c r="H24">
        <v>0</v>
      </c>
      <c r="I24" s="5">
        <v>0</v>
      </c>
      <c r="J24">
        <v>0</v>
      </c>
      <c r="K24" s="5">
        <v>0</v>
      </c>
      <c r="L24">
        <v>0</v>
      </c>
      <c r="M24" s="5">
        <v>0</v>
      </c>
      <c r="N24" s="5">
        <f t="shared" si="0"/>
        <v>0</v>
      </c>
    </row>
    <row r="25" spans="1:14" ht="12.75">
      <c r="A25" t="s">
        <v>3</v>
      </c>
      <c r="B25" s="8">
        <v>60617.17</v>
      </c>
      <c r="C25" s="18">
        <v>57701.78</v>
      </c>
      <c r="D25" s="18">
        <v>60366.82</v>
      </c>
      <c r="E25" s="8">
        <v>61535.56</v>
      </c>
      <c r="F25" s="18">
        <v>60349.9</v>
      </c>
      <c r="G25" s="18">
        <v>66619.15</v>
      </c>
      <c r="H25" s="18">
        <v>52831.39</v>
      </c>
      <c r="I25" s="18">
        <v>63109.39</v>
      </c>
      <c r="J25" s="18">
        <v>59288.71</v>
      </c>
      <c r="K25" s="18">
        <v>54643.6</v>
      </c>
      <c r="L25" s="10">
        <v>61286.24</v>
      </c>
      <c r="M25" s="18">
        <v>57095.21</v>
      </c>
      <c r="N25" s="5">
        <f t="shared" si="0"/>
        <v>715444.9199999999</v>
      </c>
    </row>
    <row r="26" spans="1:14" ht="12.75">
      <c r="A26" t="s">
        <v>43</v>
      </c>
      <c r="B26">
        <v>0</v>
      </c>
      <c r="C26" s="5">
        <v>0</v>
      </c>
      <c r="D26">
        <v>0</v>
      </c>
      <c r="E26" s="5">
        <v>0</v>
      </c>
      <c r="F26">
        <v>0</v>
      </c>
      <c r="G26" s="5">
        <v>0</v>
      </c>
      <c r="H26">
        <v>0</v>
      </c>
      <c r="I26" s="5">
        <v>0</v>
      </c>
      <c r="J26">
        <v>0</v>
      </c>
      <c r="K26" s="5">
        <v>0</v>
      </c>
      <c r="L26">
        <v>0</v>
      </c>
      <c r="M26" s="5">
        <v>0</v>
      </c>
      <c r="N26" s="5">
        <f t="shared" si="0"/>
        <v>0</v>
      </c>
    </row>
    <row r="27" spans="1:19" ht="12.75">
      <c r="A27" t="s">
        <v>44</v>
      </c>
      <c r="B27">
        <v>0</v>
      </c>
      <c r="C27" s="5">
        <v>0</v>
      </c>
      <c r="D27">
        <v>0</v>
      </c>
      <c r="E27" s="5">
        <v>0</v>
      </c>
      <c r="F27">
        <v>0</v>
      </c>
      <c r="G27" s="5">
        <v>0</v>
      </c>
      <c r="H27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f t="shared" si="0"/>
        <v>0</v>
      </c>
      <c r="R27" s="11"/>
      <c r="S27" s="8"/>
    </row>
    <row r="28" spans="1:19" ht="12.75">
      <c r="A28" t="s">
        <v>45</v>
      </c>
      <c r="B28">
        <v>0</v>
      </c>
      <c r="C28" s="5">
        <v>0</v>
      </c>
      <c r="D28">
        <v>0</v>
      </c>
      <c r="E28" s="5">
        <v>0</v>
      </c>
      <c r="F28">
        <v>0</v>
      </c>
      <c r="G28" s="5">
        <v>0</v>
      </c>
      <c r="H28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f t="shared" si="0"/>
        <v>0</v>
      </c>
      <c r="R28" s="11"/>
      <c r="S28" s="8"/>
    </row>
    <row r="29" spans="1:19" ht="12.75">
      <c r="A29" t="s">
        <v>46</v>
      </c>
      <c r="B29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f t="shared" si="0"/>
        <v>0</v>
      </c>
      <c r="R29" s="11"/>
      <c r="S29" s="8"/>
    </row>
    <row r="30" spans="1:19" ht="12.75">
      <c r="A30" t="s">
        <v>4</v>
      </c>
      <c r="B30" s="8">
        <v>52094.4</v>
      </c>
      <c r="C30" s="18">
        <v>49588.91</v>
      </c>
      <c r="D30" s="18">
        <v>51879.24</v>
      </c>
      <c r="E30" s="8">
        <v>52883.66</v>
      </c>
      <c r="F30" s="18">
        <v>51864.71</v>
      </c>
      <c r="G30" s="18">
        <v>57252.5</v>
      </c>
      <c r="H30" s="18">
        <v>45403.29</v>
      </c>
      <c r="I30" s="18">
        <v>54236.21</v>
      </c>
      <c r="J30" s="18">
        <v>50952.72</v>
      </c>
      <c r="K30" s="18">
        <v>46960.71</v>
      </c>
      <c r="L30" s="10">
        <v>52669.4</v>
      </c>
      <c r="M30" s="18">
        <v>49067.62</v>
      </c>
      <c r="N30" s="5">
        <f t="shared" si="0"/>
        <v>614853.37</v>
      </c>
      <c r="R30" s="11"/>
      <c r="S30" s="8"/>
    </row>
    <row r="31" spans="1:19" ht="12.75">
      <c r="A31" t="s">
        <v>95</v>
      </c>
      <c r="B31">
        <v>0</v>
      </c>
      <c r="C31" s="5">
        <v>0</v>
      </c>
      <c r="D31">
        <v>0</v>
      </c>
      <c r="E31" s="5">
        <v>0</v>
      </c>
      <c r="F31">
        <v>0</v>
      </c>
      <c r="G31" s="5">
        <v>0</v>
      </c>
      <c r="H31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f t="shared" si="0"/>
        <v>0</v>
      </c>
      <c r="R31" s="11"/>
      <c r="S31" s="8"/>
    </row>
    <row r="32" spans="1:19" ht="12.75">
      <c r="A32" t="s">
        <v>5</v>
      </c>
      <c r="B32" s="8">
        <v>48084.37</v>
      </c>
      <c r="C32" s="18">
        <v>45771.74</v>
      </c>
      <c r="D32" s="18">
        <v>47885.78</v>
      </c>
      <c r="E32" s="8">
        <v>48812.88</v>
      </c>
      <c r="F32" s="18">
        <v>47872.36</v>
      </c>
      <c r="G32" s="18">
        <v>52845.42</v>
      </c>
      <c r="H32" s="18">
        <v>41908.32</v>
      </c>
      <c r="I32" s="18">
        <v>50061.31</v>
      </c>
      <c r="J32" s="18">
        <v>47030.57</v>
      </c>
      <c r="K32" s="18">
        <v>43345.85</v>
      </c>
      <c r="L32" s="10">
        <v>48615.11</v>
      </c>
      <c r="M32" s="18">
        <v>45290.59</v>
      </c>
      <c r="N32" s="5">
        <f t="shared" si="0"/>
        <v>567524.2999999999</v>
      </c>
      <c r="R32" s="11"/>
      <c r="S32" s="8"/>
    </row>
    <row r="33" spans="1:19" ht="12.75">
      <c r="A33" t="s">
        <v>6</v>
      </c>
      <c r="B33" s="8">
        <v>60617.17</v>
      </c>
      <c r="C33" s="18">
        <v>57701.78</v>
      </c>
      <c r="D33" s="18">
        <v>60366.82</v>
      </c>
      <c r="E33" s="8">
        <v>61535.56</v>
      </c>
      <c r="F33" s="18">
        <v>60349.9</v>
      </c>
      <c r="G33" s="18">
        <v>66619.15</v>
      </c>
      <c r="H33" s="18">
        <v>52831.39</v>
      </c>
      <c r="I33" s="18">
        <v>63109.39</v>
      </c>
      <c r="J33" s="18">
        <v>59288.71</v>
      </c>
      <c r="K33" s="18">
        <v>54643.6</v>
      </c>
      <c r="L33" s="10">
        <v>61286.24</v>
      </c>
      <c r="M33" s="18">
        <v>57095.21</v>
      </c>
      <c r="N33" s="5">
        <f t="shared" si="0"/>
        <v>715444.9199999999</v>
      </c>
      <c r="R33" s="11"/>
      <c r="S33" s="8"/>
    </row>
    <row r="34" spans="1:19" ht="12.75">
      <c r="A34" t="s">
        <v>47</v>
      </c>
      <c r="B34" s="14">
        <v>0</v>
      </c>
      <c r="C34" s="5">
        <v>0</v>
      </c>
      <c r="D34" s="5">
        <v>0</v>
      </c>
      <c r="E34" s="5">
        <v>0</v>
      </c>
      <c r="F34" s="19">
        <v>0</v>
      </c>
      <c r="G34" s="19">
        <v>0</v>
      </c>
      <c r="H34" s="19">
        <v>0</v>
      </c>
      <c r="I34" s="5">
        <v>0</v>
      </c>
      <c r="J34" s="5">
        <v>0</v>
      </c>
      <c r="K34" s="5">
        <v>0</v>
      </c>
      <c r="L34" s="5">
        <v>0</v>
      </c>
      <c r="M34" s="19">
        <v>0</v>
      </c>
      <c r="N34" s="5">
        <f t="shared" si="0"/>
        <v>0</v>
      </c>
      <c r="R34" s="11"/>
      <c r="S34" s="8"/>
    </row>
    <row r="35" spans="1:19" ht="12.75">
      <c r="A35" t="s">
        <v>48</v>
      </c>
      <c r="B35" s="5">
        <v>0</v>
      </c>
      <c r="C35" s="5">
        <v>0</v>
      </c>
      <c r="D35" s="5">
        <v>0</v>
      </c>
      <c r="E35" s="5">
        <v>0</v>
      </c>
      <c r="F35" s="19">
        <v>0</v>
      </c>
      <c r="G35" s="19">
        <v>0</v>
      </c>
      <c r="H35" s="19">
        <v>0</v>
      </c>
      <c r="I35" s="5">
        <v>0</v>
      </c>
      <c r="J35" s="5">
        <v>0</v>
      </c>
      <c r="K35" s="5">
        <v>0</v>
      </c>
      <c r="L35" s="5">
        <v>0</v>
      </c>
      <c r="M35" s="19">
        <v>0</v>
      </c>
      <c r="N35" s="5">
        <f t="shared" si="0"/>
        <v>0</v>
      </c>
      <c r="R35" s="11"/>
      <c r="S35" s="8"/>
    </row>
    <row r="36" spans="1:19" ht="12.75">
      <c r="A36" t="s">
        <v>7</v>
      </c>
      <c r="B36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f t="shared" si="0"/>
        <v>0</v>
      </c>
      <c r="R36" s="11"/>
      <c r="S36" s="8"/>
    </row>
    <row r="37" spans="1:19" ht="12.75">
      <c r="A37" t="s">
        <v>8</v>
      </c>
      <c r="B37" s="8">
        <v>17962.89</v>
      </c>
      <c r="C37" s="18">
        <v>17098.96</v>
      </c>
      <c r="D37" s="18">
        <v>17888.7</v>
      </c>
      <c r="E37" s="8">
        <v>18235.04</v>
      </c>
      <c r="F37" s="18">
        <v>17883.69</v>
      </c>
      <c r="G37" s="18">
        <v>19741.48</v>
      </c>
      <c r="H37" s="18">
        <v>15655.7</v>
      </c>
      <c r="I37" s="18">
        <v>18701.41</v>
      </c>
      <c r="J37" s="18">
        <v>17569.22</v>
      </c>
      <c r="K37" s="18">
        <v>16192.72</v>
      </c>
      <c r="L37" s="10">
        <v>18161.16</v>
      </c>
      <c r="M37" s="18">
        <v>16919.21</v>
      </c>
      <c r="N37" s="5">
        <f>SUM(B37:M37)</f>
        <v>212010.18</v>
      </c>
      <c r="R37" s="11"/>
      <c r="S37" s="8"/>
    </row>
    <row r="38" spans="1:19" ht="12.75">
      <c r="A38" t="s">
        <v>9</v>
      </c>
      <c r="B38" s="8">
        <v>56197.78</v>
      </c>
      <c r="C38" s="18">
        <v>53494.93</v>
      </c>
      <c r="D38" s="18">
        <v>55965.67</v>
      </c>
      <c r="E38" s="8">
        <v>57049.21</v>
      </c>
      <c r="F38" s="18">
        <v>55949.99</v>
      </c>
      <c r="G38" s="23">
        <v>61762.17</v>
      </c>
      <c r="H38" s="18">
        <v>48979.63</v>
      </c>
      <c r="I38" s="18">
        <v>58508.29</v>
      </c>
      <c r="J38" s="18">
        <v>54966.17</v>
      </c>
      <c r="K38" s="18">
        <v>50659.71</v>
      </c>
      <c r="L38" s="10">
        <v>56818.07</v>
      </c>
      <c r="M38" s="18">
        <v>52932.59</v>
      </c>
      <c r="N38" s="5">
        <f t="shared" si="0"/>
        <v>663284.2099999998</v>
      </c>
      <c r="R38" s="11"/>
      <c r="S38" s="8"/>
    </row>
    <row r="39" spans="1:19" ht="12.75">
      <c r="A39" t="s">
        <v>10</v>
      </c>
      <c r="B39" s="8">
        <v>53623.97</v>
      </c>
      <c r="C39" s="18">
        <v>51044.91</v>
      </c>
      <c r="D39" s="18">
        <v>53402.5</v>
      </c>
      <c r="E39" s="8">
        <v>54436.41</v>
      </c>
      <c r="F39" s="18">
        <v>53387.54</v>
      </c>
      <c r="G39" s="23">
        <v>58933.52</v>
      </c>
      <c r="H39" s="18">
        <v>46736.41</v>
      </c>
      <c r="I39" s="18">
        <v>55828.67</v>
      </c>
      <c r="J39" s="18">
        <v>52448.77</v>
      </c>
      <c r="K39" s="18">
        <v>48339.55</v>
      </c>
      <c r="L39" s="10">
        <v>54215.85</v>
      </c>
      <c r="M39" s="18">
        <v>50508.33</v>
      </c>
      <c r="N39" s="5">
        <f t="shared" si="0"/>
        <v>632906.4299999999</v>
      </c>
      <c r="R39" s="11"/>
      <c r="S39" s="8"/>
    </row>
    <row r="40" spans="1:19" ht="12.75">
      <c r="A40" t="s">
        <v>11</v>
      </c>
      <c r="B40" s="8">
        <v>36922.73</v>
      </c>
      <c r="C40" s="18">
        <v>35146.92</v>
      </c>
      <c r="D40" s="18">
        <v>36770.23</v>
      </c>
      <c r="E40" s="8">
        <v>37482.13</v>
      </c>
      <c r="F40" s="18">
        <v>36759.93</v>
      </c>
      <c r="G40" s="23">
        <v>40578.61</v>
      </c>
      <c r="H40" s="18">
        <v>32180.3</v>
      </c>
      <c r="I40" s="18">
        <v>38440.77</v>
      </c>
      <c r="J40" s="18">
        <v>36113.54</v>
      </c>
      <c r="K40" s="18">
        <v>33284.14</v>
      </c>
      <c r="L40" s="10">
        <v>37330.27</v>
      </c>
      <c r="M40" s="18">
        <v>34777.45</v>
      </c>
      <c r="N40" s="5">
        <f t="shared" si="0"/>
        <v>435787.02</v>
      </c>
      <c r="R40" s="11"/>
      <c r="S40" s="8"/>
    </row>
    <row r="41" spans="1:19" ht="12.75">
      <c r="A41" t="s">
        <v>49</v>
      </c>
      <c r="B41" s="8">
        <v>23308.92</v>
      </c>
      <c r="C41" s="18">
        <v>22187.87</v>
      </c>
      <c r="D41" s="18">
        <v>23212.65</v>
      </c>
      <c r="E41" s="8">
        <v>23662.07</v>
      </c>
      <c r="F41" s="18">
        <v>23206.15</v>
      </c>
      <c r="G41" s="23">
        <v>25616.84</v>
      </c>
      <c r="H41" s="18">
        <v>20315.08</v>
      </c>
      <c r="I41" s="18">
        <v>24267.24</v>
      </c>
      <c r="J41" s="18">
        <v>22798.09</v>
      </c>
      <c r="K41" s="18">
        <v>21011.92</v>
      </c>
      <c r="L41" s="10">
        <v>23566.19</v>
      </c>
      <c r="M41" s="18">
        <v>21954.63</v>
      </c>
      <c r="N41" s="5">
        <f t="shared" si="0"/>
        <v>275107.65</v>
      </c>
      <c r="R41" s="11"/>
      <c r="S41" s="8"/>
    </row>
    <row r="42" spans="1:19" ht="12.75">
      <c r="A42" t="s">
        <v>12</v>
      </c>
      <c r="B42" s="8">
        <v>40411.45</v>
      </c>
      <c r="C42" s="18">
        <v>38467.85</v>
      </c>
      <c r="D42" s="18">
        <v>40244.54</v>
      </c>
      <c r="E42" s="8">
        <v>41023.71</v>
      </c>
      <c r="F42" s="18">
        <v>40233.27</v>
      </c>
      <c r="G42" s="23">
        <v>44412.77</v>
      </c>
      <c r="H42" s="18">
        <v>35220.93</v>
      </c>
      <c r="I42" s="18">
        <v>42072.92</v>
      </c>
      <c r="J42" s="18">
        <v>39525.81</v>
      </c>
      <c r="K42" s="18">
        <v>36429.06</v>
      </c>
      <c r="L42" s="10">
        <v>40857.5</v>
      </c>
      <c r="M42" s="18">
        <v>38063.47</v>
      </c>
      <c r="N42" s="5">
        <f t="shared" si="0"/>
        <v>476963.2799999999</v>
      </c>
      <c r="R42" s="11"/>
      <c r="S42" s="8"/>
    </row>
    <row r="43" spans="1:19" ht="12.75">
      <c r="A43" t="s">
        <v>13</v>
      </c>
      <c r="B43" s="8">
        <v>34567.95</v>
      </c>
      <c r="C43" s="18">
        <v>32905.4</v>
      </c>
      <c r="D43" s="18">
        <v>34425.18</v>
      </c>
      <c r="E43" s="8">
        <v>35091.68</v>
      </c>
      <c r="F43" s="18">
        <v>34415.54</v>
      </c>
      <c r="G43" s="23">
        <v>37990.68</v>
      </c>
      <c r="H43" s="18">
        <v>30127.98</v>
      </c>
      <c r="I43" s="18">
        <v>35989.18</v>
      </c>
      <c r="J43" s="18">
        <v>33810.37</v>
      </c>
      <c r="K43" s="18">
        <v>31161.42</v>
      </c>
      <c r="L43" s="10">
        <v>34949.5</v>
      </c>
      <c r="M43" s="18">
        <v>32559.5</v>
      </c>
      <c r="N43" s="5">
        <f t="shared" si="0"/>
        <v>407994.38</v>
      </c>
      <c r="R43" s="11"/>
      <c r="S43" s="8"/>
    </row>
    <row r="44" spans="1:19" ht="12.75">
      <c r="A44" t="s">
        <v>14</v>
      </c>
      <c r="B44" s="8">
        <v>46473.16</v>
      </c>
      <c r="C44" s="18">
        <v>44238.03</v>
      </c>
      <c r="D44" s="18">
        <v>46281.23</v>
      </c>
      <c r="E44" s="8">
        <v>47177.27</v>
      </c>
      <c r="F44" s="18">
        <v>46268.26</v>
      </c>
      <c r="G44" s="23">
        <v>51074.68</v>
      </c>
      <c r="H44" s="18">
        <v>40504.06</v>
      </c>
      <c r="I44" s="18">
        <v>48383.86</v>
      </c>
      <c r="J44" s="18">
        <v>45454.68</v>
      </c>
      <c r="K44" s="18">
        <v>41893.42</v>
      </c>
      <c r="L44" s="10">
        <v>46986.12</v>
      </c>
      <c r="M44" s="18">
        <v>43773</v>
      </c>
      <c r="N44" s="5">
        <f t="shared" si="0"/>
        <v>548507.77</v>
      </c>
      <c r="R44" s="11"/>
      <c r="S44" s="8"/>
    </row>
    <row r="45" spans="1:19" ht="12.75">
      <c r="A45" t="s">
        <v>50</v>
      </c>
      <c r="B45" s="14">
        <v>0</v>
      </c>
      <c r="C45" s="5">
        <v>0</v>
      </c>
      <c r="D45" s="19">
        <v>0</v>
      </c>
      <c r="E45" s="15">
        <v>0</v>
      </c>
      <c r="F45" s="19">
        <v>0</v>
      </c>
      <c r="G45" s="19">
        <v>0</v>
      </c>
      <c r="H45" s="19">
        <v>0</v>
      </c>
      <c r="I45" s="19">
        <v>0</v>
      </c>
      <c r="J45" s="5">
        <v>0</v>
      </c>
      <c r="K45" s="19">
        <v>0</v>
      </c>
      <c r="L45" s="5">
        <v>0</v>
      </c>
      <c r="M45" s="19">
        <v>0</v>
      </c>
      <c r="N45" s="5">
        <f t="shared" si="0"/>
        <v>0</v>
      </c>
      <c r="R45" s="11"/>
      <c r="S45" s="8"/>
    </row>
    <row r="46" spans="1:19" ht="12.75">
      <c r="A46" t="s">
        <v>15</v>
      </c>
      <c r="B46" s="8">
        <v>28692.13</v>
      </c>
      <c r="C46" s="18">
        <v>27312.17</v>
      </c>
      <c r="D46" s="18">
        <v>28573.63</v>
      </c>
      <c r="E46" s="8">
        <v>29126.83</v>
      </c>
      <c r="F46" s="18">
        <v>28565.62</v>
      </c>
      <c r="G46" s="18">
        <v>31533.07</v>
      </c>
      <c r="H46" s="18">
        <v>25006.86</v>
      </c>
      <c r="I46" s="18">
        <v>29871.78</v>
      </c>
      <c r="J46" s="18">
        <v>28063.32</v>
      </c>
      <c r="K46" s="14">
        <v>25864.64</v>
      </c>
      <c r="L46" s="10">
        <v>29008.82</v>
      </c>
      <c r="M46" s="18">
        <v>27025.07</v>
      </c>
      <c r="N46" s="5">
        <f>SUM(B46:M46)</f>
        <v>338643.94</v>
      </c>
      <c r="R46" s="11"/>
      <c r="S46" s="8"/>
    </row>
    <row r="47" spans="1:19" ht="12.75">
      <c r="A47" t="s">
        <v>51</v>
      </c>
      <c r="B47" s="5">
        <v>0</v>
      </c>
      <c r="C47" s="19">
        <v>0</v>
      </c>
      <c r="D47" s="19">
        <v>0</v>
      </c>
      <c r="E47" s="5">
        <v>0</v>
      </c>
      <c r="F47" s="19">
        <v>0</v>
      </c>
      <c r="G47" s="15">
        <v>0</v>
      </c>
      <c r="H47" s="14">
        <v>0</v>
      </c>
      <c r="I47" s="19">
        <v>0</v>
      </c>
      <c r="J47" s="19">
        <v>0</v>
      </c>
      <c r="K47" s="19">
        <v>0</v>
      </c>
      <c r="L47" s="15">
        <v>0</v>
      </c>
      <c r="M47" s="19">
        <v>0</v>
      </c>
      <c r="N47" s="5">
        <f t="shared" si="0"/>
        <v>0</v>
      </c>
      <c r="R47" s="11"/>
      <c r="S47" s="8"/>
    </row>
    <row r="48" spans="1:19" ht="12.75">
      <c r="A48" t="s">
        <v>16</v>
      </c>
      <c r="B48" s="8">
        <v>68494.17</v>
      </c>
      <c r="C48" s="18">
        <v>65199.93</v>
      </c>
      <c r="D48" s="18">
        <v>68211.28</v>
      </c>
      <c r="E48" s="8">
        <v>69531.91</v>
      </c>
      <c r="F48" s="18">
        <v>68192.17</v>
      </c>
      <c r="G48" s="18">
        <v>75276.09</v>
      </c>
      <c r="H48" s="18">
        <v>59696.65</v>
      </c>
      <c r="I48" s="18">
        <v>71310.24</v>
      </c>
      <c r="J48" s="18">
        <v>66993.08</v>
      </c>
      <c r="K48" s="18">
        <v>61744.35</v>
      </c>
      <c r="L48" s="10">
        <v>69250.19</v>
      </c>
      <c r="M48" s="18">
        <v>64514.54</v>
      </c>
      <c r="N48" s="5">
        <f t="shared" si="0"/>
        <v>808414.6000000001</v>
      </c>
      <c r="R48" s="11"/>
      <c r="S48" s="8"/>
    </row>
    <row r="49" spans="1:19" ht="12.75">
      <c r="A49" t="s">
        <v>52</v>
      </c>
      <c r="B49" s="14">
        <v>0</v>
      </c>
      <c r="C49" s="19">
        <v>0</v>
      </c>
      <c r="D49" s="15">
        <v>0</v>
      </c>
      <c r="E49" s="5">
        <v>0</v>
      </c>
      <c r="F49" s="19">
        <v>0</v>
      </c>
      <c r="G49" s="19">
        <v>0</v>
      </c>
      <c r="H49" s="14">
        <v>0</v>
      </c>
      <c r="I49" s="19">
        <v>0</v>
      </c>
      <c r="J49" s="19">
        <v>0</v>
      </c>
      <c r="K49" s="19">
        <v>0</v>
      </c>
      <c r="L49" s="15">
        <v>0</v>
      </c>
      <c r="M49" s="19">
        <v>0</v>
      </c>
      <c r="N49" s="5">
        <f t="shared" si="0"/>
        <v>0</v>
      </c>
      <c r="R49" s="11"/>
      <c r="S49" s="8"/>
    </row>
    <row r="50" spans="1:19" ht="12.75">
      <c r="A50" t="s">
        <v>17</v>
      </c>
      <c r="B50" s="8">
        <v>48987.97</v>
      </c>
      <c r="C50" s="18">
        <v>46631.88</v>
      </c>
      <c r="D50" s="18">
        <v>48785.64</v>
      </c>
      <c r="E50" s="8">
        <v>49730.17</v>
      </c>
      <c r="F50" s="18">
        <v>48771.98</v>
      </c>
      <c r="G50" s="18">
        <v>53838.49</v>
      </c>
      <c r="H50" s="18">
        <v>42695.86</v>
      </c>
      <c r="I50" s="18">
        <v>51002.06</v>
      </c>
      <c r="J50" s="18">
        <v>47914.37</v>
      </c>
      <c r="K50" s="18">
        <v>44160.4</v>
      </c>
      <c r="L50" s="10">
        <v>49528.68</v>
      </c>
      <c r="M50" s="18">
        <v>46141.69</v>
      </c>
      <c r="N50" s="5">
        <f t="shared" si="0"/>
        <v>578189.19</v>
      </c>
      <c r="R50" s="11"/>
      <c r="S50" s="8"/>
    </row>
    <row r="51" spans="1:19" ht="12.75">
      <c r="A51" t="s">
        <v>18</v>
      </c>
      <c r="B51" s="8">
        <v>53838.55</v>
      </c>
      <c r="C51" s="18">
        <v>51249.18</v>
      </c>
      <c r="D51" s="18">
        <v>53616.2</v>
      </c>
      <c r="E51" s="8">
        <v>54654.25</v>
      </c>
      <c r="F51" s="18">
        <v>53601.18</v>
      </c>
      <c r="G51" s="18">
        <v>59169.35</v>
      </c>
      <c r="H51" s="18">
        <v>46923.43</v>
      </c>
      <c r="I51" s="18">
        <v>56052.07</v>
      </c>
      <c r="J51" s="18">
        <v>52658.65</v>
      </c>
      <c r="K51" s="18">
        <v>48532.99</v>
      </c>
      <c r="L51" s="10">
        <v>54432.81</v>
      </c>
      <c r="M51" s="18">
        <v>50710.44</v>
      </c>
      <c r="N51" s="5">
        <f t="shared" si="0"/>
        <v>635439.0999999999</v>
      </c>
      <c r="R51" s="11"/>
      <c r="S51" s="8"/>
    </row>
    <row r="52" spans="1:19" ht="12.75">
      <c r="A52" t="s">
        <v>19</v>
      </c>
      <c r="B52" s="8">
        <v>55565.74</v>
      </c>
      <c r="C52" s="18">
        <v>52893.29</v>
      </c>
      <c r="D52" s="18">
        <v>55336.25</v>
      </c>
      <c r="E52" s="8">
        <v>56407.6</v>
      </c>
      <c r="F52" s="18">
        <v>55320.75</v>
      </c>
      <c r="G52" s="18">
        <v>61067.56</v>
      </c>
      <c r="H52" s="18">
        <v>48428.77</v>
      </c>
      <c r="I52" s="18">
        <v>57850.27</v>
      </c>
      <c r="J52" s="18">
        <v>54347.98</v>
      </c>
      <c r="K52" s="18">
        <v>50089.96</v>
      </c>
      <c r="L52" s="10">
        <v>56179.06</v>
      </c>
      <c r="M52" s="18">
        <v>52337.28</v>
      </c>
      <c r="N52" s="5">
        <f t="shared" si="0"/>
        <v>655824.51</v>
      </c>
      <c r="R52" s="11"/>
      <c r="S52" s="8"/>
    </row>
    <row r="53" spans="1:19" ht="12.75">
      <c r="A53" t="s">
        <v>53</v>
      </c>
      <c r="B53" s="14">
        <v>0</v>
      </c>
      <c r="C53" s="5">
        <v>0</v>
      </c>
      <c r="D53" s="19">
        <v>0</v>
      </c>
      <c r="E53" s="5">
        <v>0</v>
      </c>
      <c r="F53" s="19">
        <v>0</v>
      </c>
      <c r="G53" s="19">
        <v>0</v>
      </c>
      <c r="H53" s="19">
        <v>0</v>
      </c>
      <c r="I53" s="5">
        <v>0</v>
      </c>
      <c r="J53" s="5">
        <v>0</v>
      </c>
      <c r="K53" s="19">
        <v>0</v>
      </c>
      <c r="L53" s="5">
        <v>0</v>
      </c>
      <c r="M53" s="14">
        <v>0</v>
      </c>
      <c r="N53" s="5">
        <f t="shared" si="0"/>
        <v>0</v>
      </c>
      <c r="R53" s="11"/>
      <c r="S53" s="8"/>
    </row>
    <row r="54" spans="1:19" ht="12.75">
      <c r="A54" t="s">
        <v>54</v>
      </c>
      <c r="B54" s="14">
        <v>0</v>
      </c>
      <c r="C54" s="5">
        <v>0</v>
      </c>
      <c r="D54" s="19">
        <v>0</v>
      </c>
      <c r="E54" s="5">
        <v>0</v>
      </c>
      <c r="F54" s="19">
        <v>0</v>
      </c>
      <c r="G54" s="19">
        <v>0</v>
      </c>
      <c r="H54" s="19">
        <v>0</v>
      </c>
      <c r="I54" s="5">
        <v>0</v>
      </c>
      <c r="J54" s="5">
        <v>0</v>
      </c>
      <c r="K54" s="19">
        <v>0</v>
      </c>
      <c r="L54" s="5">
        <v>0</v>
      </c>
      <c r="M54" s="14">
        <v>0</v>
      </c>
      <c r="N54" s="5">
        <f t="shared" si="0"/>
        <v>0</v>
      </c>
      <c r="R54" s="11"/>
      <c r="S54" s="8"/>
    </row>
    <row r="55" spans="1:19" ht="12.75">
      <c r="A55" t="s">
        <v>55</v>
      </c>
      <c r="B55" s="5">
        <v>0</v>
      </c>
      <c r="C55" s="5">
        <v>0</v>
      </c>
      <c r="D55" s="19">
        <v>0</v>
      </c>
      <c r="E55" s="5">
        <v>0</v>
      </c>
      <c r="F55" s="19">
        <v>0</v>
      </c>
      <c r="G55" s="19">
        <v>0</v>
      </c>
      <c r="H55" s="19">
        <v>0</v>
      </c>
      <c r="I55" s="5">
        <v>0</v>
      </c>
      <c r="J55" s="5">
        <v>0</v>
      </c>
      <c r="K55" s="19">
        <v>0</v>
      </c>
      <c r="L55" s="5">
        <v>0</v>
      </c>
      <c r="M55" s="5">
        <v>0</v>
      </c>
      <c r="N55" s="5">
        <f t="shared" si="0"/>
        <v>0</v>
      </c>
      <c r="R55" s="11"/>
      <c r="S55" s="8"/>
    </row>
    <row r="56" spans="1:19" ht="12.75">
      <c r="A56" t="s">
        <v>20</v>
      </c>
      <c r="B56" s="8">
        <v>29990.14</v>
      </c>
      <c r="C56" s="18">
        <v>28547.76</v>
      </c>
      <c r="D56" s="18">
        <v>29866.28</v>
      </c>
      <c r="E56" s="8">
        <v>30444.52</v>
      </c>
      <c r="F56" s="18">
        <v>29857.91</v>
      </c>
      <c r="G56" s="18">
        <v>32959.6</v>
      </c>
      <c r="H56" s="18">
        <v>26138.15</v>
      </c>
      <c r="I56" s="18">
        <v>31223.16</v>
      </c>
      <c r="J56" s="18">
        <v>29332.89</v>
      </c>
      <c r="K56" s="18">
        <v>27034.74</v>
      </c>
      <c r="L56" s="10">
        <v>30321.16</v>
      </c>
      <c r="M56" s="18">
        <v>28247.67</v>
      </c>
      <c r="N56" s="5">
        <f>SUM(B56:M56)</f>
        <v>353963.9799999999</v>
      </c>
      <c r="R56" s="11"/>
      <c r="S56" s="8"/>
    </row>
    <row r="57" spans="1:14" ht="12.75">
      <c r="A57" t="s">
        <v>21</v>
      </c>
      <c r="B57" s="8">
        <v>60617.17</v>
      </c>
      <c r="C57" s="18">
        <v>57701.78</v>
      </c>
      <c r="D57" s="18">
        <v>60366.82</v>
      </c>
      <c r="E57" s="8">
        <v>61535.56</v>
      </c>
      <c r="F57" s="18">
        <v>60349.9</v>
      </c>
      <c r="G57" s="18">
        <v>66619.15</v>
      </c>
      <c r="H57" s="18">
        <v>52831.39</v>
      </c>
      <c r="I57" s="18">
        <v>63109.39</v>
      </c>
      <c r="J57" s="18">
        <v>59288.71</v>
      </c>
      <c r="K57" s="18">
        <v>54643.6</v>
      </c>
      <c r="L57" s="10">
        <v>61286.24</v>
      </c>
      <c r="M57" s="18">
        <v>57095.21</v>
      </c>
      <c r="N57" s="5">
        <f>SUM(B57:M57)</f>
        <v>715444.9199999999</v>
      </c>
    </row>
    <row r="58" spans="1:14" ht="12.75">
      <c r="A58" t="s">
        <v>22</v>
      </c>
      <c r="B58" s="8">
        <v>58152.07</v>
      </c>
      <c r="C58" s="18">
        <v>55355.24</v>
      </c>
      <c r="D58" s="18">
        <v>57911.9</v>
      </c>
      <c r="E58" s="8">
        <v>59033.12</v>
      </c>
      <c r="F58" s="18">
        <v>57895.68</v>
      </c>
      <c r="G58" s="18">
        <v>63909.97</v>
      </c>
      <c r="H58" s="18">
        <v>50682.91</v>
      </c>
      <c r="I58" s="18">
        <v>60542.94</v>
      </c>
      <c r="J58" s="18">
        <v>56877.63</v>
      </c>
      <c r="K58" s="18">
        <v>52421.42</v>
      </c>
      <c r="L58" s="10">
        <v>58793.94</v>
      </c>
      <c r="M58" s="18">
        <v>54773.34</v>
      </c>
      <c r="N58" s="5">
        <f t="shared" si="0"/>
        <v>686350.16</v>
      </c>
    </row>
    <row r="59" spans="1:14" ht="12.75">
      <c r="A59" t="s">
        <v>56</v>
      </c>
      <c r="B59" s="14">
        <v>0</v>
      </c>
      <c r="C59" s="5">
        <v>0</v>
      </c>
      <c r="D59" s="19">
        <v>0</v>
      </c>
      <c r="E59" s="5">
        <v>0</v>
      </c>
      <c r="F59" s="19">
        <v>0</v>
      </c>
      <c r="G59" s="5">
        <v>0</v>
      </c>
      <c r="H59" s="19">
        <v>0</v>
      </c>
      <c r="I59" s="19">
        <v>0</v>
      </c>
      <c r="J59" s="15">
        <v>0</v>
      </c>
      <c r="K59" s="5">
        <v>0</v>
      </c>
      <c r="L59" s="5">
        <v>0</v>
      </c>
      <c r="M59" s="14">
        <v>0</v>
      </c>
      <c r="N59" s="5">
        <f t="shared" si="0"/>
        <v>0</v>
      </c>
    </row>
    <row r="60" spans="1:14" ht="12.75">
      <c r="A60" t="s">
        <v>23</v>
      </c>
      <c r="B60" s="5">
        <v>0</v>
      </c>
      <c r="C60" s="5">
        <v>0</v>
      </c>
      <c r="D60" s="19">
        <v>0</v>
      </c>
      <c r="E60" s="5">
        <v>0</v>
      </c>
      <c r="F60" s="19">
        <v>0</v>
      </c>
      <c r="G60" s="5">
        <v>0</v>
      </c>
      <c r="H60" s="19">
        <v>0</v>
      </c>
      <c r="I60" s="19">
        <v>0</v>
      </c>
      <c r="J60" s="15">
        <v>0</v>
      </c>
      <c r="K60" s="5">
        <v>0</v>
      </c>
      <c r="L60" s="5">
        <v>0</v>
      </c>
      <c r="M60" s="5">
        <v>0</v>
      </c>
      <c r="N60" s="5">
        <f t="shared" si="0"/>
        <v>0</v>
      </c>
    </row>
    <row r="61" spans="1:14" ht="12.75">
      <c r="A61" t="s">
        <v>24</v>
      </c>
      <c r="B61" s="5">
        <v>0</v>
      </c>
      <c r="C61" s="5">
        <v>0</v>
      </c>
      <c r="D61" s="5">
        <v>0</v>
      </c>
      <c r="E61" s="5">
        <v>0</v>
      </c>
      <c r="F61" s="19">
        <v>0</v>
      </c>
      <c r="G61" s="5">
        <v>0</v>
      </c>
      <c r="H61" s="19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 t="shared" si="0"/>
        <v>0</v>
      </c>
    </row>
    <row r="62" spans="1:14" ht="12.75">
      <c r="A62" t="s">
        <v>57</v>
      </c>
      <c r="B62" s="5">
        <v>0</v>
      </c>
      <c r="C62" s="5">
        <v>0</v>
      </c>
      <c r="D62" s="5">
        <v>0</v>
      </c>
      <c r="E62" s="5">
        <v>0</v>
      </c>
      <c r="F62" s="19">
        <v>0</v>
      </c>
      <c r="G62" s="5">
        <v>0</v>
      </c>
      <c r="H62" s="19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f t="shared" si="0"/>
        <v>0</v>
      </c>
    </row>
    <row r="63" spans="1:14" ht="12.75">
      <c r="A63" t="s">
        <v>58</v>
      </c>
      <c r="B63" s="5">
        <v>0</v>
      </c>
      <c r="C63" s="5">
        <v>0</v>
      </c>
      <c r="D63" s="5">
        <v>0</v>
      </c>
      <c r="E63" s="5">
        <v>0</v>
      </c>
      <c r="F63" s="19">
        <v>0</v>
      </c>
      <c r="G63" s="5">
        <v>0</v>
      </c>
      <c r="H63" s="19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f t="shared" si="0"/>
        <v>0</v>
      </c>
    </row>
    <row r="64" spans="1:14" ht="12.75">
      <c r="A64" t="s">
        <v>59</v>
      </c>
      <c r="B64" s="5">
        <v>0</v>
      </c>
      <c r="C64" s="5">
        <v>0</v>
      </c>
      <c r="D64" s="5">
        <v>0</v>
      </c>
      <c r="E64" s="5">
        <v>0</v>
      </c>
      <c r="F64" s="19">
        <v>0</v>
      </c>
      <c r="G64" s="5">
        <v>0</v>
      </c>
      <c r="H64" s="19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f t="shared" si="0"/>
        <v>0</v>
      </c>
    </row>
    <row r="65" spans="1:14" ht="12.75">
      <c r="A65" t="s">
        <v>25</v>
      </c>
      <c r="B65" s="8">
        <v>52534.88</v>
      </c>
      <c r="C65" s="18">
        <v>50008.21</v>
      </c>
      <c r="D65" s="18">
        <v>52317.91</v>
      </c>
      <c r="E65" s="8">
        <v>53330.82</v>
      </c>
      <c r="F65" s="18">
        <v>52303.25</v>
      </c>
      <c r="G65" s="18">
        <v>57736.6</v>
      </c>
      <c r="H65" s="18">
        <v>45787.2</v>
      </c>
      <c r="I65" s="18">
        <v>54694.8</v>
      </c>
      <c r="J65" s="18">
        <v>51383.55</v>
      </c>
      <c r="K65" s="18">
        <v>47357.78</v>
      </c>
      <c r="L65" s="10">
        <v>53114.74</v>
      </c>
      <c r="M65" s="18">
        <v>49482.52</v>
      </c>
      <c r="N65" s="5">
        <f>SUM(B65:M65)</f>
        <v>620052.26</v>
      </c>
    </row>
    <row r="66" spans="1:14" ht="12.75">
      <c r="A66" t="s">
        <v>60</v>
      </c>
      <c r="B66" s="5">
        <v>0</v>
      </c>
      <c r="C66" s="5">
        <v>0</v>
      </c>
      <c r="D66" s="5">
        <v>0</v>
      </c>
      <c r="E66" s="5">
        <v>0</v>
      </c>
      <c r="F66" s="19">
        <v>0</v>
      </c>
      <c r="G66" s="5">
        <v>0</v>
      </c>
      <c r="H66" s="19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f t="shared" si="0"/>
        <v>0</v>
      </c>
    </row>
    <row r="67" spans="1:14" ht="12.75">
      <c r="A67" t="s">
        <v>61</v>
      </c>
      <c r="B67" s="5">
        <v>0</v>
      </c>
      <c r="C67" s="5">
        <v>0</v>
      </c>
      <c r="D67" s="5">
        <v>0</v>
      </c>
      <c r="E67" s="5">
        <v>0</v>
      </c>
      <c r="F67" s="19">
        <v>0</v>
      </c>
      <c r="G67" s="5">
        <v>0</v>
      </c>
      <c r="H67" s="19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f t="shared" si="0"/>
        <v>0</v>
      </c>
    </row>
    <row r="68" spans="1:14" ht="12.75">
      <c r="A68" t="s">
        <v>62</v>
      </c>
      <c r="B68" s="5">
        <v>0</v>
      </c>
      <c r="C68" s="5">
        <v>0</v>
      </c>
      <c r="D68" s="5">
        <v>0</v>
      </c>
      <c r="E68" s="5">
        <v>0</v>
      </c>
      <c r="F68" s="19">
        <v>0</v>
      </c>
      <c r="G68" s="5">
        <v>0</v>
      </c>
      <c r="H68" s="19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f t="shared" si="0"/>
        <v>0</v>
      </c>
    </row>
    <row r="69" spans="1:14" ht="12.75">
      <c r="A69" t="s">
        <v>26</v>
      </c>
      <c r="B69" s="5">
        <v>0</v>
      </c>
      <c r="C69" s="5">
        <v>0</v>
      </c>
      <c r="D69" s="5">
        <v>0</v>
      </c>
      <c r="E69" s="5">
        <v>0</v>
      </c>
      <c r="F69" s="19">
        <v>0</v>
      </c>
      <c r="G69" s="5">
        <v>0</v>
      </c>
      <c r="H69" s="19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f t="shared" si="0"/>
        <v>0</v>
      </c>
    </row>
    <row r="70" spans="1:14" ht="12.75">
      <c r="A70" t="s">
        <v>63</v>
      </c>
      <c r="B70" s="5">
        <v>0</v>
      </c>
      <c r="C70" s="5">
        <v>0</v>
      </c>
      <c r="D70" s="5">
        <v>0</v>
      </c>
      <c r="E70" s="5">
        <v>0</v>
      </c>
      <c r="F70" s="19">
        <v>0</v>
      </c>
      <c r="G70" s="5">
        <v>0</v>
      </c>
      <c r="H70" s="19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f t="shared" si="0"/>
        <v>0</v>
      </c>
    </row>
    <row r="71" spans="1:14" ht="12.75">
      <c r="A71" t="s">
        <v>64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19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f t="shared" si="0"/>
        <v>0</v>
      </c>
    </row>
    <row r="72" spans="1:14" ht="12.75">
      <c r="A72" t="s">
        <v>65</v>
      </c>
      <c r="B72" s="8">
        <v>34658.88</v>
      </c>
      <c r="C72" s="18">
        <v>32991.95</v>
      </c>
      <c r="D72" s="18">
        <v>34515.73</v>
      </c>
      <c r="E72" s="8">
        <v>35183.98</v>
      </c>
      <c r="F72" s="18">
        <v>34506.06</v>
      </c>
      <c r="G72" s="18">
        <v>38090.61</v>
      </c>
      <c r="H72" s="18">
        <v>30207.23</v>
      </c>
      <c r="I72" s="18">
        <v>36083.84</v>
      </c>
      <c r="J72" s="18">
        <v>33899.31</v>
      </c>
      <c r="K72" s="18">
        <v>31243.39</v>
      </c>
      <c r="L72" s="10">
        <v>35041.43</v>
      </c>
      <c r="M72" s="18">
        <v>32645.14</v>
      </c>
      <c r="N72" s="5">
        <f t="shared" si="0"/>
        <v>409067.55000000005</v>
      </c>
    </row>
    <row r="73" spans="1:14" ht="12.75">
      <c r="A73" t="s">
        <v>66</v>
      </c>
      <c r="B73" s="5">
        <v>0</v>
      </c>
      <c r="C73" s="5">
        <v>0</v>
      </c>
      <c r="D73" s="5">
        <v>0</v>
      </c>
      <c r="E73" s="5">
        <v>0</v>
      </c>
      <c r="F73" s="19">
        <v>0</v>
      </c>
      <c r="G73" s="5">
        <v>0</v>
      </c>
      <c r="H73" s="19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f t="shared" si="0"/>
        <v>0</v>
      </c>
    </row>
    <row r="74" spans="1:14" ht="12.75">
      <c r="A74" t="s">
        <v>67</v>
      </c>
      <c r="B74" s="5">
        <v>0</v>
      </c>
      <c r="C74" s="5">
        <v>0</v>
      </c>
      <c r="D74" s="5">
        <v>0</v>
      </c>
      <c r="E74" s="5">
        <v>0</v>
      </c>
      <c r="F74" s="19">
        <v>0</v>
      </c>
      <c r="G74" s="5">
        <v>0</v>
      </c>
      <c r="H74" s="19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f t="shared" si="0"/>
        <v>0</v>
      </c>
    </row>
    <row r="75" spans="1:14" ht="12.75">
      <c r="A75" t="s">
        <v>68</v>
      </c>
      <c r="B75" s="5">
        <v>0</v>
      </c>
      <c r="C75" s="5">
        <v>0</v>
      </c>
      <c r="D75" s="5">
        <v>0</v>
      </c>
      <c r="E75" s="5">
        <v>0</v>
      </c>
      <c r="F75" s="19">
        <v>0</v>
      </c>
      <c r="G75" s="5">
        <v>0</v>
      </c>
      <c r="H75" s="19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f t="shared" si="0"/>
        <v>0</v>
      </c>
    </row>
    <row r="76" spans="1:14" ht="12.75">
      <c r="A76" t="s">
        <v>69</v>
      </c>
      <c r="B76" s="5">
        <v>0</v>
      </c>
      <c r="C76" s="5">
        <v>0</v>
      </c>
      <c r="D76" s="5">
        <v>0</v>
      </c>
      <c r="E76" s="5">
        <v>0</v>
      </c>
      <c r="F76" s="19">
        <v>0</v>
      </c>
      <c r="G76" s="5">
        <v>0</v>
      </c>
      <c r="H76" s="19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f t="shared" si="0"/>
        <v>0</v>
      </c>
    </row>
    <row r="77" spans="1:14" ht="12.75">
      <c r="A77" t="s">
        <v>70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19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 t="shared" si="0"/>
        <v>0</v>
      </c>
    </row>
    <row r="78" spans="1:14" ht="12.75">
      <c r="A78" t="s">
        <v>27</v>
      </c>
      <c r="B78" s="8">
        <v>0</v>
      </c>
      <c r="C78" s="18">
        <v>0</v>
      </c>
      <c r="D78" s="18"/>
      <c r="E78" s="8"/>
      <c r="F78" s="18"/>
      <c r="G78" s="18"/>
      <c r="H78" s="18"/>
      <c r="I78" s="18"/>
      <c r="J78" s="18"/>
      <c r="K78" s="18"/>
      <c r="L78" s="10"/>
      <c r="M78" s="18"/>
      <c r="N78" s="5">
        <f t="shared" si="0"/>
        <v>0</v>
      </c>
    </row>
    <row r="79" spans="1:14" ht="12.75">
      <c r="A79" t="s">
        <v>71</v>
      </c>
      <c r="B79" s="8">
        <v>52534.88</v>
      </c>
      <c r="C79" s="18">
        <v>50008.21</v>
      </c>
      <c r="D79" s="18">
        <v>52317.91</v>
      </c>
      <c r="E79" s="8">
        <v>53330.82</v>
      </c>
      <c r="F79" s="18">
        <v>52303.25</v>
      </c>
      <c r="G79" s="18">
        <v>57736.6</v>
      </c>
      <c r="H79" s="18">
        <v>45787.2</v>
      </c>
      <c r="I79" s="18">
        <v>54694.8</v>
      </c>
      <c r="J79" s="18">
        <v>51383.55</v>
      </c>
      <c r="K79" s="18">
        <v>47357.78</v>
      </c>
      <c r="L79" s="10">
        <v>53114.74</v>
      </c>
      <c r="M79" s="18">
        <v>49482.52</v>
      </c>
      <c r="N79" s="5">
        <f t="shared" si="0"/>
        <v>620052.26</v>
      </c>
    </row>
    <row r="80" spans="1:14" ht="12.75">
      <c r="A80" t="s">
        <v>28</v>
      </c>
      <c r="B80" s="8">
        <v>28333.68</v>
      </c>
      <c r="C80" s="18">
        <v>26970.96</v>
      </c>
      <c r="D80" s="18">
        <v>28216.66</v>
      </c>
      <c r="E80" s="8">
        <v>28762.95</v>
      </c>
      <c r="F80" s="18">
        <v>28208.75</v>
      </c>
      <c r="G80" s="18">
        <v>31139.12</v>
      </c>
      <c r="H80" s="18">
        <v>24694.45</v>
      </c>
      <c r="I80" s="18">
        <v>29498.59</v>
      </c>
      <c r="J80" s="18">
        <v>27712.73</v>
      </c>
      <c r="K80" s="18">
        <v>25541.51</v>
      </c>
      <c r="L80" s="10">
        <v>28646.42</v>
      </c>
      <c r="M80" s="18">
        <v>26687.44</v>
      </c>
      <c r="N80" s="5">
        <f t="shared" si="0"/>
        <v>334413.26</v>
      </c>
    </row>
    <row r="81" spans="1:14" ht="12.75">
      <c r="A81" t="s">
        <v>29</v>
      </c>
      <c r="B81" s="8">
        <v>80822.89</v>
      </c>
      <c r="C81" s="18">
        <v>76935.7</v>
      </c>
      <c r="D81" s="18">
        <v>80489.09</v>
      </c>
      <c r="E81" s="8">
        <v>82047.42</v>
      </c>
      <c r="F81" s="18">
        <v>80466.54</v>
      </c>
      <c r="G81" s="18">
        <v>88825.54</v>
      </c>
      <c r="H81" s="18">
        <v>70441.85</v>
      </c>
      <c r="I81" s="18">
        <v>84145.85</v>
      </c>
      <c r="J81" s="18">
        <v>79051.61</v>
      </c>
      <c r="K81" s="18">
        <v>72858.13</v>
      </c>
      <c r="L81" s="10">
        <v>81714.99</v>
      </c>
      <c r="M81" s="18">
        <v>76126.95</v>
      </c>
      <c r="N81" s="5">
        <f t="shared" si="0"/>
        <v>953926.5599999998</v>
      </c>
    </row>
    <row r="82" spans="1:14" ht="12.75">
      <c r="A82" t="s">
        <v>72</v>
      </c>
      <c r="B82" s="14">
        <v>0</v>
      </c>
      <c r="C82" s="19">
        <v>0</v>
      </c>
      <c r="D82" s="19">
        <v>0</v>
      </c>
      <c r="E82" s="15">
        <v>0</v>
      </c>
      <c r="F82" s="15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5">
        <v>0</v>
      </c>
      <c r="M82" s="19">
        <v>0</v>
      </c>
      <c r="N82" s="5">
        <f t="shared" si="0"/>
        <v>0</v>
      </c>
    </row>
    <row r="83" spans="1:14" ht="12.75">
      <c r="A83" t="s">
        <v>73</v>
      </c>
      <c r="B83" s="8">
        <v>55565.74</v>
      </c>
      <c r="C83" s="18">
        <v>52893.29</v>
      </c>
      <c r="D83" s="18">
        <v>55336.25</v>
      </c>
      <c r="E83" s="8">
        <v>56407.6</v>
      </c>
      <c r="F83" s="18">
        <v>55320.75</v>
      </c>
      <c r="G83" s="18">
        <v>61067.56</v>
      </c>
      <c r="H83" s="18">
        <v>48428.77</v>
      </c>
      <c r="I83" s="18">
        <v>57850.27</v>
      </c>
      <c r="J83" s="18">
        <v>54347.98</v>
      </c>
      <c r="K83" s="18">
        <v>50089.96</v>
      </c>
      <c r="L83" s="10">
        <v>56179.06</v>
      </c>
      <c r="M83" s="18">
        <v>52337.28</v>
      </c>
      <c r="N83" s="5">
        <f>SUM(B83:M83)</f>
        <v>655824.51</v>
      </c>
    </row>
    <row r="84" spans="1:14" ht="12.75">
      <c r="A84" t="s">
        <v>74</v>
      </c>
      <c r="B84" s="14">
        <v>0</v>
      </c>
      <c r="C84" s="19">
        <v>0</v>
      </c>
      <c r="D84" s="19">
        <v>0</v>
      </c>
      <c r="E84" s="5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5">
        <v>0</v>
      </c>
      <c r="M84" s="19">
        <v>0</v>
      </c>
      <c r="N84" s="5">
        <f>SUM(B84:M84)</f>
        <v>0</v>
      </c>
    </row>
    <row r="85" spans="1:14" ht="12.75">
      <c r="A85" t="s">
        <v>30</v>
      </c>
      <c r="B85" s="8">
        <v>56250.71</v>
      </c>
      <c r="C85" s="18">
        <v>53545.32</v>
      </c>
      <c r="D85" s="18">
        <v>56018.39</v>
      </c>
      <c r="E85" s="8">
        <v>57102.95</v>
      </c>
      <c r="F85" s="18">
        <v>56002.7</v>
      </c>
      <c r="G85" s="18">
        <v>61820.35</v>
      </c>
      <c r="H85" s="18">
        <v>49025.77</v>
      </c>
      <c r="I85" s="18">
        <v>58563.41</v>
      </c>
      <c r="J85" s="18">
        <v>55017.95</v>
      </c>
      <c r="K85" s="18">
        <v>50707.44</v>
      </c>
      <c r="L85" s="10">
        <v>56871.59</v>
      </c>
      <c r="M85" s="18">
        <v>52982.45</v>
      </c>
      <c r="N85" s="5">
        <f>SUM(B85:M85)</f>
        <v>663909.0299999999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1402020.9999999995</v>
      </c>
      <c r="C87" s="5">
        <f aca="true" t="shared" si="1" ref="C87:L87">SUM(C19:C85)</f>
        <v>1334590.5300000003</v>
      </c>
      <c r="D87" s="5">
        <f t="shared" si="1"/>
        <v>1396230.5499999998</v>
      </c>
      <c r="E87" s="5">
        <f t="shared" si="1"/>
        <v>1423262.6100000003</v>
      </c>
      <c r="F87" s="5">
        <f t="shared" si="1"/>
        <v>1395839.3700000003</v>
      </c>
      <c r="G87" s="5">
        <f t="shared" si="1"/>
        <v>1540841.4700000004</v>
      </c>
      <c r="H87" s="5">
        <f t="shared" si="1"/>
        <v>1221942.8000000003</v>
      </c>
      <c r="I87" s="5">
        <f t="shared" si="1"/>
        <v>1459663.7300000004</v>
      </c>
      <c r="J87" s="5">
        <f>SUM(J19:J85)</f>
        <v>1371294.8800000001</v>
      </c>
      <c r="K87" s="5">
        <f>SUM(K19:K85)</f>
        <v>1263857.5699999998</v>
      </c>
      <c r="L87" s="5">
        <f t="shared" si="1"/>
        <v>1417496.05</v>
      </c>
      <c r="M87" s="5">
        <f>SUM(M19:M85)</f>
        <v>1320561.2399999998</v>
      </c>
      <c r="N87" s="5">
        <f>SUM(B87:M87)</f>
        <v>16547601.800000003</v>
      </c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2:13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2:13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2:13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2:13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2:13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2:13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25" right="0.25" top="0.25" bottom="0.25" header="0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N87"/>
  <sheetViews>
    <sheetView zoomScalePageLayoutView="0" workbookViewId="0" topLeftCell="A16">
      <pane xSplit="1" ySplit="3" topLeftCell="B63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I18" sqref="I18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11-12'!A1</f>
        <v>VALIDATED TAX RECEIPTS DATA FOR: JULY, 2011 thru June, 2012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6" t="s">
        <v>76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26" t="s">
        <v>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2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26" t="s">
        <v>78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6" spans="2:14" ht="12.75">
      <c r="B16" s="1">
        <v>40725</v>
      </c>
      <c r="C16" s="1">
        <v>40756</v>
      </c>
      <c r="D16" s="1">
        <v>40787</v>
      </c>
      <c r="E16" s="1">
        <v>40817</v>
      </c>
      <c r="F16" s="1">
        <v>40848</v>
      </c>
      <c r="G16" s="1">
        <v>40878</v>
      </c>
      <c r="H16" s="1">
        <v>40909</v>
      </c>
      <c r="I16" s="1">
        <v>40940</v>
      </c>
      <c r="J16" s="1">
        <v>40969</v>
      </c>
      <c r="K16" s="1">
        <v>41000</v>
      </c>
      <c r="L16" s="1">
        <v>41030</v>
      </c>
      <c r="M16" s="1">
        <v>41061</v>
      </c>
      <c r="N16" s="25" t="s">
        <v>100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f>SUM('Half-Cent to County Govs'!B19+'Half-Cent to City Govs'!B19)</f>
        <v>1360182.31</v>
      </c>
      <c r="C19" s="5">
        <f>SUM('Half-Cent to County Govs'!C19+'Half-Cent to City Govs'!C19)</f>
        <v>1401356.0699999998</v>
      </c>
      <c r="D19" s="5">
        <f>SUM('Half-Cent to County Govs'!D19+'Half-Cent to City Govs'!D19)</f>
        <v>1417120.0499999998</v>
      </c>
      <c r="E19" s="5">
        <f>SUM('Half-Cent to County Govs'!E19+'Half-Cent to City Govs'!E19)</f>
        <v>1411041.9000000001</v>
      </c>
      <c r="F19" s="5">
        <f>SUM('Half-Cent to County Govs'!F19+'Half-Cent to City Govs'!F19)</f>
        <v>1432716.47</v>
      </c>
      <c r="G19" s="5">
        <f>SUM('Half-Cent to County Govs'!G19+'Half-Cent to City Govs'!G19)</f>
        <v>1399263.8400000003</v>
      </c>
      <c r="H19" s="5">
        <f>SUM('Half-Cent to County Govs'!H19+'Half-Cent to City Govs'!H19)</f>
        <v>1418497.95</v>
      </c>
      <c r="I19" s="5">
        <f>SUM('Half-Cent to County Govs'!I19+'Half-Cent to City Govs'!I19)</f>
        <v>1625498.9800000002</v>
      </c>
      <c r="J19" s="5">
        <f>SUM('Half-Cent to County Govs'!J19+'Half-Cent to City Govs'!J19)</f>
        <v>1349162.6199999999</v>
      </c>
      <c r="K19" s="5">
        <f>SUM('Half-Cent to County Govs'!K19+'Half-Cent to City Govs'!K19)</f>
        <v>1361709.75</v>
      </c>
      <c r="L19" s="5">
        <f>SUM('Half-Cent to County Govs'!L19+'Half-Cent to City Govs'!L19)</f>
        <v>1608452.4799999997</v>
      </c>
      <c r="M19" s="5">
        <f>SUM('Half-Cent to County Govs'!M19+'Half-Cent to City Govs'!M19)</f>
        <v>1418475.2299999997</v>
      </c>
      <c r="N19" s="5">
        <f aca="true" t="shared" si="0" ref="N19:N82">SUM(B19:M19)</f>
        <v>17203477.65</v>
      </c>
    </row>
    <row r="20" spans="1:14" ht="12.75">
      <c r="A20" t="s">
        <v>39</v>
      </c>
      <c r="B20" s="5">
        <f>SUM('Half-Cent to County Govs'!B20+'Half-Cent to City Govs'!B20)</f>
        <v>69780.15</v>
      </c>
      <c r="C20" s="5">
        <f>SUM('Half-Cent to County Govs'!C20+'Half-Cent to City Govs'!C20)</f>
        <v>74453.01</v>
      </c>
      <c r="D20" s="5">
        <f>SUM('Half-Cent to County Govs'!D20+'Half-Cent to City Govs'!D20)</f>
        <v>71703.16</v>
      </c>
      <c r="E20" s="5">
        <f>SUM('Half-Cent to County Govs'!E20+'Half-Cent to City Govs'!E20)</f>
        <v>68605.79</v>
      </c>
      <c r="F20" s="5">
        <f>SUM('Half-Cent to County Govs'!F20+'Half-Cent to City Govs'!F20)</f>
        <v>72564.54000000001</v>
      </c>
      <c r="G20" s="5">
        <f>SUM('Half-Cent to County Govs'!G20+'Half-Cent to City Govs'!G20)</f>
        <v>69860.65</v>
      </c>
      <c r="H20" s="5">
        <f>SUM('Half-Cent to County Govs'!H20+'Half-Cent to City Govs'!H20)</f>
        <v>69080.94</v>
      </c>
      <c r="I20" s="5">
        <f>SUM('Half-Cent to County Govs'!I20+'Half-Cent to City Govs'!I20)</f>
        <v>78712.51999999999</v>
      </c>
      <c r="J20" s="5">
        <f>SUM('Half-Cent to County Govs'!J20+'Half-Cent to City Govs'!J20)</f>
        <v>67072.42</v>
      </c>
      <c r="K20" s="5">
        <f>SUM('Half-Cent to County Govs'!K20+'Half-Cent to City Govs'!K20)</f>
        <v>74794.97</v>
      </c>
      <c r="L20" s="5">
        <f>SUM('Half-Cent to County Govs'!L20+'Half-Cent to City Govs'!L20)</f>
        <v>77868.39</v>
      </c>
      <c r="M20" s="5">
        <f>SUM('Half-Cent to County Govs'!M20+'Half-Cent to City Govs'!M20)</f>
        <v>74327.22</v>
      </c>
      <c r="N20" s="5">
        <f t="shared" si="0"/>
        <v>868823.76</v>
      </c>
    </row>
    <row r="21" spans="1:14" ht="12.75">
      <c r="A21" t="s">
        <v>40</v>
      </c>
      <c r="B21" s="5">
        <f>SUM('Half-Cent to County Govs'!B21+'Half-Cent to City Govs'!B21)</f>
        <v>1432781.91</v>
      </c>
      <c r="C21" s="5">
        <f>SUM('Half-Cent to County Govs'!C21+'Half-Cent to City Govs'!C21)</f>
        <v>1766044.11</v>
      </c>
      <c r="D21" s="5">
        <f>SUM('Half-Cent to County Govs'!D21+'Half-Cent to City Govs'!D21)</f>
        <v>1864204.1700000002</v>
      </c>
      <c r="E21" s="5">
        <f>SUM('Half-Cent to County Govs'!E21+'Half-Cent to City Govs'!E21)</f>
        <v>1402060.11</v>
      </c>
      <c r="F21" s="5">
        <f>SUM('Half-Cent to County Govs'!F21+'Half-Cent to City Govs'!F21)</f>
        <v>1274393.69</v>
      </c>
      <c r="G21" s="5">
        <f>SUM('Half-Cent to County Govs'!G21+'Half-Cent to City Govs'!G21)</f>
        <v>1185491.39</v>
      </c>
      <c r="H21" s="5">
        <f>SUM('Half-Cent to County Govs'!H21+'Half-Cent to City Govs'!H21)</f>
        <v>1112152.3900000001</v>
      </c>
      <c r="I21" s="5">
        <f>SUM('Half-Cent to County Govs'!I21+'Half-Cent to City Govs'!I21)</f>
        <v>1238355.8699999999</v>
      </c>
      <c r="J21" s="5">
        <f>SUM('Half-Cent to County Govs'!J21+'Half-Cent to City Govs'!J21)</f>
        <v>1077240.36</v>
      </c>
      <c r="K21" s="5">
        <f>SUM('Half-Cent to County Govs'!K21+'Half-Cent to City Govs'!K21)</f>
        <v>1170168.3099999998</v>
      </c>
      <c r="L21" s="5">
        <f>SUM('Half-Cent to County Govs'!L21+'Half-Cent to City Govs'!L21)</f>
        <v>1675436.5299999998</v>
      </c>
      <c r="M21" s="5">
        <f>SUM('Half-Cent to County Govs'!M21+'Half-Cent to City Govs'!M21)</f>
        <v>1441028.04</v>
      </c>
      <c r="N21" s="5">
        <f t="shared" si="0"/>
        <v>16639356.879999999</v>
      </c>
    </row>
    <row r="22" spans="1:14" ht="12.75">
      <c r="A22" t="s">
        <v>2</v>
      </c>
      <c r="B22" s="5">
        <f>SUM('Half-Cent to County Govs'!B22+'Half-Cent to City Govs'!B22)</f>
        <v>92388.64</v>
      </c>
      <c r="C22" s="5">
        <f>SUM('Half-Cent to County Govs'!C22+'Half-Cent to City Govs'!C22)</f>
        <v>89531.63999999998</v>
      </c>
      <c r="D22" s="5">
        <f>SUM('Half-Cent to County Govs'!D22+'Half-Cent to City Govs'!D22)</f>
        <v>92845.57</v>
      </c>
      <c r="E22" s="5">
        <f>SUM('Half-Cent to County Govs'!E22+'Half-Cent to City Govs'!E22)</f>
        <v>89525.75</v>
      </c>
      <c r="F22" s="5">
        <f>SUM('Half-Cent to County Govs'!F22+'Half-Cent to City Govs'!F22)</f>
        <v>88117.97</v>
      </c>
      <c r="G22" s="5">
        <f>SUM('Half-Cent to County Govs'!G22+'Half-Cent to City Govs'!G22)</f>
        <v>92469.79999999999</v>
      </c>
      <c r="H22" s="5">
        <f>SUM('Half-Cent to County Govs'!H22+'Half-Cent to City Govs'!H22)</f>
        <v>92134.87</v>
      </c>
      <c r="I22" s="5">
        <f>SUM('Half-Cent to County Govs'!I22+'Half-Cent to City Govs'!I22)</f>
        <v>97525.95999999999</v>
      </c>
      <c r="J22" s="5">
        <f>SUM('Half-Cent to County Govs'!J22+'Half-Cent to City Govs'!J22)</f>
        <v>84448.88</v>
      </c>
      <c r="K22" s="5">
        <f>SUM('Half-Cent to County Govs'!K22+'Half-Cent to City Govs'!K22)</f>
        <v>94457.42000000001</v>
      </c>
      <c r="L22" s="5">
        <f>SUM('Half-Cent to County Govs'!L22+'Half-Cent to City Govs'!L22)</f>
        <v>100128.85</v>
      </c>
      <c r="M22" s="5">
        <f>SUM('Half-Cent to County Govs'!M22+'Half-Cent to City Govs'!M22)</f>
        <v>96345.69</v>
      </c>
      <c r="N22" s="5">
        <f t="shared" si="0"/>
        <v>1109921.0399999998</v>
      </c>
    </row>
    <row r="23" spans="1:14" ht="12.75">
      <c r="A23" t="s">
        <v>41</v>
      </c>
      <c r="B23" s="5">
        <f>SUM('Half-Cent to County Govs'!B23+'Half-Cent to City Govs'!B23)</f>
        <v>2840754.2699999996</v>
      </c>
      <c r="C23" s="5">
        <f>SUM('Half-Cent to County Govs'!C23+'Half-Cent to City Govs'!C23)</f>
        <v>2912358.4199999995</v>
      </c>
      <c r="D23" s="5">
        <f>SUM('Half-Cent to County Govs'!D23+'Half-Cent to City Govs'!D23)</f>
        <v>2957220.55</v>
      </c>
      <c r="E23" s="5">
        <f>SUM('Half-Cent to County Govs'!E23+'Half-Cent to City Govs'!E23)</f>
        <v>2695375.25</v>
      </c>
      <c r="F23" s="5">
        <f>SUM('Half-Cent to County Govs'!F23+'Half-Cent to City Govs'!F23)</f>
        <v>2777427.159999999</v>
      </c>
      <c r="G23" s="5">
        <f>SUM('Half-Cent to County Govs'!G23+'Half-Cent to City Govs'!G23)</f>
        <v>2750828.860000001</v>
      </c>
      <c r="H23" s="5">
        <f>SUM('Half-Cent to County Govs'!H23+'Half-Cent to City Govs'!H23)</f>
        <v>2934109.85</v>
      </c>
      <c r="I23" s="5">
        <f>SUM('Half-Cent to County Govs'!I23+'Half-Cent to City Govs'!I23)</f>
        <v>3346853.250000001</v>
      </c>
      <c r="J23" s="5">
        <f>SUM('Half-Cent to County Govs'!J23+'Half-Cent to City Govs'!J23)</f>
        <v>2821069.51</v>
      </c>
      <c r="K23" s="5">
        <f>SUM('Half-Cent to County Govs'!K23+'Half-Cent to City Govs'!K23)</f>
        <v>2794410.29</v>
      </c>
      <c r="L23" s="5">
        <f>SUM('Half-Cent to County Govs'!L23+'Half-Cent to City Govs'!L23)</f>
        <v>3477980.6000000006</v>
      </c>
      <c r="M23" s="5">
        <f>SUM('Half-Cent to County Govs'!M23+'Half-Cent to City Govs'!M23)</f>
        <v>2902212.54</v>
      </c>
      <c r="N23" s="5">
        <f t="shared" si="0"/>
        <v>35210600.55</v>
      </c>
    </row>
    <row r="24" spans="1:14" ht="12.75">
      <c r="A24" t="s">
        <v>42</v>
      </c>
      <c r="B24" s="5">
        <f>SUM('Half-Cent to County Govs'!B24+'Half-Cent to City Govs'!B24)</f>
        <v>12355501.590000002</v>
      </c>
      <c r="C24" s="5">
        <f>SUM('Half-Cent to County Govs'!C24+'Half-Cent to City Govs'!C24)</f>
        <v>12760476.579999998</v>
      </c>
      <c r="D24" s="5">
        <f>SUM('Half-Cent to County Govs'!D24+'Half-Cent to City Govs'!D24)</f>
        <v>12309945.53</v>
      </c>
      <c r="E24" s="5">
        <f>SUM('Half-Cent to County Govs'!E24+'Half-Cent to City Govs'!E24)</f>
        <v>12069120.669999996</v>
      </c>
      <c r="F24" s="5">
        <f>SUM('Half-Cent to County Govs'!F24+'Half-Cent to City Govs'!F24)</f>
        <v>12328987.289999997</v>
      </c>
      <c r="G24" s="5">
        <f>SUM('Half-Cent to County Govs'!G24+'Half-Cent to City Govs'!G24)</f>
        <v>12472427.849999998</v>
      </c>
      <c r="H24" s="5">
        <f>SUM('Half-Cent to County Govs'!H24+'Half-Cent to City Govs'!H24)</f>
        <v>13412646.260000002</v>
      </c>
      <c r="I24" s="5">
        <f>SUM('Half-Cent to County Govs'!I24+'Half-Cent to City Govs'!I24)</f>
        <v>15301745.57</v>
      </c>
      <c r="J24" s="5">
        <f>SUM('Half-Cent to County Govs'!J24+'Half-Cent to City Govs'!J24)</f>
        <v>13030745.440000005</v>
      </c>
      <c r="K24" s="5">
        <f>SUM('Half-Cent to County Govs'!K24+'Half-Cent to City Govs'!K24)</f>
        <v>12768206.729999999</v>
      </c>
      <c r="L24" s="5">
        <f>SUM('Half-Cent to County Govs'!L24+'Half-Cent to City Govs'!L24)</f>
        <v>15179106.280000003</v>
      </c>
      <c r="M24" s="5">
        <f>SUM('Half-Cent to County Govs'!M24+'Half-Cent to City Govs'!M24)</f>
        <v>13234705.090000005</v>
      </c>
      <c r="N24" s="5">
        <f t="shared" si="0"/>
        <v>157223614.88000003</v>
      </c>
    </row>
    <row r="25" spans="1:14" ht="12.75">
      <c r="A25" t="s">
        <v>3</v>
      </c>
      <c r="B25" s="5">
        <f>SUM('Half-Cent to County Govs'!B25+'Half-Cent to City Govs'!B25)</f>
        <v>27504.3</v>
      </c>
      <c r="C25" s="5">
        <f>SUM('Half-Cent to County Govs'!C25+'Half-Cent to City Govs'!C25)</f>
        <v>29718.72</v>
      </c>
      <c r="D25" s="5">
        <f>SUM('Half-Cent to County Govs'!D25+'Half-Cent to City Govs'!D25)</f>
        <v>28261.4</v>
      </c>
      <c r="E25" s="5">
        <f>SUM('Half-Cent to County Govs'!E25+'Half-Cent to City Govs'!E25)</f>
        <v>29059.2</v>
      </c>
      <c r="F25" s="5">
        <f>SUM('Half-Cent to County Govs'!F25+'Half-Cent to City Govs'!F25)</f>
        <v>28791.17</v>
      </c>
      <c r="G25" s="5">
        <f>SUM('Half-Cent to County Govs'!G25+'Half-Cent to City Govs'!G25)</f>
        <v>27889.76</v>
      </c>
      <c r="H25" s="5">
        <f>SUM('Half-Cent to County Govs'!H25+'Half-Cent to City Govs'!H25)</f>
        <v>25193.86</v>
      </c>
      <c r="I25" s="5">
        <f>SUM('Half-Cent to County Govs'!I25+'Half-Cent to City Govs'!I25)</f>
        <v>29637.890000000003</v>
      </c>
      <c r="J25" s="5">
        <f>SUM('Half-Cent to County Govs'!J25+'Half-Cent to City Govs'!J25)</f>
        <v>25723.190000000002</v>
      </c>
      <c r="K25" s="5">
        <f>SUM('Half-Cent to County Govs'!K25+'Half-Cent to City Govs'!K25)</f>
        <v>28595.68</v>
      </c>
      <c r="L25" s="5">
        <f>SUM('Half-Cent to County Govs'!L25+'Half-Cent to City Govs'!L25)</f>
        <v>33527.770000000004</v>
      </c>
      <c r="M25" s="5">
        <f>SUM('Half-Cent to County Govs'!M25+'Half-Cent to City Govs'!M25)</f>
        <v>28458.33</v>
      </c>
      <c r="N25" s="5">
        <f t="shared" si="0"/>
        <v>342361.2700000001</v>
      </c>
    </row>
    <row r="26" spans="1:14" ht="12.75">
      <c r="A26" t="s">
        <v>43</v>
      </c>
      <c r="B26" s="5">
        <f>SUM('Half-Cent to County Govs'!B26+'Half-Cent to City Govs'!B26)</f>
        <v>819753.56</v>
      </c>
      <c r="C26" s="5">
        <f>SUM('Half-Cent to County Govs'!C26+'Half-Cent to City Govs'!C26)</f>
        <v>803131.41</v>
      </c>
      <c r="D26" s="5">
        <f>SUM('Half-Cent to County Govs'!D26+'Half-Cent to City Govs'!D26)</f>
        <v>750733.97</v>
      </c>
      <c r="E26" s="5">
        <f>SUM('Half-Cent to County Govs'!E26+'Half-Cent to City Govs'!E26)</f>
        <v>724189.49</v>
      </c>
      <c r="F26" s="5">
        <f>SUM('Half-Cent to County Govs'!F26+'Half-Cent to City Govs'!F26)</f>
        <v>753193.4099999999</v>
      </c>
      <c r="G26" s="5">
        <f>SUM('Half-Cent to County Govs'!G26+'Half-Cent to City Govs'!G26)</f>
        <v>804925.49</v>
      </c>
      <c r="H26" s="5">
        <f>SUM('Half-Cent to County Govs'!H26+'Half-Cent to City Govs'!H26)</f>
        <v>951425.63</v>
      </c>
      <c r="I26" s="5">
        <f>SUM('Half-Cent to County Govs'!I26+'Half-Cent to City Govs'!I26)</f>
        <v>1039028.28</v>
      </c>
      <c r="J26" s="5">
        <f>SUM('Half-Cent to County Govs'!J26+'Half-Cent to City Govs'!J26)</f>
        <v>976405.98</v>
      </c>
      <c r="K26" s="5">
        <f>SUM('Half-Cent to County Govs'!K26+'Half-Cent to City Govs'!K26)</f>
        <v>991542.54</v>
      </c>
      <c r="L26" s="5">
        <f>SUM('Half-Cent to County Govs'!L26+'Half-Cent to City Govs'!L26)</f>
        <v>1164323.48</v>
      </c>
      <c r="M26" s="5">
        <f>SUM('Half-Cent to County Govs'!M26+'Half-Cent to City Govs'!M26)</f>
        <v>943091.65</v>
      </c>
      <c r="N26" s="5">
        <f t="shared" si="0"/>
        <v>10721744.890000002</v>
      </c>
    </row>
    <row r="27" spans="1:14" ht="12.75">
      <c r="A27" t="s">
        <v>44</v>
      </c>
      <c r="B27" s="5">
        <f>SUM('Half-Cent to County Govs'!B27+'Half-Cent to City Govs'!B27)</f>
        <v>551295.67</v>
      </c>
      <c r="C27" s="5">
        <f>SUM('Half-Cent to County Govs'!C27+'Half-Cent to City Govs'!C27)</f>
        <v>533746.89</v>
      </c>
      <c r="D27" s="5">
        <f>SUM('Half-Cent to County Govs'!D27+'Half-Cent to City Govs'!D27)</f>
        <v>520050.51</v>
      </c>
      <c r="E27" s="5">
        <f>SUM('Half-Cent to County Govs'!E27+'Half-Cent to City Govs'!E27)</f>
        <v>504724.65</v>
      </c>
      <c r="F27" s="5">
        <f>SUM('Half-Cent to County Govs'!F27+'Half-Cent to City Govs'!F27)</f>
        <v>533115.39</v>
      </c>
      <c r="G27" s="5">
        <f>SUM('Half-Cent to County Govs'!G27+'Half-Cent to City Govs'!G27)</f>
        <v>522141.9</v>
      </c>
      <c r="H27" s="5">
        <f>SUM('Half-Cent to County Govs'!H27+'Half-Cent to City Govs'!H27)</f>
        <v>581081.77</v>
      </c>
      <c r="I27" s="5">
        <f>SUM('Half-Cent to County Govs'!I27+'Half-Cent to City Govs'!I27)</f>
        <v>594629.4199999999</v>
      </c>
      <c r="J27" s="5">
        <f>SUM('Half-Cent to County Govs'!J27+'Half-Cent to City Govs'!J27)</f>
        <v>535086.75</v>
      </c>
      <c r="K27" s="5">
        <f>SUM('Half-Cent to County Govs'!K27+'Half-Cent to City Govs'!K27)</f>
        <v>586816.28</v>
      </c>
      <c r="L27" s="5">
        <f>SUM('Half-Cent to County Govs'!L27+'Half-Cent to City Govs'!L27)</f>
        <v>646591.5700000001</v>
      </c>
      <c r="M27" s="5">
        <f>SUM('Half-Cent to County Govs'!M27+'Half-Cent to City Govs'!M27)</f>
        <v>567996.14</v>
      </c>
      <c r="N27" s="5">
        <f t="shared" si="0"/>
        <v>6677276.94</v>
      </c>
    </row>
    <row r="28" spans="1:14" ht="12.75">
      <c r="A28" t="s">
        <v>45</v>
      </c>
      <c r="B28" s="5">
        <f>SUM('Half-Cent to County Govs'!B28+'Half-Cent to City Govs'!B28)</f>
        <v>725470.53</v>
      </c>
      <c r="C28" s="5">
        <f>SUM('Half-Cent to County Govs'!C28+'Half-Cent to City Govs'!C28)</f>
        <v>754345.42</v>
      </c>
      <c r="D28" s="5">
        <f>SUM('Half-Cent to County Govs'!D28+'Half-Cent to City Govs'!D28)</f>
        <v>725694.38</v>
      </c>
      <c r="E28" s="5">
        <f>SUM('Half-Cent to County Govs'!E28+'Half-Cent to City Govs'!E28)</f>
        <v>695124.1500000001</v>
      </c>
      <c r="F28" s="5">
        <f>SUM('Half-Cent to County Govs'!F28+'Half-Cent to City Govs'!F28)</f>
        <v>704735.3699999999</v>
      </c>
      <c r="G28" s="5">
        <f>SUM('Half-Cent to County Govs'!G28+'Half-Cent to City Govs'!G28)</f>
        <v>707476.95</v>
      </c>
      <c r="H28" s="5">
        <f>SUM('Half-Cent to County Govs'!H28+'Half-Cent to City Govs'!H28)</f>
        <v>761661.8600000001</v>
      </c>
      <c r="I28" s="5">
        <f>SUM('Half-Cent to County Govs'!I28+'Half-Cent to City Govs'!I28)</f>
        <v>896752.89</v>
      </c>
      <c r="J28" s="5">
        <f>SUM('Half-Cent to County Govs'!J28+'Half-Cent to City Govs'!J28)</f>
        <v>688279.5100000001</v>
      </c>
      <c r="K28" s="5">
        <f>SUM('Half-Cent to County Govs'!K28+'Half-Cent to City Govs'!K28)</f>
        <v>752864.1</v>
      </c>
      <c r="L28" s="5">
        <f>SUM('Half-Cent to County Govs'!L28+'Half-Cent to City Govs'!L28)</f>
        <v>851426.06</v>
      </c>
      <c r="M28" s="5">
        <f>SUM('Half-Cent to County Govs'!M28+'Half-Cent to City Govs'!M28)</f>
        <v>754615.1899999998</v>
      </c>
      <c r="N28" s="5">
        <f t="shared" si="0"/>
        <v>9018446.41</v>
      </c>
    </row>
    <row r="29" spans="1:14" ht="12.75">
      <c r="A29" t="s">
        <v>46</v>
      </c>
      <c r="B29" s="5">
        <f>SUM('Half-Cent to County Govs'!B29+'Half-Cent to City Govs'!B29)</f>
        <v>2355611.8800000004</v>
      </c>
      <c r="C29" s="5">
        <f>SUM('Half-Cent to County Govs'!C29+'Half-Cent to City Govs'!C29)</f>
        <v>2256973.81</v>
      </c>
      <c r="D29" s="5">
        <f>SUM('Half-Cent to County Govs'!D29+'Half-Cent to City Govs'!D29)</f>
        <v>2047077.24</v>
      </c>
      <c r="E29" s="5">
        <f>SUM('Half-Cent to County Govs'!E29+'Half-Cent to City Govs'!E29)</f>
        <v>2053993.29</v>
      </c>
      <c r="F29" s="5">
        <f>SUM('Half-Cent to County Govs'!F29+'Half-Cent to City Govs'!F29)</f>
        <v>2197445.07</v>
      </c>
      <c r="G29" s="5">
        <f>SUM('Half-Cent to County Govs'!G29+'Half-Cent to City Govs'!G29)</f>
        <v>2489266.5900000003</v>
      </c>
      <c r="H29" s="5">
        <f>SUM('Half-Cent to County Govs'!H29+'Half-Cent to City Govs'!H29)</f>
        <v>2842507.61</v>
      </c>
      <c r="I29" s="5">
        <f>SUM('Half-Cent to County Govs'!I29+'Half-Cent to City Govs'!I29)</f>
        <v>3365580.1199999996</v>
      </c>
      <c r="J29" s="5">
        <f>SUM('Half-Cent to County Govs'!J29+'Half-Cent to City Govs'!J29)</f>
        <v>3146283.6500000004</v>
      </c>
      <c r="K29" s="5">
        <f>SUM('Half-Cent to County Govs'!K29+'Half-Cent to City Govs'!K29)</f>
        <v>3371237.8</v>
      </c>
      <c r="L29" s="5">
        <f>SUM('Half-Cent to County Govs'!L29+'Half-Cent to City Govs'!L29)</f>
        <v>3731798.6099999994</v>
      </c>
      <c r="M29" s="5">
        <f>SUM('Half-Cent to County Govs'!M29+'Half-Cent to City Govs'!M29)</f>
        <v>2977242.7</v>
      </c>
      <c r="N29" s="5">
        <f t="shared" si="0"/>
        <v>32835018.369999997</v>
      </c>
    </row>
    <row r="30" spans="1:14" ht="12.75">
      <c r="A30" t="s">
        <v>4</v>
      </c>
      <c r="B30" s="5">
        <f>SUM('Half-Cent to County Govs'!B30+'Half-Cent to City Govs'!B30)</f>
        <v>322862.50000000006</v>
      </c>
      <c r="C30" s="5">
        <f>SUM('Half-Cent to County Govs'!C30+'Half-Cent to City Govs'!C30)</f>
        <v>324464.51</v>
      </c>
      <c r="D30" s="5">
        <f>SUM('Half-Cent to County Govs'!D30+'Half-Cent to City Govs'!D30)</f>
        <v>324547.13</v>
      </c>
      <c r="E30" s="5">
        <f>SUM('Half-Cent to County Govs'!E30+'Half-Cent to City Govs'!E30)</f>
        <v>327300.77</v>
      </c>
      <c r="F30" s="5">
        <f>SUM('Half-Cent to County Govs'!F30+'Half-Cent to City Govs'!F30)</f>
        <v>318070.44</v>
      </c>
      <c r="G30" s="5">
        <f>SUM('Half-Cent to County Govs'!G30+'Half-Cent to City Govs'!G30)</f>
        <v>336533.79000000004</v>
      </c>
      <c r="H30" s="5">
        <f>SUM('Half-Cent to County Govs'!H30+'Half-Cent to City Govs'!H30)</f>
        <v>331086.66000000003</v>
      </c>
      <c r="I30" s="5">
        <f>SUM('Half-Cent to County Govs'!I30+'Half-Cent to City Govs'!I30)</f>
        <v>365873.68999999994</v>
      </c>
      <c r="J30" s="5">
        <f>SUM('Half-Cent to County Govs'!J30+'Half-Cent to City Govs'!J30)</f>
        <v>314756.08</v>
      </c>
      <c r="K30" s="5">
        <f>SUM('Half-Cent to County Govs'!K30+'Half-Cent to City Govs'!K30)</f>
        <v>340013.45</v>
      </c>
      <c r="L30" s="5">
        <f>SUM('Half-Cent to County Govs'!L30+'Half-Cent to City Govs'!L30)</f>
        <v>374381.23</v>
      </c>
      <c r="M30" s="5">
        <f>SUM('Half-Cent to County Govs'!M30+'Half-Cent to City Govs'!M30)</f>
        <v>330168.86</v>
      </c>
      <c r="N30" s="5">
        <f t="shared" si="0"/>
        <v>4010059.1100000003</v>
      </c>
    </row>
    <row r="31" spans="1:14" ht="12.75">
      <c r="A31" t="s">
        <v>95</v>
      </c>
      <c r="B31" s="5">
        <f>SUM('Half-Cent to County Govs'!B31+'Half-Cent to City Govs'!B31)</f>
        <v>17009285.46</v>
      </c>
      <c r="C31" s="5">
        <f>SUM('Half-Cent to County Govs'!C31+'Half-Cent to City Govs'!C31)</f>
        <v>17191349.98</v>
      </c>
      <c r="D31" s="5">
        <f>SUM('Half-Cent to County Govs'!D31+'Half-Cent to City Govs'!D31)</f>
        <v>17162898.690000005</v>
      </c>
      <c r="E31" s="5">
        <f>SUM('Half-Cent to County Govs'!E31+'Half-Cent to City Govs'!E31)</f>
        <v>17050835.84</v>
      </c>
      <c r="F31" s="5">
        <f>SUM('Half-Cent to County Govs'!F31+'Half-Cent to City Govs'!F31)</f>
        <v>17204957.48</v>
      </c>
      <c r="G31" s="5">
        <f>SUM('Half-Cent to County Govs'!G31+'Half-Cent to City Govs'!G31)</f>
        <v>17524781.13</v>
      </c>
      <c r="H31" s="5">
        <f>SUM('Half-Cent to County Govs'!H31+'Half-Cent to City Govs'!H31)</f>
        <v>19007222.570000004</v>
      </c>
      <c r="I31" s="5">
        <f>SUM('Half-Cent to County Govs'!I31+'Half-Cent to City Govs'!I31)</f>
        <v>21455806.929999992</v>
      </c>
      <c r="J31" s="5">
        <f>SUM('Half-Cent to County Govs'!J31+'Half-Cent to City Govs'!J31)</f>
        <v>17969936.44999999</v>
      </c>
      <c r="K31" s="5">
        <f>SUM('Half-Cent to County Govs'!K31+'Half-Cent to City Govs'!K31)</f>
        <v>17686920.320000004</v>
      </c>
      <c r="L31" s="5">
        <f>SUM('Half-Cent to County Govs'!L31+'Half-Cent to City Govs'!L31)</f>
        <v>20798471.539999995</v>
      </c>
      <c r="M31" s="5">
        <f>SUM('Half-Cent to County Govs'!M31+'Half-Cent to City Govs'!M31)</f>
        <v>18436538.689999998</v>
      </c>
      <c r="N31" s="5">
        <f t="shared" si="0"/>
        <v>218499005.07999995</v>
      </c>
    </row>
    <row r="32" spans="1:14" ht="12.75">
      <c r="A32" t="s">
        <v>5</v>
      </c>
      <c r="B32" s="5">
        <f>SUM('Half-Cent to County Govs'!B32+'Half-Cent to City Govs'!B32)</f>
        <v>90219.07</v>
      </c>
      <c r="C32" s="5">
        <f>SUM('Half-Cent to County Govs'!C32+'Half-Cent to City Govs'!C32)</f>
        <v>87331.94</v>
      </c>
      <c r="D32" s="5">
        <f>SUM('Half-Cent to County Govs'!D32+'Half-Cent to City Govs'!D32)</f>
        <v>73841.38</v>
      </c>
      <c r="E32" s="5">
        <f>SUM('Half-Cent to County Govs'!E32+'Half-Cent to City Govs'!E32)</f>
        <v>74741.41</v>
      </c>
      <c r="F32" s="5">
        <f>SUM('Half-Cent to County Govs'!F32+'Half-Cent to City Govs'!F32)</f>
        <v>83244.88</v>
      </c>
      <c r="G32" s="5">
        <f>SUM('Half-Cent to County Govs'!G32+'Half-Cent to City Govs'!G32)</f>
        <v>84512.53</v>
      </c>
      <c r="H32" s="5">
        <f>SUM('Half-Cent to County Govs'!H32+'Half-Cent to City Govs'!H32)</f>
        <v>95196.19</v>
      </c>
      <c r="I32" s="5">
        <f>SUM('Half-Cent to County Govs'!I32+'Half-Cent to City Govs'!I32)</f>
        <v>104412.67</v>
      </c>
      <c r="J32" s="5">
        <f>SUM('Half-Cent to County Govs'!J32+'Half-Cent to City Govs'!J32)</f>
        <v>96729.47</v>
      </c>
      <c r="K32" s="5">
        <f>SUM('Half-Cent to County Govs'!K32+'Half-Cent to City Govs'!K32)</f>
        <v>101604.29</v>
      </c>
      <c r="L32" s="5">
        <f>SUM('Half-Cent to County Govs'!L32+'Half-Cent to City Govs'!L32)</f>
        <v>108572.87</v>
      </c>
      <c r="M32" s="5">
        <f>SUM('Half-Cent to County Govs'!M32+'Half-Cent to City Govs'!M32)</f>
        <v>92034.1</v>
      </c>
      <c r="N32" s="5">
        <f t="shared" si="0"/>
        <v>1092440.8000000003</v>
      </c>
    </row>
    <row r="33" spans="1:14" ht="12.75">
      <c r="A33" t="s">
        <v>6</v>
      </c>
      <c r="B33" s="5">
        <f>SUM('Half-Cent to County Govs'!B33+'Half-Cent to City Govs'!B33)</f>
        <v>30565.260000000002</v>
      </c>
      <c r="C33" s="5">
        <f>SUM('Half-Cent to County Govs'!C33+'Half-Cent to City Govs'!C33)</f>
        <v>31991.98</v>
      </c>
      <c r="D33" s="5">
        <f>SUM('Half-Cent to County Govs'!D33+'Half-Cent to City Govs'!D33)</f>
        <v>29156.309999999998</v>
      </c>
      <c r="E33" s="5">
        <f>SUM('Half-Cent to County Govs'!E33+'Half-Cent to City Govs'!E33)</f>
        <v>28287.02</v>
      </c>
      <c r="F33" s="5">
        <f>SUM('Half-Cent to County Govs'!F33+'Half-Cent to City Govs'!F33)</f>
        <v>27074.78</v>
      </c>
      <c r="G33" s="5">
        <f>SUM('Half-Cent to County Govs'!G33+'Half-Cent to City Govs'!G33)</f>
        <v>26506.53</v>
      </c>
      <c r="H33" s="5">
        <f>SUM('Half-Cent to County Govs'!H33+'Half-Cent to City Govs'!H33)</f>
        <v>29117.4</v>
      </c>
      <c r="I33" s="5">
        <f>SUM('Half-Cent to County Govs'!I33+'Half-Cent to City Govs'!I33)</f>
        <v>30799.65</v>
      </c>
      <c r="J33" s="5">
        <f>SUM('Half-Cent to County Govs'!J33+'Half-Cent to City Govs'!J33)</f>
        <v>28895.15</v>
      </c>
      <c r="K33" s="5">
        <f>SUM('Half-Cent to County Govs'!K33+'Half-Cent to City Govs'!K33)</f>
        <v>28073.54</v>
      </c>
      <c r="L33" s="5">
        <f>SUM('Half-Cent to County Govs'!L33+'Half-Cent to City Govs'!L33)</f>
        <v>31479.379999999997</v>
      </c>
      <c r="M33" s="5">
        <f>SUM('Half-Cent to County Govs'!M33+'Half-Cent to City Govs'!M33)</f>
        <v>27498.67</v>
      </c>
      <c r="N33" s="5">
        <f t="shared" si="0"/>
        <v>349445.67</v>
      </c>
    </row>
    <row r="34" spans="1:14" ht="12.75">
      <c r="A34" t="s">
        <v>47</v>
      </c>
      <c r="B34" s="5">
        <f>SUM('Half-Cent to County Govs'!B34+'Half-Cent to City Govs'!B34)</f>
        <v>6026540.55</v>
      </c>
      <c r="C34" s="5">
        <f>SUM('Half-Cent to County Govs'!C34+'Half-Cent to City Govs'!C34)</f>
        <v>6316199.740000001</v>
      </c>
      <c r="D34" s="5">
        <f>SUM('Half-Cent to County Govs'!D34+'Half-Cent to City Govs'!D34)</f>
        <v>6057565.930000001</v>
      </c>
      <c r="E34" s="5">
        <f>SUM('Half-Cent to County Govs'!E34+'Half-Cent to City Govs'!E34)</f>
        <v>6029171.84</v>
      </c>
      <c r="F34" s="5">
        <f>SUM('Half-Cent to County Govs'!F34+'Half-Cent to City Govs'!F34)</f>
        <v>6026317.94</v>
      </c>
      <c r="G34" s="5">
        <f>SUM('Half-Cent to County Govs'!G34+'Half-Cent to City Govs'!G34)</f>
        <v>6099079.31</v>
      </c>
      <c r="H34" s="5">
        <f>SUM('Half-Cent to County Govs'!H34+'Half-Cent to City Govs'!H34)</f>
        <v>6163784.6899999995</v>
      </c>
      <c r="I34" s="5">
        <f>SUM('Half-Cent to County Govs'!I34+'Half-Cent to City Govs'!I34)</f>
        <v>7107212.200000001</v>
      </c>
      <c r="J34" s="5">
        <f>SUM('Half-Cent to County Govs'!J34+'Half-Cent to City Govs'!J34)</f>
        <v>5798428.350000001</v>
      </c>
      <c r="K34" s="5">
        <f>SUM('Half-Cent to County Govs'!K34+'Half-Cent to City Govs'!K34)</f>
        <v>6186351.3500000015</v>
      </c>
      <c r="L34" s="5">
        <f>SUM('Half-Cent to County Govs'!L34+'Half-Cent to City Govs'!L34)</f>
        <v>6936276.9</v>
      </c>
      <c r="M34" s="5">
        <f>SUM('Half-Cent to County Govs'!M34+'Half-Cent to City Govs'!M34)</f>
        <v>6308483.990000001</v>
      </c>
      <c r="N34" s="5">
        <f t="shared" si="0"/>
        <v>75055412.79</v>
      </c>
    </row>
    <row r="35" spans="1:14" ht="12.75">
      <c r="A35" t="s">
        <v>48</v>
      </c>
      <c r="B35" s="5">
        <f>SUM('Half-Cent to County Govs'!B35+'Half-Cent to City Govs'!B35)</f>
        <v>1928869.4600000002</v>
      </c>
      <c r="C35" s="5">
        <f>SUM('Half-Cent to County Govs'!C35+'Half-Cent to City Govs'!C35)</f>
        <v>2097213.5</v>
      </c>
      <c r="D35" s="5">
        <f>SUM('Half-Cent to County Govs'!D35+'Half-Cent to City Govs'!D35)</f>
        <v>2040325.62</v>
      </c>
      <c r="E35" s="5">
        <f>SUM('Half-Cent to County Govs'!E35+'Half-Cent to City Govs'!E35)</f>
        <v>1915357.79</v>
      </c>
      <c r="F35" s="5">
        <f>SUM('Half-Cent to County Govs'!F35+'Half-Cent to City Govs'!F35)</f>
        <v>1865693.7899999998</v>
      </c>
      <c r="G35" s="5">
        <f>SUM('Half-Cent to County Govs'!G35+'Half-Cent to City Govs'!G35)</f>
        <v>1829767.5</v>
      </c>
      <c r="H35" s="5">
        <f>SUM('Half-Cent to County Govs'!H35+'Half-Cent to City Govs'!H35)</f>
        <v>1836316.22</v>
      </c>
      <c r="I35" s="5">
        <f>SUM('Half-Cent to County Govs'!I35+'Half-Cent to City Govs'!I35)</f>
        <v>2102245.11</v>
      </c>
      <c r="J35" s="5">
        <f>SUM('Half-Cent to County Govs'!J35+'Half-Cent to City Govs'!J35)</f>
        <v>1803118.3</v>
      </c>
      <c r="K35" s="5">
        <f>SUM('Half-Cent to County Govs'!K35+'Half-Cent to City Govs'!K35)</f>
        <v>1831835.38</v>
      </c>
      <c r="L35" s="5">
        <f>SUM('Half-Cent to County Govs'!L35+'Half-Cent to City Govs'!L35)</f>
        <v>2130350.39</v>
      </c>
      <c r="M35" s="5">
        <f>SUM('Half-Cent to County Govs'!M35+'Half-Cent to City Govs'!M35)</f>
        <v>2009539.8599999999</v>
      </c>
      <c r="N35" s="5">
        <f t="shared" si="0"/>
        <v>23390632.919999998</v>
      </c>
    </row>
    <row r="36" spans="1:14" ht="12.75">
      <c r="A36" t="s">
        <v>7</v>
      </c>
      <c r="B36" s="5">
        <f>SUM('Half-Cent to County Govs'!B36+'Half-Cent to City Govs'!B36)</f>
        <v>322360.78</v>
      </c>
      <c r="C36" s="5">
        <f>SUM('Half-Cent to County Govs'!C36+'Half-Cent to City Govs'!C36)</f>
        <v>338782.09</v>
      </c>
      <c r="D36" s="5">
        <f>SUM('Half-Cent to County Govs'!D36+'Half-Cent to City Govs'!D36)</f>
        <v>343127.74</v>
      </c>
      <c r="E36" s="5">
        <f>SUM('Half-Cent to County Govs'!E36+'Half-Cent to City Govs'!E36)</f>
        <v>313036.42000000004</v>
      </c>
      <c r="F36" s="5">
        <f>SUM('Half-Cent to County Govs'!F36+'Half-Cent to City Govs'!F36)</f>
        <v>313950.48</v>
      </c>
      <c r="G36" s="5">
        <f>SUM('Half-Cent to County Govs'!G36+'Half-Cent to City Govs'!G36)</f>
        <v>311697.11</v>
      </c>
      <c r="H36" s="5">
        <f>SUM('Half-Cent to County Govs'!H36+'Half-Cent to City Govs'!H36)</f>
        <v>346917.76</v>
      </c>
      <c r="I36" s="5">
        <f>SUM('Half-Cent to County Govs'!I36+'Half-Cent to City Govs'!I36)</f>
        <v>370405.25999999995</v>
      </c>
      <c r="J36" s="5">
        <f>SUM('Half-Cent to County Govs'!J36+'Half-Cent to City Govs'!J36)</f>
        <v>315219.81000000006</v>
      </c>
      <c r="K36" s="5">
        <f>SUM('Half-Cent to County Govs'!K36+'Half-Cent to City Govs'!K36)</f>
        <v>331634.84</v>
      </c>
      <c r="L36" s="5">
        <f>SUM('Half-Cent to County Govs'!L36+'Half-Cent to City Govs'!L36)</f>
        <v>419830.61</v>
      </c>
      <c r="M36" s="5">
        <f>SUM('Half-Cent to County Govs'!M36+'Half-Cent to City Govs'!M36)</f>
        <v>364095.27</v>
      </c>
      <c r="N36" s="5">
        <f t="shared" si="0"/>
        <v>4091058.1699999995</v>
      </c>
    </row>
    <row r="37" spans="1:14" ht="12.75">
      <c r="A37" t="s">
        <v>8</v>
      </c>
      <c r="B37" s="5">
        <f>SUM('Half-Cent to County Govs'!B37+'Half-Cent to City Govs'!B37)</f>
        <v>75631.90000000001</v>
      </c>
      <c r="C37" s="5">
        <f>SUM('Half-Cent to County Govs'!C37+'Half-Cent to City Govs'!C37)</f>
        <v>101029.82</v>
      </c>
      <c r="D37" s="5">
        <f>SUM('Half-Cent to County Govs'!D37+'Half-Cent to City Govs'!D37)</f>
        <v>97443.41999999998</v>
      </c>
      <c r="E37" s="5">
        <f>SUM('Half-Cent to County Govs'!E37+'Half-Cent to City Govs'!E37)</f>
        <v>60868.89</v>
      </c>
      <c r="F37" s="5">
        <f>SUM('Half-Cent to County Govs'!F37+'Half-Cent to City Govs'!F37)</f>
        <v>55870.880000000005</v>
      </c>
      <c r="G37" s="5">
        <f>SUM('Half-Cent to County Govs'!G37+'Half-Cent to City Govs'!G37)</f>
        <v>55298.490000000005</v>
      </c>
      <c r="H37" s="5">
        <f>SUM('Half-Cent to County Govs'!H37+'Half-Cent to City Govs'!H37)</f>
        <v>47118.240000000005</v>
      </c>
      <c r="I37" s="5">
        <f>SUM('Half-Cent to County Govs'!I37+'Half-Cent to City Govs'!I37)</f>
        <v>44908.84999999999</v>
      </c>
      <c r="J37" s="5">
        <f>SUM('Half-Cent to County Govs'!J37+'Half-Cent to City Govs'!J37)</f>
        <v>44215.659999999996</v>
      </c>
      <c r="K37" s="5">
        <f>SUM('Half-Cent to County Govs'!K37+'Half-Cent to City Govs'!K37)</f>
        <v>52085.649999999994</v>
      </c>
      <c r="L37" s="5">
        <f>SUM('Half-Cent to County Govs'!L37+'Half-Cent to City Govs'!L37)</f>
        <v>68761.58</v>
      </c>
      <c r="M37" s="5">
        <f>SUM('Half-Cent to County Govs'!M37+'Half-Cent to City Govs'!M37)</f>
        <v>72610.94</v>
      </c>
      <c r="N37" s="5">
        <f t="shared" si="0"/>
        <v>775844.3200000001</v>
      </c>
    </row>
    <row r="38" spans="1:14" ht="12.75">
      <c r="A38" t="s">
        <v>9</v>
      </c>
      <c r="B38" s="5">
        <f>SUM('Half-Cent to County Govs'!B38+'Half-Cent to City Govs'!B38)</f>
        <v>118541.58</v>
      </c>
      <c r="C38" s="5">
        <f>SUM('Half-Cent to County Govs'!C38+'Half-Cent to City Govs'!C38)</f>
        <v>132505.44</v>
      </c>
      <c r="D38" s="5">
        <f>SUM('Half-Cent to County Govs'!D38+'Half-Cent to City Govs'!D38)</f>
        <v>124209.20999999999</v>
      </c>
      <c r="E38" s="5">
        <f>SUM('Half-Cent to County Govs'!E38+'Half-Cent to City Govs'!E38)</f>
        <v>131384.1</v>
      </c>
      <c r="F38" s="5">
        <f>SUM('Half-Cent to County Govs'!F38+'Half-Cent to City Govs'!F38)</f>
        <v>118460.21</v>
      </c>
      <c r="G38" s="5">
        <f>SUM('Half-Cent to County Govs'!G38+'Half-Cent to City Govs'!G38)</f>
        <v>90673.22000000002</v>
      </c>
      <c r="H38" s="5">
        <f>SUM('Half-Cent to County Govs'!H38+'Half-Cent to City Govs'!H38)</f>
        <v>119829.47</v>
      </c>
      <c r="I38" s="5">
        <f>SUM('Half-Cent to County Govs'!I38+'Half-Cent to City Govs'!I38)</f>
        <v>130722.75</v>
      </c>
      <c r="J38" s="5">
        <f>SUM('Half-Cent to County Govs'!J38+'Half-Cent to City Govs'!J38)</f>
        <v>120747.18999999999</v>
      </c>
      <c r="K38" s="5">
        <f>SUM('Half-Cent to County Govs'!K38+'Half-Cent to City Govs'!K38)</f>
        <v>128884.59</v>
      </c>
      <c r="L38" s="5">
        <f>SUM('Half-Cent to County Govs'!L38+'Half-Cent to City Govs'!L38)</f>
        <v>137397.7</v>
      </c>
      <c r="M38" s="5">
        <f>SUM('Half-Cent to County Govs'!M38+'Half-Cent to City Govs'!M38)</f>
        <v>128138.11999999998</v>
      </c>
      <c r="N38" s="5">
        <f t="shared" si="0"/>
        <v>1481493.5799999998</v>
      </c>
    </row>
    <row r="39" spans="1:14" ht="12.75">
      <c r="A39" t="s">
        <v>10</v>
      </c>
      <c r="B39" s="5">
        <f>SUM('Half-Cent to County Govs'!B39+'Half-Cent to City Govs'!B39)</f>
        <v>25494.989999999998</v>
      </c>
      <c r="C39" s="5">
        <f>SUM('Half-Cent to County Govs'!C39+'Half-Cent to City Govs'!C39)</f>
        <v>25208.24</v>
      </c>
      <c r="D39" s="5">
        <f>SUM('Half-Cent to County Govs'!D39+'Half-Cent to City Govs'!D39)</f>
        <v>27422.44</v>
      </c>
      <c r="E39" s="5">
        <f>SUM('Half-Cent to County Govs'!E39+'Half-Cent to City Govs'!E39)</f>
        <v>24234.449999999997</v>
      </c>
      <c r="F39" s="5">
        <f>SUM('Half-Cent to County Govs'!F39+'Half-Cent to City Govs'!F39)</f>
        <v>23717.58</v>
      </c>
      <c r="G39" s="5">
        <f>SUM('Half-Cent to County Govs'!G39+'Half-Cent to City Govs'!G39)</f>
        <v>21412.94</v>
      </c>
      <c r="H39" s="5">
        <f>SUM('Half-Cent to County Govs'!H39+'Half-Cent to City Govs'!H39)</f>
        <v>21176.620000000003</v>
      </c>
      <c r="I39" s="5">
        <f>SUM('Half-Cent to County Govs'!I39+'Half-Cent to City Govs'!I39)</f>
        <v>22504.74</v>
      </c>
      <c r="J39" s="5">
        <f>SUM('Half-Cent to County Govs'!J39+'Half-Cent to City Govs'!J39)</f>
        <v>20968.989999999998</v>
      </c>
      <c r="K39" s="5">
        <f>SUM('Half-Cent to County Govs'!K39+'Half-Cent to City Govs'!K39)</f>
        <v>22549.620000000003</v>
      </c>
      <c r="L39" s="5">
        <f>SUM('Half-Cent to County Govs'!L39+'Half-Cent to City Govs'!L39)</f>
        <v>25788.589999999997</v>
      </c>
      <c r="M39" s="5">
        <f>SUM('Half-Cent to County Govs'!M39+'Half-Cent to City Govs'!M39)</f>
        <v>24718.399999999998</v>
      </c>
      <c r="N39" s="5">
        <f t="shared" si="0"/>
        <v>285197.6</v>
      </c>
    </row>
    <row r="40" spans="1:14" ht="12.75">
      <c r="A40" t="s">
        <v>11</v>
      </c>
      <c r="B40" s="5">
        <f>SUM('Half-Cent to County Govs'!B40+'Half-Cent to City Govs'!B40)</f>
        <v>12031.2</v>
      </c>
      <c r="C40" s="5">
        <f>SUM('Half-Cent to County Govs'!C40+'Half-Cent to City Govs'!C40)</f>
        <v>14662.14</v>
      </c>
      <c r="D40" s="5">
        <f>SUM('Half-Cent to County Govs'!D40+'Half-Cent to City Govs'!D40)</f>
        <v>10162.56</v>
      </c>
      <c r="E40" s="5">
        <f>SUM('Half-Cent to County Govs'!E40+'Half-Cent to City Govs'!E40)</f>
        <v>12872.86</v>
      </c>
      <c r="F40" s="5">
        <f>SUM('Half-Cent to County Govs'!F40+'Half-Cent to City Govs'!F40)</f>
        <v>13482.14</v>
      </c>
      <c r="G40" s="5">
        <f>SUM('Half-Cent to County Govs'!G40+'Half-Cent to City Govs'!G40)</f>
        <v>12271.02</v>
      </c>
      <c r="H40" s="5">
        <f>SUM('Half-Cent to County Govs'!H40+'Half-Cent to City Govs'!H40)</f>
        <v>10774.88</v>
      </c>
      <c r="I40" s="5">
        <f>SUM('Half-Cent to County Govs'!I40+'Half-Cent to City Govs'!I40)</f>
        <v>12870.3</v>
      </c>
      <c r="J40" s="5">
        <f>SUM('Half-Cent to County Govs'!J40+'Half-Cent to City Govs'!J40)</f>
        <v>14368.82</v>
      </c>
      <c r="K40" s="5">
        <f>SUM('Half-Cent to County Govs'!K40+'Half-Cent to City Govs'!K40)</f>
        <v>13770.289999999999</v>
      </c>
      <c r="L40" s="5">
        <f>SUM('Half-Cent to County Govs'!L40+'Half-Cent to City Govs'!L40)</f>
        <v>13426.1</v>
      </c>
      <c r="M40" s="5">
        <f>SUM('Half-Cent to County Govs'!M40+'Half-Cent to City Govs'!M40)</f>
        <v>11397.09</v>
      </c>
      <c r="N40" s="5">
        <f t="shared" si="0"/>
        <v>152089.4</v>
      </c>
    </row>
    <row r="41" spans="1:14" ht="12.75">
      <c r="A41" t="s">
        <v>49</v>
      </c>
      <c r="B41" s="5">
        <f>SUM('Half-Cent to County Govs'!B41+'Half-Cent to City Govs'!B41)</f>
        <v>50070.40000000001</v>
      </c>
      <c r="C41" s="5">
        <f>SUM('Half-Cent to County Govs'!C41+'Half-Cent to City Govs'!C41)</f>
        <v>65850.93999999999</v>
      </c>
      <c r="D41" s="5">
        <f>SUM('Half-Cent to County Govs'!D41+'Half-Cent to City Govs'!D41)</f>
        <v>74408.28</v>
      </c>
      <c r="E41" s="5">
        <f>SUM('Half-Cent to County Govs'!E41+'Half-Cent to City Govs'!E41)</f>
        <v>51250.560000000005</v>
      </c>
      <c r="F41" s="5">
        <f>SUM('Half-Cent to County Govs'!F41+'Half-Cent to City Govs'!F41)</f>
        <v>47140.729999999996</v>
      </c>
      <c r="G41" s="5">
        <f>SUM('Half-Cent to County Govs'!G41+'Half-Cent to City Govs'!G41)</f>
        <v>47497.44</v>
      </c>
      <c r="H41" s="5">
        <f>SUM('Half-Cent to County Govs'!H41+'Half-Cent to City Govs'!H41)</f>
        <v>38551.439999999995</v>
      </c>
      <c r="I41" s="5">
        <f>SUM('Half-Cent to County Govs'!I41+'Half-Cent to City Govs'!I41)</f>
        <v>41337.55</v>
      </c>
      <c r="J41" s="5">
        <f>SUM('Half-Cent to County Govs'!J41+'Half-Cent to City Govs'!J41)</f>
        <v>37062.93</v>
      </c>
      <c r="K41" s="5">
        <f>SUM('Half-Cent to County Govs'!K41+'Half-Cent to City Govs'!K41)</f>
        <v>41788.07</v>
      </c>
      <c r="L41" s="5">
        <f>SUM('Half-Cent to County Govs'!L41+'Half-Cent to City Govs'!L41)</f>
        <v>54424.53</v>
      </c>
      <c r="M41" s="5">
        <f>SUM('Half-Cent to County Govs'!M41+'Half-Cent to City Govs'!M41)</f>
        <v>53412.16</v>
      </c>
      <c r="N41" s="5">
        <f t="shared" si="0"/>
        <v>602795.03</v>
      </c>
    </row>
    <row r="42" spans="1:14" ht="12.75">
      <c r="A42" t="s">
        <v>12</v>
      </c>
      <c r="B42" s="5">
        <f>SUM('Half-Cent to County Govs'!B42+'Half-Cent to City Govs'!B42)</f>
        <v>36476.369999999995</v>
      </c>
      <c r="C42" s="5">
        <f>SUM('Half-Cent to County Govs'!C42+'Half-Cent to City Govs'!C42)</f>
        <v>35691.75</v>
      </c>
      <c r="D42" s="5">
        <f>SUM('Half-Cent to County Govs'!D42+'Half-Cent to City Govs'!D42)</f>
        <v>37178.2</v>
      </c>
      <c r="E42" s="5">
        <f>SUM('Half-Cent to County Govs'!E42+'Half-Cent to City Govs'!E42)</f>
        <v>34486.33</v>
      </c>
      <c r="F42" s="5">
        <f>SUM('Half-Cent to County Govs'!F42+'Half-Cent to City Govs'!F42)</f>
        <v>34917.33000000001</v>
      </c>
      <c r="G42" s="5">
        <f>SUM('Half-Cent to County Govs'!G42+'Half-Cent to City Govs'!G42)</f>
        <v>34142.93</v>
      </c>
      <c r="H42" s="5">
        <f>SUM('Half-Cent to County Govs'!H42+'Half-Cent to City Govs'!H42)</f>
        <v>31610.12</v>
      </c>
      <c r="I42" s="5">
        <f>SUM('Half-Cent to County Govs'!I42+'Half-Cent to City Govs'!I42)</f>
        <v>54944.88999999999</v>
      </c>
      <c r="J42" s="5">
        <f>SUM('Half-Cent to County Govs'!J42+'Half-Cent to City Govs'!J42)</f>
        <v>49401.95</v>
      </c>
      <c r="K42" s="5">
        <f>SUM('Half-Cent to County Govs'!K42+'Half-Cent to City Govs'!K42)</f>
        <v>42479.479999999996</v>
      </c>
      <c r="L42" s="5">
        <f>SUM('Half-Cent to County Govs'!L42+'Half-Cent to City Govs'!L42)</f>
        <v>41756.619999999995</v>
      </c>
      <c r="M42" s="5">
        <f>SUM('Half-Cent to County Govs'!M42+'Half-Cent to City Govs'!M42)</f>
        <v>39278.31</v>
      </c>
      <c r="N42" s="5">
        <f t="shared" si="0"/>
        <v>472364.27999999997</v>
      </c>
    </row>
    <row r="43" spans="1:14" ht="12.75">
      <c r="A43" t="s">
        <v>13</v>
      </c>
      <c r="B43" s="5">
        <f>SUM('Half-Cent to County Govs'!B43+'Half-Cent to City Govs'!B43)</f>
        <v>65859.96</v>
      </c>
      <c r="C43" s="5">
        <f>SUM('Half-Cent to County Govs'!C43+'Half-Cent to City Govs'!C43)</f>
        <v>61137.70999999999</v>
      </c>
      <c r="D43" s="5">
        <f>SUM('Half-Cent to County Govs'!D43+'Half-Cent to City Govs'!D43)</f>
        <v>54947.5</v>
      </c>
      <c r="E43" s="5">
        <f>SUM('Half-Cent to County Govs'!E43+'Half-Cent to City Govs'!E43)</f>
        <v>56809.36</v>
      </c>
      <c r="F43" s="5">
        <f>SUM('Half-Cent to County Govs'!F43+'Half-Cent to City Govs'!F43)</f>
        <v>61757.299999999996</v>
      </c>
      <c r="G43" s="5">
        <f>SUM('Half-Cent to County Govs'!G43+'Half-Cent to City Govs'!G43)</f>
        <v>59688.85</v>
      </c>
      <c r="H43" s="5">
        <f>SUM('Half-Cent to County Govs'!H43+'Half-Cent to City Govs'!H43)</f>
        <v>61468.54</v>
      </c>
      <c r="I43" s="5">
        <f>SUM('Half-Cent to County Govs'!I43+'Half-Cent to City Govs'!I43)</f>
        <v>76075.92</v>
      </c>
      <c r="J43" s="5">
        <f>SUM('Half-Cent to County Govs'!J43+'Half-Cent to City Govs'!J43)</f>
        <v>68014.29000000001</v>
      </c>
      <c r="K43" s="5">
        <f>SUM('Half-Cent to County Govs'!K43+'Half-Cent to City Govs'!K43)</f>
        <v>76921.26000000001</v>
      </c>
      <c r="L43" s="5">
        <f>SUM('Half-Cent to County Govs'!L43+'Half-Cent to City Govs'!L43)</f>
        <v>77540.17</v>
      </c>
      <c r="M43" s="5">
        <f>SUM('Half-Cent to County Govs'!M43+'Half-Cent to City Govs'!M43)</f>
        <v>67465.34000000001</v>
      </c>
      <c r="N43" s="5">
        <f t="shared" si="0"/>
        <v>787686.2</v>
      </c>
    </row>
    <row r="44" spans="1:14" ht="12.75">
      <c r="A44" t="s">
        <v>14</v>
      </c>
      <c r="B44" s="5">
        <f>SUM('Half-Cent to County Govs'!B44+'Half-Cent to City Govs'!B44)</f>
        <v>115346.21</v>
      </c>
      <c r="C44" s="5">
        <f>SUM('Half-Cent to County Govs'!C44+'Half-Cent to City Govs'!C44)</f>
        <v>119427.43</v>
      </c>
      <c r="D44" s="5">
        <f>SUM('Half-Cent to County Govs'!D44+'Half-Cent to City Govs'!D44)</f>
        <v>101990.59</v>
      </c>
      <c r="E44" s="5">
        <f>SUM('Half-Cent to County Govs'!E44+'Half-Cent to City Govs'!E44)</f>
        <v>103564.52</v>
      </c>
      <c r="F44" s="5">
        <f>SUM('Half-Cent to County Govs'!F44+'Half-Cent to City Govs'!F44)</f>
        <v>103841.06999999999</v>
      </c>
      <c r="G44" s="5">
        <f>SUM('Half-Cent to County Govs'!G44+'Half-Cent to City Govs'!G44)</f>
        <v>138891.59999999998</v>
      </c>
      <c r="H44" s="5">
        <f>SUM('Half-Cent to County Govs'!H44+'Half-Cent to City Govs'!H44)</f>
        <v>138610.54</v>
      </c>
      <c r="I44" s="5">
        <f>SUM('Half-Cent to County Govs'!I44+'Half-Cent to City Govs'!I44)</f>
        <v>142167.97999999998</v>
      </c>
      <c r="J44" s="5">
        <f>SUM('Half-Cent to County Govs'!J44+'Half-Cent to City Govs'!J44)</f>
        <v>137322.79</v>
      </c>
      <c r="K44" s="5">
        <f>SUM('Half-Cent to County Govs'!K44+'Half-Cent to City Govs'!K44)</f>
        <v>151657.9</v>
      </c>
      <c r="L44" s="5">
        <f>SUM('Half-Cent to County Govs'!L44+'Half-Cent to City Govs'!L44)</f>
        <v>151116.74999999997</v>
      </c>
      <c r="M44" s="5">
        <f>SUM('Half-Cent to County Govs'!M44+'Half-Cent to City Govs'!M44)</f>
        <v>135902.12000000002</v>
      </c>
      <c r="N44" s="5">
        <f t="shared" si="0"/>
        <v>1539839.5</v>
      </c>
    </row>
    <row r="45" spans="1:14" ht="12.75">
      <c r="A45" t="s">
        <v>50</v>
      </c>
      <c r="B45" s="5">
        <f>SUM('Half-Cent to County Govs'!B45+'Half-Cent to City Govs'!B45)</f>
        <v>600441.64</v>
      </c>
      <c r="C45" s="5">
        <f>SUM('Half-Cent to County Govs'!C45+'Half-Cent to City Govs'!C45)</f>
        <v>626008.3099999999</v>
      </c>
      <c r="D45" s="5">
        <f>SUM('Half-Cent to County Govs'!D45+'Half-Cent to City Govs'!D45)</f>
        <v>602162.57</v>
      </c>
      <c r="E45" s="5">
        <f>SUM('Half-Cent to County Govs'!E45+'Half-Cent to City Govs'!E45)</f>
        <v>564228.29</v>
      </c>
      <c r="F45" s="5">
        <f>SUM('Half-Cent to County Govs'!F45+'Half-Cent to City Govs'!F45)</f>
        <v>611972.4700000001</v>
      </c>
      <c r="G45" s="5">
        <f>SUM('Half-Cent to County Govs'!G45+'Half-Cent to City Govs'!G45)</f>
        <v>608693.95</v>
      </c>
      <c r="H45" s="5">
        <f>SUM('Half-Cent to County Govs'!H45+'Half-Cent to City Govs'!H45)</f>
        <v>644048.3300000001</v>
      </c>
      <c r="I45" s="5">
        <f>SUM('Half-Cent to County Govs'!I45+'Half-Cent to City Govs'!I45)</f>
        <v>731208</v>
      </c>
      <c r="J45" s="5">
        <f>SUM('Half-Cent to County Govs'!J45+'Half-Cent to City Govs'!J45)</f>
        <v>622696.28</v>
      </c>
      <c r="K45" s="5">
        <f>SUM('Half-Cent to County Govs'!K45+'Half-Cent to City Govs'!K45)</f>
        <v>616078.39</v>
      </c>
      <c r="L45" s="5">
        <f>SUM('Half-Cent to County Govs'!L45+'Half-Cent to City Govs'!L45)</f>
        <v>734446.29</v>
      </c>
      <c r="M45" s="5">
        <f>SUM('Half-Cent to County Govs'!M45+'Half-Cent to City Govs'!M45)</f>
        <v>642197.1</v>
      </c>
      <c r="N45" s="5">
        <f t="shared" si="0"/>
        <v>7604181.62</v>
      </c>
    </row>
    <row r="46" spans="1:14" ht="12.75">
      <c r="A46" t="s">
        <v>15</v>
      </c>
      <c r="B46" s="5">
        <f>SUM('Half-Cent to County Govs'!B46+'Half-Cent to City Govs'!B46)</f>
        <v>362734.27</v>
      </c>
      <c r="C46" s="5">
        <f>SUM('Half-Cent to County Govs'!C46+'Half-Cent to City Govs'!C46)</f>
        <v>365481.31999999995</v>
      </c>
      <c r="D46" s="5">
        <f>SUM('Half-Cent to County Govs'!D46+'Half-Cent to City Govs'!D46)</f>
        <v>324462.73000000004</v>
      </c>
      <c r="E46" s="5">
        <f>SUM('Half-Cent to County Govs'!E46+'Half-Cent to City Govs'!E46)</f>
        <v>318904.74999999994</v>
      </c>
      <c r="F46" s="5">
        <f>SUM('Half-Cent to County Govs'!F46+'Half-Cent to City Govs'!F46)</f>
        <v>345843.52</v>
      </c>
      <c r="G46" s="5">
        <f>SUM('Half-Cent to County Govs'!G46+'Half-Cent to City Govs'!G46)</f>
        <v>363298.81</v>
      </c>
      <c r="H46" s="5">
        <f>SUM('Half-Cent to County Govs'!H46+'Half-Cent to City Govs'!H46)</f>
        <v>398015.9</v>
      </c>
      <c r="I46" s="5">
        <f>SUM('Half-Cent to County Govs'!I46+'Half-Cent to City Govs'!I46)</f>
        <v>460256.51</v>
      </c>
      <c r="J46" s="5">
        <f>SUM('Half-Cent to County Govs'!J46+'Half-Cent to City Govs'!J46)</f>
        <v>430261.65</v>
      </c>
      <c r="K46" s="5">
        <f>SUM('Half-Cent to County Govs'!K46+'Half-Cent to City Govs'!K46)</f>
        <v>458174.38</v>
      </c>
      <c r="L46" s="5">
        <f>SUM('Half-Cent to County Govs'!L46+'Half-Cent to City Govs'!L46)</f>
        <v>493737.79000000004</v>
      </c>
      <c r="M46" s="5">
        <f>SUM('Half-Cent to County Govs'!M46+'Half-Cent to City Govs'!M46)</f>
        <v>395591.41000000003</v>
      </c>
      <c r="N46" s="5">
        <f t="shared" si="0"/>
        <v>4716763.040000001</v>
      </c>
    </row>
    <row r="47" spans="1:14" ht="12.75">
      <c r="A47" t="s">
        <v>51</v>
      </c>
      <c r="B47" s="5">
        <f>SUM('Half-Cent to County Govs'!B47+'Half-Cent to City Govs'!B47)</f>
        <v>8649557.200000001</v>
      </c>
      <c r="C47" s="5">
        <f>SUM('Half-Cent to County Govs'!C47+'Half-Cent to City Govs'!C47)</f>
        <v>8935636.709999999</v>
      </c>
      <c r="D47" s="5">
        <f>SUM('Half-Cent to County Govs'!D47+'Half-Cent to City Govs'!D47)</f>
        <v>8527372.88</v>
      </c>
      <c r="E47" s="5">
        <f>SUM('Half-Cent to County Govs'!E47+'Half-Cent to City Govs'!E47)</f>
        <v>8600829.19</v>
      </c>
      <c r="F47" s="5">
        <f>SUM('Half-Cent to County Govs'!F47+'Half-Cent to City Govs'!F47)</f>
        <v>8738089.13</v>
      </c>
      <c r="G47" s="5">
        <f>SUM('Half-Cent to County Govs'!G47+'Half-Cent to City Govs'!G47)</f>
        <v>8547297.209999999</v>
      </c>
      <c r="H47" s="5">
        <f>SUM('Half-Cent to County Govs'!H47+'Half-Cent to City Govs'!H47)</f>
        <v>8822622.15</v>
      </c>
      <c r="I47" s="5">
        <f>SUM('Half-Cent to County Govs'!I47+'Half-Cent to City Govs'!I47)</f>
        <v>10232116.75</v>
      </c>
      <c r="J47" s="5">
        <f>SUM('Half-Cent to County Govs'!J47+'Half-Cent to City Govs'!J47)</f>
        <v>8497789.24</v>
      </c>
      <c r="K47" s="5">
        <f>SUM('Half-Cent to County Govs'!K47+'Half-Cent to City Govs'!K47)</f>
        <v>8931299.65</v>
      </c>
      <c r="L47" s="5">
        <f>SUM('Half-Cent to County Govs'!L47+'Half-Cent to City Govs'!L47)</f>
        <v>10197340.28</v>
      </c>
      <c r="M47" s="5">
        <f>SUM('Half-Cent to County Govs'!M47+'Half-Cent to City Govs'!M47)</f>
        <v>9059415.25</v>
      </c>
      <c r="N47" s="5">
        <f t="shared" si="0"/>
        <v>107739365.64</v>
      </c>
    </row>
    <row r="48" spans="1:14" ht="12.75">
      <c r="A48" t="s">
        <v>16</v>
      </c>
      <c r="B48" s="5">
        <f>SUM('Half-Cent to County Govs'!B48+'Half-Cent to City Govs'!B48)</f>
        <v>32860.689999999995</v>
      </c>
      <c r="C48" s="5">
        <f>SUM('Half-Cent to County Govs'!C48+'Half-Cent to City Govs'!C48)</f>
        <v>35702.369999999995</v>
      </c>
      <c r="D48" s="5">
        <f>SUM('Half-Cent to County Govs'!D48+'Half-Cent to City Govs'!D48)</f>
        <v>32065.71</v>
      </c>
      <c r="E48" s="5">
        <f>SUM('Half-Cent to County Govs'!E48+'Half-Cent to City Govs'!E48)</f>
        <v>33171.380000000005</v>
      </c>
      <c r="F48" s="5">
        <f>SUM('Half-Cent to County Govs'!F48+'Half-Cent to City Govs'!F48)</f>
        <v>30745.699999999997</v>
      </c>
      <c r="G48" s="5">
        <f>SUM('Half-Cent to County Govs'!G48+'Half-Cent to City Govs'!G48)</f>
        <v>30356.38</v>
      </c>
      <c r="H48" s="5">
        <f>SUM('Half-Cent to County Govs'!H48+'Half-Cent to City Govs'!H48)</f>
        <v>27418.700000000004</v>
      </c>
      <c r="I48" s="5">
        <f>SUM('Half-Cent to County Govs'!I48+'Half-Cent to City Govs'!I48)</f>
        <v>35309.659999999996</v>
      </c>
      <c r="J48" s="5">
        <f>SUM('Half-Cent to County Govs'!J48+'Half-Cent to City Govs'!J48)</f>
        <v>30011.920000000002</v>
      </c>
      <c r="K48" s="5">
        <f>SUM('Half-Cent to County Govs'!K48+'Half-Cent to City Govs'!K48)</f>
        <v>31615.84</v>
      </c>
      <c r="L48" s="5">
        <f>SUM('Half-Cent to County Govs'!L48+'Half-Cent to City Govs'!L48)</f>
        <v>36183.979999999996</v>
      </c>
      <c r="M48" s="5">
        <f>SUM('Half-Cent to County Govs'!M48+'Half-Cent to City Govs'!M48)</f>
        <v>31744.139999999996</v>
      </c>
      <c r="N48" s="5">
        <f t="shared" si="0"/>
        <v>387186.47000000003</v>
      </c>
    </row>
    <row r="49" spans="1:14" ht="12.75">
      <c r="A49" t="s">
        <v>52</v>
      </c>
      <c r="B49" s="5">
        <f>SUM('Half-Cent to County Govs'!B49+'Half-Cent to City Govs'!B49)</f>
        <v>768384.1700000002</v>
      </c>
      <c r="C49" s="5">
        <f>SUM('Half-Cent to County Govs'!C49+'Half-Cent to City Govs'!C49)</f>
        <v>762799.8599999999</v>
      </c>
      <c r="D49" s="5">
        <f>SUM('Half-Cent to County Govs'!D49+'Half-Cent to City Govs'!D49)</f>
        <v>725065.33</v>
      </c>
      <c r="E49" s="5">
        <f>SUM('Half-Cent to County Govs'!E49+'Half-Cent to City Govs'!E49)</f>
        <v>721533.9500000002</v>
      </c>
      <c r="F49" s="5">
        <f>SUM('Half-Cent to County Govs'!F49+'Half-Cent to City Govs'!F49)</f>
        <v>787731.4400000001</v>
      </c>
      <c r="G49" s="5">
        <f>SUM('Half-Cent to County Govs'!G49+'Half-Cent to City Govs'!G49)</f>
        <v>757336.8900000001</v>
      </c>
      <c r="H49" s="5">
        <f>SUM('Half-Cent to County Govs'!H49+'Half-Cent to City Govs'!H49)</f>
        <v>895723.01</v>
      </c>
      <c r="I49" s="5">
        <f>SUM('Half-Cent to County Govs'!I49+'Half-Cent to City Govs'!I49)</f>
        <v>1076326.05</v>
      </c>
      <c r="J49" s="5">
        <f>SUM('Half-Cent to County Govs'!J49+'Half-Cent to City Govs'!J49)</f>
        <v>858752.14</v>
      </c>
      <c r="K49" s="5">
        <f>SUM('Half-Cent to County Govs'!K49+'Half-Cent to City Govs'!K49)</f>
        <v>872192.71</v>
      </c>
      <c r="L49" s="5">
        <f>SUM('Half-Cent to County Govs'!L49+'Half-Cent to City Govs'!L49)</f>
        <v>1054765.32</v>
      </c>
      <c r="M49" s="5">
        <f>SUM('Half-Cent to County Govs'!M49+'Half-Cent to City Govs'!M49)</f>
        <v>871699.4299999999</v>
      </c>
      <c r="N49" s="5">
        <f t="shared" si="0"/>
        <v>10152310.299999999</v>
      </c>
    </row>
    <row r="50" spans="1:14" ht="12.75">
      <c r="A50" t="s">
        <v>17</v>
      </c>
      <c r="B50" s="5">
        <f>SUM('Half-Cent to County Govs'!B50+'Half-Cent to City Govs'!B50)</f>
        <v>173435.03999999998</v>
      </c>
      <c r="C50" s="5">
        <f>SUM('Half-Cent to County Govs'!C50+'Half-Cent to City Govs'!C50)</f>
        <v>198136.6199999999</v>
      </c>
      <c r="D50" s="5">
        <f>SUM('Half-Cent to County Govs'!D50+'Half-Cent to City Govs'!D50)</f>
        <v>177414.71000000002</v>
      </c>
      <c r="E50" s="5">
        <f>SUM('Half-Cent to County Govs'!E50+'Half-Cent to City Govs'!E50)</f>
        <v>169460.88999999998</v>
      </c>
      <c r="F50" s="5">
        <f>SUM('Half-Cent to County Govs'!F50+'Half-Cent to City Govs'!F50)</f>
        <v>173328.95</v>
      </c>
      <c r="G50" s="5">
        <f>SUM('Half-Cent to County Govs'!G50+'Half-Cent to City Govs'!G50)</f>
        <v>166230.08000000002</v>
      </c>
      <c r="H50" s="5">
        <f>SUM('Half-Cent to County Govs'!H50+'Half-Cent to City Govs'!H50)</f>
        <v>176210.17999999996</v>
      </c>
      <c r="I50" s="5">
        <f>SUM('Half-Cent to County Govs'!I50+'Half-Cent to City Govs'!I50)</f>
        <v>202987.28999999998</v>
      </c>
      <c r="J50" s="5">
        <f>SUM('Half-Cent to County Govs'!J50+'Half-Cent to City Govs'!J50)</f>
        <v>163624.85</v>
      </c>
      <c r="K50" s="5">
        <f>SUM('Half-Cent to County Govs'!K50+'Half-Cent to City Govs'!K50)</f>
        <v>177227.04</v>
      </c>
      <c r="L50" s="5">
        <f>SUM('Half-Cent to County Govs'!L50+'Half-Cent to City Govs'!L50)</f>
        <v>201387.16</v>
      </c>
      <c r="M50" s="5">
        <f>SUM('Half-Cent to County Govs'!M50+'Half-Cent to City Govs'!M50)</f>
        <v>176425.19999999998</v>
      </c>
      <c r="N50" s="5">
        <f t="shared" si="0"/>
        <v>2155868.0100000002</v>
      </c>
    </row>
    <row r="51" spans="1:14" ht="12.75">
      <c r="A51" t="s">
        <v>18</v>
      </c>
      <c r="B51" s="5">
        <f>SUM('Half-Cent to County Govs'!B51+'Half-Cent to City Govs'!B51)</f>
        <v>76663.53</v>
      </c>
      <c r="C51" s="5">
        <f>SUM('Half-Cent to County Govs'!C51+'Half-Cent to City Govs'!C51)</f>
        <v>69398.81999999999</v>
      </c>
      <c r="D51" s="5">
        <f>SUM('Half-Cent to County Govs'!D51+'Half-Cent to City Govs'!D51)</f>
        <v>74431.45</v>
      </c>
      <c r="E51" s="5">
        <f>SUM('Half-Cent to County Govs'!E51+'Half-Cent to City Govs'!E51)</f>
        <v>89408.87</v>
      </c>
      <c r="F51" s="5">
        <f>SUM('Half-Cent to County Govs'!F51+'Half-Cent to City Govs'!F51)</f>
        <v>77583.6</v>
      </c>
      <c r="G51" s="5">
        <f>SUM('Half-Cent to County Govs'!G51+'Half-Cent to City Govs'!G51)</f>
        <v>72501.72</v>
      </c>
      <c r="H51" s="5">
        <f>SUM('Half-Cent to County Govs'!H51+'Half-Cent to City Govs'!H51)</f>
        <v>74099.18</v>
      </c>
      <c r="I51" s="5">
        <f>SUM('Half-Cent to County Govs'!I51+'Half-Cent to City Govs'!I51)</f>
        <v>82801.84</v>
      </c>
      <c r="J51" s="5">
        <f>SUM('Half-Cent to County Govs'!J51+'Half-Cent to City Govs'!J51)</f>
        <v>65958.1</v>
      </c>
      <c r="K51" s="5">
        <f>SUM('Half-Cent to County Govs'!K51+'Half-Cent to City Govs'!K51)</f>
        <v>66934.49</v>
      </c>
      <c r="L51" s="5">
        <f>SUM('Half-Cent to County Govs'!L51+'Half-Cent to City Govs'!L51)</f>
        <v>52881.72</v>
      </c>
      <c r="M51" s="5">
        <f>SUM('Half-Cent to County Govs'!M51+'Half-Cent to City Govs'!M51)</f>
        <v>80587.72</v>
      </c>
      <c r="N51" s="5">
        <f t="shared" si="0"/>
        <v>883251.0399999998</v>
      </c>
    </row>
    <row r="52" spans="1:14" ht="12.75">
      <c r="A52" t="s">
        <v>19</v>
      </c>
      <c r="B52" s="5">
        <f>SUM('Half-Cent to County Govs'!B52+'Half-Cent to City Govs'!B52)</f>
        <v>9875.210000000001</v>
      </c>
      <c r="C52" s="5">
        <f>SUM('Half-Cent to County Govs'!C52+'Half-Cent to City Govs'!C52)</f>
        <v>12176.11</v>
      </c>
      <c r="D52" s="5">
        <f>SUM('Half-Cent to County Govs'!D52+'Half-Cent to City Govs'!D52)</f>
        <v>9857.03</v>
      </c>
      <c r="E52" s="5">
        <f>SUM('Half-Cent to County Govs'!E52+'Half-Cent to City Govs'!E52)</f>
        <v>10919.2</v>
      </c>
      <c r="F52" s="5">
        <f>SUM('Half-Cent to County Govs'!F52+'Half-Cent to City Govs'!F52)</f>
        <v>11045.34</v>
      </c>
      <c r="G52" s="5">
        <f>SUM('Half-Cent to County Govs'!G52+'Half-Cent to City Govs'!G52)</f>
        <v>10171.740000000002</v>
      </c>
      <c r="H52" s="5">
        <f>SUM('Half-Cent to County Govs'!H52+'Half-Cent to City Govs'!H52)</f>
        <v>8923.42</v>
      </c>
      <c r="I52" s="5">
        <f>SUM('Half-Cent to County Govs'!I52+'Half-Cent to City Govs'!I52)</f>
        <v>10239.4</v>
      </c>
      <c r="J52" s="5">
        <f>SUM('Half-Cent to County Govs'!J52+'Half-Cent to City Govs'!J52)</f>
        <v>10698.61</v>
      </c>
      <c r="K52" s="5">
        <f>SUM('Half-Cent to County Govs'!K52+'Half-Cent to City Govs'!K52)</f>
        <v>9901.03</v>
      </c>
      <c r="L52" s="5">
        <f>SUM('Half-Cent to County Govs'!L52+'Half-Cent to City Govs'!L52)</f>
        <v>10761.14</v>
      </c>
      <c r="M52" s="5">
        <f>SUM('Half-Cent to County Govs'!M52+'Half-Cent to City Govs'!M52)</f>
        <v>11124.34</v>
      </c>
      <c r="N52" s="5">
        <f t="shared" si="0"/>
        <v>125692.56999999999</v>
      </c>
    </row>
    <row r="53" spans="1:14" ht="12.75">
      <c r="A53" t="s">
        <v>53</v>
      </c>
      <c r="B53" s="5">
        <f>SUM('Half-Cent to County Govs'!B53+'Half-Cent to City Govs'!B53)</f>
        <v>1419857.6800000002</v>
      </c>
      <c r="C53" s="5">
        <f>SUM('Half-Cent to County Govs'!C53+'Half-Cent to City Govs'!C53)</f>
        <v>1378343.12</v>
      </c>
      <c r="D53" s="5">
        <f>SUM('Half-Cent to County Govs'!D53+'Half-Cent to City Govs'!D53)</f>
        <v>1344905.3499999999</v>
      </c>
      <c r="E53" s="5">
        <f>SUM('Half-Cent to County Govs'!E53+'Half-Cent to City Govs'!E53)</f>
        <v>1307214.6900000002</v>
      </c>
      <c r="F53" s="5">
        <f>SUM('Half-Cent to County Govs'!F53+'Half-Cent to City Govs'!F53)</f>
        <v>1375629.5899999996</v>
      </c>
      <c r="G53" s="5">
        <f>SUM('Half-Cent to County Govs'!G53+'Half-Cent to City Govs'!G53)</f>
        <v>1409565.7000000002</v>
      </c>
      <c r="H53" s="5">
        <f>SUM('Half-Cent to County Govs'!H53+'Half-Cent to City Govs'!H53)</f>
        <v>1475287.1699999992</v>
      </c>
      <c r="I53" s="5">
        <f>SUM('Half-Cent to County Govs'!I53+'Half-Cent to City Govs'!I53)</f>
        <v>1646800.1599999997</v>
      </c>
      <c r="J53" s="5">
        <f>SUM('Half-Cent to County Govs'!J53+'Half-Cent to City Govs'!J53)</f>
        <v>1452212.8800000001</v>
      </c>
      <c r="K53" s="5">
        <f>SUM('Half-Cent to County Govs'!K53+'Half-Cent to City Govs'!K53)</f>
        <v>1494540.26</v>
      </c>
      <c r="L53" s="5">
        <f>SUM('Half-Cent to County Govs'!L53+'Half-Cent to City Govs'!L53)</f>
        <v>1758870.8199999998</v>
      </c>
      <c r="M53" s="5">
        <f>SUM('Half-Cent to County Govs'!M53+'Half-Cent to City Govs'!M53)</f>
        <v>1516016.4300000002</v>
      </c>
      <c r="N53" s="5">
        <f t="shared" si="0"/>
        <v>17579243.85</v>
      </c>
    </row>
    <row r="54" spans="1:14" ht="12.75">
      <c r="A54" t="s">
        <v>54</v>
      </c>
      <c r="B54" s="5">
        <f>SUM('Half-Cent to County Govs'!B54+'Half-Cent to City Govs'!B54)</f>
        <v>4064119.8499999996</v>
      </c>
      <c r="C54" s="5">
        <f>SUM('Half-Cent to County Govs'!C54+'Half-Cent to City Govs'!C54)</f>
        <v>4036157.89</v>
      </c>
      <c r="D54" s="5">
        <f>SUM('Half-Cent to County Govs'!D54+'Half-Cent to City Govs'!D54)</f>
        <v>3803590.8500000006</v>
      </c>
      <c r="E54" s="5">
        <f>SUM('Half-Cent to County Govs'!E54+'Half-Cent to City Govs'!E54)</f>
        <v>3738653.31</v>
      </c>
      <c r="F54" s="5">
        <f>SUM('Half-Cent to County Govs'!F54+'Half-Cent to City Govs'!F54)</f>
        <v>3756687.6800000006</v>
      </c>
      <c r="G54" s="5">
        <f>SUM('Half-Cent to County Govs'!G54+'Half-Cent to City Govs'!G54)</f>
        <v>4129864.09</v>
      </c>
      <c r="H54" s="5">
        <f>SUM('Half-Cent to County Govs'!H54+'Half-Cent to City Govs'!H54)</f>
        <v>4591341.78</v>
      </c>
      <c r="I54" s="5">
        <f>SUM('Half-Cent to County Govs'!I54+'Half-Cent to City Govs'!I54)</f>
        <v>5223013.85</v>
      </c>
      <c r="J54" s="5">
        <f>SUM('Half-Cent to County Govs'!J54+'Half-Cent to City Govs'!J54)</f>
        <v>4939344.270000001</v>
      </c>
      <c r="K54" s="5">
        <f>SUM('Half-Cent to County Govs'!K54+'Half-Cent to City Govs'!K54)</f>
        <v>5132077.329999999</v>
      </c>
      <c r="L54" s="5">
        <f>SUM('Half-Cent to County Govs'!L54+'Half-Cent to City Govs'!L54)</f>
        <v>6048667.819999999</v>
      </c>
      <c r="M54" s="5">
        <f>SUM('Half-Cent to County Govs'!M54+'Half-Cent to City Govs'!M54)</f>
        <v>4763577.029999999</v>
      </c>
      <c r="N54" s="5">
        <f t="shared" si="0"/>
        <v>54227095.75000001</v>
      </c>
    </row>
    <row r="55" spans="1:14" ht="12.75">
      <c r="A55" t="s">
        <v>55</v>
      </c>
      <c r="B55" s="5">
        <f>SUM('Half-Cent to County Govs'!B55+'Half-Cent to City Govs'!B55)</f>
        <v>1485176.0699999998</v>
      </c>
      <c r="C55" s="5">
        <f>SUM('Half-Cent to County Govs'!C55+'Half-Cent to City Govs'!C55)</f>
        <v>1547802.5699999998</v>
      </c>
      <c r="D55" s="5">
        <f>SUM('Half-Cent to County Govs'!D55+'Half-Cent to City Govs'!D55)</f>
        <v>1494442.55</v>
      </c>
      <c r="E55" s="5">
        <f>SUM('Half-Cent to County Govs'!E55+'Half-Cent to City Govs'!E55)</f>
        <v>1570316.67</v>
      </c>
      <c r="F55" s="5">
        <f>SUM('Half-Cent to County Govs'!F55+'Half-Cent to City Govs'!F55)</f>
        <v>1629220.71</v>
      </c>
      <c r="G55" s="5">
        <f>SUM('Half-Cent to County Govs'!G55+'Half-Cent to City Govs'!G55)</f>
        <v>1578723.71</v>
      </c>
      <c r="H55" s="5">
        <f>SUM('Half-Cent to County Govs'!H55+'Half-Cent to City Govs'!H55)</f>
        <v>1589100.75</v>
      </c>
      <c r="I55" s="5">
        <f>SUM('Half-Cent to County Govs'!I55+'Half-Cent to City Govs'!I55)</f>
        <v>1813310.71</v>
      </c>
      <c r="J55" s="5">
        <f>SUM('Half-Cent to County Govs'!J55+'Half-Cent to City Govs'!J55)</f>
        <v>1518948.4500000002</v>
      </c>
      <c r="K55" s="5">
        <f>SUM('Half-Cent to County Govs'!K55+'Half-Cent to City Govs'!K55)</f>
        <v>1563727.78</v>
      </c>
      <c r="L55" s="5">
        <f>SUM('Half-Cent to County Govs'!L55+'Half-Cent to City Govs'!L55)</f>
        <v>1755353.78</v>
      </c>
      <c r="M55" s="5">
        <f>SUM('Half-Cent to County Govs'!M55+'Half-Cent to City Govs'!M55)</f>
        <v>1570358.39</v>
      </c>
      <c r="N55" s="5">
        <f t="shared" si="0"/>
        <v>19116482.139999997</v>
      </c>
    </row>
    <row r="56" spans="1:14" ht="12.75">
      <c r="A56" t="s">
        <v>20</v>
      </c>
      <c r="B56" s="5">
        <f>SUM('Half-Cent to County Govs'!B56+'Half-Cent to City Govs'!B56)</f>
        <v>120882.84999999999</v>
      </c>
      <c r="C56" s="5">
        <f>SUM('Half-Cent to County Govs'!C56+'Half-Cent to City Govs'!C56)</f>
        <v>127783.05</v>
      </c>
      <c r="D56" s="5">
        <f>SUM('Half-Cent to County Govs'!D56+'Half-Cent to City Govs'!D56)</f>
        <v>121608.05000000002</v>
      </c>
      <c r="E56" s="5">
        <f>SUM('Half-Cent to County Govs'!E56+'Half-Cent to City Govs'!E56)</f>
        <v>116845.26</v>
      </c>
      <c r="F56" s="5">
        <f>SUM('Half-Cent to County Govs'!F56+'Half-Cent to City Govs'!F56)</f>
        <v>124207.23999999999</v>
      </c>
      <c r="G56" s="5">
        <f>SUM('Half-Cent to County Govs'!G56+'Half-Cent to City Govs'!G56)</f>
        <v>127890.75</v>
      </c>
      <c r="H56" s="5">
        <f>SUM('Half-Cent to County Govs'!H56+'Half-Cent to City Govs'!H56)</f>
        <v>121669.26</v>
      </c>
      <c r="I56" s="5">
        <f>SUM('Half-Cent to County Govs'!I56+'Half-Cent to City Govs'!I56)</f>
        <v>138269.43</v>
      </c>
      <c r="J56" s="5">
        <f>SUM('Half-Cent to County Govs'!J56+'Half-Cent to City Govs'!J56)</f>
        <v>123461.44000000002</v>
      </c>
      <c r="K56" s="5">
        <f>SUM('Half-Cent to County Govs'!K56+'Half-Cent to City Govs'!K56)</f>
        <v>132811.52000000002</v>
      </c>
      <c r="L56" s="5">
        <f>SUM('Half-Cent to County Govs'!L56+'Half-Cent to City Govs'!L56)</f>
        <v>145343.08</v>
      </c>
      <c r="M56" s="5">
        <f>SUM('Half-Cent to County Govs'!M56+'Half-Cent to City Govs'!M56)</f>
        <v>127727.35</v>
      </c>
      <c r="N56" s="5">
        <f t="shared" si="0"/>
        <v>1528499.28</v>
      </c>
    </row>
    <row r="57" spans="1:14" ht="12.75">
      <c r="A57" t="s">
        <v>21</v>
      </c>
      <c r="B57" s="5">
        <f>SUM('Half-Cent to County Govs'!B57+'Half-Cent to City Govs'!B57)</f>
        <v>13178.34</v>
      </c>
      <c r="C57" s="5">
        <f>SUM('Half-Cent to County Govs'!C57+'Half-Cent to City Govs'!C57)</f>
        <v>11415.07</v>
      </c>
      <c r="D57" s="5">
        <f>SUM('Half-Cent to County Govs'!D57+'Half-Cent to City Govs'!D57)</f>
        <v>10945.85</v>
      </c>
      <c r="E57" s="5">
        <f>SUM('Half-Cent to County Govs'!E57+'Half-Cent to City Govs'!E57)</f>
        <v>14386.29</v>
      </c>
      <c r="F57" s="5">
        <f>SUM('Half-Cent to County Govs'!F57+'Half-Cent to City Govs'!F57)</f>
        <v>11193.65</v>
      </c>
      <c r="G57" s="5">
        <f>SUM('Half-Cent to County Govs'!G57+'Half-Cent to City Govs'!G57)</f>
        <v>12848.97</v>
      </c>
      <c r="H57" s="5">
        <f>SUM('Half-Cent to County Govs'!H57+'Half-Cent to City Govs'!H57)</f>
        <v>13734.1</v>
      </c>
      <c r="I57" s="5">
        <f>SUM('Half-Cent to County Govs'!I57+'Half-Cent to City Govs'!I57)</f>
        <v>13975.74</v>
      </c>
      <c r="J57" s="5">
        <f>SUM('Half-Cent to County Govs'!J57+'Half-Cent to City Govs'!J57)</f>
        <v>9987.939999999999</v>
      </c>
      <c r="K57" s="5">
        <f>SUM('Half-Cent to County Govs'!K57+'Half-Cent to City Govs'!K57)</f>
        <v>10372.42</v>
      </c>
      <c r="L57" s="5">
        <f>SUM('Half-Cent to County Govs'!L57+'Half-Cent to City Govs'!L57)</f>
        <v>11626.47</v>
      </c>
      <c r="M57" s="5">
        <f>SUM('Half-Cent to County Govs'!M57+'Half-Cent to City Govs'!M57)</f>
        <v>12197.699999999999</v>
      </c>
      <c r="N57" s="5">
        <f t="shared" si="0"/>
        <v>145862.54</v>
      </c>
    </row>
    <row r="58" spans="1:14" ht="12.75">
      <c r="A58" t="s">
        <v>22</v>
      </c>
      <c r="B58" s="5">
        <f>SUM('Half-Cent to County Govs'!B58+'Half-Cent to City Govs'!B58)</f>
        <v>39753.98</v>
      </c>
      <c r="C58" s="5">
        <f>SUM('Half-Cent to County Govs'!C58+'Half-Cent to City Govs'!C58)</f>
        <v>52569.020000000004</v>
      </c>
      <c r="D58" s="5">
        <f>SUM('Half-Cent to County Govs'!D58+'Half-Cent to City Govs'!D58)</f>
        <v>38517.34</v>
      </c>
      <c r="E58" s="5">
        <f>SUM('Half-Cent to County Govs'!E58+'Half-Cent to City Govs'!E58)</f>
        <v>39558.49</v>
      </c>
      <c r="F58" s="5">
        <f>SUM('Half-Cent to County Govs'!F58+'Half-Cent to City Govs'!F58)</f>
        <v>41881.34</v>
      </c>
      <c r="G58" s="5">
        <f>SUM('Half-Cent to County Govs'!G58+'Half-Cent to City Govs'!G58)</f>
        <v>38710.79</v>
      </c>
      <c r="H58" s="5">
        <f>SUM('Half-Cent to County Govs'!H58+'Half-Cent to City Govs'!H58)</f>
        <v>39734.65</v>
      </c>
      <c r="I58" s="5">
        <f>SUM('Half-Cent to County Govs'!I58+'Half-Cent to City Govs'!I58)</f>
        <v>43334.07</v>
      </c>
      <c r="J58" s="5">
        <f>SUM('Half-Cent to County Govs'!J58+'Half-Cent to City Govs'!J58)</f>
        <v>61389.509999999995</v>
      </c>
      <c r="K58" s="5">
        <f>SUM('Half-Cent to County Govs'!K58+'Half-Cent to City Govs'!K58)</f>
        <v>43417.85</v>
      </c>
      <c r="L58" s="5">
        <f>SUM('Half-Cent to County Govs'!L58+'Half-Cent to City Govs'!L58)</f>
        <v>52983.05</v>
      </c>
      <c r="M58" s="5">
        <f>SUM('Half-Cent to County Govs'!M58+'Half-Cent to City Govs'!M58)</f>
        <v>45861.97</v>
      </c>
      <c r="N58" s="5">
        <f t="shared" si="0"/>
        <v>537712.0599999999</v>
      </c>
    </row>
    <row r="59" spans="1:14" ht="12.75">
      <c r="A59" t="s">
        <v>56</v>
      </c>
      <c r="B59" s="5">
        <f>SUM('Half-Cent to County Govs'!B59+'Half-Cent to City Govs'!B59)</f>
        <v>1766908.5599999998</v>
      </c>
      <c r="C59" s="5">
        <f>SUM('Half-Cent to County Govs'!C59+'Half-Cent to City Govs'!C59)</f>
        <v>1814389.7700000003</v>
      </c>
      <c r="D59" s="5">
        <f>SUM('Half-Cent to County Govs'!D59+'Half-Cent to City Govs'!D59)</f>
        <v>1722630.49</v>
      </c>
      <c r="E59" s="5">
        <f>SUM('Half-Cent to County Govs'!E59+'Half-Cent to City Govs'!E59)</f>
        <v>1673264.8099999998</v>
      </c>
      <c r="F59" s="5">
        <f>SUM('Half-Cent to County Govs'!F59+'Half-Cent to City Govs'!F59)</f>
        <v>1699355.5</v>
      </c>
      <c r="G59" s="5">
        <f>SUM('Half-Cent to County Govs'!G59+'Half-Cent to City Govs'!G59)</f>
        <v>1784384.0499999998</v>
      </c>
      <c r="H59" s="5">
        <f>SUM('Half-Cent to County Govs'!H59+'Half-Cent to City Govs'!H59)</f>
        <v>1945178.9700000002</v>
      </c>
      <c r="I59" s="5">
        <f>SUM('Half-Cent to County Govs'!I59+'Half-Cent to City Govs'!I59)</f>
        <v>2210256.6000000006</v>
      </c>
      <c r="J59" s="5">
        <f>SUM('Half-Cent to County Govs'!J59+'Half-Cent to City Govs'!J59)</f>
        <v>1945345.67</v>
      </c>
      <c r="K59" s="5">
        <f>SUM('Half-Cent to County Govs'!K59+'Half-Cent to City Govs'!K59)</f>
        <v>1993930.8900000001</v>
      </c>
      <c r="L59" s="5">
        <f>SUM('Half-Cent to County Govs'!L59+'Half-Cent to City Govs'!L59)</f>
        <v>2430374.44</v>
      </c>
      <c r="M59" s="5">
        <f>SUM('Half-Cent to County Govs'!M59+'Half-Cent to City Govs'!M59)</f>
        <v>1945486.52</v>
      </c>
      <c r="N59" s="5">
        <f t="shared" si="0"/>
        <v>22931506.27</v>
      </c>
    </row>
    <row r="60" spans="1:14" ht="12.75">
      <c r="A60" t="s">
        <v>23</v>
      </c>
      <c r="B60" s="5">
        <f>SUM('Half-Cent to County Govs'!B60+'Half-Cent to City Govs'!B60)</f>
        <v>1521774.3800000001</v>
      </c>
      <c r="C60" s="5">
        <f>SUM('Half-Cent to County Govs'!C60+'Half-Cent to City Govs'!C60)</f>
        <v>1584469.8799999997</v>
      </c>
      <c r="D60" s="5">
        <f>SUM('Half-Cent to County Govs'!D60+'Half-Cent to City Govs'!D60)</f>
        <v>1490428.39</v>
      </c>
      <c r="E60" s="5">
        <f>SUM('Half-Cent to County Govs'!E60+'Half-Cent to City Govs'!E60)</f>
        <v>1496822.8499999999</v>
      </c>
      <c r="F60" s="5">
        <f>SUM('Half-Cent to County Govs'!F60+'Half-Cent to City Govs'!F60)</f>
        <v>1499336.9800000002</v>
      </c>
      <c r="G60" s="5">
        <f>SUM('Half-Cent to County Govs'!G60+'Half-Cent to City Govs'!G60)</f>
        <v>1513312.89</v>
      </c>
      <c r="H60" s="5">
        <f>SUM('Half-Cent to County Govs'!H60+'Half-Cent to City Govs'!H60)</f>
        <v>1596519.0000000002</v>
      </c>
      <c r="I60" s="5">
        <f>SUM('Half-Cent to County Govs'!I60+'Half-Cent to City Govs'!I60)</f>
        <v>1824391.9100000001</v>
      </c>
      <c r="J60" s="5">
        <f>SUM('Half-Cent to County Govs'!J60+'Half-Cent to City Govs'!J60)</f>
        <v>1606406.1300000001</v>
      </c>
      <c r="K60" s="5">
        <f>SUM('Half-Cent to County Govs'!K60+'Half-Cent to City Govs'!K60)</f>
        <v>1685936.0999999999</v>
      </c>
      <c r="L60" s="5">
        <f>SUM('Half-Cent to County Govs'!L60+'Half-Cent to City Govs'!L60)</f>
        <v>1866689.87</v>
      </c>
      <c r="M60" s="5">
        <f>SUM('Half-Cent to County Govs'!M60+'Half-Cent to City Govs'!M60)</f>
        <v>1670944.9</v>
      </c>
      <c r="N60" s="5">
        <f t="shared" si="0"/>
        <v>19357033.279999997</v>
      </c>
    </row>
    <row r="61" spans="1:14" ht="12.75">
      <c r="A61" t="s">
        <v>24</v>
      </c>
      <c r="B61" s="5">
        <f>SUM('Half-Cent to County Govs'!B61+'Half-Cent to City Govs'!B61)</f>
        <v>1015974.9500000001</v>
      </c>
      <c r="C61" s="5">
        <f>SUM('Half-Cent to County Govs'!C61+'Half-Cent to City Govs'!C61)</f>
        <v>1029562.7599999999</v>
      </c>
      <c r="D61" s="5">
        <f>SUM('Half-Cent to County Govs'!D61+'Half-Cent to City Govs'!D61)</f>
        <v>1003426.1499999999</v>
      </c>
      <c r="E61" s="5">
        <f>SUM('Half-Cent to County Govs'!E61+'Half-Cent to City Govs'!E61)</f>
        <v>970306.58</v>
      </c>
      <c r="F61" s="5">
        <f>SUM('Half-Cent to County Govs'!F61+'Half-Cent to City Govs'!F61)</f>
        <v>968921.4700000001</v>
      </c>
      <c r="G61" s="5">
        <f>SUM('Half-Cent to County Govs'!G61+'Half-Cent to City Govs'!G61)</f>
        <v>1043381.5400000002</v>
      </c>
      <c r="H61" s="5">
        <f>SUM('Half-Cent to County Govs'!H61+'Half-Cent to City Govs'!H61)</f>
        <v>1186811.52</v>
      </c>
      <c r="I61" s="5">
        <f>SUM('Half-Cent to County Govs'!I61+'Half-Cent to City Govs'!I61)</f>
        <v>1370155.8</v>
      </c>
      <c r="J61" s="5">
        <f>SUM('Half-Cent to County Govs'!J61+'Half-Cent to City Govs'!J61)</f>
        <v>1153420.0700000003</v>
      </c>
      <c r="K61" s="5">
        <f>SUM('Half-Cent to County Govs'!K61+'Half-Cent to City Govs'!K61)</f>
        <v>1139845.5</v>
      </c>
      <c r="L61" s="5">
        <f>SUM('Half-Cent to County Govs'!L61+'Half-Cent to City Govs'!L61)</f>
        <v>1335265.49</v>
      </c>
      <c r="M61" s="5">
        <f>SUM('Half-Cent to County Govs'!M61+'Half-Cent to City Govs'!M61)</f>
        <v>1044709.66</v>
      </c>
      <c r="N61" s="5">
        <f t="shared" si="0"/>
        <v>13261781.490000002</v>
      </c>
    </row>
    <row r="62" spans="1:14" ht="12.75">
      <c r="A62" t="s">
        <v>57</v>
      </c>
      <c r="B62" s="5">
        <f>SUM('Half-Cent to County Govs'!B62+'Half-Cent to City Govs'!B62)</f>
        <v>1181032.4</v>
      </c>
      <c r="C62" s="5">
        <f>SUM('Half-Cent to County Govs'!C62+'Half-Cent to City Govs'!C62)</f>
        <v>1171131.28</v>
      </c>
      <c r="D62" s="5">
        <f>SUM('Half-Cent to County Govs'!D62+'Half-Cent to City Govs'!D62)</f>
        <v>1220773.56</v>
      </c>
      <c r="E62" s="5">
        <f>SUM('Half-Cent to County Govs'!E62+'Half-Cent to City Govs'!E62)</f>
        <v>1019404.63</v>
      </c>
      <c r="F62" s="5">
        <f>SUM('Half-Cent to County Govs'!F62+'Half-Cent to City Govs'!F62)</f>
        <v>895970.81</v>
      </c>
      <c r="G62" s="5">
        <f>SUM('Half-Cent to County Govs'!G62+'Half-Cent to City Govs'!G62)</f>
        <v>1064948.25</v>
      </c>
      <c r="H62" s="5">
        <f>SUM('Half-Cent to County Govs'!H62+'Half-Cent to City Govs'!H62)</f>
        <v>1055565.97</v>
      </c>
      <c r="I62" s="5">
        <f>SUM('Half-Cent to County Govs'!I62+'Half-Cent to City Govs'!I62)</f>
        <v>1290831.7</v>
      </c>
      <c r="J62" s="5">
        <f>SUM('Half-Cent to County Govs'!J62+'Half-Cent to City Govs'!J62)</f>
        <v>1260238.4000000001</v>
      </c>
      <c r="K62" s="5">
        <f>SUM('Half-Cent to County Govs'!K62+'Half-Cent to City Govs'!K62)</f>
        <v>1350217.8800000001</v>
      </c>
      <c r="L62" s="5">
        <f>SUM('Half-Cent to County Govs'!L62+'Half-Cent to City Govs'!L62)</f>
        <v>1613536.1300000001</v>
      </c>
      <c r="M62" s="5">
        <f>SUM('Half-Cent to County Govs'!M62+'Half-Cent to City Govs'!M62)</f>
        <v>1347166.7</v>
      </c>
      <c r="N62" s="5">
        <f t="shared" si="0"/>
        <v>14470817.71</v>
      </c>
    </row>
    <row r="63" spans="1:14" ht="12.75">
      <c r="A63" t="s">
        <v>58</v>
      </c>
      <c r="B63" s="5">
        <f>SUM('Half-Cent to County Govs'!B63+'Half-Cent to City Govs'!B63)</f>
        <v>347828.01</v>
      </c>
      <c r="C63" s="5">
        <f>SUM('Half-Cent to County Govs'!C63+'Half-Cent to City Govs'!C63)</f>
        <v>385861.36</v>
      </c>
      <c r="D63" s="5">
        <f>SUM('Half-Cent to County Govs'!D63+'Half-Cent to City Govs'!D63)</f>
        <v>371538.58</v>
      </c>
      <c r="E63" s="5">
        <f>SUM('Half-Cent to County Govs'!E63+'Half-Cent to City Govs'!E63)</f>
        <v>317396.32000000007</v>
      </c>
      <c r="F63" s="5">
        <f>SUM('Half-Cent to County Govs'!F63+'Half-Cent to City Govs'!F63)</f>
        <v>316660.33</v>
      </c>
      <c r="G63" s="5">
        <f>SUM('Half-Cent to County Govs'!G63+'Half-Cent to City Govs'!G63)</f>
        <v>318625.96</v>
      </c>
      <c r="H63" s="5">
        <f>SUM('Half-Cent to County Govs'!H63+'Half-Cent to City Govs'!H63)</f>
        <v>308157.25000000006</v>
      </c>
      <c r="I63" s="5">
        <f>SUM('Half-Cent to County Govs'!I63+'Half-Cent to City Govs'!I63)</f>
        <v>341701.12999999995</v>
      </c>
      <c r="J63" s="5">
        <f>SUM('Half-Cent to County Govs'!J63+'Half-Cent to City Govs'!J63)</f>
        <v>281105.12</v>
      </c>
      <c r="K63" s="5">
        <f>SUM('Half-Cent to County Govs'!K63+'Half-Cent to City Govs'!K63)</f>
        <v>303085.56</v>
      </c>
      <c r="L63" s="5">
        <f>SUM('Half-Cent to County Govs'!L63+'Half-Cent to City Govs'!L63)</f>
        <v>444557.59</v>
      </c>
      <c r="M63" s="5">
        <f>SUM('Half-Cent to County Govs'!M63+'Half-Cent to City Govs'!M63)</f>
        <v>392637.31</v>
      </c>
      <c r="N63" s="5">
        <f t="shared" si="0"/>
        <v>4129154.52</v>
      </c>
    </row>
    <row r="64" spans="1:14" ht="12.75">
      <c r="A64" t="s">
        <v>59</v>
      </c>
      <c r="B64" s="5">
        <f>SUM('Half-Cent to County Govs'!B64+'Half-Cent to City Govs'!B64)</f>
        <v>1562634.5499999998</v>
      </c>
      <c r="C64" s="5">
        <f>SUM('Half-Cent to County Govs'!C64+'Half-Cent to City Govs'!C64)</f>
        <v>1846436.7699999998</v>
      </c>
      <c r="D64" s="5">
        <f>SUM('Half-Cent to County Govs'!D64+'Half-Cent to City Govs'!D64)</f>
        <v>1895495.5599999998</v>
      </c>
      <c r="E64" s="5">
        <f>SUM('Half-Cent to County Govs'!E64+'Half-Cent to City Govs'!E64)</f>
        <v>1556784.72</v>
      </c>
      <c r="F64" s="5">
        <f>SUM('Half-Cent to County Govs'!F64+'Half-Cent to City Govs'!F64)</f>
        <v>1390965.1400000001</v>
      </c>
      <c r="G64" s="5">
        <f>SUM('Half-Cent to County Govs'!G64+'Half-Cent to City Govs'!G64)</f>
        <v>1324345.4400000002</v>
      </c>
      <c r="H64" s="5">
        <f>SUM('Half-Cent to County Govs'!H64+'Half-Cent to City Govs'!H64)</f>
        <v>1268865.97</v>
      </c>
      <c r="I64" s="5">
        <f>SUM('Half-Cent to County Govs'!I64+'Half-Cent to City Govs'!I64)</f>
        <v>1407076.29</v>
      </c>
      <c r="J64" s="5">
        <f>SUM('Half-Cent to County Govs'!J64+'Half-Cent to City Govs'!J64)</f>
        <v>1177633.96</v>
      </c>
      <c r="K64" s="5">
        <f>SUM('Half-Cent to County Govs'!K64+'Half-Cent to City Govs'!K64)</f>
        <v>1257470.9800000004</v>
      </c>
      <c r="L64" s="5">
        <f>SUM('Half-Cent to County Govs'!L64+'Half-Cent to City Govs'!L64)</f>
        <v>1567929.3900000001</v>
      </c>
      <c r="M64" s="5">
        <f>SUM('Half-Cent to County Govs'!M64+'Half-Cent to City Govs'!M64)</f>
        <v>1616961.1400000001</v>
      </c>
      <c r="N64" s="5">
        <f t="shared" si="0"/>
        <v>17872599.91</v>
      </c>
    </row>
    <row r="65" spans="1:14" ht="12.75">
      <c r="A65" t="s">
        <v>25</v>
      </c>
      <c r="B65" s="5">
        <f>SUM('Half-Cent to County Govs'!B65+'Half-Cent to City Govs'!B65)</f>
        <v>152579.82</v>
      </c>
      <c r="C65" s="5">
        <f>SUM('Half-Cent to County Govs'!C65+'Half-Cent to City Govs'!C65)</f>
        <v>150927.26</v>
      </c>
      <c r="D65" s="5">
        <f>SUM('Half-Cent to County Govs'!D65+'Half-Cent to City Govs'!D65)</f>
        <v>131201.19</v>
      </c>
      <c r="E65" s="5">
        <f>SUM('Half-Cent to County Govs'!E65+'Half-Cent to City Govs'!E65)</f>
        <v>155708.39</v>
      </c>
      <c r="F65" s="5">
        <f>SUM('Half-Cent to County Govs'!F65+'Half-Cent to City Govs'!F65)</f>
        <v>152625.38</v>
      </c>
      <c r="G65" s="5">
        <f>SUM('Half-Cent to County Govs'!G65+'Half-Cent to City Govs'!G65)</f>
        <v>150642.97</v>
      </c>
      <c r="H65" s="5">
        <f>SUM('Half-Cent to County Govs'!H65+'Half-Cent to City Govs'!H65)</f>
        <v>166363.67</v>
      </c>
      <c r="I65" s="5">
        <f>SUM('Half-Cent to County Govs'!I65+'Half-Cent to City Govs'!I65)</f>
        <v>191078.11000000002</v>
      </c>
      <c r="J65" s="5">
        <f>SUM('Half-Cent to County Govs'!J65+'Half-Cent to City Govs'!J65)</f>
        <v>171060.27</v>
      </c>
      <c r="K65" s="5">
        <f>SUM('Half-Cent to County Govs'!K65+'Half-Cent to City Govs'!K65)</f>
        <v>179653.69999999998</v>
      </c>
      <c r="L65" s="5">
        <f>SUM('Half-Cent to County Govs'!L65+'Half-Cent to City Govs'!L65)</f>
        <v>191485.53000000003</v>
      </c>
      <c r="M65" s="5">
        <f>SUM('Half-Cent to County Govs'!M65+'Half-Cent to City Govs'!M65)</f>
        <v>163146.09</v>
      </c>
      <c r="N65" s="5">
        <f t="shared" si="0"/>
        <v>1956472.3800000001</v>
      </c>
    </row>
    <row r="66" spans="1:14" ht="12.75">
      <c r="A66" t="s">
        <v>60</v>
      </c>
      <c r="B66" s="5">
        <f>SUM('Half-Cent to County Govs'!B66+'Half-Cent to City Govs'!B66)</f>
        <v>13981785.399999997</v>
      </c>
      <c r="C66" s="5">
        <f>SUM('Half-Cent to County Govs'!C66+'Half-Cent to City Govs'!C66)</f>
        <v>15496633.069999998</v>
      </c>
      <c r="D66" s="5">
        <f>SUM('Half-Cent to County Govs'!D66+'Half-Cent to City Govs'!D66)</f>
        <v>14869644.819999998</v>
      </c>
      <c r="E66" s="5">
        <f>SUM('Half-Cent to County Govs'!E66+'Half-Cent to City Govs'!E66)</f>
        <v>13977693.100000003</v>
      </c>
      <c r="F66" s="5">
        <f>SUM('Half-Cent to County Govs'!F66+'Half-Cent to City Govs'!F66)</f>
        <v>14174999.580000002</v>
      </c>
      <c r="G66" s="5">
        <f>SUM('Half-Cent to County Govs'!G66+'Half-Cent to City Govs'!G66)</f>
        <v>14553260.040000001</v>
      </c>
      <c r="H66" s="5">
        <f>SUM('Half-Cent to County Govs'!H66+'Half-Cent to City Govs'!H66)</f>
        <v>14736958.430000002</v>
      </c>
      <c r="I66" s="5">
        <f>SUM('Half-Cent to County Govs'!I66+'Half-Cent to City Govs'!I66)</f>
        <v>16560540.24</v>
      </c>
      <c r="J66" s="5">
        <f>SUM('Half-Cent to County Govs'!J66+'Half-Cent to City Govs'!J66)</f>
        <v>14496086.280000001</v>
      </c>
      <c r="K66" s="5">
        <f>SUM('Half-Cent to County Govs'!K66+'Half-Cent to City Govs'!K66)</f>
        <v>14467448.630000003</v>
      </c>
      <c r="L66" s="5">
        <f>SUM('Half-Cent to County Govs'!L66+'Half-Cent to City Govs'!L66)</f>
        <v>17238251.08</v>
      </c>
      <c r="M66" s="5">
        <f>SUM('Half-Cent to County Govs'!M66+'Half-Cent to City Govs'!M66)</f>
        <v>15949479.840000002</v>
      </c>
      <c r="N66" s="5">
        <f t="shared" si="0"/>
        <v>180502780.51000002</v>
      </c>
    </row>
    <row r="67" spans="1:14" ht="12.75">
      <c r="A67" t="s">
        <v>61</v>
      </c>
      <c r="B67" s="5">
        <f>SUM('Half-Cent to County Govs'!B67+'Half-Cent to City Govs'!B67)</f>
        <v>1588924.27</v>
      </c>
      <c r="C67" s="5">
        <f>SUM('Half-Cent to County Govs'!C67+'Half-Cent to City Govs'!C67)</f>
        <v>1705437.4400000002</v>
      </c>
      <c r="D67" s="5">
        <f>SUM('Half-Cent to County Govs'!D67+'Half-Cent to City Govs'!D67)</f>
        <v>1769401.4200000002</v>
      </c>
      <c r="E67" s="5">
        <f>SUM('Half-Cent to County Govs'!E67+'Half-Cent to City Govs'!E67)</f>
        <v>1563441.4500000002</v>
      </c>
      <c r="F67" s="5">
        <f>SUM('Half-Cent to County Govs'!F67+'Half-Cent to City Govs'!F67)</f>
        <v>1516916.1199999999</v>
      </c>
      <c r="G67" s="5">
        <f>SUM('Half-Cent to County Govs'!G67+'Half-Cent to City Govs'!G67)</f>
        <v>1569729.8</v>
      </c>
      <c r="H67" s="5">
        <f>SUM('Half-Cent to County Govs'!H67+'Half-Cent to City Govs'!H67)</f>
        <v>1611179.25</v>
      </c>
      <c r="I67" s="5">
        <f>SUM('Half-Cent to County Govs'!I67+'Half-Cent to City Govs'!I67)</f>
        <v>1833923.83</v>
      </c>
      <c r="J67" s="5">
        <f>SUM('Half-Cent to County Govs'!J67+'Half-Cent to City Govs'!J67)</f>
        <v>1636425.8199999998</v>
      </c>
      <c r="K67" s="5">
        <f>SUM('Half-Cent to County Govs'!K67+'Half-Cent to City Govs'!K67)</f>
        <v>1733141.97</v>
      </c>
      <c r="L67" s="5">
        <f>SUM('Half-Cent to County Govs'!L67+'Half-Cent to City Govs'!L67)</f>
        <v>2145976.01</v>
      </c>
      <c r="M67" s="5">
        <f>SUM('Half-Cent to County Govs'!M67+'Half-Cent to City Govs'!M67)</f>
        <v>1797319.01</v>
      </c>
      <c r="N67" s="5">
        <f t="shared" si="0"/>
        <v>20471816.390000004</v>
      </c>
    </row>
    <row r="68" spans="1:14" ht="12.75">
      <c r="A68" t="s">
        <v>62</v>
      </c>
      <c r="B68" s="5">
        <f>SUM('Half-Cent to County Govs'!B68+'Half-Cent to City Govs'!B68)</f>
        <v>9121797.280000003</v>
      </c>
      <c r="C68" s="5">
        <f>SUM('Half-Cent to County Govs'!C68+'Half-Cent to City Govs'!C68)</f>
        <v>8849306.990000002</v>
      </c>
      <c r="D68" s="5">
        <f>SUM('Half-Cent to County Govs'!D68+'Half-Cent to City Govs'!D68)</f>
        <v>8506774.790000003</v>
      </c>
      <c r="E68" s="5">
        <f>SUM('Half-Cent to County Govs'!E68+'Half-Cent to City Govs'!E68)</f>
        <v>8660151</v>
      </c>
      <c r="F68" s="5">
        <f>SUM('Half-Cent to County Govs'!F68+'Half-Cent to City Govs'!F68)</f>
        <v>9046680.469999999</v>
      </c>
      <c r="G68" s="5">
        <f>SUM('Half-Cent to County Govs'!G68+'Half-Cent to City Govs'!G68)</f>
        <v>9189185.829999998</v>
      </c>
      <c r="H68" s="5">
        <f>SUM('Half-Cent to County Govs'!H68+'Half-Cent to City Govs'!H68)</f>
        <v>9986936.259999996</v>
      </c>
      <c r="I68" s="5">
        <f>SUM('Half-Cent to County Govs'!I68+'Half-Cent to City Govs'!I68)</f>
        <v>11741312.330000002</v>
      </c>
      <c r="J68" s="5">
        <f>SUM('Half-Cent to County Govs'!J68+'Half-Cent to City Govs'!J68)</f>
        <v>10002813.320000004</v>
      </c>
      <c r="K68" s="5">
        <f>SUM('Half-Cent to County Govs'!K68+'Half-Cent to City Govs'!K68)</f>
        <v>10064321.360000001</v>
      </c>
      <c r="L68" s="5">
        <f>SUM('Half-Cent to County Govs'!L68+'Half-Cent to City Govs'!L68)</f>
        <v>11508046.160000006</v>
      </c>
      <c r="M68" s="5">
        <f>SUM('Half-Cent to County Govs'!M68+'Half-Cent to City Govs'!M68)</f>
        <v>9902149.609999996</v>
      </c>
      <c r="N68" s="5">
        <f t="shared" si="0"/>
        <v>116579475.40000002</v>
      </c>
    </row>
    <row r="69" spans="1:14" ht="12.75">
      <c r="A69" t="s">
        <v>26</v>
      </c>
      <c r="B69" s="5">
        <f>SUM('Half-Cent to County Govs'!B69+'Half-Cent to City Govs'!B69)</f>
        <v>1829570.07</v>
      </c>
      <c r="C69" s="5">
        <f>SUM('Half-Cent to County Govs'!C69+'Half-Cent to City Govs'!C69)</f>
        <v>1925043.3599999999</v>
      </c>
      <c r="D69" s="5">
        <f>SUM('Half-Cent to County Govs'!D69+'Half-Cent to City Govs'!D69)</f>
        <v>1816453.53</v>
      </c>
      <c r="E69" s="5">
        <f>SUM('Half-Cent to County Govs'!E69+'Half-Cent to City Govs'!E69)</f>
        <v>1795019.7699999998</v>
      </c>
      <c r="F69" s="5">
        <f>SUM('Half-Cent to County Govs'!F69+'Half-Cent to City Govs'!F69)</f>
        <v>1909265.34</v>
      </c>
      <c r="G69" s="5">
        <f>SUM('Half-Cent to County Govs'!G69+'Half-Cent to City Govs'!G69)</f>
        <v>1877905.27</v>
      </c>
      <c r="H69" s="5">
        <f>SUM('Half-Cent to County Govs'!H69+'Half-Cent to City Govs'!H69)</f>
        <v>2026386.82</v>
      </c>
      <c r="I69" s="5">
        <f>SUM('Half-Cent to County Govs'!I69+'Half-Cent to City Govs'!I69)</f>
        <v>2375821.2099999995</v>
      </c>
      <c r="J69" s="5">
        <f>SUM('Half-Cent to County Govs'!J69+'Half-Cent to City Govs'!J69)</f>
        <v>1962423.5500000003</v>
      </c>
      <c r="K69" s="5">
        <f>SUM('Half-Cent to County Govs'!K69+'Half-Cent to City Govs'!K69)</f>
        <v>2030314.28</v>
      </c>
      <c r="L69" s="5">
        <f>SUM('Half-Cent to County Govs'!L69+'Half-Cent to City Govs'!L69)</f>
        <v>2338336.8600000003</v>
      </c>
      <c r="M69" s="5">
        <f>SUM('Half-Cent to County Govs'!M69+'Half-Cent to City Govs'!M69)</f>
        <v>2052079.1900000002</v>
      </c>
      <c r="N69" s="5">
        <f t="shared" si="0"/>
        <v>23938619.25</v>
      </c>
    </row>
    <row r="70" spans="1:14" ht="12.75">
      <c r="A70" t="s">
        <v>63</v>
      </c>
      <c r="B70" s="5">
        <f>SUM('Half-Cent to County Govs'!B70+'Half-Cent to City Govs'!B70)</f>
        <v>5478416.0200000005</v>
      </c>
      <c r="C70" s="5">
        <f>SUM('Half-Cent to County Govs'!C70+'Half-Cent to City Govs'!C70)</f>
        <v>5760154.489999998</v>
      </c>
      <c r="D70" s="5">
        <f>SUM('Half-Cent to County Govs'!D70+'Half-Cent to City Govs'!D70)</f>
        <v>5607844.7299999995</v>
      </c>
      <c r="E70" s="5">
        <f>SUM('Half-Cent to County Govs'!E70+'Half-Cent to City Govs'!E70)</f>
        <v>5454508.940000002</v>
      </c>
      <c r="F70" s="5">
        <f>SUM('Half-Cent to County Govs'!F70+'Half-Cent to City Govs'!F70)</f>
        <v>5471352.1</v>
      </c>
      <c r="G70" s="5">
        <f>SUM('Half-Cent to County Govs'!G70+'Half-Cent to City Govs'!G70)</f>
        <v>5363843.450000001</v>
      </c>
      <c r="H70" s="5">
        <f>SUM('Half-Cent to County Govs'!H70+'Half-Cent to City Govs'!H70)</f>
        <v>5727152.7</v>
      </c>
      <c r="I70" s="5">
        <f>SUM('Half-Cent to County Govs'!I70+'Half-Cent to City Govs'!I70)</f>
        <v>6476737.219999998</v>
      </c>
      <c r="J70" s="5">
        <f>SUM('Half-Cent to County Govs'!J70+'Half-Cent to City Govs'!J70)</f>
        <v>5545785.039999999</v>
      </c>
      <c r="K70" s="5">
        <f>SUM('Half-Cent to County Govs'!K70+'Half-Cent to City Govs'!K70)</f>
        <v>5783003.680000002</v>
      </c>
      <c r="L70" s="5">
        <f>SUM('Half-Cent to County Govs'!L70+'Half-Cent to City Govs'!L70)</f>
        <v>6998733.69</v>
      </c>
      <c r="M70" s="5">
        <f>SUM('Half-Cent to County Govs'!M70+'Half-Cent to City Govs'!M70)</f>
        <v>6142368.73</v>
      </c>
      <c r="N70" s="5">
        <f t="shared" si="0"/>
        <v>69809900.79</v>
      </c>
    </row>
    <row r="71" spans="1:14" ht="12.75">
      <c r="A71" t="s">
        <v>64</v>
      </c>
      <c r="B71" s="5">
        <f>SUM('Half-Cent to County Govs'!B71+'Half-Cent to City Govs'!B71)</f>
        <v>2704821.3600000003</v>
      </c>
      <c r="C71" s="5">
        <f>SUM('Half-Cent to County Govs'!C71+'Half-Cent to City Govs'!C71)</f>
        <v>2935560.7599999993</v>
      </c>
      <c r="D71" s="5">
        <f>SUM('Half-Cent to County Govs'!D71+'Half-Cent to City Govs'!D71)</f>
        <v>2670916.849999999</v>
      </c>
      <c r="E71" s="5">
        <f>SUM('Half-Cent to County Govs'!E71+'Half-Cent to City Govs'!E71)</f>
        <v>2794682.47</v>
      </c>
      <c r="F71" s="5">
        <f>SUM('Half-Cent to County Govs'!F71+'Half-Cent to City Govs'!F71)</f>
        <v>2964254.7700000014</v>
      </c>
      <c r="G71" s="5">
        <f>SUM('Half-Cent to County Govs'!G71+'Half-Cent to City Govs'!G71)</f>
        <v>2792615.7399999998</v>
      </c>
      <c r="H71" s="5">
        <f>SUM('Half-Cent to County Govs'!H71+'Half-Cent to City Govs'!H71)</f>
        <v>3000332.2899999986</v>
      </c>
      <c r="I71" s="5">
        <f>SUM('Half-Cent to County Govs'!I71+'Half-Cent to City Govs'!I71)</f>
        <v>3506008.38</v>
      </c>
      <c r="J71" s="5">
        <f>SUM('Half-Cent to County Govs'!J71+'Half-Cent to City Govs'!J71)</f>
        <v>3024966.63</v>
      </c>
      <c r="K71" s="5">
        <f>SUM('Half-Cent to County Govs'!K71+'Half-Cent to City Govs'!K71)</f>
        <v>3116960.5800000005</v>
      </c>
      <c r="L71" s="5">
        <f>SUM('Half-Cent to County Govs'!L71+'Half-Cent to City Govs'!L71)</f>
        <v>3630084.8000000003</v>
      </c>
      <c r="M71" s="5">
        <f>SUM('Half-Cent to County Govs'!M71+'Half-Cent to City Govs'!M71)</f>
        <v>3134955.47</v>
      </c>
      <c r="N71" s="5">
        <f t="shared" si="0"/>
        <v>36276160.1</v>
      </c>
    </row>
    <row r="72" spans="1:14" ht="12.75">
      <c r="A72" t="s">
        <v>65</v>
      </c>
      <c r="B72" s="5">
        <f>SUM('Half-Cent to County Govs'!B72+'Half-Cent to City Govs'!B72)</f>
        <v>230158.11</v>
      </c>
      <c r="C72" s="5">
        <f>SUM('Half-Cent to County Govs'!C72+'Half-Cent to City Govs'!C72)</f>
        <v>241108.99</v>
      </c>
      <c r="D72" s="5">
        <f>SUM('Half-Cent to County Govs'!D72+'Half-Cent to City Govs'!D72)</f>
        <v>226290.20999999996</v>
      </c>
      <c r="E72" s="5">
        <f>SUM('Half-Cent to County Govs'!E72+'Half-Cent to City Govs'!E72)</f>
        <v>225451.6</v>
      </c>
      <c r="F72" s="5">
        <f>SUM('Half-Cent to County Govs'!F72+'Half-Cent to City Govs'!F72)</f>
        <v>223201.82</v>
      </c>
      <c r="G72" s="5">
        <f>SUM('Half-Cent to County Govs'!G72+'Half-Cent to City Govs'!G72)</f>
        <v>227832.33</v>
      </c>
      <c r="H72" s="5">
        <f>SUM('Half-Cent to County Govs'!H72+'Half-Cent to City Govs'!H72)</f>
        <v>229446.97999999998</v>
      </c>
      <c r="I72" s="5">
        <f>SUM('Half-Cent to County Govs'!I72+'Half-Cent to City Govs'!I72)</f>
        <v>257614.77000000002</v>
      </c>
      <c r="J72" s="5">
        <f>SUM('Half-Cent to County Govs'!J72+'Half-Cent to City Govs'!J72)</f>
        <v>231272.59</v>
      </c>
      <c r="K72" s="5">
        <f>SUM('Half-Cent to County Govs'!K72+'Half-Cent to City Govs'!K72)</f>
        <v>247278.52</v>
      </c>
      <c r="L72" s="5">
        <f>SUM('Half-Cent to County Govs'!L72+'Half-Cent to City Govs'!L72)</f>
        <v>273030.98</v>
      </c>
      <c r="M72" s="5">
        <f>SUM('Half-Cent to County Govs'!M72+'Half-Cent to City Govs'!M72)</f>
        <v>246007.88000000003</v>
      </c>
      <c r="N72" s="5">
        <f t="shared" si="0"/>
        <v>2858694.78</v>
      </c>
    </row>
    <row r="73" spans="1:14" ht="12.75">
      <c r="A73" t="s">
        <v>66</v>
      </c>
      <c r="B73" s="5">
        <f>SUM('Half-Cent to County Govs'!B73+'Half-Cent to City Govs'!B73)</f>
        <v>1112185.42</v>
      </c>
      <c r="C73" s="5">
        <f>SUM('Half-Cent to County Govs'!C73+'Half-Cent to City Govs'!C73)</f>
        <v>1142407.42</v>
      </c>
      <c r="D73" s="5">
        <f>SUM('Half-Cent to County Govs'!D73+'Half-Cent to City Govs'!D73)</f>
        <v>1166241.68</v>
      </c>
      <c r="E73" s="5">
        <f>SUM('Half-Cent to County Govs'!E73+'Half-Cent to City Govs'!E73)</f>
        <v>1016161.26</v>
      </c>
      <c r="F73" s="5">
        <f>SUM('Half-Cent to County Govs'!F73+'Half-Cent to City Govs'!F73)</f>
        <v>1018936.3400000001</v>
      </c>
      <c r="G73" s="5">
        <f>SUM('Half-Cent to County Govs'!G73+'Half-Cent to City Govs'!G73)</f>
        <v>1013765.5800000001</v>
      </c>
      <c r="H73" s="5">
        <f>SUM('Half-Cent to County Govs'!H73+'Half-Cent to City Govs'!H73)</f>
        <v>1042774.5199999999</v>
      </c>
      <c r="I73" s="5">
        <f>SUM('Half-Cent to County Govs'!I73+'Half-Cent to City Govs'!I73)</f>
        <v>1222267.9100000001</v>
      </c>
      <c r="J73" s="5">
        <f>SUM('Half-Cent to County Govs'!J73+'Half-Cent to City Govs'!J73)</f>
        <v>1004183.5200000001</v>
      </c>
      <c r="K73" s="5">
        <f>SUM('Half-Cent to County Govs'!K73+'Half-Cent to City Govs'!K73)</f>
        <v>1043139.68</v>
      </c>
      <c r="L73" s="5">
        <f>SUM('Half-Cent to County Govs'!L73+'Half-Cent to City Govs'!L73)</f>
        <v>1396740.48</v>
      </c>
      <c r="M73" s="5">
        <f>SUM('Half-Cent to County Govs'!M73+'Half-Cent to City Govs'!M73)</f>
        <v>1165972.59</v>
      </c>
      <c r="N73" s="5">
        <f t="shared" si="0"/>
        <v>13344776.399999999</v>
      </c>
    </row>
    <row r="74" spans="1:14" ht="12.75">
      <c r="A74" t="s">
        <v>67</v>
      </c>
      <c r="B74" s="5">
        <f>SUM('Half-Cent to County Govs'!B74+'Half-Cent to City Govs'!B74)</f>
        <v>1028831.39</v>
      </c>
      <c r="C74" s="5">
        <f>SUM('Half-Cent to County Govs'!C74+'Half-Cent to City Govs'!C74)</f>
        <v>1045045.73</v>
      </c>
      <c r="D74" s="5">
        <f>SUM('Half-Cent to County Govs'!D74+'Half-Cent to City Govs'!D74)</f>
        <v>995379.21</v>
      </c>
      <c r="E74" s="5">
        <f>SUM('Half-Cent to County Govs'!E74+'Half-Cent to City Govs'!E74)</f>
        <v>1034308.8800000001</v>
      </c>
      <c r="F74" s="5">
        <f>SUM('Half-Cent to County Govs'!F74+'Half-Cent to City Govs'!F74)</f>
        <v>1019693.9100000001</v>
      </c>
      <c r="G74" s="5">
        <f>SUM('Half-Cent to County Govs'!G74+'Half-Cent to City Govs'!G74)</f>
        <v>1064193.12</v>
      </c>
      <c r="H74" s="5">
        <f>SUM('Half-Cent to County Govs'!H74+'Half-Cent to City Govs'!H74)</f>
        <v>1050963.97</v>
      </c>
      <c r="I74" s="5">
        <f>SUM('Half-Cent to County Govs'!I74+'Half-Cent to City Govs'!I74)</f>
        <v>1198520.55</v>
      </c>
      <c r="J74" s="5">
        <f>SUM('Half-Cent to County Govs'!J74+'Half-Cent to City Govs'!J74)</f>
        <v>1086827.5</v>
      </c>
      <c r="K74" s="5">
        <f>SUM('Half-Cent to County Govs'!K74+'Half-Cent to City Govs'!K74)</f>
        <v>1146083.43</v>
      </c>
      <c r="L74" s="5">
        <f>SUM('Half-Cent to County Govs'!L74+'Half-Cent to City Govs'!L74)</f>
        <v>1264182.4500000002</v>
      </c>
      <c r="M74" s="5">
        <f>SUM('Half-Cent to County Govs'!M74+'Half-Cent to City Govs'!M74)</f>
        <v>1098592.52</v>
      </c>
      <c r="N74" s="5">
        <f t="shared" si="0"/>
        <v>13032622.66</v>
      </c>
    </row>
    <row r="75" spans="1:14" ht="12.75">
      <c r="A75" t="s">
        <v>68</v>
      </c>
      <c r="B75" s="5">
        <f>SUM('Half-Cent to County Govs'!B75+'Half-Cent to City Govs'!B75)</f>
        <v>531912.81</v>
      </c>
      <c r="C75" s="5">
        <f>SUM('Half-Cent to County Govs'!C75+'Half-Cent to City Govs'!C75)</f>
        <v>581142.02</v>
      </c>
      <c r="D75" s="5">
        <f>SUM('Half-Cent to County Govs'!D75+'Half-Cent to City Govs'!D75)</f>
        <v>560670.2100000001</v>
      </c>
      <c r="E75" s="5">
        <f>SUM('Half-Cent to County Govs'!E75+'Half-Cent to City Govs'!E75)</f>
        <v>503240.39999999997</v>
      </c>
      <c r="F75" s="5">
        <f>SUM('Half-Cent to County Govs'!F75+'Half-Cent to City Govs'!F75)</f>
        <v>507579.14999999997</v>
      </c>
      <c r="G75" s="5">
        <f>SUM('Half-Cent to County Govs'!G75+'Half-Cent to City Govs'!G75)</f>
        <v>501970.0500000001</v>
      </c>
      <c r="H75" s="5">
        <f>SUM('Half-Cent to County Govs'!H75+'Half-Cent to City Govs'!H75)</f>
        <v>483001.98</v>
      </c>
      <c r="I75" s="5">
        <f>SUM('Half-Cent to County Govs'!I75+'Half-Cent to City Govs'!I75)</f>
        <v>550610.82</v>
      </c>
      <c r="J75" s="5">
        <f>SUM('Half-Cent to County Govs'!J75+'Half-Cent to City Govs'!J75)</f>
        <v>457383.03</v>
      </c>
      <c r="K75" s="5">
        <f>SUM('Half-Cent to County Govs'!K75+'Half-Cent to City Govs'!K75)</f>
        <v>495483.69999999995</v>
      </c>
      <c r="L75" s="5">
        <f>SUM('Half-Cent to County Govs'!L75+'Half-Cent to City Govs'!L75)</f>
        <v>558592.7500000001</v>
      </c>
      <c r="M75" s="5">
        <f>SUM('Half-Cent to County Govs'!M75+'Half-Cent to City Govs'!M75)</f>
        <v>558958.4500000001</v>
      </c>
      <c r="N75" s="5">
        <f t="shared" si="0"/>
        <v>6290545.370000001</v>
      </c>
    </row>
    <row r="76" spans="1:14" ht="12.75">
      <c r="A76" t="s">
        <v>69</v>
      </c>
      <c r="B76" s="5">
        <f>SUM('Half-Cent to County Govs'!B76+'Half-Cent to City Govs'!B76)</f>
        <v>2498238.6199999996</v>
      </c>
      <c r="C76" s="5">
        <f>SUM('Half-Cent to County Govs'!C76+'Half-Cent to City Govs'!C76)</f>
        <v>2475683.4000000004</v>
      </c>
      <c r="D76" s="5">
        <f>SUM('Half-Cent to County Govs'!D76+'Half-Cent to City Govs'!D76)</f>
        <v>2355236.46</v>
      </c>
      <c r="E76" s="5">
        <f>SUM('Half-Cent to County Govs'!E76+'Half-Cent to City Govs'!E76)</f>
        <v>2375732.49</v>
      </c>
      <c r="F76" s="5">
        <f>SUM('Half-Cent to County Govs'!F76+'Half-Cent to City Govs'!F76)</f>
        <v>2184547.77</v>
      </c>
      <c r="G76" s="5">
        <f>SUM('Half-Cent to County Govs'!G76+'Half-Cent to City Govs'!G76)</f>
        <v>2367261.31</v>
      </c>
      <c r="H76" s="5">
        <f>SUM('Half-Cent to County Govs'!H76+'Half-Cent to City Govs'!H76)</f>
        <v>2612298.04</v>
      </c>
      <c r="I76" s="5">
        <f>SUM('Half-Cent to County Govs'!I76+'Half-Cent to City Govs'!I76)</f>
        <v>3038498.55</v>
      </c>
      <c r="J76" s="5">
        <f>SUM('Half-Cent to County Govs'!J76+'Half-Cent to City Govs'!J76)</f>
        <v>2775797.5700000003</v>
      </c>
      <c r="K76" s="5">
        <f>SUM('Half-Cent to County Govs'!K76+'Half-Cent to City Govs'!K76)</f>
        <v>2770746.57</v>
      </c>
      <c r="L76" s="5">
        <f>SUM('Half-Cent to County Govs'!L76+'Half-Cent to City Govs'!L76)</f>
        <v>3461599.39</v>
      </c>
      <c r="M76" s="5">
        <f>SUM('Half-Cent to County Govs'!M76+'Half-Cent to City Govs'!M76)</f>
        <v>2819353.64</v>
      </c>
      <c r="N76" s="5">
        <f t="shared" si="0"/>
        <v>31734993.810000002</v>
      </c>
    </row>
    <row r="77" spans="1:14" ht="12.75">
      <c r="A77" t="s">
        <v>70</v>
      </c>
      <c r="B77" s="5">
        <f>SUM('Half-Cent to County Govs'!B77+'Half-Cent to City Govs'!B77)</f>
        <v>2555946.4400000004</v>
      </c>
      <c r="C77" s="5">
        <f>SUM('Half-Cent to County Govs'!C77+'Half-Cent to City Govs'!C77)</f>
        <v>2655513.16</v>
      </c>
      <c r="D77" s="5">
        <f>SUM('Half-Cent to County Govs'!D77+'Half-Cent to City Govs'!D77)</f>
        <v>2525767.7800000003</v>
      </c>
      <c r="E77" s="5">
        <f>SUM('Half-Cent to County Govs'!E77+'Half-Cent to City Govs'!E77)</f>
        <v>2511849.3900000006</v>
      </c>
      <c r="F77" s="5">
        <f>SUM('Half-Cent to County Govs'!F77+'Half-Cent to City Govs'!F77)</f>
        <v>2524840.4699999997</v>
      </c>
      <c r="G77" s="5">
        <f>SUM('Half-Cent to County Govs'!G77+'Half-Cent to City Govs'!G77)</f>
        <v>2541738.3699999996</v>
      </c>
      <c r="H77" s="5">
        <f>SUM('Half-Cent to County Govs'!H77+'Half-Cent to City Govs'!H77)</f>
        <v>2663167.3099999996</v>
      </c>
      <c r="I77" s="5">
        <f>SUM('Half-Cent to County Govs'!I77+'Half-Cent to City Govs'!I77)</f>
        <v>3189206.01</v>
      </c>
      <c r="J77" s="5">
        <f>SUM('Half-Cent to County Govs'!J77+'Half-Cent to City Govs'!J77)</f>
        <v>2602767.6199999996</v>
      </c>
      <c r="K77" s="5">
        <f>SUM('Half-Cent to County Govs'!K77+'Half-Cent to City Govs'!K77)</f>
        <v>2600625.69</v>
      </c>
      <c r="L77" s="5">
        <f>SUM('Half-Cent to County Govs'!L77+'Half-Cent to City Govs'!L77)</f>
        <v>3202478.45</v>
      </c>
      <c r="M77" s="5">
        <f>SUM('Half-Cent to County Govs'!M77+'Half-Cent to City Govs'!M77)</f>
        <v>2687374.83</v>
      </c>
      <c r="N77" s="5">
        <f t="shared" si="0"/>
        <v>32261275.520000003</v>
      </c>
    </row>
    <row r="78" spans="1:14" ht="12.75">
      <c r="A78" t="s">
        <v>27</v>
      </c>
      <c r="B78" s="5">
        <f>SUM('Half-Cent to County Govs'!B78+'Half-Cent to City Govs'!B78)</f>
        <v>360658.79000000004</v>
      </c>
      <c r="C78" s="5">
        <f>SUM('Half-Cent to County Govs'!C78+'Half-Cent to City Govs'!C78)</f>
        <v>376728.79999999993</v>
      </c>
      <c r="D78" s="5">
        <f>SUM('Half-Cent to County Govs'!D78+'Half-Cent to City Govs'!D78)</f>
        <v>345862.23</v>
      </c>
      <c r="E78" s="5">
        <f>SUM('Half-Cent to County Govs'!E78+'Half-Cent to City Govs'!E78)</f>
        <v>368970.11999999994</v>
      </c>
      <c r="F78" s="5">
        <f>SUM('Half-Cent to County Govs'!F78+'Half-Cent to City Govs'!F78)</f>
        <v>381453.73999999993</v>
      </c>
      <c r="G78" s="5">
        <f>SUM('Half-Cent to County Govs'!G78+'Half-Cent to City Govs'!G78)</f>
        <v>398243.01</v>
      </c>
      <c r="H78" s="5">
        <f>SUM('Half-Cent to County Govs'!H78+'Half-Cent to City Govs'!H78)</f>
        <v>450629.69000000006</v>
      </c>
      <c r="I78" s="5">
        <f>SUM('Half-Cent to County Govs'!I78+'Half-Cent to City Govs'!I78)</f>
        <v>453710.3</v>
      </c>
      <c r="J78" s="5">
        <f>SUM('Half-Cent to County Govs'!J78+'Half-Cent to City Govs'!J78)</f>
        <v>443482.26999999996</v>
      </c>
      <c r="K78" s="5">
        <f>SUM('Half-Cent to County Govs'!K78+'Half-Cent to City Govs'!K78)</f>
        <v>457901.04</v>
      </c>
      <c r="L78" s="5">
        <f>SUM('Half-Cent to County Govs'!L78+'Half-Cent to City Govs'!L78)</f>
        <v>545227.49</v>
      </c>
      <c r="M78" s="5">
        <f>SUM('Half-Cent to County Govs'!M78+'Half-Cent to City Govs'!M78)</f>
        <v>441552.33999999997</v>
      </c>
      <c r="N78" s="5">
        <f t="shared" si="0"/>
        <v>5024419.819999999</v>
      </c>
    </row>
    <row r="79" spans="1:14" ht="12.75">
      <c r="A79" t="s">
        <v>71</v>
      </c>
      <c r="B79" s="5">
        <f>SUM('Half-Cent to County Govs'!B79+'Half-Cent to City Govs'!B79)</f>
        <v>122859.08</v>
      </c>
      <c r="C79" s="5">
        <f>SUM('Half-Cent to County Govs'!C79+'Half-Cent to City Govs'!C79)</f>
        <v>123330.1</v>
      </c>
      <c r="D79" s="5">
        <f>SUM('Half-Cent to County Govs'!D79+'Half-Cent to City Govs'!D79)</f>
        <v>117626.91</v>
      </c>
      <c r="E79" s="5">
        <f>SUM('Half-Cent to County Govs'!E79+'Half-Cent to City Govs'!E79)</f>
        <v>116807.75999999998</v>
      </c>
      <c r="F79" s="5">
        <f>SUM('Half-Cent to County Govs'!F79+'Half-Cent to City Govs'!F79)</f>
        <v>118138.14</v>
      </c>
      <c r="G79" s="5">
        <f>SUM('Half-Cent to County Govs'!G79+'Half-Cent to City Govs'!G79)</f>
        <v>108761.04</v>
      </c>
      <c r="H79" s="5">
        <f>SUM('Half-Cent to County Govs'!H79+'Half-Cent to City Govs'!H79)</f>
        <v>123286.71</v>
      </c>
      <c r="I79" s="5">
        <f>SUM('Half-Cent to County Govs'!I79+'Half-Cent to City Govs'!I79)</f>
        <v>134694</v>
      </c>
      <c r="J79" s="5">
        <f>SUM('Half-Cent to County Govs'!J79+'Half-Cent to City Govs'!J79)</f>
        <v>114353.18000000001</v>
      </c>
      <c r="K79" s="5">
        <f>SUM('Half-Cent to County Govs'!K79+'Half-Cent to City Govs'!K79)</f>
        <v>136990.4</v>
      </c>
      <c r="L79" s="5">
        <f>SUM('Half-Cent to County Govs'!L79+'Half-Cent to City Govs'!L79)</f>
        <v>143422.73</v>
      </c>
      <c r="M79" s="5">
        <f>SUM('Half-Cent to County Govs'!M79+'Half-Cent to City Govs'!M79)</f>
        <v>126460.1</v>
      </c>
      <c r="N79" s="5">
        <f t="shared" si="0"/>
        <v>1486730.15</v>
      </c>
    </row>
    <row r="80" spans="1:14" ht="12.75">
      <c r="A80" t="s">
        <v>28</v>
      </c>
      <c r="B80" s="5">
        <f>SUM('Half-Cent to County Govs'!B80+'Half-Cent to City Govs'!B80)</f>
        <v>98087.99</v>
      </c>
      <c r="C80" s="5">
        <f>SUM('Half-Cent to County Govs'!C80+'Half-Cent to City Govs'!C80)</f>
        <v>114013.51000000001</v>
      </c>
      <c r="D80" s="5">
        <f>SUM('Half-Cent to County Govs'!D80+'Half-Cent to City Govs'!D80)</f>
        <v>91913.92000000001</v>
      </c>
      <c r="E80" s="5">
        <f>SUM('Half-Cent to County Govs'!E80+'Half-Cent to City Govs'!E80)</f>
        <v>103793.25</v>
      </c>
      <c r="F80" s="5">
        <f>SUM('Half-Cent to County Govs'!F80+'Half-Cent to City Govs'!F80)</f>
        <v>90690.77</v>
      </c>
      <c r="G80" s="5">
        <f>SUM('Half-Cent to County Govs'!G80+'Half-Cent to City Govs'!G80)</f>
        <v>86393.55</v>
      </c>
      <c r="H80" s="5">
        <f>SUM('Half-Cent to County Govs'!H80+'Half-Cent to City Govs'!H80)</f>
        <v>88054.01</v>
      </c>
      <c r="I80" s="5">
        <f>SUM('Half-Cent to County Govs'!I80+'Half-Cent to City Govs'!I80)</f>
        <v>91887.8</v>
      </c>
      <c r="J80" s="5">
        <f>SUM('Half-Cent to County Govs'!J80+'Half-Cent to City Govs'!J80)</f>
        <v>90122.76000000001</v>
      </c>
      <c r="K80" s="5">
        <f>SUM('Half-Cent to County Govs'!K80+'Half-Cent to City Govs'!K80)</f>
        <v>82198.69</v>
      </c>
      <c r="L80" s="5">
        <f>SUM('Half-Cent to County Govs'!L80+'Half-Cent to City Govs'!L80)</f>
        <v>109533.25</v>
      </c>
      <c r="M80" s="5">
        <f>SUM('Half-Cent to County Govs'!M80+'Half-Cent to City Govs'!M80)</f>
        <v>121189.12</v>
      </c>
      <c r="N80" s="5">
        <f t="shared" si="0"/>
        <v>1167878.62</v>
      </c>
    </row>
    <row r="81" spans="1:14" ht="12.75">
      <c r="A81" t="s">
        <v>29</v>
      </c>
      <c r="B81" s="5">
        <f>SUM('Half-Cent to County Govs'!B81+'Half-Cent to City Govs'!B81)</f>
        <v>27121.82</v>
      </c>
      <c r="C81" s="5">
        <f>SUM('Half-Cent to County Govs'!C81+'Half-Cent to City Govs'!C81)</f>
        <v>23022.48</v>
      </c>
      <c r="D81" s="5">
        <f>SUM('Half-Cent to County Govs'!D81+'Half-Cent to City Govs'!D81)</f>
        <v>23559.91</v>
      </c>
      <c r="E81" s="5">
        <f>SUM('Half-Cent to County Govs'!E81+'Half-Cent to City Govs'!E81)</f>
        <v>20467.82</v>
      </c>
      <c r="F81" s="5">
        <f>SUM('Half-Cent to County Govs'!F81+'Half-Cent to City Govs'!F81)</f>
        <v>20528.17</v>
      </c>
      <c r="G81" s="5">
        <f>SUM('Half-Cent to County Govs'!G81+'Half-Cent to City Govs'!G81)</f>
        <v>20397.5</v>
      </c>
      <c r="H81" s="5">
        <f>SUM('Half-Cent to County Govs'!H81+'Half-Cent to City Govs'!H81)</f>
        <v>22227.510000000002</v>
      </c>
      <c r="I81" s="5">
        <f>SUM('Half-Cent to County Govs'!I81+'Half-Cent to City Govs'!I81)</f>
        <v>22994.71</v>
      </c>
      <c r="J81" s="5">
        <f>SUM('Half-Cent to County Govs'!J81+'Half-Cent to City Govs'!J81)</f>
        <v>21693.06</v>
      </c>
      <c r="K81" s="5">
        <f>SUM('Half-Cent to County Govs'!K81+'Half-Cent to City Govs'!K81)</f>
        <v>18713.3</v>
      </c>
      <c r="L81" s="5">
        <f>SUM('Half-Cent to County Govs'!L81+'Half-Cent to City Govs'!L81)</f>
        <v>22372.94</v>
      </c>
      <c r="M81" s="5">
        <f>SUM('Half-Cent to County Govs'!M81+'Half-Cent to City Govs'!M81)</f>
        <v>23349.149999999998</v>
      </c>
      <c r="N81" s="5">
        <f t="shared" si="0"/>
        <v>266448.37</v>
      </c>
    </row>
    <row r="82" spans="1:14" ht="12.75">
      <c r="A82" t="s">
        <v>72</v>
      </c>
      <c r="B82" s="5">
        <f>SUM('Half-Cent to County Govs'!B82+'Half-Cent to City Govs'!B82)</f>
        <v>2544688.06</v>
      </c>
      <c r="C82" s="5">
        <f>SUM('Half-Cent to County Govs'!C82+'Half-Cent to City Govs'!C82)</f>
        <v>2671075.23</v>
      </c>
      <c r="D82" s="5">
        <f>SUM('Half-Cent to County Govs'!D82+'Half-Cent to City Govs'!D82)</f>
        <v>2686694.3799999994</v>
      </c>
      <c r="E82" s="5">
        <f>SUM('Half-Cent to County Govs'!E82+'Half-Cent to City Govs'!E82)</f>
        <v>2429930.76</v>
      </c>
      <c r="F82" s="5">
        <f>SUM('Half-Cent to County Govs'!F82+'Half-Cent to City Govs'!F82)</f>
        <v>2444334.1200000006</v>
      </c>
      <c r="G82" s="5">
        <f>SUM('Half-Cent to County Govs'!G82+'Half-Cent to City Govs'!G82)</f>
        <v>2490158.1999999997</v>
      </c>
      <c r="H82" s="5">
        <f>SUM('Half-Cent to County Govs'!H82+'Half-Cent to City Govs'!H82)</f>
        <v>2560775.1200000006</v>
      </c>
      <c r="I82" s="5">
        <f>SUM('Half-Cent to County Govs'!I82+'Half-Cent to City Govs'!I82)</f>
        <v>2844436.0899999994</v>
      </c>
      <c r="J82" s="5">
        <f>SUM('Half-Cent to County Govs'!J82+'Half-Cent to City Govs'!J82)</f>
        <v>2663815.37</v>
      </c>
      <c r="K82" s="5">
        <f>SUM('Half-Cent to County Govs'!K82+'Half-Cent to City Govs'!K82)</f>
        <v>2815230.2300000004</v>
      </c>
      <c r="L82" s="5">
        <f>SUM('Half-Cent to County Govs'!L82+'Half-Cent to City Govs'!L82)</f>
        <v>3225950.84</v>
      </c>
      <c r="M82" s="5">
        <f>SUM('Half-Cent to County Govs'!M82+'Half-Cent to City Govs'!M82)</f>
        <v>2759315.1</v>
      </c>
      <c r="N82" s="5">
        <f t="shared" si="0"/>
        <v>32136403.500000004</v>
      </c>
    </row>
    <row r="83" spans="1:14" ht="12.75">
      <c r="A83" t="s">
        <v>73</v>
      </c>
      <c r="B83" s="5">
        <f>SUM('Half-Cent to County Govs'!B83+'Half-Cent to City Govs'!B83)</f>
        <v>77042.81999999999</v>
      </c>
      <c r="C83" s="5">
        <f>SUM('Half-Cent to County Govs'!C83+'Half-Cent to City Govs'!C83)</f>
        <v>77119.37000000001</v>
      </c>
      <c r="D83" s="5">
        <f>SUM('Half-Cent to County Govs'!D83+'Half-Cent to City Govs'!D83)</f>
        <v>71818.22</v>
      </c>
      <c r="E83" s="5">
        <f>SUM('Half-Cent to County Govs'!E83+'Half-Cent to City Govs'!E83)</f>
        <v>73207.06</v>
      </c>
      <c r="F83" s="5">
        <f>SUM('Half-Cent to County Govs'!F83+'Half-Cent to City Govs'!F83)</f>
        <v>68869.5</v>
      </c>
      <c r="G83" s="5">
        <f>SUM('Half-Cent to County Govs'!G83+'Half-Cent to City Govs'!G83)</f>
        <v>66865</v>
      </c>
      <c r="H83" s="5">
        <f>SUM('Half-Cent to County Govs'!H83+'Half-Cent to City Govs'!H83)</f>
        <v>68037.94</v>
      </c>
      <c r="I83" s="5">
        <f>SUM('Half-Cent to County Govs'!I83+'Half-Cent to City Govs'!I83)</f>
        <v>70968.45</v>
      </c>
      <c r="J83" s="5">
        <f>SUM('Half-Cent to County Govs'!J83+'Half-Cent to City Govs'!J83)</f>
        <v>63881.72</v>
      </c>
      <c r="K83" s="5">
        <f>SUM('Half-Cent to County Govs'!K83+'Half-Cent to City Govs'!K83)</f>
        <v>68706.55</v>
      </c>
      <c r="L83" s="5">
        <f>SUM('Half-Cent to County Govs'!L83+'Half-Cent to City Govs'!L83)</f>
        <v>82434.29</v>
      </c>
      <c r="M83" s="5">
        <f>SUM('Half-Cent to County Govs'!M83+'Half-Cent to City Govs'!M83)</f>
        <v>74195.09</v>
      </c>
      <c r="N83" s="5">
        <f>SUM(B83:M83)</f>
        <v>863146.01</v>
      </c>
    </row>
    <row r="84" spans="1:14" ht="12.75">
      <c r="A84" t="s">
        <v>74</v>
      </c>
      <c r="B84" s="5">
        <f>SUM('Half-Cent to County Govs'!B84+'Half-Cent to City Govs'!B84)</f>
        <v>689645</v>
      </c>
      <c r="C84" s="5">
        <f>SUM('Half-Cent to County Govs'!C84+'Half-Cent to City Govs'!C84)</f>
        <v>974611.2299999999</v>
      </c>
      <c r="D84" s="5">
        <f>SUM('Half-Cent to County Govs'!D84+'Half-Cent to City Govs'!D84)</f>
        <v>986227.92</v>
      </c>
      <c r="E84" s="5">
        <f>SUM('Half-Cent to County Govs'!E84+'Half-Cent to City Govs'!E84)</f>
        <v>672260.0900000001</v>
      </c>
      <c r="F84" s="5">
        <f>SUM('Half-Cent to County Govs'!F84+'Half-Cent to City Govs'!F84)</f>
        <v>555922.94</v>
      </c>
      <c r="G84" s="5">
        <f>SUM('Half-Cent to County Govs'!G84+'Half-Cent to City Govs'!G84)</f>
        <v>511283.91000000003</v>
      </c>
      <c r="H84" s="5">
        <f>SUM('Half-Cent to County Govs'!H84+'Half-Cent to City Govs'!H84)</f>
        <v>431528.08999999997</v>
      </c>
      <c r="I84" s="5">
        <f>SUM('Half-Cent to County Govs'!I84+'Half-Cent to City Govs'!I84)</f>
        <v>443932.01</v>
      </c>
      <c r="J84" s="5">
        <f>SUM('Half-Cent to County Govs'!J84+'Half-Cent to City Govs'!J84)</f>
        <v>385329.58</v>
      </c>
      <c r="K84" s="5">
        <f>SUM('Half-Cent to County Govs'!K84+'Half-Cent to City Govs'!K84)</f>
        <v>442327.04</v>
      </c>
      <c r="L84" s="5">
        <f>SUM('Half-Cent to County Govs'!L84+'Half-Cent to City Govs'!L84)</f>
        <v>734390.74</v>
      </c>
      <c r="M84" s="5">
        <f>SUM('Half-Cent to County Govs'!M84+'Half-Cent to City Govs'!M84)</f>
        <v>708927.16</v>
      </c>
      <c r="N84" s="5">
        <f>SUM(B84:M84)</f>
        <v>7536385.71</v>
      </c>
    </row>
    <row r="85" spans="1:14" ht="12.75">
      <c r="A85" t="s">
        <v>30</v>
      </c>
      <c r="B85" s="5">
        <f>SUM('Half-Cent to County Govs'!B85+'Half-Cent to City Govs'!B85)</f>
        <v>66644.79000000001</v>
      </c>
      <c r="C85" s="5">
        <f>SUM('Half-Cent to County Govs'!C85+'Half-Cent to City Govs'!C85)</f>
        <v>68116.97</v>
      </c>
      <c r="D85" s="5">
        <f>SUM('Half-Cent to County Govs'!D85+'Half-Cent to City Govs'!D85)</f>
        <v>69173.97</v>
      </c>
      <c r="E85" s="5">
        <f>SUM('Half-Cent to County Govs'!E85+'Half-Cent to City Govs'!E85)</f>
        <v>69353.93999999999</v>
      </c>
      <c r="F85" s="5">
        <f>SUM('Half-Cent to County Govs'!F85+'Half-Cent to City Govs'!F85)</f>
        <v>72039.38</v>
      </c>
      <c r="G85" s="5">
        <f>SUM('Half-Cent to County Govs'!G85+'Half-Cent to City Govs'!G85)</f>
        <v>68275.64</v>
      </c>
      <c r="H85" s="5">
        <f>SUM('Half-Cent to County Govs'!H85+'Half-Cent to City Govs'!H85)</f>
        <v>64719.020000000004</v>
      </c>
      <c r="I85" s="5">
        <f>SUM('Half-Cent to County Govs'!I85+'Half-Cent to City Govs'!I85)</f>
        <v>66790.82</v>
      </c>
      <c r="J85" s="5">
        <f>SUM('Half-Cent to County Govs'!J85+'Half-Cent to City Govs'!J85)</f>
        <v>56131.009999999995</v>
      </c>
      <c r="K85" s="5">
        <f>SUM('Half-Cent to County Govs'!K85+'Half-Cent to City Govs'!K85)</f>
        <v>65633.45999999999</v>
      </c>
      <c r="L85" s="5">
        <f>SUM('Half-Cent to County Govs'!L85+'Half-Cent to City Govs'!L85)</f>
        <v>68983.7</v>
      </c>
      <c r="M85" s="5">
        <f>SUM('Half-Cent to County Govs'!M85+'Half-Cent to City Govs'!M85)</f>
        <v>63662.090000000004</v>
      </c>
      <c r="N85" s="5">
        <f>SUM(B85:M85)</f>
        <v>799524.7899999999</v>
      </c>
    </row>
    <row r="86" ht="12.75">
      <c r="A86" t="s">
        <v>1</v>
      </c>
    </row>
    <row r="87" spans="1:14" ht="12.75">
      <c r="A87" t="s">
        <v>31</v>
      </c>
      <c r="B87" s="5">
        <f>SUM(B19:B85)</f>
        <v>120876169.22999999</v>
      </c>
      <c r="C87" s="5">
        <f aca="true" t="shared" si="1" ref="C87:M87">SUM(C19:C85)</f>
        <v>125708227.72999999</v>
      </c>
      <c r="D87" s="5">
        <f t="shared" si="1"/>
        <v>121929917</v>
      </c>
      <c r="E87" s="5">
        <f t="shared" si="1"/>
        <v>118209173.49000001</v>
      </c>
      <c r="F87" s="5">
        <f t="shared" si="1"/>
        <v>119443225.13</v>
      </c>
      <c r="G87" s="5">
        <f t="shared" si="1"/>
        <v>121061608.10000002</v>
      </c>
      <c r="H87" s="5">
        <f t="shared" si="1"/>
        <v>127864521.89999998</v>
      </c>
      <c r="I87" s="5">
        <f t="shared" si="1"/>
        <v>146102526.23999995</v>
      </c>
      <c r="J87" s="5">
        <f t="shared" si="1"/>
        <v>125666592.86000001</v>
      </c>
      <c r="K87" s="5">
        <f t="shared" si="1"/>
        <v>128068134.00000003</v>
      </c>
      <c r="L87" s="5">
        <f t="shared" si="1"/>
        <v>150868771.79999992</v>
      </c>
      <c r="M87" s="5">
        <f t="shared" si="1"/>
        <v>131898617.43000002</v>
      </c>
      <c r="N87" s="5">
        <f>SUM(B87:M87)</f>
        <v>1537697484.9099998</v>
      </c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Bedrosian</dc:creator>
  <cp:keywords/>
  <dc:description/>
  <cp:lastModifiedBy>Lisa Bedrosian</cp:lastModifiedBy>
  <cp:lastPrinted>2011-06-23T17:47:44Z</cp:lastPrinted>
  <dcterms:created xsi:type="dcterms:W3CDTF">2005-12-06T18:39:52Z</dcterms:created>
  <dcterms:modified xsi:type="dcterms:W3CDTF">2012-10-01T15:27:37Z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2012</vt:lpwstr>
  </property>
  <property fmtid="{D5CDD505-2E9C-101B-9397-08002B2CF9AE}" pid="7" name="my">
    <vt:lpwstr>Tax Distributions From July 2003 to Current</vt:lpwstr>
  </property>
</Properties>
</file>