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5385" tabRatio="873" firstSheet="2" activeTab="5"/>
  </bookViews>
  <sheets>
    <sheet name="SFY 09-10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  <sheet name="Fiscally Constrained" sheetId="6" r:id="rId6"/>
    <sheet name="Total Half-Cent Monthly" sheetId="7" r:id="rId7"/>
  </sheets>
  <definedNames/>
  <calcPr fullCalcOnLoad="1"/>
</workbook>
</file>

<file path=xl/sharedStrings.xml><?xml version="1.0" encoding="utf-8"?>
<sst xmlns="http://schemas.openxmlformats.org/spreadsheetml/2006/main" count="614" uniqueCount="105">
  <si>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</si>
  <si>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</si>
  <si>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</si>
  <si>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</si>
  <si>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</si>
  <si>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</si>
  <si>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</si>
  <si>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</si>
  <si>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</si>
  <si>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</si>
  <si>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</si>
  <si>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</si>
  <si>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</si>
  <si>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</si>
  <si>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</si>
  <si>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</si>
  <si>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</si>
  <si>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</si>
  <si>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</si>
  <si>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</si>
  <si>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</si>
  <si>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</si>
  <si>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</si>
  <si>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</si>
  <si>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</si>
  <si>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</si>
  <si>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</si>
  <si>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</si>
  <si>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</si>
  <si>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</si>
  <si>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</si>
  <si>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</si>
  <si>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</si>
  <si>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</si>
  <si>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</si>
  <si>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</si>
  <si>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</si>
  <si>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</si>
  <si>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</si>
  <si>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</si>
  <si>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</si>
  <si>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</si>
  <si>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</si>
  <si>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</si>
  <si>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</si>
  <si>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</si>
  <si>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</si>
  <si>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</si>
  <si>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</si>
  <si>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</si>
  <si>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</si>
  <si>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</si>
  <si>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</si>
  <si>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</si>
  <si>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</si>
  <si>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</si>
  <si>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</si>
  <si>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</si>
  <si>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</si>
  <si>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</si>
  <si>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</si>
  <si>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</si>
  <si>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</si>
  <si>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</si>
  <si>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</si>
  <si>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</si>
  <si>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</si>
  <si>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</si>
  <si>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</si>
  <si>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</si>
  <si>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</si>
  <si>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</si>
  <si>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</si>
  <si>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</si>
  <si>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</si>
  <si>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</si>
  <si>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</si>
  <si>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</si>
  <si>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</si>
  <si>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</si>
  <si>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</si>
  <si>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</si>
  <si>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</si>
  <si>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</si>
  <si>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</si>
  <si>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</si>
  <si>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</si>
  <si>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</si>
  <si>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</si>
  <si>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</si>
  <si>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</si>
  <si>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</si>
  <si>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</si>
  <si>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</si>
  <si>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</si>
  <si>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</si>
  <si>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</si>
  <si>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</si>
  <si>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</si>
  <si>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</si>
  <si>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</si>
  <si>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</si>
  <si>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</si>
  <si>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SFY09-10</t>
  </si>
  <si>
    <t>VALIDATED TAX RECEIPTS DATA FOR: JULY, 2009 thru June,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</si>
</sst>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0" applyNumberFormat="1" applyFont="1" applyFill="1" applyBorder="1" applyAlignment="1">
      <alignment horizontal="right" vertical="top" wrapText="1"/>
      <protection/>
    </xf>
    <xf numFmtId="3" fontId="2" fillId="0" borderId="0" xfId="21" applyNumberFormat="1" applyFont="1" applyBorder="1" applyAlignment="1">
      <alignment horizontal="right" vertical="top" wrapText="1"/>
      <protection/>
    </xf>
    <xf numFmtId="3" fontId="2" fillId="0" borderId="0" xfId="21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1" applyNumberFormat="1" applyFont="1" applyBorder="1" applyAlignment="1">
      <alignment horizontal="right" vertical="top" wrapText="1"/>
      <protection/>
    </xf>
    <xf numFmtId="3" fontId="2" fillId="0" borderId="0" xfId="22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Normal_Emergency Distribution" xfId="20"/>
    <cellStyle name="Normal_Fiscally Constrained" xfId="21"/>
    <cellStyle name="Normal_Half-Cent to County Gov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89"/>
  <sheetViews>
    <sheetView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7" width="18.5" style="0" customWidth="1"/>
    <col min="8" max="8" width="16.83203125" style="0" customWidth="1"/>
    <col min="9" max="9" width="13.66015625" style="0" bestFit="1" customWidth="1"/>
    <col min="10" max="10" width="12.66015625" style="0" bestFit="1" customWidth="1"/>
  </cols>
  <sheetData>
    <row r="1" spans="1:10" ht="12.75">
      <c r="A1" t="s">
        <v>104</v>
      </c>
      <c r="J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1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spans="2:10" ht="12.75">
      <c r="B11" s="2"/>
      <c r="C11" s="2"/>
      <c r="D11" s="2"/>
      <c r="E11" s="2"/>
      <c r="F11" s="2"/>
      <c r="G11" s="2"/>
      <c r="H11" s="25" t="s">
        <v>98</v>
      </c>
      <c r="I11" s="25"/>
      <c r="J11" s="25"/>
    </row>
    <row r="12" spans="2:10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/>
      <c r="I12" s="2" t="s">
        <v>83</v>
      </c>
      <c r="J12" s="2"/>
    </row>
    <row r="13" spans="1:10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34</v>
      </c>
      <c r="H13" s="2" t="s">
        <v>84</v>
      </c>
      <c r="I13" s="2" t="s">
        <v>37</v>
      </c>
      <c r="J13" s="2" t="s">
        <v>32</v>
      </c>
    </row>
    <row r="14" spans="2:10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100</v>
      </c>
      <c r="H14" s="2" t="s">
        <v>86</v>
      </c>
      <c r="I14" s="2" t="s">
        <v>86</v>
      </c>
      <c r="J14" s="2" t="s">
        <v>86</v>
      </c>
    </row>
    <row r="15" spans="1:10" ht="12.75">
      <c r="A15" t="s">
        <v>0</v>
      </c>
      <c r="B15" s="2" t="s">
        <v>102</v>
      </c>
      <c r="C15" s="2" t="s">
        <v>102</v>
      </c>
      <c r="D15" s="2" t="s">
        <v>79</v>
      </c>
      <c r="E15" s="2" t="s">
        <v>102</v>
      </c>
      <c r="F15" s="2" t="s">
        <v>102</v>
      </c>
      <c r="G15" s="2" t="s">
        <v>101</v>
      </c>
      <c r="H15" s="2" t="s">
        <v>102</v>
      </c>
      <c r="I15" s="2" t="s">
        <v>102</v>
      </c>
      <c r="J15" s="2" t="s">
        <v>102</v>
      </c>
    </row>
    <row r="16" spans="2:10" ht="12.75">
      <c r="B16" s="2" t="s">
        <v>89</v>
      </c>
      <c r="C16" s="2" t="s">
        <v>90</v>
      </c>
      <c r="D16" s="2" t="s">
        <v>102</v>
      </c>
      <c r="E16" s="2" t="s">
        <v>91</v>
      </c>
      <c r="F16" s="2" t="s">
        <v>91</v>
      </c>
      <c r="G16" s="2" t="s">
        <v>102</v>
      </c>
      <c r="H16" s="2" t="s">
        <v>89</v>
      </c>
      <c r="I16" s="2" t="s">
        <v>92</v>
      </c>
      <c r="J16" s="2" t="s">
        <v>93</v>
      </c>
    </row>
    <row r="17" spans="2:10" ht="12.75">
      <c r="B17" s="2" t="s">
        <v>94</v>
      </c>
      <c r="C17" s="2" t="s">
        <v>94</v>
      </c>
      <c r="D17" s="2"/>
      <c r="E17" s="2" t="s">
        <v>95</v>
      </c>
      <c r="F17" s="2" t="s">
        <v>96</v>
      </c>
      <c r="G17" s="2"/>
      <c r="H17" s="2" t="s">
        <v>94</v>
      </c>
      <c r="I17" s="2" t="s">
        <v>94</v>
      </c>
      <c r="J17" s="2" t="s">
        <v>97</v>
      </c>
    </row>
    <row r="18" spans="1:9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34</v>
      </c>
      <c r="H18" s="2" t="s">
        <v>33</v>
      </c>
      <c r="I18" s="2" t="s">
        <v>37</v>
      </c>
    </row>
    <row r="19" spans="1:10" ht="12.75">
      <c r="A19" t="s">
        <v>38</v>
      </c>
      <c r="B19" s="4">
        <f>SUM('Half-Cent to County Govs'!B19:M19)</f>
        <v>9659642.729999999</v>
      </c>
      <c r="C19" s="4">
        <f>SUM('Half-Cent to City Govs'!B19:M19)</f>
        <v>7018532.430000001</v>
      </c>
      <c r="D19" s="4">
        <f>SUM(B19:C19)</f>
        <v>16678175.16</v>
      </c>
      <c r="E19" s="4">
        <f>SUM('Emergency Distribution'!B19:M19)</f>
        <v>0</v>
      </c>
      <c r="F19" s="4">
        <f>SUM('Supplemental Distribution'!B19:M19)</f>
        <v>0</v>
      </c>
      <c r="G19" s="4">
        <f>SUM('Fiscally Constrained'!B19:M19)</f>
        <v>0</v>
      </c>
      <c r="H19" s="4">
        <f>SUM(B19+E19+F19+G19)</f>
        <v>9659642.729999999</v>
      </c>
      <c r="I19" s="5">
        <f>C19</f>
        <v>7018532.430000001</v>
      </c>
      <c r="J19" s="5">
        <f>SUM(H19:I19)</f>
        <v>16678175.16</v>
      </c>
    </row>
    <row r="20" spans="1:10" ht="12.75">
      <c r="A20" t="s">
        <v>39</v>
      </c>
      <c r="B20" s="4">
        <f>SUM('Half-Cent to County Govs'!B20:M20)</f>
        <v>632875.6299999999</v>
      </c>
      <c r="C20" s="4">
        <f>SUM('Half-Cent to City Govs'!B20:M20)</f>
        <v>184460.52000000002</v>
      </c>
      <c r="D20" s="4">
        <f aca="true" t="shared" si="0" ref="D20:D83">SUM(B20:C20)</f>
        <v>817336.1499999999</v>
      </c>
      <c r="E20" s="4">
        <f>SUM('Emergency Distribution'!B20:M20)</f>
        <v>644065.3799999999</v>
      </c>
      <c r="F20" s="4">
        <f>SUM('Supplemental Distribution'!B20:M20)</f>
        <v>23303.239999999998</v>
      </c>
      <c r="G20" s="4">
        <f>SUM('Fiscally Constrained'!B20:M20)</f>
        <v>616555.52</v>
      </c>
      <c r="H20" s="4">
        <f aca="true" t="shared" si="1" ref="H20:H83">SUM(B20+E20+F20+G20)</f>
        <v>1916799.7699999998</v>
      </c>
      <c r="I20" s="5">
        <f aca="true" t="shared" si="2" ref="I20:I83">C20</f>
        <v>184460.52000000002</v>
      </c>
      <c r="J20" s="5">
        <f aca="true" t="shared" si="3" ref="J20:J83">SUM(H20:I20)</f>
        <v>2101260.29</v>
      </c>
    </row>
    <row r="21" spans="1:10" ht="12.75">
      <c r="A21" t="s">
        <v>40</v>
      </c>
      <c r="B21" s="4">
        <f>SUM('Half-Cent to County Govs'!B21:M21)</f>
        <v>9061954.299999999</v>
      </c>
      <c r="C21" s="4">
        <f>SUM('Half-Cent to City Govs'!B21:M21)</f>
        <v>6437941.58</v>
      </c>
      <c r="D21" s="4">
        <f t="shared" si="0"/>
        <v>15499895.879999999</v>
      </c>
      <c r="E21" s="4">
        <f>SUM('Emergency Distribution'!B21:M21)</f>
        <v>0</v>
      </c>
      <c r="F21" s="4">
        <f>SUM('Supplemental Distribution'!B21:M21)</f>
        <v>0</v>
      </c>
      <c r="G21" s="4">
        <f>SUM('Fiscally Constrained'!B21:M21)</f>
        <v>0</v>
      </c>
      <c r="H21" s="4">
        <f t="shared" si="1"/>
        <v>9061954.299999999</v>
      </c>
      <c r="I21" s="5">
        <f t="shared" si="2"/>
        <v>6437941.58</v>
      </c>
      <c r="J21" s="5">
        <f t="shared" si="3"/>
        <v>15499895.879999999</v>
      </c>
    </row>
    <row r="22" spans="1:10" ht="12.75">
      <c r="A22" t="s">
        <v>2</v>
      </c>
      <c r="B22" s="4">
        <f>SUM('Half-Cent to County Govs'!B22:M22)</f>
        <v>787706.79</v>
      </c>
      <c r="C22" s="4">
        <f>SUM('Half-Cent to City Govs'!B22:M22)</f>
        <v>269288.28</v>
      </c>
      <c r="D22" s="4">
        <f t="shared" si="0"/>
        <v>1056995.07</v>
      </c>
      <c r="E22" s="4">
        <f>SUM('Emergency Distribution'!B22:M22)</f>
        <v>379402.41000000003</v>
      </c>
      <c r="F22" s="4">
        <f>SUM('Supplemental Distribution'!B22:M22)</f>
        <v>50027.57999999999</v>
      </c>
      <c r="G22" s="4">
        <f>SUM('Fiscally Constrained'!B22:M22)</f>
        <v>723705.7799999999</v>
      </c>
      <c r="H22" s="4">
        <f t="shared" si="1"/>
        <v>1940842.56</v>
      </c>
      <c r="I22" s="5">
        <f t="shared" si="2"/>
        <v>269288.28</v>
      </c>
      <c r="J22" s="5">
        <f t="shared" si="3"/>
        <v>2210130.84</v>
      </c>
    </row>
    <row r="23" spans="1:10" ht="12.75">
      <c r="A23" t="s">
        <v>41</v>
      </c>
      <c r="B23" s="4">
        <f>SUM('Half-Cent to County Govs'!B23:M23)</f>
        <v>19270078.46</v>
      </c>
      <c r="C23" s="4">
        <f>SUM('Half-Cent to City Govs'!B23:M23)</f>
        <v>14863580.229999999</v>
      </c>
      <c r="D23" s="4">
        <f t="shared" si="0"/>
        <v>34133658.69</v>
      </c>
      <c r="E23" s="4">
        <f>SUM('Emergency Distribution'!B23:M23)</f>
        <v>0</v>
      </c>
      <c r="F23" s="4">
        <f>SUM('Supplemental Distribution'!B23:M23)</f>
        <v>0</v>
      </c>
      <c r="G23" s="4">
        <f>SUM('Fiscally Constrained'!B23:M23)</f>
        <v>0</v>
      </c>
      <c r="H23" s="4">
        <f t="shared" si="1"/>
        <v>19270078.46</v>
      </c>
      <c r="I23" s="5">
        <f t="shared" si="2"/>
        <v>14863580.229999999</v>
      </c>
      <c r="J23" s="5">
        <f t="shared" si="3"/>
        <v>34133658.69</v>
      </c>
    </row>
    <row r="24" spans="1:10" ht="12.75">
      <c r="A24" t="s">
        <v>42</v>
      </c>
      <c r="B24" s="4">
        <f>SUM('Half-Cent to County Govs'!B24:M24)</f>
        <v>59005117.6</v>
      </c>
      <c r="C24" s="4">
        <f>SUM('Half-Cent to City Govs'!B24:M24)</f>
        <v>87584560.78999999</v>
      </c>
      <c r="D24" s="4">
        <f t="shared" si="0"/>
        <v>146589678.39</v>
      </c>
      <c r="E24" s="4">
        <f>SUM('Emergency Distribution'!B24:M24)</f>
        <v>0</v>
      </c>
      <c r="F24" s="4">
        <f>SUM('Supplemental Distribution'!B24:M24)</f>
        <v>0</v>
      </c>
      <c r="G24" s="4">
        <f>SUM('Fiscally Constrained'!B24:M24)</f>
        <v>0</v>
      </c>
      <c r="H24" s="4">
        <f t="shared" si="1"/>
        <v>59005117.6</v>
      </c>
      <c r="I24" s="5">
        <f t="shared" si="2"/>
        <v>87584560.78999999</v>
      </c>
      <c r="J24" s="5">
        <f t="shared" si="3"/>
        <v>146589678.39</v>
      </c>
    </row>
    <row r="25" spans="1:10" ht="12.75">
      <c r="A25" t="s">
        <v>3</v>
      </c>
      <c r="B25" s="4">
        <f>SUM('Half-Cent to County Govs'!B25:M25)</f>
        <v>273001.51</v>
      </c>
      <c r="C25" s="4">
        <f>SUM('Half-Cent to City Govs'!B25:M25)</f>
        <v>69211.75</v>
      </c>
      <c r="D25" s="4">
        <f t="shared" si="0"/>
        <v>342213.26</v>
      </c>
      <c r="E25" s="4">
        <f>SUM('Emergency Distribution'!B25:M25)</f>
        <v>456466.46</v>
      </c>
      <c r="F25" s="4">
        <f>SUM('Supplemental Distribution'!B25:M25)</f>
        <v>16359.659999999998</v>
      </c>
      <c r="G25" s="4">
        <f>SUM('Fiscally Constrained'!B25:M25)</f>
        <v>893344.1900000001</v>
      </c>
      <c r="H25" s="4">
        <f t="shared" si="1"/>
        <v>1639171.82</v>
      </c>
      <c r="I25" s="5">
        <f t="shared" si="2"/>
        <v>69211.75</v>
      </c>
      <c r="J25" s="5">
        <f t="shared" si="3"/>
        <v>1708383.57</v>
      </c>
    </row>
    <row r="26" spans="1:10" ht="12.75">
      <c r="A26" t="s">
        <v>43</v>
      </c>
      <c r="B26" s="4">
        <f>SUM('Half-Cent to County Govs'!B26:M26)</f>
        <v>9201338.41</v>
      </c>
      <c r="C26" s="4">
        <f>SUM('Half-Cent to City Govs'!B26:M26)</f>
        <v>1022546.92</v>
      </c>
      <c r="D26" s="4">
        <f t="shared" si="0"/>
        <v>10223885.33</v>
      </c>
      <c r="E26" s="4">
        <f>SUM('Emergency Distribution'!B26:M26)</f>
        <v>0</v>
      </c>
      <c r="F26" s="4">
        <f>SUM('Supplemental Distribution'!B26:M26)</f>
        <v>0</v>
      </c>
      <c r="G26" s="4">
        <f>SUM('Fiscally Constrained'!B26:M26)</f>
        <v>0</v>
      </c>
      <c r="H26" s="4">
        <f t="shared" si="1"/>
        <v>9201338.41</v>
      </c>
      <c r="I26" s="5">
        <f t="shared" si="2"/>
        <v>1022546.92</v>
      </c>
      <c r="J26" s="5">
        <f t="shared" si="3"/>
        <v>10223885.33</v>
      </c>
    </row>
    <row r="27" spans="1:10" ht="12.75">
      <c r="A27" t="s">
        <v>44</v>
      </c>
      <c r="B27" s="4">
        <f>SUM('Half-Cent to County Govs'!B27:M27)</f>
        <v>6193244.28</v>
      </c>
      <c r="C27" s="4">
        <f>SUM('Half-Cent to City Govs'!B27:M27)</f>
        <v>493217.22999999975</v>
      </c>
      <c r="D27" s="4">
        <f t="shared" si="0"/>
        <v>6686461.51</v>
      </c>
      <c r="E27" s="4">
        <f>SUM('Emergency Distribution'!B27:M27)</f>
        <v>0</v>
      </c>
      <c r="F27" s="4">
        <f>SUM('Supplemental Distribution'!B27:M27)</f>
        <v>0</v>
      </c>
      <c r="G27" s="4">
        <f>SUM('Fiscally Constrained'!B27:M27)</f>
        <v>0</v>
      </c>
      <c r="H27" s="4">
        <f t="shared" si="1"/>
        <v>6193244.28</v>
      </c>
      <c r="I27" s="5">
        <f t="shared" si="2"/>
        <v>493217.22999999975</v>
      </c>
      <c r="J27" s="5">
        <f t="shared" si="3"/>
        <v>6686461.51</v>
      </c>
    </row>
    <row r="28" spans="1:10" ht="12.75">
      <c r="A28" t="s">
        <v>45</v>
      </c>
      <c r="B28" s="4">
        <f>SUM('Half-Cent to County Govs'!B28:M28)</f>
        <v>8100403.559999999</v>
      </c>
      <c r="C28" s="4">
        <f>SUM('Half-Cent to City Govs'!B28:M28)</f>
        <v>799106.3300000002</v>
      </c>
      <c r="D28" s="4">
        <f t="shared" si="0"/>
        <v>8899509.889999999</v>
      </c>
      <c r="E28" s="4">
        <f>SUM('Emergency Distribution'!B28:M28)</f>
        <v>0</v>
      </c>
      <c r="F28" s="4">
        <f>SUM('Supplemental Distribution'!B28:M28)</f>
        <v>0</v>
      </c>
      <c r="G28" s="4">
        <f>SUM('Fiscally Constrained'!B28:M28)</f>
        <v>0</v>
      </c>
      <c r="H28" s="4">
        <f t="shared" si="1"/>
        <v>8100403.559999999</v>
      </c>
      <c r="I28" s="5">
        <f t="shared" si="2"/>
        <v>799106.3300000002</v>
      </c>
      <c r="J28" s="5">
        <f t="shared" si="3"/>
        <v>8899509.889999999</v>
      </c>
    </row>
    <row r="29" spans="1:10" ht="12.75">
      <c r="A29" t="s">
        <v>46</v>
      </c>
      <c r="B29" s="4">
        <f>SUM('Half-Cent to County Govs'!B29:M29)</f>
        <v>26849970.740000002</v>
      </c>
      <c r="C29" s="4">
        <f>SUM('Half-Cent to City Govs'!B29:M29)</f>
        <v>3356702.5200000005</v>
      </c>
      <c r="D29" s="4">
        <f t="shared" si="0"/>
        <v>30206673.26</v>
      </c>
      <c r="E29" s="4">
        <f>SUM('Emergency Distribution'!B29:M29)</f>
        <v>0</v>
      </c>
      <c r="F29" s="4">
        <f>SUM('Supplemental Distribution'!B29:M29)</f>
        <v>0</v>
      </c>
      <c r="G29" s="4">
        <f>SUM('Fiscally Constrained'!B29:M29)</f>
        <v>0</v>
      </c>
      <c r="H29" s="4">
        <f t="shared" si="1"/>
        <v>26849970.740000002</v>
      </c>
      <c r="I29" s="5">
        <f t="shared" si="2"/>
        <v>3356702.5200000005</v>
      </c>
      <c r="J29" s="5">
        <f t="shared" si="3"/>
        <v>30206673.26</v>
      </c>
    </row>
    <row r="30" spans="1:10" ht="12.75">
      <c r="A30" t="s">
        <v>4</v>
      </c>
      <c r="B30" s="4">
        <f>SUM('Half-Cent to County Govs'!B30:M30)</f>
        <v>2993338.3000000003</v>
      </c>
      <c r="C30" s="4">
        <f>SUM('Half-Cent to City Govs'!B30:M30)</f>
        <v>589351.48</v>
      </c>
      <c r="D30" s="4">
        <f t="shared" si="0"/>
        <v>3582689.7800000003</v>
      </c>
      <c r="E30" s="4">
        <f>SUM('Emergency Distribution'!B30:M30)</f>
        <v>0</v>
      </c>
      <c r="F30" s="4">
        <f>SUM('Supplemental Distribution'!B30:M30)</f>
        <v>0</v>
      </c>
      <c r="G30" s="4">
        <f>SUM('Fiscally Constrained'!B30:M30)</f>
        <v>658062.86</v>
      </c>
      <c r="H30" s="4">
        <f t="shared" si="1"/>
        <v>3651401.16</v>
      </c>
      <c r="I30" s="5">
        <f t="shared" si="2"/>
        <v>589351.48</v>
      </c>
      <c r="J30" s="5">
        <f t="shared" si="3"/>
        <v>4240752.640000001</v>
      </c>
    </row>
    <row r="31" spans="1:10" ht="12.75">
      <c r="A31" t="s">
        <v>99</v>
      </c>
      <c r="B31" s="4">
        <f>SUM('Half-Cent to County Govs'!B31:M31)</f>
        <v>109688465.14999998</v>
      </c>
      <c r="C31" s="4">
        <f>SUM('Half-Cent to City Govs'!B31:M31)</f>
        <v>75596564.24</v>
      </c>
      <c r="D31" s="4">
        <f t="shared" si="0"/>
        <v>185285029.39</v>
      </c>
      <c r="E31" s="4">
        <f>SUM('Emergency Distribution'!B31:M31)</f>
        <v>0</v>
      </c>
      <c r="F31" s="4">
        <f>SUM('Supplemental Distribution'!B31:M31)</f>
        <v>0</v>
      </c>
      <c r="G31" s="4">
        <f>SUM('Fiscally Constrained'!B31:M31)</f>
        <v>0</v>
      </c>
      <c r="H31" s="4">
        <f t="shared" si="1"/>
        <v>109688465.14999998</v>
      </c>
      <c r="I31" s="5">
        <f t="shared" si="2"/>
        <v>75596564.24</v>
      </c>
      <c r="J31" s="5">
        <f t="shared" si="3"/>
        <v>185285029.39</v>
      </c>
    </row>
    <row r="32" spans="1:10" ht="12.75">
      <c r="A32" t="s">
        <v>5</v>
      </c>
      <c r="B32" s="4">
        <f>SUM('Half-Cent to County Govs'!B32:M32)</f>
        <v>865994.93</v>
      </c>
      <c r="C32" s="4">
        <f>SUM('Half-Cent to City Govs'!B32:M32)</f>
        <v>190907.53000000003</v>
      </c>
      <c r="D32" s="4">
        <f t="shared" si="0"/>
        <v>1056902.46</v>
      </c>
      <c r="E32" s="4">
        <f>SUM('Emergency Distribution'!B32:M32)</f>
        <v>885466.1799999999</v>
      </c>
      <c r="F32" s="4">
        <f>SUM('Supplemental Distribution'!B32:M32)</f>
        <v>0</v>
      </c>
      <c r="G32" s="4">
        <f>SUM('Fiscally Constrained'!B32:M32)</f>
        <v>352166.48</v>
      </c>
      <c r="H32" s="4">
        <f t="shared" si="1"/>
        <v>2103627.59</v>
      </c>
      <c r="I32" s="5">
        <f t="shared" si="2"/>
        <v>190907.53000000003</v>
      </c>
      <c r="J32" s="5">
        <f t="shared" si="3"/>
        <v>2294535.12</v>
      </c>
    </row>
    <row r="33" spans="1:10" ht="12.75">
      <c r="A33" t="s">
        <v>6</v>
      </c>
      <c r="B33" s="4">
        <f>SUM('Half-Cent to County Govs'!B33:M33)</f>
        <v>310568.75</v>
      </c>
      <c r="C33" s="4">
        <f>SUM('Half-Cent to City Govs'!B33:M33)</f>
        <v>45653.15000000001</v>
      </c>
      <c r="D33" s="4">
        <f t="shared" si="0"/>
        <v>356221.9</v>
      </c>
      <c r="E33" s="4">
        <f>SUM('Emergency Distribution'!B33:M33)</f>
        <v>496914.58999999997</v>
      </c>
      <c r="F33" s="4">
        <f>SUM('Supplemental Distribution'!B33:M33)</f>
        <v>14440.250000000002</v>
      </c>
      <c r="G33" s="4">
        <f>SUM('Fiscally Constrained'!B33:M33)</f>
        <v>739433.74</v>
      </c>
      <c r="H33" s="4">
        <f t="shared" si="1"/>
        <v>1561357.33</v>
      </c>
      <c r="I33" s="5">
        <f t="shared" si="2"/>
        <v>45653.15000000001</v>
      </c>
      <c r="J33" s="5">
        <f t="shared" si="3"/>
        <v>1607010.48</v>
      </c>
    </row>
    <row r="34" spans="1:10" ht="12.75">
      <c r="A34" t="s">
        <v>47</v>
      </c>
      <c r="B34" s="4">
        <f>SUM('Half-Cent to County Govs'!B34:M34)</f>
        <v>67959349.95</v>
      </c>
      <c r="C34" s="4">
        <f>SUM('Half-Cent to City Govs'!B34:M34)</f>
        <v>3480551.2600000007</v>
      </c>
      <c r="D34" s="4">
        <f t="shared" si="0"/>
        <v>71439901.21000001</v>
      </c>
      <c r="E34" s="4">
        <f>SUM('Emergency Distribution'!B34:M34)</f>
        <v>0</v>
      </c>
      <c r="F34" s="4">
        <f>SUM('Supplemental Distribution'!B34:M34)</f>
        <v>0</v>
      </c>
      <c r="G34" s="4">
        <f>SUM('Fiscally Constrained'!B34:M34)</f>
        <v>0</v>
      </c>
      <c r="H34" s="4">
        <f t="shared" si="1"/>
        <v>67959349.95</v>
      </c>
      <c r="I34" s="5">
        <f t="shared" si="2"/>
        <v>3480551.2600000007</v>
      </c>
      <c r="J34" s="5">
        <f t="shared" si="3"/>
        <v>71439901.21000001</v>
      </c>
    </row>
    <row r="35" spans="1:10" ht="12.75">
      <c r="A35" t="s">
        <v>48</v>
      </c>
      <c r="B35" s="4">
        <f>SUM('Half-Cent to County Govs'!B35:M35)</f>
        <v>18213940.88</v>
      </c>
      <c r="C35" s="4">
        <f>SUM('Half-Cent to City Govs'!B35:M35)</f>
        <v>3529555.98</v>
      </c>
      <c r="D35" s="4">
        <f t="shared" si="0"/>
        <v>21743496.86</v>
      </c>
      <c r="E35" s="4">
        <f>SUM('Emergency Distribution'!B35:M35)</f>
        <v>0</v>
      </c>
      <c r="F35" s="4">
        <f>SUM('Supplemental Distribution'!B35:M35)</f>
        <v>0</v>
      </c>
      <c r="G35" s="4">
        <f>SUM('Fiscally Constrained'!B35:M35)</f>
        <v>0</v>
      </c>
      <c r="H35" s="4">
        <f t="shared" si="1"/>
        <v>18213940.88</v>
      </c>
      <c r="I35" s="5">
        <f t="shared" si="2"/>
        <v>3529555.98</v>
      </c>
      <c r="J35" s="5">
        <f t="shared" si="3"/>
        <v>21743496.86</v>
      </c>
    </row>
    <row r="36" spans="1:10" ht="12.75">
      <c r="A36" t="s">
        <v>7</v>
      </c>
      <c r="B36" s="4">
        <f>SUM('Half-Cent to County Govs'!B36:M36)</f>
        <v>1705878.9400000002</v>
      </c>
      <c r="C36" s="4">
        <f>SUM('Half-Cent to City Govs'!B36:M36)</f>
        <v>2067786.2500000002</v>
      </c>
      <c r="D36" s="4">
        <f t="shared" si="0"/>
        <v>3773665.1900000004</v>
      </c>
      <c r="E36" s="4">
        <f>SUM('Emergency Distribution'!B36:M36)</f>
        <v>0</v>
      </c>
      <c r="F36" s="4">
        <f>SUM('Supplemental Distribution'!B36:M36)</f>
        <v>0</v>
      </c>
      <c r="G36" s="4">
        <f>SUM('Fiscally Constrained'!B36:M36)</f>
        <v>0</v>
      </c>
      <c r="H36" s="4">
        <f t="shared" si="1"/>
        <v>1705878.9400000002</v>
      </c>
      <c r="I36" s="5">
        <f t="shared" si="2"/>
        <v>2067786.2500000002</v>
      </c>
      <c r="J36" s="5">
        <f t="shared" si="3"/>
        <v>3773665.1900000004</v>
      </c>
    </row>
    <row r="37" spans="1:10" ht="12.75">
      <c r="A37" t="s">
        <v>8</v>
      </c>
      <c r="B37" s="4">
        <f>SUM('Half-Cent to County Govs'!B37:M37)</f>
        <v>495240.64</v>
      </c>
      <c r="C37" s="4">
        <f>SUM('Half-Cent to City Govs'!B37:M37)</f>
        <v>201387.16000000003</v>
      </c>
      <c r="D37" s="4">
        <f t="shared" si="0"/>
        <v>696627.8</v>
      </c>
      <c r="E37" s="4">
        <f>SUM('Emergency Distribution'!B37:M37)</f>
        <v>0</v>
      </c>
      <c r="F37" s="4">
        <f>SUM('Supplemental Distribution'!B37:M37)</f>
        <v>18403.270000000004</v>
      </c>
      <c r="G37" s="4">
        <f>SUM('Fiscally Constrained'!B37:M37)</f>
        <v>169219.81</v>
      </c>
      <c r="H37" s="4">
        <f t="shared" si="1"/>
        <v>682863.72</v>
      </c>
      <c r="I37" s="5">
        <f t="shared" si="2"/>
        <v>201387.16000000003</v>
      </c>
      <c r="J37" s="5">
        <f t="shared" si="3"/>
        <v>884250.88</v>
      </c>
    </row>
    <row r="38" spans="1:10" ht="12.75">
      <c r="A38" t="s">
        <v>9</v>
      </c>
      <c r="B38" s="4">
        <f>SUM('Half-Cent to County Govs'!B38:M38)</f>
        <v>1119456.7800000003</v>
      </c>
      <c r="C38" s="4">
        <f>SUM('Half-Cent to City Govs'!B38:M38)</f>
        <v>407515.52999999997</v>
      </c>
      <c r="D38" s="4">
        <f t="shared" si="0"/>
        <v>1526972.3100000003</v>
      </c>
      <c r="E38" s="4">
        <f>SUM('Emergency Distribution'!B38:M38)</f>
        <v>1403186.0300000003</v>
      </c>
      <c r="F38" s="4">
        <f>SUM('Supplemental Distribution'!B38:M38)</f>
        <v>0</v>
      </c>
      <c r="G38" s="4">
        <f>SUM('Fiscally Constrained'!B38:M38)</f>
        <v>709897.22</v>
      </c>
      <c r="H38" s="4">
        <f t="shared" si="1"/>
        <v>3232540.0300000003</v>
      </c>
      <c r="I38" s="5">
        <f t="shared" si="2"/>
        <v>407515.52999999997</v>
      </c>
      <c r="J38" s="5">
        <f t="shared" si="3"/>
        <v>3640055.56</v>
      </c>
    </row>
    <row r="39" spans="1:10" ht="12.75">
      <c r="A39" t="s">
        <v>10</v>
      </c>
      <c r="B39" s="4">
        <f>SUM('Half-Cent to County Govs'!B39:M39)</f>
        <v>254307.79</v>
      </c>
      <c r="C39" s="4">
        <f>SUM('Half-Cent to City Govs'!B39:M39)</f>
        <v>41288.6</v>
      </c>
      <c r="D39" s="4">
        <f t="shared" si="0"/>
        <v>295596.39</v>
      </c>
      <c r="E39" s="4">
        <f>SUM('Emergency Distribution'!B39:M39)</f>
        <v>595088.54</v>
      </c>
      <c r="F39" s="4">
        <f>SUM('Supplemental Distribution'!B39:M39)</f>
        <v>0</v>
      </c>
      <c r="G39" s="4">
        <f>SUM('Fiscally Constrained'!B39:M39)</f>
        <v>677384.62</v>
      </c>
      <c r="H39" s="4">
        <f t="shared" si="1"/>
        <v>1526780.9500000002</v>
      </c>
      <c r="I39" s="5">
        <f t="shared" si="2"/>
        <v>41288.6</v>
      </c>
      <c r="J39" s="5">
        <f t="shared" si="3"/>
        <v>1568069.5500000003</v>
      </c>
    </row>
    <row r="40" spans="1:10" ht="12.75">
      <c r="A40" t="s">
        <v>11</v>
      </c>
      <c r="B40" s="4">
        <f>SUM('Half-Cent to County Govs'!B40:M40)</f>
        <v>132725.41</v>
      </c>
      <c r="C40" s="4">
        <f>SUM('Half-Cent to City Govs'!B40:M40)</f>
        <v>22383.399999999994</v>
      </c>
      <c r="D40" s="4">
        <f t="shared" si="0"/>
        <v>155108.81</v>
      </c>
      <c r="E40" s="4">
        <f>SUM('Emergency Distribution'!B40:M40)</f>
        <v>430626.7800000001</v>
      </c>
      <c r="F40" s="4">
        <f>SUM('Supplemental Distribution'!B40:M40)</f>
        <v>11064.520000000002</v>
      </c>
      <c r="G40" s="4">
        <f>SUM('Fiscally Constrained'!B40:M40)</f>
        <v>466412.42999999993</v>
      </c>
      <c r="H40" s="4">
        <f t="shared" si="1"/>
        <v>1040829.14</v>
      </c>
      <c r="I40" s="5">
        <f t="shared" si="2"/>
        <v>22383.399999999994</v>
      </c>
      <c r="J40" s="5">
        <f t="shared" si="3"/>
        <v>1063212.54</v>
      </c>
    </row>
    <row r="41" spans="1:10" ht="12.75">
      <c r="A41" t="s">
        <v>49</v>
      </c>
      <c r="B41" s="4">
        <f>SUM('Half-Cent to County Govs'!B41:M41)</f>
        <v>360443.08999999997</v>
      </c>
      <c r="C41" s="4">
        <f>SUM('Half-Cent to City Govs'!B41:M41)</f>
        <v>166313.24</v>
      </c>
      <c r="D41" s="4">
        <f t="shared" si="0"/>
        <v>526756.33</v>
      </c>
      <c r="E41" s="4">
        <f>SUM('Emergency Distribution'!B41:M41)</f>
        <v>425584.56000000006</v>
      </c>
      <c r="F41" s="4">
        <f>SUM('Supplemental Distribution'!B41:M41)</f>
        <v>35440.450000000004</v>
      </c>
      <c r="G41" s="4">
        <f>SUM('Fiscally Constrained'!B41:M41)</f>
        <v>249876.04</v>
      </c>
      <c r="H41" s="4">
        <f t="shared" si="1"/>
        <v>1071344.14</v>
      </c>
      <c r="I41" s="5">
        <f t="shared" si="2"/>
        <v>166313.24</v>
      </c>
      <c r="J41" s="5">
        <f t="shared" si="3"/>
        <v>1237657.38</v>
      </c>
    </row>
    <row r="42" spans="1:10" ht="12.75">
      <c r="A42" t="s">
        <v>12</v>
      </c>
      <c r="B42" s="4">
        <f>SUM('Half-Cent to County Govs'!B42:M42)</f>
        <v>288287.97</v>
      </c>
      <c r="C42" s="4">
        <f>SUM('Half-Cent to City Govs'!B42:M42)</f>
        <v>87821.59</v>
      </c>
      <c r="D42" s="4">
        <f t="shared" si="0"/>
        <v>376109.55999999994</v>
      </c>
      <c r="E42" s="4">
        <f>SUM('Emergency Distribution'!B42:M42)</f>
        <v>375726.18</v>
      </c>
      <c r="F42" s="4">
        <f>SUM('Supplemental Distribution'!B42:M42)</f>
        <v>32640.36</v>
      </c>
      <c r="G42" s="4">
        <f>SUM('Fiscally Constrained'!B42:M42)</f>
        <v>510482.39</v>
      </c>
      <c r="H42" s="4">
        <f t="shared" si="1"/>
        <v>1207136.9</v>
      </c>
      <c r="I42" s="5">
        <f t="shared" si="2"/>
        <v>87821.59</v>
      </c>
      <c r="J42" s="5">
        <f t="shared" si="3"/>
        <v>1294958.49</v>
      </c>
    </row>
    <row r="43" spans="1:10" ht="12.75">
      <c r="A43" t="s">
        <v>13</v>
      </c>
      <c r="B43" s="4">
        <f>SUM('Half-Cent to County Govs'!B43:M43)</f>
        <v>549593.5599999999</v>
      </c>
      <c r="C43" s="4">
        <f>SUM('Half-Cent to City Govs'!B43:M43)</f>
        <v>220977.75000000003</v>
      </c>
      <c r="D43" s="4">
        <f t="shared" si="0"/>
        <v>770571.3099999999</v>
      </c>
      <c r="E43" s="4">
        <f>SUM('Emergency Distribution'!B43:M43)</f>
        <v>854013.11</v>
      </c>
      <c r="F43" s="4">
        <f>SUM('Supplemental Distribution'!B43:M43)</f>
        <v>0</v>
      </c>
      <c r="G43" s="4">
        <f>SUM('Fiscally Constrained'!B43:M43)</f>
        <v>436666.64</v>
      </c>
      <c r="H43" s="4">
        <f t="shared" si="1"/>
        <v>1840273.31</v>
      </c>
      <c r="I43" s="5">
        <f t="shared" si="2"/>
        <v>220977.75000000003</v>
      </c>
      <c r="J43" s="5">
        <f t="shared" si="3"/>
        <v>2061251.06</v>
      </c>
    </row>
    <row r="44" spans="1:10" ht="12.75">
      <c r="A44" t="s">
        <v>14</v>
      </c>
      <c r="B44" s="4">
        <f>SUM('Half-Cent to County Govs'!B44:M44)</f>
        <v>1115662.68</v>
      </c>
      <c r="C44" s="4">
        <f>SUM('Half-Cent to City Govs'!B44:M44)</f>
        <v>353880.3</v>
      </c>
      <c r="D44" s="4">
        <f t="shared" si="0"/>
        <v>1469542.98</v>
      </c>
      <c r="E44" s="4">
        <f>SUM('Emergency Distribution'!B44:M44)</f>
        <v>1035792.09</v>
      </c>
      <c r="F44" s="4">
        <f>SUM('Supplemental Distribution'!B44:M44)</f>
        <v>0</v>
      </c>
      <c r="G44" s="4">
        <f>SUM('Fiscally Constrained'!B44:M44)</f>
        <v>331813.55</v>
      </c>
      <c r="H44" s="4">
        <f t="shared" si="1"/>
        <v>2483268.32</v>
      </c>
      <c r="I44" s="5">
        <f t="shared" si="2"/>
        <v>353880.3</v>
      </c>
      <c r="J44" s="5">
        <f t="shared" si="3"/>
        <v>2837148.6199999996</v>
      </c>
    </row>
    <row r="45" spans="1:10" ht="12.75">
      <c r="A45" t="s">
        <v>50</v>
      </c>
      <c r="B45" s="4">
        <f>SUM('Half-Cent to County Govs'!B45:M45)</f>
        <v>7105902.81</v>
      </c>
      <c r="C45" s="4">
        <f>SUM('Half-Cent to City Govs'!B45:M45)</f>
        <v>333124.2099999999</v>
      </c>
      <c r="D45" s="4">
        <f t="shared" si="0"/>
        <v>7439027.02</v>
      </c>
      <c r="E45" s="4">
        <f>SUM('Emergency Distribution'!B45:M45)</f>
        <v>0</v>
      </c>
      <c r="F45" s="4">
        <f>SUM('Supplemental Distribution'!B45:M45)</f>
        <v>0</v>
      </c>
      <c r="G45" s="4">
        <f>SUM('Fiscally Constrained'!B45:M45)</f>
        <v>0</v>
      </c>
      <c r="H45" s="4">
        <f t="shared" si="1"/>
        <v>7105902.81</v>
      </c>
      <c r="I45" s="5">
        <f t="shared" si="2"/>
        <v>333124.2099999999</v>
      </c>
      <c r="J45" s="5">
        <f t="shared" si="3"/>
        <v>7439027.02</v>
      </c>
    </row>
    <row r="46" spans="1:10" ht="12.75">
      <c r="A46" t="s">
        <v>15</v>
      </c>
      <c r="B46" s="4">
        <f>SUM('Half-Cent to County Govs'!B46:M46)</f>
        <v>3785498.9000000004</v>
      </c>
      <c r="C46" s="4">
        <f>SUM('Half-Cent to City Govs'!B46:M46)</f>
        <v>859163.4</v>
      </c>
      <c r="D46" s="4">
        <f t="shared" si="0"/>
        <v>4644662.300000001</v>
      </c>
      <c r="E46" s="4">
        <f>SUM('Emergency Distribution'!B46:M46)</f>
        <v>0</v>
      </c>
      <c r="F46" s="4">
        <f>SUM('Supplemental Distribution'!B46:M46)</f>
        <v>0</v>
      </c>
      <c r="G46" s="4">
        <f>SUM('Fiscally Constrained'!B46:M46)</f>
        <v>362442.48000000004</v>
      </c>
      <c r="H46" s="4">
        <f t="shared" si="1"/>
        <v>4147941.3800000004</v>
      </c>
      <c r="I46" s="5">
        <f t="shared" si="2"/>
        <v>859163.4</v>
      </c>
      <c r="J46" s="5">
        <f t="shared" si="3"/>
        <v>5007104.78</v>
      </c>
    </row>
    <row r="47" spans="1:10" ht="12.75">
      <c r="A47" t="s">
        <v>51</v>
      </c>
      <c r="B47" s="4">
        <f>SUM('Half-Cent to County Govs'!B47:M47)</f>
        <v>73216563.19</v>
      </c>
      <c r="C47" s="4">
        <f>SUM('Half-Cent to City Govs'!B47:M47)</f>
        <v>27161760.71</v>
      </c>
      <c r="D47" s="4">
        <f t="shared" si="0"/>
        <v>100378323.9</v>
      </c>
      <c r="E47" s="4">
        <f>SUM('Emergency Distribution'!B47:M47)</f>
        <v>0</v>
      </c>
      <c r="F47" s="4">
        <f>SUM('Supplemental Distribution'!B47:M47)</f>
        <v>0</v>
      </c>
      <c r="G47" s="4">
        <f>SUM('Fiscally Constrained'!B47:M47)</f>
        <v>0</v>
      </c>
      <c r="H47" s="4">
        <f t="shared" si="1"/>
        <v>73216563.19</v>
      </c>
      <c r="I47" s="5">
        <f t="shared" si="2"/>
        <v>27161760.71</v>
      </c>
      <c r="J47" s="5">
        <f t="shared" si="3"/>
        <v>100378323.9</v>
      </c>
    </row>
    <row r="48" spans="1:10" ht="12.75">
      <c r="A48" t="s">
        <v>16</v>
      </c>
      <c r="B48" s="4">
        <f>SUM('Half-Cent to County Govs'!B48:M48)</f>
        <v>323998.83999999997</v>
      </c>
      <c r="C48" s="4">
        <f>SUM('Half-Cent to City Govs'!B48:M48)</f>
        <v>79122.2</v>
      </c>
      <c r="D48" s="4">
        <f t="shared" si="0"/>
        <v>403121.04</v>
      </c>
      <c r="E48" s="4">
        <f>SUM('Emergency Distribution'!B48:M48)</f>
        <v>659010.61</v>
      </c>
      <c r="F48" s="4">
        <f>SUM('Supplemental Distribution'!B48:M48)</f>
        <v>16461.300000000003</v>
      </c>
      <c r="G48" s="4">
        <f>SUM('Fiscally Constrained'!B48:M48)</f>
        <v>995440.65</v>
      </c>
      <c r="H48" s="4">
        <f t="shared" si="1"/>
        <v>1994911.4</v>
      </c>
      <c r="I48" s="5">
        <f t="shared" si="2"/>
        <v>79122.2</v>
      </c>
      <c r="J48" s="5">
        <f t="shared" si="3"/>
        <v>2074033.5999999999</v>
      </c>
    </row>
    <row r="49" spans="1:10" ht="12.75">
      <c r="A49" t="s">
        <v>52</v>
      </c>
      <c r="B49" s="4">
        <f>SUM('Half-Cent to County Govs'!B49:M49)</f>
        <v>6957693.160000001</v>
      </c>
      <c r="C49" s="4">
        <f>SUM('Half-Cent to City Govs'!B49:M49)</f>
        <v>2792508.67</v>
      </c>
      <c r="D49" s="4">
        <f t="shared" si="0"/>
        <v>9750201.830000002</v>
      </c>
      <c r="E49" s="4">
        <f>SUM('Emergency Distribution'!B49:M49)</f>
        <v>0</v>
      </c>
      <c r="F49" s="4">
        <f>SUM('Supplemental Distribution'!B49:M49)</f>
        <v>0</v>
      </c>
      <c r="G49" s="4">
        <f>SUM('Fiscally Constrained'!B49:M49)</f>
        <v>0</v>
      </c>
      <c r="H49" s="4">
        <f t="shared" si="1"/>
        <v>6957693.160000001</v>
      </c>
      <c r="I49" s="5">
        <f t="shared" si="2"/>
        <v>2792508.67</v>
      </c>
      <c r="J49" s="5">
        <f t="shared" si="3"/>
        <v>9750201.830000002</v>
      </c>
    </row>
    <row r="50" spans="1:10" ht="12.75">
      <c r="A50" t="s">
        <v>17</v>
      </c>
      <c r="B50" s="4">
        <f>SUM('Half-Cent to County Govs'!B50:M50)</f>
        <v>1623365.2100000002</v>
      </c>
      <c r="C50" s="4">
        <f>SUM('Half-Cent to City Govs'!B50:M50)</f>
        <v>625799.2900000002</v>
      </c>
      <c r="D50" s="4">
        <f t="shared" si="0"/>
        <v>2249164.5000000005</v>
      </c>
      <c r="E50" s="4">
        <f>SUM('Emergency Distribution'!B50:M50)</f>
        <v>787056.85</v>
      </c>
      <c r="F50" s="4">
        <f>SUM('Supplemental Distribution'!B50:M50)</f>
        <v>86597.23000000003</v>
      </c>
      <c r="G50" s="4">
        <f>SUM('Fiscally Constrained'!B50:M50)</f>
        <v>627372.65</v>
      </c>
      <c r="H50" s="4">
        <f t="shared" si="1"/>
        <v>3124391.94</v>
      </c>
      <c r="I50" s="5">
        <f t="shared" si="2"/>
        <v>625799.2900000002</v>
      </c>
      <c r="J50" s="5">
        <f t="shared" si="3"/>
        <v>3750191.23</v>
      </c>
    </row>
    <row r="51" spans="1:10" ht="12.75">
      <c r="A51" t="s">
        <v>18</v>
      </c>
      <c r="B51" s="4">
        <f>SUM('Half-Cent to County Govs'!B51:M51)</f>
        <v>637899.56</v>
      </c>
      <c r="C51" s="4">
        <f>SUM('Half-Cent to City Govs'!B51:M51)</f>
        <v>127793.20000000001</v>
      </c>
      <c r="D51" s="4">
        <f t="shared" si="0"/>
        <v>765692.76</v>
      </c>
      <c r="E51" s="4">
        <f>SUM('Emergency Distribution'!B51:M51)</f>
        <v>108180.56</v>
      </c>
      <c r="F51" s="4">
        <f>SUM('Supplemental Distribution'!B51:M51)</f>
        <v>12995.09</v>
      </c>
      <c r="G51" s="4">
        <f>SUM('Fiscally Constrained'!B51:M51)</f>
        <v>680095.2400000001</v>
      </c>
      <c r="H51" s="4">
        <f t="shared" si="1"/>
        <v>1439170.4500000002</v>
      </c>
      <c r="I51" s="5">
        <f t="shared" si="2"/>
        <v>127793.20000000001</v>
      </c>
      <c r="J51" s="5">
        <f t="shared" si="3"/>
        <v>1566963.6500000001</v>
      </c>
    </row>
    <row r="52" spans="1:10" ht="12.75">
      <c r="A52" t="s">
        <v>19</v>
      </c>
      <c r="B52" s="4">
        <f>SUM('Half-Cent to County Govs'!B52:M52)</f>
        <v>110115.40000000002</v>
      </c>
      <c r="C52" s="4">
        <f>SUM('Half-Cent to City Govs'!B52:M52)</f>
        <v>17755.329999999998</v>
      </c>
      <c r="D52" s="4">
        <f t="shared" si="0"/>
        <v>127870.73000000003</v>
      </c>
      <c r="E52" s="4">
        <f>SUM('Emergency Distribution'!B52:M52)</f>
        <v>234471.50999999998</v>
      </c>
      <c r="F52" s="4">
        <f>SUM('Supplemental Distribution'!B52:M52)</f>
        <v>19509.669999999995</v>
      </c>
      <c r="G52" s="4">
        <f>SUM('Fiscally Constrained'!B52:M52)</f>
        <v>689069.55</v>
      </c>
      <c r="H52" s="4">
        <f t="shared" si="1"/>
        <v>1053166.1300000001</v>
      </c>
      <c r="I52" s="5">
        <f t="shared" si="2"/>
        <v>17755.329999999998</v>
      </c>
      <c r="J52" s="5">
        <f t="shared" si="3"/>
        <v>1070921.4600000002</v>
      </c>
    </row>
    <row r="53" spans="1:10" ht="12.75">
      <c r="A53" t="s">
        <v>53</v>
      </c>
      <c r="B53" s="4">
        <f>SUM('Half-Cent to County Govs'!B53:M53)</f>
        <v>10882432.73</v>
      </c>
      <c r="C53" s="4">
        <f>SUM('Half-Cent to City Govs'!B53:M53)</f>
        <v>5868106.019999999</v>
      </c>
      <c r="D53" s="4">
        <f t="shared" si="0"/>
        <v>16750538.75</v>
      </c>
      <c r="E53" s="4">
        <f>SUM('Emergency Distribution'!B53:M53)</f>
        <v>0</v>
      </c>
      <c r="F53" s="4">
        <f>SUM('Supplemental Distribution'!B53:M53)</f>
        <v>0</v>
      </c>
      <c r="G53" s="4">
        <f>SUM('Fiscally Constrained'!B53:M53)</f>
        <v>0</v>
      </c>
      <c r="H53" s="4">
        <f t="shared" si="1"/>
        <v>10882432.73</v>
      </c>
      <c r="I53" s="5">
        <f t="shared" si="2"/>
        <v>5868106.019999999</v>
      </c>
      <c r="J53" s="5">
        <f t="shared" si="3"/>
        <v>16750538.75</v>
      </c>
    </row>
    <row r="54" spans="1:10" ht="12.75">
      <c r="A54" t="s">
        <v>54</v>
      </c>
      <c r="B54" s="4">
        <f>SUM('Half-Cent to County Govs'!B54:M54)</f>
        <v>31762040.04</v>
      </c>
      <c r="C54" s="4">
        <f>SUM('Half-Cent to City Govs'!B54:M54)</f>
        <v>17803173.18</v>
      </c>
      <c r="D54" s="4">
        <f t="shared" si="0"/>
        <v>49565213.22</v>
      </c>
      <c r="E54" s="4">
        <f>SUM('Emergency Distribution'!B54:M54)</f>
        <v>0</v>
      </c>
      <c r="F54" s="4">
        <f>SUM('Supplemental Distribution'!B54:M54)</f>
        <v>0</v>
      </c>
      <c r="G54" s="4">
        <f>SUM('Fiscally Constrained'!B54:M54)</f>
        <v>0</v>
      </c>
      <c r="H54" s="4">
        <f t="shared" si="1"/>
        <v>31762040.04</v>
      </c>
      <c r="I54" s="5">
        <f t="shared" si="2"/>
        <v>17803173.18</v>
      </c>
      <c r="J54" s="5">
        <f t="shared" si="3"/>
        <v>49565213.22</v>
      </c>
    </row>
    <row r="55" spans="1:10" ht="12.75">
      <c r="A55" t="s">
        <v>55</v>
      </c>
      <c r="B55" s="4">
        <f>SUM('Half-Cent to County Govs'!B55:M55)</f>
        <v>10296629.18</v>
      </c>
      <c r="C55" s="4">
        <f>SUM('Half-Cent to City Govs'!B55:M55)</f>
        <v>8462412.39</v>
      </c>
      <c r="D55" s="4">
        <f t="shared" si="0"/>
        <v>18759041.57</v>
      </c>
      <c r="E55" s="4">
        <f>SUM('Emergency Distribution'!B55:M55)</f>
        <v>0</v>
      </c>
      <c r="F55" s="4">
        <f>SUM('Supplemental Distribution'!B55:M55)</f>
        <v>0</v>
      </c>
      <c r="G55" s="4">
        <f>SUM('Fiscally Constrained'!B55:M55)</f>
        <v>0</v>
      </c>
      <c r="H55" s="4">
        <f t="shared" si="1"/>
        <v>10296629.18</v>
      </c>
      <c r="I55" s="5">
        <f t="shared" si="2"/>
        <v>8462412.39</v>
      </c>
      <c r="J55" s="5">
        <f t="shared" si="3"/>
        <v>18759041.57</v>
      </c>
    </row>
    <row r="56" spans="1:10" ht="12.75">
      <c r="A56" t="s">
        <v>20</v>
      </c>
      <c r="B56" s="4">
        <f>SUM('Half-Cent to County Govs'!B56:M56)</f>
        <v>1216061.95</v>
      </c>
      <c r="C56" s="4">
        <f>SUM('Half-Cent to City Govs'!B56:M56)</f>
        <v>334829.3599999999</v>
      </c>
      <c r="D56" s="4">
        <f t="shared" si="0"/>
        <v>1550891.3099999998</v>
      </c>
      <c r="E56" s="4">
        <f>SUM('Emergency Distribution'!B56:M56)</f>
        <v>990479.0999999999</v>
      </c>
      <c r="F56" s="4">
        <f>SUM('Supplemental Distribution'!B56:M56)</f>
        <v>0</v>
      </c>
      <c r="G56" s="4">
        <f>SUM('Fiscally Constrained'!B56:M56)</f>
        <v>378839.19</v>
      </c>
      <c r="H56" s="4">
        <f t="shared" si="1"/>
        <v>2585380.2399999998</v>
      </c>
      <c r="I56" s="5">
        <f t="shared" si="2"/>
        <v>334829.3599999999</v>
      </c>
      <c r="J56" s="5">
        <f t="shared" si="3"/>
        <v>2920209.5999999996</v>
      </c>
    </row>
    <row r="57" spans="1:10" ht="12.75">
      <c r="A57" t="s">
        <v>21</v>
      </c>
      <c r="B57" s="4">
        <f>SUM('Half-Cent to County Govs'!B57:M57)</f>
        <v>123688.96</v>
      </c>
      <c r="C57" s="4">
        <f>SUM('Half-Cent to City Govs'!B57:M57)</f>
        <v>17940.05</v>
      </c>
      <c r="D57" s="4">
        <f t="shared" si="0"/>
        <v>141629.01</v>
      </c>
      <c r="E57" s="4">
        <f>SUM('Emergency Distribution'!B57:M57)</f>
        <v>230592.66999999998</v>
      </c>
      <c r="F57" s="4">
        <f>SUM('Supplemental Distribution'!B57:M57)</f>
        <v>17906.460000000003</v>
      </c>
      <c r="G57" s="4">
        <f>SUM('Fiscally Constrained'!B57:M57)</f>
        <v>765723.58</v>
      </c>
      <c r="H57" s="4">
        <f t="shared" si="1"/>
        <v>1137911.67</v>
      </c>
      <c r="I57" s="5">
        <f t="shared" si="2"/>
        <v>17940.05</v>
      </c>
      <c r="J57" s="5">
        <f t="shared" si="3"/>
        <v>1155851.72</v>
      </c>
    </row>
    <row r="58" spans="1:10" ht="12.75">
      <c r="A58" t="s">
        <v>22</v>
      </c>
      <c r="B58" s="4">
        <f>SUM('Half-Cent to County Govs'!B58:M58)</f>
        <v>376279.23000000004</v>
      </c>
      <c r="C58" s="4">
        <f>SUM('Half-Cent to City Govs'!B58:M58)</f>
        <v>95009.59999999999</v>
      </c>
      <c r="D58" s="4">
        <f t="shared" si="0"/>
        <v>471288.83</v>
      </c>
      <c r="E58" s="4">
        <f>SUM('Emergency Distribution'!B58:M58)</f>
        <v>628968.06</v>
      </c>
      <c r="F58" s="4">
        <f>SUM('Supplemental Distribution'!B58:M58)</f>
        <v>18425.829999999998</v>
      </c>
      <c r="G58" s="4">
        <f>SUM('Fiscally Constrained'!B58:M58)</f>
        <v>685092.89</v>
      </c>
      <c r="H58" s="4">
        <f t="shared" si="1"/>
        <v>1708766.01</v>
      </c>
      <c r="I58" s="5">
        <f t="shared" si="2"/>
        <v>95009.59999999999</v>
      </c>
      <c r="J58" s="5">
        <f t="shared" si="3"/>
        <v>1803775.61</v>
      </c>
    </row>
    <row r="59" spans="1:10" ht="12.75">
      <c r="A59" t="s">
        <v>56</v>
      </c>
      <c r="B59" s="4">
        <f>SUM('Half-Cent to County Govs'!B59:M59)</f>
        <v>16169227.52</v>
      </c>
      <c r="C59" s="4">
        <f>SUM('Half-Cent to City Govs'!B59:M59)</f>
        <v>4434814.720000001</v>
      </c>
      <c r="D59" s="4">
        <f t="shared" si="0"/>
        <v>20604042.240000002</v>
      </c>
      <c r="E59" s="4">
        <f>SUM('Emergency Distribution'!B59:M59)</f>
        <v>0</v>
      </c>
      <c r="F59" s="4">
        <f>SUM('Supplemental Distribution'!B59:M59)</f>
        <v>0</v>
      </c>
      <c r="G59" s="4">
        <f>SUM('Fiscally Constrained'!B59:M59)</f>
        <v>0</v>
      </c>
      <c r="H59" s="4">
        <f t="shared" si="1"/>
        <v>16169227.52</v>
      </c>
      <c r="I59" s="5">
        <f t="shared" si="2"/>
        <v>4434814.720000001</v>
      </c>
      <c r="J59" s="5">
        <f t="shared" si="3"/>
        <v>20604042.240000002</v>
      </c>
    </row>
    <row r="60" spans="1:10" ht="12.75">
      <c r="A60" t="s">
        <v>23</v>
      </c>
      <c r="B60" s="4">
        <f>SUM('Half-Cent to County Govs'!B60:M60)</f>
        <v>15717542.85</v>
      </c>
      <c r="C60" s="4">
        <f>SUM('Half-Cent to City Govs'!B60:M60)</f>
        <v>3169538.4</v>
      </c>
      <c r="D60" s="4">
        <f t="shared" si="0"/>
        <v>18887081.25</v>
      </c>
      <c r="E60" s="4">
        <f>SUM('Emergency Distribution'!B60:M60)</f>
        <v>0</v>
      </c>
      <c r="F60" s="4">
        <f>SUM('Supplemental Distribution'!B60:M60)</f>
        <v>0</v>
      </c>
      <c r="G60" s="4">
        <f>SUM('Fiscally Constrained'!B60:M60)</f>
        <v>0</v>
      </c>
      <c r="H60" s="4">
        <f t="shared" si="1"/>
        <v>15717542.85</v>
      </c>
      <c r="I60" s="5">
        <f t="shared" si="2"/>
        <v>3169538.4</v>
      </c>
      <c r="J60" s="5">
        <f t="shared" si="3"/>
        <v>18887081.25</v>
      </c>
    </row>
    <row r="61" spans="1:10" ht="12.75">
      <c r="A61" t="s">
        <v>24</v>
      </c>
      <c r="B61" s="4">
        <f>SUM('Half-Cent to County Govs'!B61:M61)</f>
        <v>11059546.590000002</v>
      </c>
      <c r="C61" s="4">
        <f>SUM('Half-Cent to City Govs'!B61:M61)</f>
        <v>1597083.42</v>
      </c>
      <c r="D61" s="4">
        <f t="shared" si="0"/>
        <v>12656630.010000002</v>
      </c>
      <c r="E61" s="4">
        <f>SUM('Emergency Distribution'!B61:M61)</f>
        <v>0</v>
      </c>
      <c r="F61" s="4">
        <f>SUM('Supplemental Distribution'!B61:M61)</f>
        <v>0</v>
      </c>
      <c r="G61" s="4">
        <f>SUM('Fiscally Constrained'!B61:M61)</f>
        <v>0</v>
      </c>
      <c r="H61" s="4">
        <f t="shared" si="1"/>
        <v>11059546.590000002</v>
      </c>
      <c r="I61" s="5">
        <f t="shared" si="2"/>
        <v>1597083.42</v>
      </c>
      <c r="J61" s="5">
        <f t="shared" si="3"/>
        <v>12656630.010000002</v>
      </c>
    </row>
    <row r="62" spans="1:10" ht="12.75">
      <c r="A62" t="s">
        <v>57</v>
      </c>
      <c r="B62" s="4">
        <f>SUM('Half-Cent to County Govs'!B62:M62)</f>
        <v>7554958.8100000005</v>
      </c>
      <c r="C62" s="4">
        <f>SUM('Half-Cent to City Govs'!B62:M62)</f>
        <v>5024249.73</v>
      </c>
      <c r="D62" s="4">
        <f t="shared" si="0"/>
        <v>12579208.540000001</v>
      </c>
      <c r="E62" s="4">
        <f>SUM('Emergency Distribution'!B62:M62)</f>
        <v>0</v>
      </c>
      <c r="F62" s="4">
        <f>SUM('Supplemental Distribution'!B62:M62)</f>
        <v>0</v>
      </c>
      <c r="G62" s="4">
        <f>SUM('Fiscally Constrained'!B62:M62)</f>
        <v>0</v>
      </c>
      <c r="H62" s="4">
        <f t="shared" si="1"/>
        <v>7554958.8100000005</v>
      </c>
      <c r="I62" s="5">
        <f t="shared" si="2"/>
        <v>5024249.73</v>
      </c>
      <c r="J62" s="5">
        <f t="shared" si="3"/>
        <v>12579208.540000001</v>
      </c>
    </row>
    <row r="63" spans="1:10" ht="12.75">
      <c r="A63" t="s">
        <v>58</v>
      </c>
      <c r="B63" s="4">
        <f>SUM('Half-Cent to County Govs'!B63:M63)</f>
        <v>3093506.7399999993</v>
      </c>
      <c r="C63" s="4">
        <f>SUM('Half-Cent to City Govs'!B63:M63)</f>
        <v>750367.7000000002</v>
      </c>
      <c r="D63" s="4">
        <f t="shared" si="0"/>
        <v>3843874.4399999995</v>
      </c>
      <c r="E63" s="4">
        <f>SUM('Emergency Distribution'!B63:M63)</f>
        <v>0</v>
      </c>
      <c r="F63" s="4">
        <f>SUM('Supplemental Distribution'!B63:M63)</f>
        <v>0</v>
      </c>
      <c r="G63" s="4">
        <f>SUM('Fiscally Constrained'!B63:M63)</f>
        <v>0</v>
      </c>
      <c r="H63" s="4">
        <f t="shared" si="1"/>
        <v>3093506.7399999993</v>
      </c>
      <c r="I63" s="5">
        <f t="shared" si="2"/>
        <v>750367.7000000002</v>
      </c>
      <c r="J63" s="5">
        <f t="shared" si="3"/>
        <v>3843874.4399999995</v>
      </c>
    </row>
    <row r="64" spans="1:10" ht="12.75">
      <c r="A64" t="s">
        <v>59</v>
      </c>
      <c r="B64" s="4">
        <f>SUM('Half-Cent to County Govs'!B64:M64)</f>
        <v>11217690.749999998</v>
      </c>
      <c r="C64" s="4">
        <f>SUM('Half-Cent to City Govs'!B64:M64)</f>
        <v>5315348.87</v>
      </c>
      <c r="D64" s="4">
        <f t="shared" si="0"/>
        <v>16533039.619999997</v>
      </c>
      <c r="E64" s="4">
        <f>SUM('Emergency Distribution'!B64:M64)</f>
        <v>0</v>
      </c>
      <c r="F64" s="4">
        <f>SUM('Supplemental Distribution'!B64:M64)</f>
        <v>0</v>
      </c>
      <c r="G64" s="4">
        <f>SUM('Fiscally Constrained'!B64:M64)</f>
        <v>0</v>
      </c>
      <c r="H64" s="4">
        <f t="shared" si="1"/>
        <v>11217690.749999998</v>
      </c>
      <c r="I64" s="5">
        <f t="shared" si="2"/>
        <v>5315348.87</v>
      </c>
      <c r="J64" s="5">
        <f t="shared" si="3"/>
        <v>16533039.619999997</v>
      </c>
    </row>
    <row r="65" spans="1:10" ht="12.75">
      <c r="A65" t="s">
        <v>25</v>
      </c>
      <c r="B65" s="4">
        <f>SUM('Half-Cent to County Govs'!B65:M65)</f>
        <v>1667732.3799999997</v>
      </c>
      <c r="C65" s="4">
        <f>SUM('Half-Cent to City Govs'!B65:M65)</f>
        <v>258680.07</v>
      </c>
      <c r="D65" s="4">
        <f t="shared" si="0"/>
        <v>1926412.4499999997</v>
      </c>
      <c r="E65" s="4">
        <f>SUM('Emergency Distribution'!B65:M65)</f>
        <v>0</v>
      </c>
      <c r="F65" s="4">
        <f>SUM('Supplemental Distribution'!B65:M65)</f>
        <v>0</v>
      </c>
      <c r="G65" s="4">
        <f>SUM('Fiscally Constrained'!B65:M65)</f>
        <v>320169.44</v>
      </c>
      <c r="H65" s="4">
        <f t="shared" si="1"/>
        <v>1987901.8199999996</v>
      </c>
      <c r="I65" s="5">
        <f t="shared" si="2"/>
        <v>258680.07</v>
      </c>
      <c r="J65" s="5">
        <f t="shared" si="3"/>
        <v>2246581.8899999997</v>
      </c>
    </row>
    <row r="66" spans="1:10" ht="12.75">
      <c r="A66" t="s">
        <v>60</v>
      </c>
      <c r="B66" s="4">
        <f>SUM('Half-Cent to County Govs'!B66:M66)</f>
        <v>113277320.16</v>
      </c>
      <c r="C66" s="4">
        <f>SUM('Half-Cent to City Govs'!B66:M66)</f>
        <v>46057677.20999999</v>
      </c>
      <c r="D66" s="4">
        <f t="shared" si="0"/>
        <v>159334997.37</v>
      </c>
      <c r="E66" s="4">
        <f>SUM('Emergency Distribution'!B66:M66)</f>
        <v>0</v>
      </c>
      <c r="F66" s="4">
        <f>SUM('Supplemental Distribution'!B66:M66)</f>
        <v>0</v>
      </c>
      <c r="G66" s="4">
        <f>SUM('Fiscally Constrained'!B66:M66)</f>
        <v>0</v>
      </c>
      <c r="H66" s="4">
        <f t="shared" si="1"/>
        <v>113277320.16</v>
      </c>
      <c r="I66" s="5">
        <f t="shared" si="2"/>
        <v>46057677.20999999</v>
      </c>
      <c r="J66" s="5">
        <f t="shared" si="3"/>
        <v>159334997.37</v>
      </c>
    </row>
    <row r="67" spans="1:10" ht="12.75">
      <c r="A67" t="s">
        <v>61</v>
      </c>
      <c r="B67" s="4">
        <f>SUM('Half-Cent to County Govs'!B67:M67)</f>
        <v>13598276.85</v>
      </c>
      <c r="C67" s="4">
        <f>SUM('Half-Cent to City Govs'!B67:M67)</f>
        <v>5300590.65</v>
      </c>
      <c r="D67" s="4">
        <f t="shared" si="0"/>
        <v>18898867.5</v>
      </c>
      <c r="E67" s="4">
        <f>SUM('Emergency Distribution'!B67:M67)</f>
        <v>0</v>
      </c>
      <c r="F67" s="4">
        <f>SUM('Supplemental Distribution'!B67:M67)</f>
        <v>0</v>
      </c>
      <c r="G67" s="4">
        <f>SUM('Fiscally Constrained'!B67:M67)</f>
        <v>0</v>
      </c>
      <c r="H67" s="4">
        <f t="shared" si="1"/>
        <v>13598276.85</v>
      </c>
      <c r="I67" s="5">
        <f t="shared" si="2"/>
        <v>5300590.65</v>
      </c>
      <c r="J67" s="5">
        <f t="shared" si="3"/>
        <v>18898867.5</v>
      </c>
    </row>
    <row r="68" spans="1:10" ht="12.75">
      <c r="A68" t="s">
        <v>62</v>
      </c>
      <c r="B68" s="4">
        <f>SUM('Half-Cent to County Govs'!B68:M68)</f>
        <v>63993184.82</v>
      </c>
      <c r="C68" s="4">
        <f>SUM('Half-Cent to City Govs'!B68:M68)</f>
        <v>44588228.66999999</v>
      </c>
      <c r="D68" s="4">
        <f t="shared" si="0"/>
        <v>108581413.48999998</v>
      </c>
      <c r="E68" s="4">
        <f>SUM('Emergency Distribution'!B68:M68)</f>
        <v>0</v>
      </c>
      <c r="F68" s="4">
        <f>SUM('Supplemental Distribution'!B68:M68)</f>
        <v>0</v>
      </c>
      <c r="G68" s="4">
        <f>SUM('Fiscally Constrained'!B68:M68)</f>
        <v>0</v>
      </c>
      <c r="H68" s="4">
        <f t="shared" si="1"/>
        <v>63993184.82</v>
      </c>
      <c r="I68" s="5">
        <f t="shared" si="2"/>
        <v>44588228.66999999</v>
      </c>
      <c r="J68" s="5">
        <f t="shared" si="3"/>
        <v>108581413.48999998</v>
      </c>
    </row>
    <row r="69" spans="1:10" ht="12.75">
      <c r="A69" t="s">
        <v>26</v>
      </c>
      <c r="B69" s="4">
        <f>SUM('Half-Cent to County Govs'!B69:M69)</f>
        <v>20527726.509999998</v>
      </c>
      <c r="C69" s="4">
        <f>SUM('Half-Cent to City Govs'!B69:M69)</f>
        <v>2021948.49</v>
      </c>
      <c r="D69" s="4">
        <f t="shared" si="0"/>
        <v>22549674.999999996</v>
      </c>
      <c r="E69" s="4">
        <f>SUM('Emergency Distribution'!B69:M69)</f>
        <v>0</v>
      </c>
      <c r="F69" s="4">
        <f>SUM('Supplemental Distribution'!B69:M69)</f>
        <v>0</v>
      </c>
      <c r="G69" s="4">
        <f>SUM('Fiscally Constrained'!B69:M69)</f>
        <v>0</v>
      </c>
      <c r="H69" s="4">
        <f t="shared" si="1"/>
        <v>20527726.509999998</v>
      </c>
      <c r="I69" s="5">
        <f t="shared" si="2"/>
        <v>2021948.49</v>
      </c>
      <c r="J69" s="5">
        <f t="shared" si="3"/>
        <v>22549674.999999996</v>
      </c>
    </row>
    <row r="70" spans="1:10" ht="12.75">
      <c r="A70" t="s">
        <v>63</v>
      </c>
      <c r="B70" s="4">
        <f>SUM('Half-Cent to County Govs'!B70:M70)</f>
        <v>33953813.34</v>
      </c>
      <c r="C70" s="4">
        <f>SUM('Half-Cent to City Govs'!B70:M70)</f>
        <v>31507235.54</v>
      </c>
      <c r="D70" s="4">
        <f t="shared" si="0"/>
        <v>65461048.88</v>
      </c>
      <c r="E70" s="4">
        <f>SUM('Emergency Distribution'!B70:M70)</f>
        <v>0</v>
      </c>
      <c r="F70" s="4">
        <f>SUM('Supplemental Distribution'!B70:M70)</f>
        <v>0</v>
      </c>
      <c r="G70" s="4">
        <f>SUM('Fiscally Constrained'!B70:M70)</f>
        <v>0</v>
      </c>
      <c r="H70" s="4">
        <f t="shared" si="1"/>
        <v>33953813.34</v>
      </c>
      <c r="I70" s="5">
        <f t="shared" si="2"/>
        <v>31507235.54</v>
      </c>
      <c r="J70" s="5">
        <f t="shared" si="3"/>
        <v>65461048.88</v>
      </c>
    </row>
    <row r="71" spans="1:10" ht="12.75">
      <c r="A71" t="s">
        <v>64</v>
      </c>
      <c r="B71" s="4">
        <f>SUM('Half-Cent to County Govs'!B71:M71)</f>
        <v>23520726.979999997</v>
      </c>
      <c r="C71" s="4">
        <f>SUM('Half-Cent to City Govs'!B71:M71)</f>
        <v>10174801.67</v>
      </c>
      <c r="D71" s="4">
        <f t="shared" si="0"/>
        <v>33695528.65</v>
      </c>
      <c r="E71" s="4">
        <f>SUM('Emergency Distribution'!B71:M71)</f>
        <v>0</v>
      </c>
      <c r="F71" s="4">
        <f>SUM('Supplemental Distribution'!B71:M71)</f>
        <v>0</v>
      </c>
      <c r="G71" s="4">
        <f>SUM('Fiscally Constrained'!B71:M71)</f>
        <v>0</v>
      </c>
      <c r="H71" s="4">
        <f t="shared" si="1"/>
        <v>23520726.979999997</v>
      </c>
      <c r="I71" s="5">
        <f t="shared" si="2"/>
        <v>10174801.67</v>
      </c>
      <c r="J71" s="5">
        <f t="shared" si="3"/>
        <v>33695528.65</v>
      </c>
    </row>
    <row r="72" spans="1:10" ht="12.75">
      <c r="A72" t="s">
        <v>65</v>
      </c>
      <c r="B72" s="4">
        <f>SUM('Half-Cent to County Govs'!B72:M72)</f>
        <v>2281061.28</v>
      </c>
      <c r="C72" s="4">
        <f>SUM('Half-Cent to City Govs'!B72:M72)</f>
        <v>531176.7</v>
      </c>
      <c r="D72" s="4">
        <f t="shared" si="0"/>
        <v>2812237.9799999995</v>
      </c>
      <c r="E72" s="4">
        <f>SUM('Emergency Distribution'!B72:M72)</f>
        <v>0</v>
      </c>
      <c r="F72" s="4">
        <f>SUM('Supplemental Distribution'!B72:M72)</f>
        <v>0</v>
      </c>
      <c r="G72" s="4">
        <f>SUM('Fiscally Constrained'!B72:M72)</f>
        <v>437815.21</v>
      </c>
      <c r="H72" s="4">
        <f t="shared" si="1"/>
        <v>2718876.4899999998</v>
      </c>
      <c r="I72" s="5">
        <f t="shared" si="2"/>
        <v>531176.7</v>
      </c>
      <c r="J72" s="5">
        <f t="shared" si="3"/>
        <v>3250053.1899999995</v>
      </c>
    </row>
    <row r="73" spans="1:10" ht="12.75">
      <c r="A73" t="s">
        <v>66</v>
      </c>
      <c r="B73" s="4">
        <f>SUM('Half-Cent to County Govs'!B73:M73)</f>
        <v>10965219.26</v>
      </c>
      <c r="C73" s="4">
        <f>SUM('Half-Cent to City Govs'!B73:M73)</f>
        <v>1321442.34</v>
      </c>
      <c r="D73" s="4">
        <f t="shared" si="0"/>
        <v>12286661.6</v>
      </c>
      <c r="E73" s="4">
        <f>SUM('Emergency Distribution'!B73:M73)</f>
        <v>0</v>
      </c>
      <c r="F73" s="4">
        <f>SUM('Supplemental Distribution'!B73:M73)</f>
        <v>0</v>
      </c>
      <c r="G73" s="4">
        <f>SUM('Fiscally Constrained'!B73:M73)</f>
        <v>0</v>
      </c>
      <c r="H73" s="4">
        <f t="shared" si="1"/>
        <v>10965219.26</v>
      </c>
      <c r="I73" s="5">
        <f t="shared" si="2"/>
        <v>1321442.34</v>
      </c>
      <c r="J73" s="5">
        <f t="shared" si="3"/>
        <v>12286661.6</v>
      </c>
    </row>
    <row r="74" spans="1:10" ht="12.75">
      <c r="A74" t="s">
        <v>67</v>
      </c>
      <c r="B74" s="4">
        <f>SUM('Half-Cent to County Govs'!B74:M74)</f>
        <v>6291709.710000001</v>
      </c>
      <c r="C74" s="4">
        <f>SUM('Half-Cent to City Govs'!B74:M74)</f>
        <v>6102785.84</v>
      </c>
      <c r="D74" s="4">
        <f t="shared" si="0"/>
        <v>12394495.55</v>
      </c>
      <c r="E74" s="4">
        <f>SUM('Emergency Distribution'!B74:M74)</f>
        <v>0</v>
      </c>
      <c r="F74" s="4">
        <f>SUM('Supplemental Distribution'!B74:M74)</f>
        <v>0</v>
      </c>
      <c r="G74" s="4">
        <f>SUM('Fiscally Constrained'!B74:M74)</f>
        <v>0</v>
      </c>
      <c r="H74" s="4">
        <f t="shared" si="1"/>
        <v>6291709.710000001</v>
      </c>
      <c r="I74" s="5">
        <f t="shared" si="2"/>
        <v>6102785.84</v>
      </c>
      <c r="J74" s="5">
        <f t="shared" si="3"/>
        <v>12394495.55</v>
      </c>
    </row>
    <row r="75" spans="1:10" ht="12.75">
      <c r="A75" t="s">
        <v>68</v>
      </c>
      <c r="B75" s="4">
        <f>SUM('Half-Cent to County Govs'!B75:M75)</f>
        <v>5395076.119999999</v>
      </c>
      <c r="C75" s="4">
        <f>SUM('Half-Cent to City Govs'!B75:M75)</f>
        <v>560517.0700000001</v>
      </c>
      <c r="D75" s="4">
        <f t="shared" si="0"/>
        <v>5955593.1899999995</v>
      </c>
      <c r="E75" s="4">
        <f>SUM('Emergency Distribution'!B75:M75)</f>
        <v>0</v>
      </c>
      <c r="F75" s="4">
        <f>SUM('Supplemental Distribution'!B75:M75)</f>
        <v>0</v>
      </c>
      <c r="G75" s="4">
        <f>SUM('Fiscally Constrained'!B75:M75)</f>
        <v>0</v>
      </c>
      <c r="H75" s="4">
        <f t="shared" si="1"/>
        <v>5395076.119999999</v>
      </c>
      <c r="I75" s="5">
        <f t="shared" si="2"/>
        <v>560517.0700000001</v>
      </c>
      <c r="J75" s="5">
        <f t="shared" si="3"/>
        <v>5955593.1899999995</v>
      </c>
    </row>
    <row r="76" spans="1:10" ht="12.75">
      <c r="A76" t="s">
        <v>69</v>
      </c>
      <c r="B76" s="4">
        <f>SUM('Half-Cent to County Govs'!B76:M76)</f>
        <v>21279566.57</v>
      </c>
      <c r="C76" s="4">
        <f>SUM('Half-Cent to City Govs'!B76:M76)</f>
        <v>8497521.58</v>
      </c>
      <c r="D76" s="4">
        <f t="shared" si="0"/>
        <v>29777088.15</v>
      </c>
      <c r="E76" s="4">
        <f>SUM('Emergency Distribution'!B76:M76)</f>
        <v>0</v>
      </c>
      <c r="F76" s="4">
        <f>SUM('Supplemental Distribution'!B76:M76)</f>
        <v>0</v>
      </c>
      <c r="G76" s="4">
        <f>SUM('Fiscally Constrained'!B76:M76)</f>
        <v>0</v>
      </c>
      <c r="H76" s="4">
        <f t="shared" si="1"/>
        <v>21279566.57</v>
      </c>
      <c r="I76" s="5">
        <f t="shared" si="2"/>
        <v>8497521.58</v>
      </c>
      <c r="J76" s="5">
        <f t="shared" si="3"/>
        <v>29777088.15</v>
      </c>
    </row>
    <row r="77" spans="1:10" ht="12.75">
      <c r="A77" t="s">
        <v>70</v>
      </c>
      <c r="B77" s="4">
        <f>SUM('Half-Cent to County Govs'!B77:M77)</f>
        <v>19117842.45</v>
      </c>
      <c r="C77" s="4">
        <f>SUM('Half-Cent to City Govs'!B77:M77)</f>
        <v>11862069.760000002</v>
      </c>
      <c r="D77" s="4">
        <f t="shared" si="0"/>
        <v>30979912.21</v>
      </c>
      <c r="E77" s="4">
        <f>SUM('Emergency Distribution'!B77:M77)</f>
        <v>0</v>
      </c>
      <c r="F77" s="4">
        <f>SUM('Supplemental Distribution'!B77:M77)</f>
        <v>0</v>
      </c>
      <c r="G77" s="4">
        <f>SUM('Fiscally Constrained'!B77:M77)</f>
        <v>0</v>
      </c>
      <c r="H77" s="4">
        <f t="shared" si="1"/>
        <v>19117842.45</v>
      </c>
      <c r="I77" s="5">
        <f t="shared" si="2"/>
        <v>11862069.760000002</v>
      </c>
      <c r="J77" s="5">
        <f t="shared" si="3"/>
        <v>30979912.21</v>
      </c>
    </row>
    <row r="78" spans="1:10" ht="12.75">
      <c r="A78" t="s">
        <v>27</v>
      </c>
      <c r="B78" s="4">
        <f>SUM('Half-Cent to County Govs'!B78:M78)</f>
        <v>3875457.53</v>
      </c>
      <c r="C78" s="4">
        <f>SUM('Half-Cent to City Govs'!B78:M78)</f>
        <v>465172.97</v>
      </c>
      <c r="D78" s="4">
        <f t="shared" si="0"/>
        <v>4340630.5</v>
      </c>
      <c r="E78" s="4">
        <f>SUM('Emergency Distribution'!B78:M78)</f>
        <v>0</v>
      </c>
      <c r="F78" s="4">
        <f>SUM('Supplemental Distribution'!B78:M78)</f>
        <v>102877.93000000001</v>
      </c>
      <c r="G78" s="4">
        <f>SUM('Fiscally Constrained'!B78:M78)</f>
        <v>103750.92000000003</v>
      </c>
      <c r="H78" s="4">
        <f t="shared" si="1"/>
        <v>4082086.38</v>
      </c>
      <c r="I78" s="5">
        <f t="shared" si="2"/>
        <v>465172.97</v>
      </c>
      <c r="J78" s="5">
        <f t="shared" si="3"/>
        <v>4547259.35</v>
      </c>
    </row>
    <row r="79" spans="1:10" ht="12.75">
      <c r="A79" t="s">
        <v>71</v>
      </c>
      <c r="B79" s="4">
        <f>SUM('Half-Cent to County Govs'!B79:M79)</f>
        <v>1258853.27</v>
      </c>
      <c r="C79" s="4">
        <f>SUM('Half-Cent to City Govs'!B79:M79)</f>
        <v>246547.64</v>
      </c>
      <c r="D79" s="4">
        <f t="shared" si="0"/>
        <v>1505400.9100000001</v>
      </c>
      <c r="E79" s="4">
        <f>SUM('Emergency Distribution'!B79:M79)</f>
        <v>964805.5599999999</v>
      </c>
      <c r="F79" s="4">
        <f>SUM('Supplemental Distribution'!B79:M79)</f>
        <v>0</v>
      </c>
      <c r="G79" s="4">
        <f>SUM('Fiscally Constrained'!B79:M79)</f>
        <v>644024.5700000001</v>
      </c>
      <c r="H79" s="4">
        <f t="shared" si="1"/>
        <v>2867683.4000000004</v>
      </c>
      <c r="I79" s="5">
        <f t="shared" si="2"/>
        <v>246547.64</v>
      </c>
      <c r="J79" s="5">
        <f t="shared" si="3"/>
        <v>3114231.0400000005</v>
      </c>
    </row>
    <row r="80" spans="1:10" ht="12.75">
      <c r="A80" t="s">
        <v>28</v>
      </c>
      <c r="B80" s="4">
        <f>SUM('Half-Cent to County Govs'!B80:M80)</f>
        <v>792247.73</v>
      </c>
      <c r="C80" s="4">
        <f>SUM('Half-Cent to City Govs'!B80:M80)</f>
        <v>301540.57000000007</v>
      </c>
      <c r="D80" s="4">
        <f t="shared" si="0"/>
        <v>1093788.3</v>
      </c>
      <c r="E80" s="4">
        <f>SUM('Emergency Distribution'!B80:M80)</f>
        <v>334967.87999999995</v>
      </c>
      <c r="F80" s="4">
        <f>SUM('Supplemental Distribution'!B80:M80)</f>
        <v>33340.44</v>
      </c>
      <c r="G80" s="4">
        <f>SUM('Fiscally Constrained'!B80:M80)</f>
        <v>357914.51000000007</v>
      </c>
      <c r="H80" s="4">
        <f t="shared" si="1"/>
        <v>1518470.5599999998</v>
      </c>
      <c r="I80" s="5">
        <f t="shared" si="2"/>
        <v>301540.57000000007</v>
      </c>
      <c r="J80" s="5">
        <f t="shared" si="3"/>
        <v>1820011.13</v>
      </c>
    </row>
    <row r="81" spans="1:10" ht="12.75">
      <c r="A81" t="s">
        <v>29</v>
      </c>
      <c r="B81" s="4">
        <f>SUM('Half-Cent to County Govs'!B81:M81)</f>
        <v>195040.80999999997</v>
      </c>
      <c r="C81" s="4">
        <f>SUM('Half-Cent to City Govs'!B81:M81)</f>
        <v>51782.93999999999</v>
      </c>
      <c r="D81" s="4">
        <f t="shared" si="0"/>
        <v>246823.74999999994</v>
      </c>
      <c r="E81" s="4">
        <f>SUM('Emergency Distribution'!B81:M81)</f>
        <v>401801.62</v>
      </c>
      <c r="F81" s="4">
        <f>SUM('Supplemental Distribution'!B81:M81)</f>
        <v>56948.59999999999</v>
      </c>
      <c r="G81" s="4">
        <f>SUM('Fiscally Constrained'!B81:M81)</f>
        <v>1020964.77</v>
      </c>
      <c r="H81" s="4">
        <f t="shared" si="1"/>
        <v>1674755.7999999998</v>
      </c>
      <c r="I81" s="5">
        <f t="shared" si="2"/>
        <v>51782.93999999999</v>
      </c>
      <c r="J81" s="5">
        <f t="shared" si="3"/>
        <v>1726538.7399999998</v>
      </c>
    </row>
    <row r="82" spans="1:10" ht="12.75">
      <c r="A82" t="s">
        <v>72</v>
      </c>
      <c r="B82" s="4">
        <f>SUM('Half-Cent to County Govs'!B82:M82)</f>
        <v>15377080.06</v>
      </c>
      <c r="C82" s="4">
        <f>SUM('Half-Cent to City Govs'!B82:M82)</f>
        <v>16008085.290000001</v>
      </c>
      <c r="D82" s="4">
        <f t="shared" si="0"/>
        <v>31385165.35</v>
      </c>
      <c r="E82" s="4">
        <f>SUM('Emergency Distribution'!B82:M82)</f>
        <v>0</v>
      </c>
      <c r="F82" s="4">
        <f>SUM('Supplemental Distribution'!B82:M82)</f>
        <v>0</v>
      </c>
      <c r="G82" s="4">
        <f>SUM('Fiscally Constrained'!B82:M82)</f>
        <v>0</v>
      </c>
      <c r="H82" s="4">
        <f t="shared" si="1"/>
        <v>15377080.06</v>
      </c>
      <c r="I82" s="5">
        <f t="shared" si="2"/>
        <v>16008085.290000001</v>
      </c>
      <c r="J82" s="5">
        <f t="shared" si="3"/>
        <v>31385165.35</v>
      </c>
    </row>
    <row r="83" spans="1:10" ht="12.75">
      <c r="A83" t="s">
        <v>73</v>
      </c>
      <c r="B83" s="4">
        <f>SUM('Half-Cent to County Govs'!B83:M83)</f>
        <v>834693.05</v>
      </c>
      <c r="C83" s="4">
        <f>SUM('Half-Cent to City Govs'!B83:M83)</f>
        <v>21906.100000000006</v>
      </c>
      <c r="D83" s="4">
        <f t="shared" si="0"/>
        <v>856599.15</v>
      </c>
      <c r="E83" s="4">
        <f>SUM('Emergency Distribution'!B83:M83)</f>
        <v>771353.4199999999</v>
      </c>
      <c r="F83" s="4">
        <f>SUM('Supplemental Distribution'!B83:M83)</f>
        <v>0</v>
      </c>
      <c r="G83" s="4">
        <f>SUM('Fiscally Constrained'!B83:M83)</f>
        <v>408385.89999999997</v>
      </c>
      <c r="H83" s="4">
        <f t="shared" si="1"/>
        <v>2014432.3699999999</v>
      </c>
      <c r="I83" s="5">
        <f t="shared" si="2"/>
        <v>21906.100000000006</v>
      </c>
      <c r="J83" s="5">
        <f t="shared" si="3"/>
        <v>2036338.47</v>
      </c>
    </row>
    <row r="84" spans="1:10" ht="12.75">
      <c r="A84" t="s">
        <v>74</v>
      </c>
      <c r="B84" s="4">
        <f>SUM('Half-Cent to County Govs'!B84:M84)</f>
        <v>5675548.960000001</v>
      </c>
      <c r="C84" s="4">
        <f>SUM('Half-Cent to City Govs'!B84:M84)</f>
        <v>791967.1399999999</v>
      </c>
      <c r="D84" s="4">
        <f>SUM(B84:C84)</f>
        <v>6467516.100000001</v>
      </c>
      <c r="E84" s="4">
        <f>SUM('Emergency Distribution'!B84:M84)</f>
        <v>0</v>
      </c>
      <c r="F84" s="4">
        <f>SUM('Supplemental Distribution'!B84:M84)</f>
        <v>0</v>
      </c>
      <c r="G84" s="4">
        <f>SUM('Fiscally Constrained'!B84:M84)</f>
        <v>0</v>
      </c>
      <c r="H84" s="4">
        <f>SUM(B84+E84+F84+G84)</f>
        <v>5675548.960000001</v>
      </c>
      <c r="I84" s="5">
        <f>C84</f>
        <v>791967.1399999999</v>
      </c>
      <c r="J84" s="5">
        <f>SUM(H84:I84)</f>
        <v>6467516.100000001</v>
      </c>
    </row>
    <row r="85" spans="1:10" ht="12.75">
      <c r="A85" t="s">
        <v>30</v>
      </c>
      <c r="B85" s="4">
        <f>SUM('Half-Cent to County Govs'!B85:M85)</f>
        <v>636160.8099999999</v>
      </c>
      <c r="C85" s="4">
        <f>SUM('Half-Cent to City Govs'!B85:M85)</f>
        <v>163707.62999999998</v>
      </c>
      <c r="D85" s="4">
        <f>SUM(B85:C85)</f>
        <v>799868.44</v>
      </c>
      <c r="E85" s="4">
        <f>SUM('Emergency Distribution'!B85:M85)</f>
        <v>515953.0900000001</v>
      </c>
      <c r="F85" s="4">
        <f>SUM('Supplemental Distribution'!B85:M85)</f>
        <v>26216.119999999995</v>
      </c>
      <c r="G85" s="4">
        <f>SUM('Fiscally Constrained'!B85:M85)</f>
        <v>668068.29</v>
      </c>
      <c r="H85" s="4">
        <f>SUM(B85+E85+F85+G85)</f>
        <v>1846398.31</v>
      </c>
      <c r="I85" s="5">
        <f>C85</f>
        <v>163707.62999999998</v>
      </c>
      <c r="J85" s="5">
        <f>SUM(H85:I85)</f>
        <v>2010105.94</v>
      </c>
    </row>
    <row r="86" spans="1:10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33</v>
      </c>
      <c r="H86" s="4" t="s">
        <v>34</v>
      </c>
      <c r="I86" s="4" t="s">
        <v>34</v>
      </c>
      <c r="J86" s="4" t="s">
        <v>34</v>
      </c>
    </row>
    <row r="87" spans="1:10" ht="12.75">
      <c r="A87" t="s">
        <v>31</v>
      </c>
      <c r="B87" s="4">
        <f aca="true" t="shared" si="4" ref="B87:J87">SUM(B19:B85)</f>
        <v>932833569.8999999</v>
      </c>
      <c r="C87" s="4">
        <f t="shared" si="4"/>
        <v>480806372.36</v>
      </c>
      <c r="D87" s="4">
        <f t="shared" si="4"/>
        <v>1413639942.26</v>
      </c>
      <c r="E87" s="4">
        <f t="shared" si="4"/>
        <v>14609973.24</v>
      </c>
      <c r="F87" s="4">
        <f t="shared" si="4"/>
        <v>592958.0000000001</v>
      </c>
      <c r="G87" s="4">
        <f t="shared" si="4"/>
        <v>16680191.11</v>
      </c>
      <c r="H87" s="4">
        <f t="shared" si="4"/>
        <v>964716692.25</v>
      </c>
      <c r="I87" s="4">
        <f t="shared" si="4"/>
        <v>480806372.36</v>
      </c>
      <c r="J87" s="4">
        <f t="shared" si="4"/>
        <v>1445523064.6100001</v>
      </c>
    </row>
    <row r="89" ht="12.75">
      <c r="A89" s="3"/>
    </row>
  </sheetData>
  <mergeCells count="6">
    <mergeCell ref="A5:K5"/>
    <mergeCell ref="A8:K8"/>
    <mergeCell ref="A9:K9"/>
    <mergeCell ref="H11:J11"/>
    <mergeCell ref="A7:K7"/>
    <mergeCell ref="A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workbookViewId="0" topLeftCell="A15">
      <pane xSplit="1" ySplit="3" topLeftCell="B71" activePane="bottomRight" state="frozen"/>
      <selection pane="topLeft" activeCell="A15" sqref="A15"/>
      <selection pane="topRight" activeCell="B15" sqref="B15"/>
      <selection pane="bottomLeft" activeCell="A18" sqref="A18"/>
      <selection pane="bottomRight" activeCell="J92" sqref="J92"/>
    </sheetView>
  </sheetViews>
  <sheetFormatPr defaultColWidth="9.33203125" defaultRowHeight="12.75"/>
  <cols>
    <col min="1" max="1" width="16.16015625" style="0" bestFit="1" customWidth="1"/>
    <col min="2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39995</v>
      </c>
      <c r="C16" s="1">
        <v>40026</v>
      </c>
      <c r="D16" s="1">
        <v>40057</v>
      </c>
      <c r="E16" s="1">
        <v>40087</v>
      </c>
      <c r="F16" s="1">
        <v>40118</v>
      </c>
      <c r="G16" s="1">
        <v>40148</v>
      </c>
      <c r="H16" s="1">
        <v>40179</v>
      </c>
      <c r="I16" s="1">
        <v>40210</v>
      </c>
      <c r="J16" s="1">
        <v>40238</v>
      </c>
      <c r="K16" s="1">
        <v>40269</v>
      </c>
      <c r="L16" s="1">
        <v>40299</v>
      </c>
      <c r="M16" s="1">
        <v>40330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746328.22</v>
      </c>
      <c r="C19" s="8">
        <v>806554.7</v>
      </c>
      <c r="D19" s="8">
        <v>833554.9</v>
      </c>
      <c r="E19" s="8">
        <v>789164.19</v>
      </c>
      <c r="F19" s="24">
        <v>792608.08</v>
      </c>
      <c r="G19" s="8">
        <v>783477.45</v>
      </c>
      <c r="H19" s="8">
        <v>814944.51</v>
      </c>
      <c r="I19" s="8">
        <v>891026.35</v>
      </c>
      <c r="J19" s="5">
        <v>750539.98</v>
      </c>
      <c r="K19" s="5">
        <v>778589.52</v>
      </c>
      <c r="L19" s="8">
        <v>856436.45</v>
      </c>
      <c r="M19" s="23">
        <v>816418.38</v>
      </c>
      <c r="N19" s="5">
        <f>SUM(B19:M19)</f>
        <v>9659642.729999999</v>
      </c>
    </row>
    <row r="20" spans="1:14" ht="12.75">
      <c r="A20" t="s">
        <v>39</v>
      </c>
      <c r="B20" s="5">
        <v>52985.87</v>
      </c>
      <c r="C20" s="8">
        <v>57645.47</v>
      </c>
      <c r="D20" s="8">
        <v>53426.24</v>
      </c>
      <c r="E20" s="8">
        <v>50459.24</v>
      </c>
      <c r="F20" s="8">
        <v>48697.85</v>
      </c>
      <c r="G20" s="8">
        <v>52451.84</v>
      </c>
      <c r="H20" s="8">
        <v>52374.48</v>
      </c>
      <c r="I20" s="8">
        <v>54975.02</v>
      </c>
      <c r="J20" s="5">
        <v>46056.56</v>
      </c>
      <c r="K20" s="5">
        <v>51828.3</v>
      </c>
      <c r="L20" s="8">
        <v>57722.56</v>
      </c>
      <c r="M20" s="23">
        <v>54252.2</v>
      </c>
      <c r="N20" s="5">
        <f aca="true" t="shared" si="0" ref="N20:N83">SUM(B20:M20)</f>
        <v>632875.6299999999</v>
      </c>
    </row>
    <row r="21" spans="1:14" ht="12.75">
      <c r="A21" t="s">
        <v>40</v>
      </c>
      <c r="B21" s="5">
        <v>829038.23</v>
      </c>
      <c r="C21" s="8">
        <v>943866.23</v>
      </c>
      <c r="D21" s="8">
        <v>1009923.1</v>
      </c>
      <c r="E21" s="8">
        <v>760912.18</v>
      </c>
      <c r="F21" s="8">
        <v>686408.14</v>
      </c>
      <c r="G21" s="8">
        <v>641558.05</v>
      </c>
      <c r="H21" s="8">
        <v>615488.6</v>
      </c>
      <c r="I21" s="8">
        <v>666133.55</v>
      </c>
      <c r="J21" s="5">
        <v>586412.57</v>
      </c>
      <c r="K21" s="5">
        <v>673071.46</v>
      </c>
      <c r="L21" s="8">
        <v>876780.66</v>
      </c>
      <c r="M21" s="23">
        <v>772361.53</v>
      </c>
      <c r="N21" s="5">
        <f t="shared" si="0"/>
        <v>9061954.299999999</v>
      </c>
    </row>
    <row r="22" spans="1:14" ht="12.75">
      <c r="A22" t="s">
        <v>2</v>
      </c>
      <c r="B22" s="5">
        <v>70132.99</v>
      </c>
      <c r="C22" s="8">
        <v>66339.7</v>
      </c>
      <c r="D22" s="8">
        <v>65969.9</v>
      </c>
      <c r="E22" s="8">
        <v>62691.43</v>
      </c>
      <c r="F22" s="8">
        <v>68231.65</v>
      </c>
      <c r="G22" s="8">
        <v>62368.24</v>
      </c>
      <c r="H22" s="8">
        <v>64333.73</v>
      </c>
      <c r="I22" s="8">
        <v>70224.13</v>
      </c>
      <c r="J22" s="5">
        <v>56191.74</v>
      </c>
      <c r="K22" s="5">
        <v>67455.74</v>
      </c>
      <c r="L22" s="8">
        <v>66325.16</v>
      </c>
      <c r="M22" s="23">
        <v>67442.38</v>
      </c>
      <c r="N22" s="5">
        <f t="shared" si="0"/>
        <v>787706.79</v>
      </c>
    </row>
    <row r="23" spans="1:14" ht="12.75">
      <c r="A23" t="s">
        <v>41</v>
      </c>
      <c r="B23" s="5">
        <v>1603867.49</v>
      </c>
      <c r="C23" s="8">
        <v>1617904.77</v>
      </c>
      <c r="D23" s="8">
        <v>1673366.2</v>
      </c>
      <c r="E23" s="8">
        <v>1544396.26</v>
      </c>
      <c r="F23" s="8">
        <v>1491321.08</v>
      </c>
      <c r="G23" s="8">
        <v>1531475.97</v>
      </c>
      <c r="H23" s="8">
        <v>1597690.44</v>
      </c>
      <c r="I23" s="8">
        <v>1747001.9</v>
      </c>
      <c r="J23" s="5">
        <v>1463056.18</v>
      </c>
      <c r="K23" s="5">
        <v>1592294.71</v>
      </c>
      <c r="L23" s="8">
        <v>1763031.92</v>
      </c>
      <c r="M23" s="23">
        <v>1644671.54</v>
      </c>
      <c r="N23" s="5">
        <f t="shared" si="0"/>
        <v>19270078.46</v>
      </c>
    </row>
    <row r="24" spans="1:14" ht="12.75">
      <c r="A24" t="s">
        <v>42</v>
      </c>
      <c r="B24" s="5">
        <v>4747602.38</v>
      </c>
      <c r="C24" s="8">
        <v>4727971.52</v>
      </c>
      <c r="D24" s="8">
        <v>4760714.84</v>
      </c>
      <c r="E24" s="8">
        <v>4704458.93</v>
      </c>
      <c r="F24" s="8">
        <v>4546009.75</v>
      </c>
      <c r="G24" s="8">
        <v>4661450.36</v>
      </c>
      <c r="H24" s="8">
        <v>4954485.07</v>
      </c>
      <c r="I24" s="8">
        <v>5568870.27</v>
      </c>
      <c r="J24" s="5">
        <v>4761894.42</v>
      </c>
      <c r="K24" s="5">
        <v>5020129.36</v>
      </c>
      <c r="L24" s="8">
        <v>5568034.91</v>
      </c>
      <c r="M24" s="23">
        <v>4983495.79</v>
      </c>
      <c r="N24" s="5">
        <f t="shared" si="0"/>
        <v>59005117.6</v>
      </c>
    </row>
    <row r="25" spans="1:14" ht="12.75">
      <c r="A25" t="s">
        <v>3</v>
      </c>
      <c r="B25" s="5">
        <v>22078.6</v>
      </c>
      <c r="C25" s="8">
        <v>24939.51</v>
      </c>
      <c r="D25" s="8">
        <v>22510.39</v>
      </c>
      <c r="E25" s="8">
        <v>21945.25</v>
      </c>
      <c r="F25" s="8">
        <v>20983.62</v>
      </c>
      <c r="G25" s="8">
        <v>23921.04</v>
      </c>
      <c r="H25" s="8">
        <v>20473.25</v>
      </c>
      <c r="I25" s="8">
        <v>23139.99</v>
      </c>
      <c r="J25" s="5">
        <v>20797.15</v>
      </c>
      <c r="K25" s="5">
        <v>23699.73</v>
      </c>
      <c r="L25" s="8">
        <v>24023.57</v>
      </c>
      <c r="M25" s="23">
        <v>24489.41</v>
      </c>
      <c r="N25" s="5">
        <f t="shared" si="0"/>
        <v>273001.51</v>
      </c>
    </row>
    <row r="26" spans="1:14" ht="12.75">
      <c r="A26" t="s">
        <v>43</v>
      </c>
      <c r="B26" s="5">
        <v>699398.47</v>
      </c>
      <c r="C26" s="8">
        <v>700195.87</v>
      </c>
      <c r="D26" s="8">
        <v>672666.31</v>
      </c>
      <c r="E26" s="8">
        <v>656057.7</v>
      </c>
      <c r="F26" s="8">
        <v>648336.53</v>
      </c>
      <c r="G26" s="8">
        <v>713143.89</v>
      </c>
      <c r="H26" s="8">
        <v>812289.23</v>
      </c>
      <c r="I26" s="8">
        <v>882784.46</v>
      </c>
      <c r="J26" s="5">
        <v>794497.91</v>
      </c>
      <c r="K26" s="5">
        <v>856766.77</v>
      </c>
      <c r="L26" s="8">
        <v>951036.04</v>
      </c>
      <c r="M26" s="23">
        <v>814165.23</v>
      </c>
      <c r="N26" s="5">
        <f t="shared" si="0"/>
        <v>9201338.41</v>
      </c>
    </row>
    <row r="27" spans="1:14" ht="12.75">
      <c r="A27" t="s">
        <v>44</v>
      </c>
      <c r="B27" s="5">
        <v>511204.39</v>
      </c>
      <c r="C27" s="8">
        <v>533086.16</v>
      </c>
      <c r="D27" s="8">
        <v>507390.94</v>
      </c>
      <c r="E27" s="8">
        <v>495528.99</v>
      </c>
      <c r="F27" s="8">
        <v>474744.2</v>
      </c>
      <c r="G27" s="8">
        <v>488143.71</v>
      </c>
      <c r="H27" s="8">
        <v>531870.24</v>
      </c>
      <c r="I27" s="8">
        <v>550124.53</v>
      </c>
      <c r="J27" s="5">
        <v>484662.78</v>
      </c>
      <c r="K27" s="5">
        <v>522114.68</v>
      </c>
      <c r="L27" s="8">
        <v>570979.02</v>
      </c>
      <c r="M27" s="23">
        <v>523394.64</v>
      </c>
      <c r="N27" s="5">
        <f t="shared" si="0"/>
        <v>6193244.28</v>
      </c>
    </row>
    <row r="28" spans="1:14" ht="12.75">
      <c r="A28" t="s">
        <v>45</v>
      </c>
      <c r="B28" s="5">
        <v>685584.39</v>
      </c>
      <c r="C28" s="8">
        <v>692486.24</v>
      </c>
      <c r="D28" s="8">
        <v>698381.13</v>
      </c>
      <c r="E28" s="8">
        <v>658947.11</v>
      </c>
      <c r="F28" s="8">
        <v>615584.53</v>
      </c>
      <c r="G28" s="8">
        <v>627179.59</v>
      </c>
      <c r="H28" s="8">
        <v>698717.71</v>
      </c>
      <c r="I28" s="8">
        <v>753991.6</v>
      </c>
      <c r="J28" s="5">
        <v>622375.71</v>
      </c>
      <c r="K28" s="5">
        <v>667245.59</v>
      </c>
      <c r="L28" s="8">
        <v>706543.23</v>
      </c>
      <c r="M28" s="23">
        <v>673366.73</v>
      </c>
      <c r="N28" s="5">
        <f t="shared" si="0"/>
        <v>8100403.559999999</v>
      </c>
    </row>
    <row r="29" spans="1:14" ht="12.75">
      <c r="A29" t="s">
        <v>46</v>
      </c>
      <c r="B29" s="5">
        <v>1935852.56</v>
      </c>
      <c r="C29" s="8">
        <v>1864832.55</v>
      </c>
      <c r="D29" s="8">
        <v>1832662.49</v>
      </c>
      <c r="E29" s="8">
        <v>1754844.07</v>
      </c>
      <c r="F29" s="8">
        <v>1792450.82</v>
      </c>
      <c r="G29" s="8">
        <v>2072523.16</v>
      </c>
      <c r="H29" s="8">
        <v>2342131.46</v>
      </c>
      <c r="I29" s="8">
        <v>2661041.9</v>
      </c>
      <c r="J29" s="5">
        <v>2481971.76</v>
      </c>
      <c r="K29" s="5">
        <v>2713311.8</v>
      </c>
      <c r="L29" s="8">
        <v>2935183.96</v>
      </c>
      <c r="M29" s="23">
        <v>2463164.21</v>
      </c>
      <c r="N29" s="5">
        <f t="shared" si="0"/>
        <v>26849970.740000002</v>
      </c>
    </row>
    <row r="30" spans="1:14" ht="12.75">
      <c r="A30" t="s">
        <v>4</v>
      </c>
      <c r="B30" s="5">
        <v>250768.94</v>
      </c>
      <c r="C30" s="8">
        <v>268843.13</v>
      </c>
      <c r="D30" s="8">
        <v>254066.15</v>
      </c>
      <c r="E30" s="8">
        <v>245814.73</v>
      </c>
      <c r="F30" s="8">
        <v>223605.96</v>
      </c>
      <c r="G30" s="8">
        <v>245156.86</v>
      </c>
      <c r="H30" s="8">
        <v>233724.89</v>
      </c>
      <c r="I30" s="8">
        <v>257752.63</v>
      </c>
      <c r="J30" s="5">
        <v>238910.69</v>
      </c>
      <c r="K30" s="5">
        <v>245168.29</v>
      </c>
      <c r="L30" s="8">
        <v>269507.16</v>
      </c>
      <c r="M30" s="23">
        <v>260018.87</v>
      </c>
      <c r="N30" s="5">
        <f t="shared" si="0"/>
        <v>2993338.3000000003</v>
      </c>
    </row>
    <row r="31" spans="1:14" ht="12.75">
      <c r="A31" t="s">
        <v>99</v>
      </c>
      <c r="B31" s="5">
        <v>9180802.13</v>
      </c>
      <c r="C31" s="8">
        <v>9235306.71</v>
      </c>
      <c r="D31" s="8">
        <v>9136727.07</v>
      </c>
      <c r="E31" s="8">
        <v>9085102.06</v>
      </c>
      <c r="F31" s="8">
        <v>8485239.37</v>
      </c>
      <c r="G31" s="8">
        <v>7817730.26</v>
      </c>
      <c r="H31" s="8">
        <v>7969471.36</v>
      </c>
      <c r="I31" s="8">
        <v>10856571.02</v>
      </c>
      <c r="J31" s="5">
        <v>9138483.27</v>
      </c>
      <c r="K31" s="5">
        <v>9642015.57</v>
      </c>
      <c r="L31" s="8">
        <v>10463658.79</v>
      </c>
      <c r="M31" s="23">
        <v>8677357.54</v>
      </c>
      <c r="N31" s="5">
        <f t="shared" si="0"/>
        <v>109688465.14999998</v>
      </c>
    </row>
    <row r="32" spans="1:19" ht="12.75">
      <c r="A32" t="s">
        <v>5</v>
      </c>
      <c r="B32" s="5">
        <v>74253.22</v>
      </c>
      <c r="C32" s="8">
        <v>76341.37</v>
      </c>
      <c r="D32" s="8">
        <v>63208.18</v>
      </c>
      <c r="E32" s="8">
        <v>61734.36</v>
      </c>
      <c r="F32" s="8">
        <v>59836.65</v>
      </c>
      <c r="G32" s="8">
        <v>71627.15</v>
      </c>
      <c r="H32" s="8">
        <v>73740.06</v>
      </c>
      <c r="I32" s="8">
        <v>78639.23</v>
      </c>
      <c r="J32" s="5">
        <v>65273.05</v>
      </c>
      <c r="K32" s="5">
        <v>85348.21</v>
      </c>
      <c r="L32" s="8">
        <v>81767.7</v>
      </c>
      <c r="M32" s="23">
        <v>74225.75</v>
      </c>
      <c r="N32" s="5">
        <f t="shared" si="0"/>
        <v>865994.93</v>
      </c>
      <c r="Q32" s="11"/>
      <c r="R32" s="10"/>
      <c r="S32" s="9"/>
    </row>
    <row r="33" spans="1:19" ht="12.75">
      <c r="A33" t="s">
        <v>6</v>
      </c>
      <c r="B33" s="5">
        <v>27811.75</v>
      </c>
      <c r="C33" s="8">
        <v>27756.15</v>
      </c>
      <c r="D33" s="8">
        <v>26223.25</v>
      </c>
      <c r="E33" s="8">
        <v>25144.37</v>
      </c>
      <c r="F33" s="8">
        <v>25369.68</v>
      </c>
      <c r="G33" s="8">
        <v>26309.9</v>
      </c>
      <c r="H33" s="8">
        <v>24824.5</v>
      </c>
      <c r="I33" s="8">
        <v>25442.08</v>
      </c>
      <c r="J33" s="5">
        <v>22516.45</v>
      </c>
      <c r="K33" s="5">
        <v>23589.35</v>
      </c>
      <c r="L33" s="8">
        <v>28427.75</v>
      </c>
      <c r="M33" s="23">
        <v>27153.52</v>
      </c>
      <c r="N33" s="5">
        <f t="shared" si="0"/>
        <v>310568.75</v>
      </c>
      <c r="Q33" s="11"/>
      <c r="R33" s="10"/>
      <c r="S33" s="9"/>
    </row>
    <row r="34" spans="1:19" ht="12.75">
      <c r="A34" t="s">
        <v>47</v>
      </c>
      <c r="B34" s="5">
        <v>5711241.07</v>
      </c>
      <c r="C34" s="8">
        <v>5797846.63</v>
      </c>
      <c r="D34" s="8">
        <v>5883396.84</v>
      </c>
      <c r="E34" s="8">
        <v>5656065.63</v>
      </c>
      <c r="F34" s="8">
        <v>5412816.69</v>
      </c>
      <c r="G34" s="8">
        <v>5410679.85</v>
      </c>
      <c r="H34" s="8">
        <v>5576017.65</v>
      </c>
      <c r="I34" s="8">
        <v>6167357.02</v>
      </c>
      <c r="J34" s="5">
        <v>5134083.63</v>
      </c>
      <c r="K34" s="5">
        <v>5461578.2</v>
      </c>
      <c r="L34" s="8">
        <v>6113712.25</v>
      </c>
      <c r="M34" s="23">
        <v>5634554.49</v>
      </c>
      <c r="N34" s="5">
        <f t="shared" si="0"/>
        <v>67959349.95</v>
      </c>
      <c r="Q34" s="11"/>
      <c r="R34" s="10"/>
      <c r="S34" s="9"/>
    </row>
    <row r="35" spans="1:19" ht="12.75">
      <c r="A35" t="s">
        <v>48</v>
      </c>
      <c r="B35" s="5">
        <v>1559232.64</v>
      </c>
      <c r="C35" s="8">
        <v>1615775.16</v>
      </c>
      <c r="D35" s="8">
        <v>1666312.32</v>
      </c>
      <c r="E35" s="8">
        <v>1538894.46</v>
      </c>
      <c r="F35" s="8">
        <v>1455339.09</v>
      </c>
      <c r="G35" s="8">
        <v>1429211.34</v>
      </c>
      <c r="H35" s="8">
        <v>1453301.25</v>
      </c>
      <c r="I35" s="8">
        <v>1562572.42</v>
      </c>
      <c r="J35" s="5">
        <v>1324313.7</v>
      </c>
      <c r="K35" s="5">
        <v>1438155.55</v>
      </c>
      <c r="L35" s="8">
        <v>1629391.27</v>
      </c>
      <c r="M35" s="23">
        <v>1541441.68</v>
      </c>
      <c r="N35" s="5">
        <f t="shared" si="0"/>
        <v>18213940.88</v>
      </c>
      <c r="Q35" s="11"/>
      <c r="R35" s="10"/>
      <c r="S35" s="9"/>
    </row>
    <row r="36" spans="1:19" ht="12.75">
      <c r="A36" t="s">
        <v>7</v>
      </c>
      <c r="B36" s="5">
        <v>145684.71</v>
      </c>
      <c r="C36" s="8">
        <v>146348.56</v>
      </c>
      <c r="D36" s="8">
        <v>150744.31</v>
      </c>
      <c r="E36" s="8">
        <v>129524.68</v>
      </c>
      <c r="F36" s="8">
        <v>131905.8</v>
      </c>
      <c r="G36" s="8">
        <v>139609.76</v>
      </c>
      <c r="H36" s="8">
        <v>145245.49</v>
      </c>
      <c r="I36" s="8">
        <v>147767.82</v>
      </c>
      <c r="J36" s="5">
        <v>126574.21</v>
      </c>
      <c r="K36" s="5">
        <v>137677.59</v>
      </c>
      <c r="L36" s="8">
        <v>157609.67</v>
      </c>
      <c r="M36" s="23">
        <v>147186.34</v>
      </c>
      <c r="N36" s="5">
        <f t="shared" si="0"/>
        <v>1705878.9400000002</v>
      </c>
      <c r="Q36" s="11"/>
      <c r="R36" s="10"/>
      <c r="S36" s="9"/>
    </row>
    <row r="37" spans="1:19" ht="12.75">
      <c r="A37" t="s">
        <v>8</v>
      </c>
      <c r="B37" s="5">
        <v>54116.57</v>
      </c>
      <c r="C37" s="8">
        <v>66290.76</v>
      </c>
      <c r="D37" s="8">
        <v>63284.96</v>
      </c>
      <c r="E37" s="8">
        <v>40107.31</v>
      </c>
      <c r="F37" s="8">
        <v>36930.51</v>
      </c>
      <c r="G37" s="8">
        <v>30490.08</v>
      </c>
      <c r="H37" s="8">
        <v>33769.09</v>
      </c>
      <c r="I37" s="8">
        <v>28271.34</v>
      </c>
      <c r="J37" s="5">
        <v>29776.8</v>
      </c>
      <c r="K37" s="5">
        <v>30031.16</v>
      </c>
      <c r="L37" s="8">
        <v>40312.83</v>
      </c>
      <c r="M37" s="23">
        <v>41859.23</v>
      </c>
      <c r="N37" s="5">
        <f t="shared" si="0"/>
        <v>495240.64</v>
      </c>
      <c r="Q37" s="11"/>
      <c r="R37" s="10"/>
      <c r="S37" s="9"/>
    </row>
    <row r="38" spans="1:19" ht="12.75">
      <c r="A38" t="s">
        <v>9</v>
      </c>
      <c r="B38" s="5">
        <v>102962.35</v>
      </c>
      <c r="C38" s="8">
        <v>102398.99</v>
      </c>
      <c r="D38" s="8">
        <v>101038.35</v>
      </c>
      <c r="E38" s="8">
        <v>101089.46</v>
      </c>
      <c r="F38" s="8">
        <v>101012.48</v>
      </c>
      <c r="G38" s="8">
        <v>79160.33</v>
      </c>
      <c r="H38" s="8">
        <v>88579.68</v>
      </c>
      <c r="I38" s="8">
        <v>85370.82</v>
      </c>
      <c r="J38" s="5">
        <v>77635.36</v>
      </c>
      <c r="K38" s="5">
        <v>90744.55</v>
      </c>
      <c r="L38" s="8">
        <v>101425.02</v>
      </c>
      <c r="M38" s="23">
        <v>88039.39</v>
      </c>
      <c r="N38" s="5">
        <f t="shared" si="0"/>
        <v>1119456.7800000003</v>
      </c>
      <c r="Q38" s="11"/>
      <c r="R38" s="10"/>
      <c r="S38" s="9"/>
    </row>
    <row r="39" spans="1:19" ht="12.75">
      <c r="A39" t="s">
        <v>10</v>
      </c>
      <c r="B39" s="5">
        <v>21256.45</v>
      </c>
      <c r="C39" s="8">
        <v>22929.16</v>
      </c>
      <c r="D39" s="8">
        <v>23250.59</v>
      </c>
      <c r="E39" s="8">
        <v>21626.62</v>
      </c>
      <c r="F39" s="8">
        <v>28439.04</v>
      </c>
      <c r="G39" s="8">
        <v>19676.9</v>
      </c>
      <c r="H39" s="8">
        <v>18407.23</v>
      </c>
      <c r="I39" s="8">
        <v>18690.53</v>
      </c>
      <c r="J39" s="5">
        <v>17787.54</v>
      </c>
      <c r="K39" s="5">
        <v>20019.22</v>
      </c>
      <c r="L39" s="8">
        <v>21949.63</v>
      </c>
      <c r="M39" s="23">
        <v>20274.88</v>
      </c>
      <c r="N39" s="5">
        <f t="shared" si="0"/>
        <v>254307.79</v>
      </c>
      <c r="Q39" s="11"/>
      <c r="R39" s="10"/>
      <c r="S39" s="9"/>
    </row>
    <row r="40" spans="1:19" ht="12.75">
      <c r="A40" t="s">
        <v>11</v>
      </c>
      <c r="B40" s="5">
        <v>11185.9</v>
      </c>
      <c r="C40" s="8">
        <v>9758.88</v>
      </c>
      <c r="D40" s="8">
        <v>12143</v>
      </c>
      <c r="E40" s="8">
        <v>10484.18</v>
      </c>
      <c r="F40" s="8">
        <v>10298.74</v>
      </c>
      <c r="G40" s="8">
        <v>11512.18</v>
      </c>
      <c r="H40" s="8">
        <v>8848.01</v>
      </c>
      <c r="I40" s="8">
        <v>12769.71</v>
      </c>
      <c r="J40" s="5">
        <v>11463.21</v>
      </c>
      <c r="K40" s="5">
        <v>11778.23</v>
      </c>
      <c r="L40" s="8">
        <v>12788.68</v>
      </c>
      <c r="M40" s="23">
        <v>9694.69</v>
      </c>
      <c r="N40" s="5">
        <f t="shared" si="0"/>
        <v>132725.41</v>
      </c>
      <c r="Q40" s="11"/>
      <c r="R40" s="10"/>
      <c r="S40" s="9"/>
    </row>
    <row r="41" spans="1:19" ht="12.75">
      <c r="A41" t="s">
        <v>49</v>
      </c>
      <c r="B41" s="5">
        <v>34622.27</v>
      </c>
      <c r="C41" s="8">
        <v>43653.41</v>
      </c>
      <c r="D41" s="8">
        <v>42792.04</v>
      </c>
      <c r="E41" s="8">
        <v>33662.7</v>
      </c>
      <c r="F41" s="8">
        <v>34877.06</v>
      </c>
      <c r="G41" s="8">
        <v>15930.98</v>
      </c>
      <c r="H41" s="8">
        <v>20912.23</v>
      </c>
      <c r="I41" s="8">
        <v>24741.81</v>
      </c>
      <c r="J41" s="5">
        <v>20752.25</v>
      </c>
      <c r="K41" s="5">
        <v>25013.49</v>
      </c>
      <c r="L41" s="8">
        <v>30064.54</v>
      </c>
      <c r="M41" s="23">
        <v>33420.31</v>
      </c>
      <c r="N41" s="5">
        <f t="shared" si="0"/>
        <v>360443.08999999997</v>
      </c>
      <c r="Q41" s="11"/>
      <c r="R41" s="10"/>
      <c r="S41" s="9"/>
    </row>
    <row r="42" spans="1:19" ht="12.75">
      <c r="A42" t="s">
        <v>12</v>
      </c>
      <c r="B42" s="5">
        <v>29486.85</v>
      </c>
      <c r="C42" s="8">
        <v>28500.69</v>
      </c>
      <c r="D42" s="8">
        <v>26469.03</v>
      </c>
      <c r="E42" s="8">
        <v>20207.07</v>
      </c>
      <c r="F42" s="8">
        <v>15855.56</v>
      </c>
      <c r="G42" s="8">
        <v>22234.74</v>
      </c>
      <c r="H42" s="8">
        <v>17812.65</v>
      </c>
      <c r="I42" s="8">
        <v>27401.28</v>
      </c>
      <c r="J42" s="5">
        <v>16706.64</v>
      </c>
      <c r="K42" s="5">
        <v>33732.05</v>
      </c>
      <c r="L42" s="8">
        <v>29625.89</v>
      </c>
      <c r="M42" s="23">
        <v>20255.52</v>
      </c>
      <c r="N42" s="5">
        <f t="shared" si="0"/>
        <v>288287.97</v>
      </c>
      <c r="Q42" s="11"/>
      <c r="R42" s="10"/>
      <c r="S42" s="9"/>
    </row>
    <row r="43" spans="1:19" ht="12.75">
      <c r="A43" t="s">
        <v>13</v>
      </c>
      <c r="B43" s="5">
        <v>48846.39</v>
      </c>
      <c r="C43" s="8">
        <v>45938</v>
      </c>
      <c r="D43" s="8">
        <v>43376.58</v>
      </c>
      <c r="E43" s="8">
        <v>41867.64</v>
      </c>
      <c r="F43" s="8">
        <v>40377.93</v>
      </c>
      <c r="G43" s="8">
        <v>41337.19</v>
      </c>
      <c r="H43" s="8">
        <v>45031.11</v>
      </c>
      <c r="I43" s="8">
        <v>48327.08</v>
      </c>
      <c r="J43" s="5">
        <v>48309.58</v>
      </c>
      <c r="K43" s="5">
        <v>45588.09</v>
      </c>
      <c r="L43" s="8">
        <v>54695.93</v>
      </c>
      <c r="M43" s="23">
        <v>45898.04</v>
      </c>
      <c r="N43" s="5">
        <f t="shared" si="0"/>
        <v>549593.5599999999</v>
      </c>
      <c r="Q43" s="11"/>
      <c r="R43" s="10"/>
      <c r="S43" s="9"/>
    </row>
    <row r="44" spans="1:19" ht="12.75">
      <c r="A44" t="s">
        <v>14</v>
      </c>
      <c r="B44" s="5">
        <v>99180.5</v>
      </c>
      <c r="C44" s="8">
        <v>81794.09</v>
      </c>
      <c r="D44" s="8">
        <v>83578.52</v>
      </c>
      <c r="E44" s="8">
        <v>84952.6</v>
      </c>
      <c r="F44" s="8">
        <v>84828.42</v>
      </c>
      <c r="G44" s="8">
        <v>90374.68</v>
      </c>
      <c r="H44" s="8">
        <v>89110.23</v>
      </c>
      <c r="I44" s="8">
        <v>101906.13</v>
      </c>
      <c r="J44" s="5">
        <v>97146.45</v>
      </c>
      <c r="K44" s="5">
        <v>102958.35</v>
      </c>
      <c r="L44" s="8">
        <v>100726.68</v>
      </c>
      <c r="M44" s="23">
        <v>99106.03</v>
      </c>
      <c r="N44" s="5">
        <f t="shared" si="0"/>
        <v>1115662.68</v>
      </c>
      <c r="Q44" s="11"/>
      <c r="R44" s="10"/>
      <c r="S44" s="9"/>
    </row>
    <row r="45" spans="1:19" ht="12.75">
      <c r="A45" t="s">
        <v>50</v>
      </c>
      <c r="B45" s="5">
        <v>560493.1</v>
      </c>
      <c r="C45" s="8">
        <v>577380.05</v>
      </c>
      <c r="D45" s="8">
        <v>597677.07</v>
      </c>
      <c r="E45" s="8">
        <v>530396.47</v>
      </c>
      <c r="F45" s="8">
        <v>545688.28</v>
      </c>
      <c r="G45" s="8">
        <v>566960.63</v>
      </c>
      <c r="H45" s="8">
        <v>627186.51</v>
      </c>
      <c r="I45" s="8">
        <v>675339.22</v>
      </c>
      <c r="J45" s="5">
        <v>565760.62</v>
      </c>
      <c r="K45" s="5">
        <v>583717.37</v>
      </c>
      <c r="L45" s="8">
        <v>663422.24</v>
      </c>
      <c r="M45" s="23">
        <v>611881.25</v>
      </c>
      <c r="N45" s="5">
        <f t="shared" si="0"/>
        <v>7105902.81</v>
      </c>
      <c r="Q45" s="11"/>
      <c r="R45" s="10"/>
      <c r="S45" s="9"/>
    </row>
    <row r="46" spans="1:19" ht="12.75">
      <c r="A46" t="s">
        <v>15</v>
      </c>
      <c r="B46" s="5">
        <v>293196.9</v>
      </c>
      <c r="C46" s="8">
        <v>295363.7</v>
      </c>
      <c r="D46" s="8">
        <v>282909.71</v>
      </c>
      <c r="E46" s="8">
        <v>277891.78</v>
      </c>
      <c r="F46" s="8">
        <v>275817.75</v>
      </c>
      <c r="G46" s="8">
        <v>299002.04</v>
      </c>
      <c r="H46" s="8">
        <v>324470.51</v>
      </c>
      <c r="I46" s="8">
        <v>354866.33</v>
      </c>
      <c r="J46" s="5">
        <v>327950</v>
      </c>
      <c r="K46" s="5">
        <v>360757.78</v>
      </c>
      <c r="L46" s="8">
        <v>375742.43</v>
      </c>
      <c r="M46" s="23">
        <v>317529.97</v>
      </c>
      <c r="N46" s="5">
        <f t="shared" si="0"/>
        <v>3785498.9000000004</v>
      </c>
      <c r="Q46" s="11"/>
      <c r="R46" s="10"/>
      <c r="S46" s="9"/>
    </row>
    <row r="47" spans="1:14" ht="12.75">
      <c r="A47" t="s">
        <v>51</v>
      </c>
      <c r="B47" s="5">
        <v>6087533.2</v>
      </c>
      <c r="C47" s="8">
        <v>6084272.45</v>
      </c>
      <c r="D47" s="8">
        <v>5948893.19</v>
      </c>
      <c r="E47" s="8">
        <v>5864879.87</v>
      </c>
      <c r="F47" s="8">
        <v>6020771.19</v>
      </c>
      <c r="G47" s="8">
        <v>5805146.52</v>
      </c>
      <c r="H47" s="8">
        <v>5973086.64</v>
      </c>
      <c r="I47" s="8">
        <v>6891236.01</v>
      </c>
      <c r="J47" s="5">
        <v>5650070.57</v>
      </c>
      <c r="K47" s="5">
        <v>5950550.54</v>
      </c>
      <c r="L47" s="8">
        <v>6780828.4</v>
      </c>
      <c r="M47" s="23">
        <v>6159294.61</v>
      </c>
      <c r="N47" s="5">
        <f t="shared" si="0"/>
        <v>73216563.19</v>
      </c>
    </row>
    <row r="48" spans="1:14" ht="12.75">
      <c r="A48" t="s">
        <v>16</v>
      </c>
      <c r="B48" s="5">
        <v>27566.03</v>
      </c>
      <c r="C48" s="8">
        <v>30081.29</v>
      </c>
      <c r="D48" s="8">
        <v>29273.09</v>
      </c>
      <c r="E48" s="8">
        <v>30319.5</v>
      </c>
      <c r="F48" s="8">
        <v>26378.81</v>
      </c>
      <c r="G48" s="8">
        <v>24710.3</v>
      </c>
      <c r="H48" s="8">
        <v>23156.34</v>
      </c>
      <c r="I48" s="8">
        <v>25880.94</v>
      </c>
      <c r="J48" s="5">
        <v>22337.98</v>
      </c>
      <c r="K48" s="5">
        <v>28032.64</v>
      </c>
      <c r="L48" s="8">
        <v>28194.91</v>
      </c>
      <c r="M48" s="23">
        <v>28067.01</v>
      </c>
      <c r="N48" s="5">
        <f t="shared" si="0"/>
        <v>323998.83999999997</v>
      </c>
    </row>
    <row r="49" spans="1:14" ht="12.75">
      <c r="A49" t="s">
        <v>52</v>
      </c>
      <c r="B49" s="5">
        <v>525973.72</v>
      </c>
      <c r="C49" s="8">
        <v>527580.32</v>
      </c>
      <c r="D49" s="8">
        <v>555319.94</v>
      </c>
      <c r="E49" s="8">
        <v>501939.17</v>
      </c>
      <c r="F49" s="8">
        <v>540532.63</v>
      </c>
      <c r="G49" s="8">
        <v>528059.26</v>
      </c>
      <c r="H49" s="8">
        <v>626285.05</v>
      </c>
      <c r="I49" s="8">
        <v>721807.61</v>
      </c>
      <c r="J49" s="5">
        <v>567007.94</v>
      </c>
      <c r="K49" s="5">
        <v>599456.61</v>
      </c>
      <c r="L49" s="8">
        <v>661966.79</v>
      </c>
      <c r="M49" s="23">
        <v>601764.12</v>
      </c>
      <c r="N49" s="5">
        <f t="shared" si="0"/>
        <v>6957693.160000001</v>
      </c>
    </row>
    <row r="50" spans="1:14" ht="12.75">
      <c r="A50" t="s">
        <v>17</v>
      </c>
      <c r="B50" s="5">
        <v>127313.7</v>
      </c>
      <c r="C50" s="8">
        <v>143694.48</v>
      </c>
      <c r="D50" s="8">
        <v>140820.74</v>
      </c>
      <c r="E50" s="8">
        <v>128215.35</v>
      </c>
      <c r="F50" s="8">
        <v>122967.23</v>
      </c>
      <c r="G50" s="8">
        <v>151747.27</v>
      </c>
      <c r="H50" s="8">
        <v>128523.55</v>
      </c>
      <c r="I50" s="8">
        <v>158839.38</v>
      </c>
      <c r="J50" s="5">
        <v>117555.25</v>
      </c>
      <c r="K50" s="5">
        <v>127761.97</v>
      </c>
      <c r="L50" s="8">
        <v>138633.2</v>
      </c>
      <c r="M50" s="23">
        <v>137293.09</v>
      </c>
      <c r="N50" s="5">
        <f t="shared" si="0"/>
        <v>1623365.2100000002</v>
      </c>
    </row>
    <row r="51" spans="1:14" ht="12.75">
      <c r="A51" t="s">
        <v>18</v>
      </c>
      <c r="B51" s="5">
        <v>54060.76</v>
      </c>
      <c r="C51" s="8">
        <v>65297.69</v>
      </c>
      <c r="D51" s="8">
        <v>59924.09</v>
      </c>
      <c r="E51" s="8">
        <v>61229.64</v>
      </c>
      <c r="F51" s="8">
        <v>54654.81</v>
      </c>
      <c r="G51" s="8">
        <v>48893.33</v>
      </c>
      <c r="H51" s="8">
        <v>60565.12</v>
      </c>
      <c r="I51" s="8">
        <v>52470.67</v>
      </c>
      <c r="J51" s="5">
        <v>43210.71</v>
      </c>
      <c r="K51" s="5">
        <v>45070.36</v>
      </c>
      <c r="L51" s="8">
        <v>54808.89</v>
      </c>
      <c r="M51" s="23">
        <v>37713.49</v>
      </c>
      <c r="N51" s="5">
        <f t="shared" si="0"/>
        <v>637899.56</v>
      </c>
    </row>
    <row r="52" spans="1:14" ht="12.75">
      <c r="A52" t="s">
        <v>19</v>
      </c>
      <c r="B52" s="5">
        <v>9093.12</v>
      </c>
      <c r="C52" s="8">
        <v>10216.02</v>
      </c>
      <c r="D52" s="8">
        <v>10055.61</v>
      </c>
      <c r="E52" s="8">
        <v>8844.12</v>
      </c>
      <c r="F52" s="8">
        <v>9102.08</v>
      </c>
      <c r="G52" s="8">
        <v>10158.69</v>
      </c>
      <c r="H52" s="8">
        <v>7604.07</v>
      </c>
      <c r="I52" s="8">
        <v>7558.94</v>
      </c>
      <c r="J52" s="5">
        <v>7810.1</v>
      </c>
      <c r="K52" s="5">
        <v>9195.41</v>
      </c>
      <c r="L52" s="8">
        <v>9655.78</v>
      </c>
      <c r="M52" s="23">
        <v>10821.46</v>
      </c>
      <c r="N52" s="5">
        <f t="shared" si="0"/>
        <v>110115.40000000002</v>
      </c>
    </row>
    <row r="53" spans="1:14" ht="12.75">
      <c r="A53" t="s">
        <v>53</v>
      </c>
      <c r="B53" s="5">
        <v>871007.98</v>
      </c>
      <c r="C53" s="8">
        <v>863015.41</v>
      </c>
      <c r="D53" s="8">
        <v>908512.1</v>
      </c>
      <c r="E53" s="8">
        <v>847424.33</v>
      </c>
      <c r="F53" s="8">
        <v>842401.12</v>
      </c>
      <c r="G53" s="8">
        <v>857933.17</v>
      </c>
      <c r="H53" s="8">
        <v>911812.26</v>
      </c>
      <c r="I53" s="8">
        <v>1016315.07</v>
      </c>
      <c r="J53" s="5">
        <v>881807.09</v>
      </c>
      <c r="K53" s="5">
        <v>931012.96</v>
      </c>
      <c r="L53" s="8">
        <v>1008688.05</v>
      </c>
      <c r="M53" s="23">
        <v>942503.19</v>
      </c>
      <c r="N53" s="5">
        <f t="shared" si="0"/>
        <v>10882432.73</v>
      </c>
    </row>
    <row r="54" spans="1:14" ht="12.75">
      <c r="A54" t="s">
        <v>54</v>
      </c>
      <c r="B54" s="5">
        <v>2451866.17</v>
      </c>
      <c r="C54" s="8">
        <v>2384716</v>
      </c>
      <c r="D54" s="8">
        <v>2401963.48</v>
      </c>
      <c r="E54" s="8">
        <v>2208348.48</v>
      </c>
      <c r="F54" s="8">
        <v>2192576.89</v>
      </c>
      <c r="G54" s="8">
        <v>2378654.61</v>
      </c>
      <c r="H54" s="8">
        <v>2744705.76</v>
      </c>
      <c r="I54" s="8">
        <v>3052339.28</v>
      </c>
      <c r="J54" s="5">
        <v>2738837.37</v>
      </c>
      <c r="K54" s="5">
        <v>2975874.56</v>
      </c>
      <c r="L54" s="8">
        <v>3424993.08</v>
      </c>
      <c r="M54" s="23">
        <v>2807164.36</v>
      </c>
      <c r="N54" s="5">
        <f t="shared" si="0"/>
        <v>31762040.04</v>
      </c>
    </row>
    <row r="55" spans="1:14" ht="12.75">
      <c r="A55" t="s">
        <v>55</v>
      </c>
      <c r="B55" s="5">
        <v>838726.86</v>
      </c>
      <c r="C55" s="8">
        <v>868042.68</v>
      </c>
      <c r="D55" s="8">
        <v>789182.27</v>
      </c>
      <c r="E55" s="8">
        <v>880463.74</v>
      </c>
      <c r="F55" s="8">
        <v>869789.75</v>
      </c>
      <c r="G55" s="8">
        <v>847732.62</v>
      </c>
      <c r="H55" s="8">
        <v>839615.64</v>
      </c>
      <c r="I55" s="8">
        <v>955339.08</v>
      </c>
      <c r="J55" s="5">
        <v>799222.06</v>
      </c>
      <c r="K55" s="5">
        <v>829278.65</v>
      </c>
      <c r="L55" s="8">
        <v>917717.02</v>
      </c>
      <c r="M55" s="23">
        <v>861518.81</v>
      </c>
      <c r="N55" s="5">
        <f t="shared" si="0"/>
        <v>10296629.18</v>
      </c>
    </row>
    <row r="56" spans="1:14" ht="12.75">
      <c r="A56" t="s">
        <v>20</v>
      </c>
      <c r="B56" s="5">
        <v>100957.46</v>
      </c>
      <c r="C56" s="8">
        <v>102930.57</v>
      </c>
      <c r="D56" s="8">
        <v>102518.64</v>
      </c>
      <c r="E56" s="8">
        <v>98357.39</v>
      </c>
      <c r="F56" s="8">
        <v>100246.35</v>
      </c>
      <c r="G56" s="8">
        <v>98632.5</v>
      </c>
      <c r="H56" s="8">
        <v>101725.56</v>
      </c>
      <c r="I56" s="8">
        <v>106111.55</v>
      </c>
      <c r="J56" s="5">
        <v>93177.62</v>
      </c>
      <c r="K56" s="5">
        <v>96008.06</v>
      </c>
      <c r="L56" s="8">
        <v>109019.25</v>
      </c>
      <c r="M56" s="23">
        <v>106377</v>
      </c>
      <c r="N56" s="5">
        <f t="shared" si="0"/>
        <v>1216061.95</v>
      </c>
    </row>
    <row r="57" spans="1:14" ht="12.75">
      <c r="A57" t="s">
        <v>21</v>
      </c>
      <c r="B57" s="5">
        <v>9828.99</v>
      </c>
      <c r="C57" s="8">
        <v>8025.6</v>
      </c>
      <c r="D57" s="8">
        <v>8025.98</v>
      </c>
      <c r="E57" s="8">
        <v>8324.3</v>
      </c>
      <c r="F57" s="8">
        <v>9300.52</v>
      </c>
      <c r="G57" s="8">
        <v>10515.68</v>
      </c>
      <c r="H57" s="8">
        <v>9498.11</v>
      </c>
      <c r="I57" s="8">
        <v>9928.23</v>
      </c>
      <c r="J57" s="5">
        <v>10586.08</v>
      </c>
      <c r="K57" s="5">
        <v>10953.06</v>
      </c>
      <c r="L57" s="8">
        <v>16994.39</v>
      </c>
      <c r="M57" s="23">
        <v>11708.02</v>
      </c>
      <c r="N57" s="5">
        <f t="shared" si="0"/>
        <v>123688.96</v>
      </c>
    </row>
    <row r="58" spans="1:14" ht="12.75">
      <c r="A58" t="s">
        <v>22</v>
      </c>
      <c r="B58" s="5">
        <v>32067.63</v>
      </c>
      <c r="C58" s="8">
        <v>32670.81</v>
      </c>
      <c r="D58" s="8">
        <v>34573.97</v>
      </c>
      <c r="E58" s="8">
        <v>30049.39</v>
      </c>
      <c r="F58" s="8">
        <v>30185.23</v>
      </c>
      <c r="G58" s="8">
        <v>29273.76</v>
      </c>
      <c r="H58" s="8">
        <v>29583.86</v>
      </c>
      <c r="I58" s="8">
        <v>34432.8</v>
      </c>
      <c r="J58" s="5">
        <v>26760.58</v>
      </c>
      <c r="K58" s="5">
        <v>30996.03</v>
      </c>
      <c r="L58" s="8">
        <v>33294.05</v>
      </c>
      <c r="M58" s="23">
        <v>32391.12</v>
      </c>
      <c r="N58" s="5">
        <f t="shared" si="0"/>
        <v>376279.23000000004</v>
      </c>
    </row>
    <row r="59" spans="1:14" ht="12.75">
      <c r="A59" t="s">
        <v>56</v>
      </c>
      <c r="B59" s="5">
        <v>1271015.76</v>
      </c>
      <c r="C59" s="8">
        <v>1290276.03</v>
      </c>
      <c r="D59" s="8">
        <v>1244941.08</v>
      </c>
      <c r="E59" s="8">
        <v>1213854.78</v>
      </c>
      <c r="F59" s="8">
        <v>1178158.75</v>
      </c>
      <c r="G59" s="8">
        <v>1267386.38</v>
      </c>
      <c r="H59" s="8">
        <v>1373224.9</v>
      </c>
      <c r="I59" s="8">
        <v>1531149.96</v>
      </c>
      <c r="J59" s="5">
        <v>1313175.91</v>
      </c>
      <c r="K59" s="5">
        <v>1400330.08</v>
      </c>
      <c r="L59" s="8">
        <v>1672197.71</v>
      </c>
      <c r="M59" s="23">
        <v>1413516.18</v>
      </c>
      <c r="N59" s="5">
        <f t="shared" si="0"/>
        <v>16169227.52</v>
      </c>
    </row>
    <row r="60" spans="1:14" ht="12.75">
      <c r="A60" t="s">
        <v>23</v>
      </c>
      <c r="B60" s="5">
        <v>1366620.55</v>
      </c>
      <c r="C60" s="8">
        <v>1252391.91</v>
      </c>
      <c r="D60" s="8">
        <v>1321527.9</v>
      </c>
      <c r="E60" s="8">
        <v>1251879.58</v>
      </c>
      <c r="F60" s="8">
        <v>1220474.77</v>
      </c>
      <c r="G60" s="8">
        <v>1257712.16</v>
      </c>
      <c r="H60" s="8">
        <v>1298968.19</v>
      </c>
      <c r="I60" s="8">
        <v>1413286.82</v>
      </c>
      <c r="J60" s="5">
        <v>1253715.7</v>
      </c>
      <c r="K60" s="5">
        <v>1293192.73</v>
      </c>
      <c r="L60" s="8">
        <v>1433600.06</v>
      </c>
      <c r="M60" s="23">
        <v>1354172.48</v>
      </c>
      <c r="N60" s="5">
        <f t="shared" si="0"/>
        <v>15717542.85</v>
      </c>
    </row>
    <row r="61" spans="1:14" ht="12.75">
      <c r="A61" t="s">
        <v>24</v>
      </c>
      <c r="B61" s="5">
        <v>914184.51</v>
      </c>
      <c r="C61" s="8">
        <v>882396.73</v>
      </c>
      <c r="D61" s="8">
        <v>871457.49</v>
      </c>
      <c r="E61" s="8">
        <v>859658.93</v>
      </c>
      <c r="F61" s="8">
        <v>791827.65</v>
      </c>
      <c r="G61" s="8">
        <v>862591.45</v>
      </c>
      <c r="H61" s="8">
        <v>934489.68</v>
      </c>
      <c r="I61" s="8">
        <v>1110526.25</v>
      </c>
      <c r="J61" s="5">
        <v>893626.51</v>
      </c>
      <c r="K61" s="5">
        <v>950648.28</v>
      </c>
      <c r="L61" s="8">
        <v>1055139.55</v>
      </c>
      <c r="M61" s="23">
        <v>932999.56</v>
      </c>
      <c r="N61" s="5">
        <f t="shared" si="0"/>
        <v>11059546.590000002</v>
      </c>
    </row>
    <row r="62" spans="1:14" ht="12.75">
      <c r="A62" t="s">
        <v>57</v>
      </c>
      <c r="B62" s="5">
        <v>638195.17</v>
      </c>
      <c r="C62" s="8">
        <v>622198.98</v>
      </c>
      <c r="D62" s="8">
        <v>642862.05</v>
      </c>
      <c r="E62" s="8">
        <v>527913.03</v>
      </c>
      <c r="F62" s="8">
        <v>445296.7</v>
      </c>
      <c r="G62" s="8">
        <v>576274.05</v>
      </c>
      <c r="H62" s="8">
        <v>572505.78</v>
      </c>
      <c r="I62" s="8">
        <v>651130.44</v>
      </c>
      <c r="J62" s="5">
        <v>640955.93</v>
      </c>
      <c r="K62" s="5">
        <v>720727.69</v>
      </c>
      <c r="L62" s="8">
        <v>800787.56</v>
      </c>
      <c r="M62" s="23">
        <v>716111.43</v>
      </c>
      <c r="N62" s="5">
        <f t="shared" si="0"/>
        <v>7554958.8100000005</v>
      </c>
    </row>
    <row r="63" spans="1:14" ht="12.75">
      <c r="A63" t="s">
        <v>58</v>
      </c>
      <c r="B63" s="5">
        <v>281595.67</v>
      </c>
      <c r="C63" s="8">
        <v>292214.99</v>
      </c>
      <c r="D63" s="8">
        <v>302376.35</v>
      </c>
      <c r="E63" s="8">
        <v>248448.22</v>
      </c>
      <c r="F63" s="8">
        <v>231453.83</v>
      </c>
      <c r="G63" s="8">
        <v>237886.41</v>
      </c>
      <c r="H63" s="8">
        <v>245697.51</v>
      </c>
      <c r="I63" s="8">
        <v>239683.71</v>
      </c>
      <c r="J63" s="5">
        <v>210705.09</v>
      </c>
      <c r="K63" s="5">
        <v>230521.46</v>
      </c>
      <c r="L63" s="8">
        <v>290067.28</v>
      </c>
      <c r="M63" s="23">
        <v>282856.22</v>
      </c>
      <c r="N63" s="5">
        <f t="shared" si="0"/>
        <v>3093506.7399999993</v>
      </c>
    </row>
    <row r="64" spans="1:14" ht="12.75">
      <c r="A64" t="s">
        <v>59</v>
      </c>
      <c r="B64" s="5">
        <v>984478.34</v>
      </c>
      <c r="C64" s="8">
        <v>1181912.85</v>
      </c>
      <c r="D64" s="8">
        <v>1193535.76</v>
      </c>
      <c r="E64" s="8">
        <v>991215.63</v>
      </c>
      <c r="F64" s="8">
        <v>863719.87</v>
      </c>
      <c r="G64" s="8">
        <v>836008.49</v>
      </c>
      <c r="H64" s="8">
        <v>810191.28</v>
      </c>
      <c r="I64" s="8">
        <v>864665.32</v>
      </c>
      <c r="J64" s="5">
        <v>726197.46</v>
      </c>
      <c r="K64" s="5">
        <v>822679.52</v>
      </c>
      <c r="L64" s="8">
        <v>992945.28</v>
      </c>
      <c r="M64" s="23">
        <v>950140.95</v>
      </c>
      <c r="N64" s="5">
        <f t="shared" si="0"/>
        <v>11217690.749999998</v>
      </c>
    </row>
    <row r="65" spans="1:14" ht="12.75">
      <c r="A65" t="s">
        <v>25</v>
      </c>
      <c r="B65" s="5">
        <v>129966.98</v>
      </c>
      <c r="C65" s="8">
        <v>133702.85</v>
      </c>
      <c r="D65" s="8">
        <v>128862.65</v>
      </c>
      <c r="E65" s="8">
        <v>126778.73</v>
      </c>
      <c r="F65" s="8">
        <v>127894.89</v>
      </c>
      <c r="G65" s="8">
        <v>134094.37</v>
      </c>
      <c r="H65" s="8">
        <v>139633.99</v>
      </c>
      <c r="I65" s="8">
        <v>165040.25</v>
      </c>
      <c r="J65" s="5">
        <v>137653.65</v>
      </c>
      <c r="K65" s="5">
        <v>152011.13</v>
      </c>
      <c r="L65" s="8">
        <v>152671.16</v>
      </c>
      <c r="M65" s="23">
        <v>139421.73</v>
      </c>
      <c r="N65" s="5">
        <f t="shared" si="0"/>
        <v>1667732.3799999997</v>
      </c>
    </row>
    <row r="66" spans="1:14" ht="12.75">
      <c r="A66" t="s">
        <v>60</v>
      </c>
      <c r="B66" s="5">
        <v>8792498.69</v>
      </c>
      <c r="C66" s="8">
        <v>9774657.66</v>
      </c>
      <c r="D66" s="8">
        <v>9607463.2</v>
      </c>
      <c r="E66" s="8">
        <v>9153701.22</v>
      </c>
      <c r="F66" s="8">
        <v>8715754.26</v>
      </c>
      <c r="G66" s="8">
        <v>8776323.95</v>
      </c>
      <c r="H66" s="8">
        <v>9159642.8</v>
      </c>
      <c r="I66" s="8">
        <v>10080401.51</v>
      </c>
      <c r="J66" s="5">
        <v>8949161.38</v>
      </c>
      <c r="K66" s="5">
        <v>9145012.06</v>
      </c>
      <c r="L66" s="8">
        <v>11074937.63</v>
      </c>
      <c r="M66" s="23">
        <v>10047765.8</v>
      </c>
      <c r="N66" s="5">
        <f t="shared" si="0"/>
        <v>113277320.16</v>
      </c>
    </row>
    <row r="67" spans="1:14" ht="12.75">
      <c r="A67" t="s">
        <v>61</v>
      </c>
      <c r="B67" s="5">
        <v>1044970.23</v>
      </c>
      <c r="C67" s="8">
        <v>1162495.59</v>
      </c>
      <c r="D67" s="8">
        <v>1221809.65</v>
      </c>
      <c r="E67" s="8">
        <v>1077515.85</v>
      </c>
      <c r="F67" s="8">
        <v>987627.88</v>
      </c>
      <c r="G67" s="8">
        <v>1069515.08</v>
      </c>
      <c r="H67" s="8">
        <v>1058771.25</v>
      </c>
      <c r="I67" s="8">
        <v>1207619.09</v>
      </c>
      <c r="J67" s="5">
        <v>1069565.68</v>
      </c>
      <c r="K67" s="5">
        <v>1153564.92</v>
      </c>
      <c r="L67" s="8">
        <v>1372369.18</v>
      </c>
      <c r="M67" s="23">
        <v>1172452.45</v>
      </c>
      <c r="N67" s="5">
        <f t="shared" si="0"/>
        <v>13598276.85</v>
      </c>
    </row>
    <row r="68" spans="1:14" ht="12.75">
      <c r="A68" t="s">
        <v>62</v>
      </c>
      <c r="B68" s="5">
        <v>4973019.91</v>
      </c>
      <c r="C68" s="8">
        <v>4814368.41</v>
      </c>
      <c r="D68" s="8">
        <v>4906027.88</v>
      </c>
      <c r="E68" s="8">
        <v>5168684.45</v>
      </c>
      <c r="F68" s="8">
        <v>4846091.49</v>
      </c>
      <c r="G68" s="8">
        <v>5071957.24</v>
      </c>
      <c r="H68" s="8">
        <v>5538681.05</v>
      </c>
      <c r="I68" s="8">
        <v>6327158.21</v>
      </c>
      <c r="J68" s="5">
        <v>5340934.09</v>
      </c>
      <c r="K68" s="5">
        <v>5474062.28</v>
      </c>
      <c r="L68" s="8">
        <v>6146526.44</v>
      </c>
      <c r="M68" s="23">
        <v>5385673.37</v>
      </c>
      <c r="N68" s="5">
        <f t="shared" si="0"/>
        <v>63993184.82</v>
      </c>
    </row>
    <row r="69" spans="1:14" ht="12.75">
      <c r="A69" t="s">
        <v>26</v>
      </c>
      <c r="B69" s="5">
        <v>1629728.68</v>
      </c>
      <c r="C69" s="8">
        <v>1630406.58</v>
      </c>
      <c r="D69" s="8">
        <v>1734576.02</v>
      </c>
      <c r="E69" s="8">
        <v>1593204.15</v>
      </c>
      <c r="F69" s="8">
        <v>1620395.53</v>
      </c>
      <c r="G69" s="8">
        <v>1568219.52</v>
      </c>
      <c r="H69" s="8">
        <v>1755642.23</v>
      </c>
      <c r="I69" s="8">
        <v>1967127.28</v>
      </c>
      <c r="J69" s="5">
        <v>1658247.36</v>
      </c>
      <c r="K69" s="5">
        <v>1733342.88</v>
      </c>
      <c r="L69" s="8">
        <v>1914971.38</v>
      </c>
      <c r="M69" s="23">
        <v>1721864.9</v>
      </c>
      <c r="N69" s="5">
        <f t="shared" si="0"/>
        <v>20527726.509999998</v>
      </c>
    </row>
    <row r="70" spans="1:14" ht="12.75">
      <c r="A70" t="s">
        <v>63</v>
      </c>
      <c r="B70" s="5">
        <v>2731265.68</v>
      </c>
      <c r="C70" s="8">
        <v>2818597.73</v>
      </c>
      <c r="D70" s="8">
        <v>2866993.83</v>
      </c>
      <c r="E70" s="8">
        <v>2675749.94</v>
      </c>
      <c r="F70" s="8">
        <v>2640220.41</v>
      </c>
      <c r="G70" s="8">
        <v>2638895.67</v>
      </c>
      <c r="H70" s="8">
        <v>2785081.92</v>
      </c>
      <c r="I70" s="8">
        <v>3100969.38</v>
      </c>
      <c r="J70" s="5">
        <v>2675203.83</v>
      </c>
      <c r="K70" s="5">
        <v>2771448.04</v>
      </c>
      <c r="L70" s="8">
        <v>3250320.37</v>
      </c>
      <c r="M70" s="23">
        <v>2999066.54</v>
      </c>
      <c r="N70" s="5">
        <f t="shared" si="0"/>
        <v>33953813.34</v>
      </c>
    </row>
    <row r="71" spans="1:14" ht="12.75">
      <c r="A71" t="s">
        <v>64</v>
      </c>
      <c r="B71" s="5">
        <v>1908238.14</v>
      </c>
      <c r="C71" s="8">
        <v>1911863.77</v>
      </c>
      <c r="D71" s="8">
        <v>1993913.53</v>
      </c>
      <c r="E71" s="8">
        <v>1875552.3</v>
      </c>
      <c r="F71" s="8">
        <v>1837808.27</v>
      </c>
      <c r="G71" s="8">
        <v>1870178.71</v>
      </c>
      <c r="H71" s="8">
        <v>1937958.46</v>
      </c>
      <c r="I71" s="8">
        <v>2164170.25</v>
      </c>
      <c r="J71" s="5">
        <v>1872282.9</v>
      </c>
      <c r="K71" s="5">
        <v>1965287.4</v>
      </c>
      <c r="L71" s="8">
        <v>2195168.02</v>
      </c>
      <c r="M71" s="23">
        <v>1988305.23</v>
      </c>
      <c r="N71" s="5">
        <f t="shared" si="0"/>
        <v>23520726.979999997</v>
      </c>
    </row>
    <row r="72" spans="1:14" ht="12.75">
      <c r="A72" t="s">
        <v>65</v>
      </c>
      <c r="B72" s="5">
        <v>192544.2</v>
      </c>
      <c r="C72" s="8">
        <v>194628.07</v>
      </c>
      <c r="D72" s="8">
        <v>194146.2</v>
      </c>
      <c r="E72" s="8">
        <v>182488.33</v>
      </c>
      <c r="F72" s="8">
        <v>177411.14</v>
      </c>
      <c r="G72" s="8">
        <v>186929.25</v>
      </c>
      <c r="H72" s="8">
        <v>185269.51</v>
      </c>
      <c r="I72" s="8">
        <v>190970.87</v>
      </c>
      <c r="J72" s="5">
        <v>169360.38</v>
      </c>
      <c r="K72" s="5">
        <v>196614.05</v>
      </c>
      <c r="L72" s="8">
        <v>206352.36</v>
      </c>
      <c r="M72" s="23">
        <v>204346.92</v>
      </c>
      <c r="N72" s="5">
        <f t="shared" si="0"/>
        <v>2281061.28</v>
      </c>
    </row>
    <row r="73" spans="1:14" ht="12.75">
      <c r="A73" t="s">
        <v>66</v>
      </c>
      <c r="B73" s="5">
        <v>964641.89</v>
      </c>
      <c r="C73" s="8">
        <v>957894.39</v>
      </c>
      <c r="D73" s="8">
        <v>975790.52</v>
      </c>
      <c r="E73" s="8">
        <v>881657.93</v>
      </c>
      <c r="F73" s="8">
        <v>832957.61</v>
      </c>
      <c r="G73" s="8">
        <v>857010.56</v>
      </c>
      <c r="H73" s="8">
        <v>856370.84</v>
      </c>
      <c r="I73" s="8">
        <v>943052.52</v>
      </c>
      <c r="J73" s="5">
        <v>789742.31</v>
      </c>
      <c r="K73" s="5">
        <v>898521.54</v>
      </c>
      <c r="L73" s="8">
        <v>1009683.22</v>
      </c>
      <c r="M73" s="23">
        <v>997895.93</v>
      </c>
      <c r="N73" s="5">
        <f t="shared" si="0"/>
        <v>10965219.26</v>
      </c>
    </row>
    <row r="74" spans="1:14" ht="12.75">
      <c r="A74" t="s">
        <v>67</v>
      </c>
      <c r="B74" s="5">
        <v>509021.39</v>
      </c>
      <c r="C74" s="8">
        <v>515599.89</v>
      </c>
      <c r="D74" s="8">
        <v>525080.56</v>
      </c>
      <c r="E74" s="8">
        <v>502901.11</v>
      </c>
      <c r="F74" s="8">
        <v>494753.46</v>
      </c>
      <c r="G74" s="8">
        <v>528311.49</v>
      </c>
      <c r="H74" s="8">
        <v>474837.07</v>
      </c>
      <c r="I74" s="8">
        <v>555776.38</v>
      </c>
      <c r="J74" s="5">
        <v>510095.59</v>
      </c>
      <c r="K74" s="5">
        <v>545496.91</v>
      </c>
      <c r="L74" s="8">
        <v>585552.57</v>
      </c>
      <c r="M74" s="23">
        <v>544283.29</v>
      </c>
      <c r="N74" s="5">
        <f t="shared" si="0"/>
        <v>6291709.710000001</v>
      </c>
    </row>
    <row r="75" spans="1:14" ht="12.75">
      <c r="A75" t="s">
        <v>68</v>
      </c>
      <c r="B75" s="5">
        <v>473110.12</v>
      </c>
      <c r="C75" s="8">
        <v>487516.48</v>
      </c>
      <c r="D75" s="8">
        <v>515222.91</v>
      </c>
      <c r="E75" s="8">
        <v>430649.6</v>
      </c>
      <c r="F75" s="8">
        <v>445911.86</v>
      </c>
      <c r="G75" s="8">
        <v>421082.76</v>
      </c>
      <c r="H75" s="8">
        <v>433016.01</v>
      </c>
      <c r="I75" s="8">
        <v>451447.53</v>
      </c>
      <c r="J75" s="5">
        <v>387959.25</v>
      </c>
      <c r="K75" s="5">
        <v>419133.22</v>
      </c>
      <c r="L75" s="8">
        <v>474119.49</v>
      </c>
      <c r="M75" s="23">
        <v>455906.89</v>
      </c>
      <c r="N75" s="5">
        <f t="shared" si="0"/>
        <v>5395076.119999999</v>
      </c>
    </row>
    <row r="76" spans="1:14" ht="12.75">
      <c r="A76" t="s">
        <v>69</v>
      </c>
      <c r="B76" s="5">
        <v>1707794.74</v>
      </c>
      <c r="C76" s="8">
        <v>1653907.49</v>
      </c>
      <c r="D76" s="8">
        <v>1640971.31</v>
      </c>
      <c r="E76" s="8">
        <v>1593665.8</v>
      </c>
      <c r="F76" s="8">
        <v>1493035.83</v>
      </c>
      <c r="G76" s="8">
        <v>1668925.86</v>
      </c>
      <c r="H76" s="8">
        <v>1771462.9</v>
      </c>
      <c r="I76" s="8">
        <v>1986471.06</v>
      </c>
      <c r="J76" s="5">
        <v>1798483.86</v>
      </c>
      <c r="K76" s="5">
        <v>1890287.07</v>
      </c>
      <c r="L76" s="8">
        <v>2164824.3</v>
      </c>
      <c r="M76" s="23">
        <v>1909736.35</v>
      </c>
      <c r="N76" s="5">
        <f t="shared" si="0"/>
        <v>21279566.57</v>
      </c>
    </row>
    <row r="77" spans="1:14" ht="12.75">
      <c r="A77" t="s">
        <v>70</v>
      </c>
      <c r="B77" s="5">
        <v>1577421.05</v>
      </c>
      <c r="C77" s="8">
        <v>1605490.54</v>
      </c>
      <c r="D77" s="8">
        <v>1637825.59</v>
      </c>
      <c r="E77" s="8">
        <v>1566242.16</v>
      </c>
      <c r="F77" s="8">
        <v>1524564.32</v>
      </c>
      <c r="G77" s="8">
        <v>1540544.76</v>
      </c>
      <c r="H77" s="8">
        <v>1615848.01</v>
      </c>
      <c r="I77" s="8">
        <v>1800717.35</v>
      </c>
      <c r="J77" s="5">
        <v>1446656.31</v>
      </c>
      <c r="K77" s="5">
        <v>1523228.25</v>
      </c>
      <c r="L77" s="8">
        <v>1707415.64</v>
      </c>
      <c r="M77" s="23">
        <v>1571888.47</v>
      </c>
      <c r="N77" s="5">
        <f t="shared" si="0"/>
        <v>19117842.45</v>
      </c>
    </row>
    <row r="78" spans="1:14" ht="12.75">
      <c r="A78" t="s">
        <v>27</v>
      </c>
      <c r="B78" s="5">
        <v>280025.55</v>
      </c>
      <c r="C78" s="8">
        <v>291951.98</v>
      </c>
      <c r="D78" s="8">
        <v>297148.69</v>
      </c>
      <c r="E78" s="8">
        <v>263118.5</v>
      </c>
      <c r="F78" s="8">
        <v>281971.71</v>
      </c>
      <c r="G78" s="8">
        <v>315648.04</v>
      </c>
      <c r="H78" s="8">
        <v>329726.03</v>
      </c>
      <c r="I78" s="8">
        <v>341908.76</v>
      </c>
      <c r="J78" s="5">
        <v>349854.75</v>
      </c>
      <c r="K78" s="5">
        <v>348378.18</v>
      </c>
      <c r="L78" s="8">
        <v>412410</v>
      </c>
      <c r="M78" s="23">
        <v>363315.34</v>
      </c>
      <c r="N78" s="5">
        <f t="shared" si="0"/>
        <v>3875457.53</v>
      </c>
    </row>
    <row r="79" spans="1:14" ht="12.75">
      <c r="A79" t="s">
        <v>71</v>
      </c>
      <c r="B79" s="5">
        <v>108080.02</v>
      </c>
      <c r="C79" s="8">
        <v>113342.94</v>
      </c>
      <c r="D79" s="8">
        <v>108078.18</v>
      </c>
      <c r="E79" s="8">
        <v>99573.28</v>
      </c>
      <c r="F79" s="8">
        <v>100325.77</v>
      </c>
      <c r="G79" s="8">
        <v>102393.24</v>
      </c>
      <c r="H79" s="8">
        <v>101740.52</v>
      </c>
      <c r="I79" s="8">
        <v>102356.24</v>
      </c>
      <c r="J79" s="5">
        <v>95041.63</v>
      </c>
      <c r="K79" s="5">
        <v>107893.99</v>
      </c>
      <c r="L79" s="8">
        <v>110344.27</v>
      </c>
      <c r="M79" s="23">
        <v>109683.19</v>
      </c>
      <c r="N79" s="5">
        <f t="shared" si="0"/>
        <v>1258853.27</v>
      </c>
    </row>
    <row r="80" spans="1:14" ht="12.75">
      <c r="A80" t="s">
        <v>28</v>
      </c>
      <c r="B80" s="5">
        <v>59611.71</v>
      </c>
      <c r="C80" s="8">
        <v>67619.65</v>
      </c>
      <c r="D80" s="8">
        <v>73732.56</v>
      </c>
      <c r="E80" s="8">
        <v>66804.93</v>
      </c>
      <c r="F80" s="8">
        <v>70134.52</v>
      </c>
      <c r="G80" s="8">
        <v>72300.84</v>
      </c>
      <c r="H80" s="8">
        <v>62314.7</v>
      </c>
      <c r="I80" s="8">
        <v>62225.15</v>
      </c>
      <c r="J80" s="5">
        <v>56626.4</v>
      </c>
      <c r="K80" s="5">
        <v>62749.01</v>
      </c>
      <c r="L80" s="8">
        <v>69874.15</v>
      </c>
      <c r="M80" s="23">
        <v>68254.11</v>
      </c>
      <c r="N80" s="5">
        <f t="shared" si="0"/>
        <v>792247.73</v>
      </c>
    </row>
    <row r="81" spans="1:14" ht="12.75">
      <c r="A81" t="s">
        <v>29</v>
      </c>
      <c r="B81" s="5">
        <v>15632.94</v>
      </c>
      <c r="C81" s="8">
        <v>16656.34</v>
      </c>
      <c r="D81" s="8">
        <v>15279.96</v>
      </c>
      <c r="E81" s="8">
        <v>15650.93</v>
      </c>
      <c r="F81" s="8">
        <v>15031.24</v>
      </c>
      <c r="G81" s="8">
        <v>16248.96</v>
      </c>
      <c r="H81" s="8">
        <v>14405.1</v>
      </c>
      <c r="I81" s="8">
        <v>19699.75</v>
      </c>
      <c r="J81" s="5">
        <v>15358.8</v>
      </c>
      <c r="K81" s="5">
        <v>15262.49</v>
      </c>
      <c r="L81" s="8">
        <v>18620.89</v>
      </c>
      <c r="M81" s="23">
        <v>17193.41</v>
      </c>
      <c r="N81" s="5">
        <f t="shared" si="0"/>
        <v>195040.80999999997</v>
      </c>
    </row>
    <row r="82" spans="1:14" ht="12.75">
      <c r="A82" t="s">
        <v>72</v>
      </c>
      <c r="B82" s="5">
        <v>1250833.4</v>
      </c>
      <c r="C82" s="8">
        <v>1316582.71</v>
      </c>
      <c r="D82" s="8">
        <v>1388911.27</v>
      </c>
      <c r="E82" s="8">
        <v>1242954.56</v>
      </c>
      <c r="F82" s="8">
        <v>1136386.2</v>
      </c>
      <c r="G82" s="8">
        <v>1225358.88</v>
      </c>
      <c r="H82" s="8">
        <v>1244398.49</v>
      </c>
      <c r="I82" s="8">
        <v>1284184.72</v>
      </c>
      <c r="J82" s="5">
        <v>1228461.24</v>
      </c>
      <c r="K82" s="5">
        <v>1337954.5</v>
      </c>
      <c r="L82" s="8">
        <v>1434503.34</v>
      </c>
      <c r="M82" s="23">
        <v>1286550.75</v>
      </c>
      <c r="N82" s="5">
        <f t="shared" si="0"/>
        <v>15377080.06</v>
      </c>
    </row>
    <row r="83" spans="1:14" ht="12.75">
      <c r="A83" t="s">
        <v>73</v>
      </c>
      <c r="B83" s="5">
        <v>78221.75</v>
      </c>
      <c r="C83" s="8">
        <v>72392.3</v>
      </c>
      <c r="D83" s="8">
        <v>74238.72</v>
      </c>
      <c r="E83" s="8">
        <v>66884.5</v>
      </c>
      <c r="F83" s="8">
        <v>68019.27</v>
      </c>
      <c r="G83" s="8">
        <v>63184.96</v>
      </c>
      <c r="H83" s="8">
        <v>72112.75</v>
      </c>
      <c r="I83" s="8">
        <v>68519.19</v>
      </c>
      <c r="J83" s="5">
        <v>60510.91</v>
      </c>
      <c r="K83" s="5">
        <v>63632.94</v>
      </c>
      <c r="L83" s="8">
        <v>71588.81</v>
      </c>
      <c r="M83" s="23">
        <v>75386.95</v>
      </c>
      <c r="N83" s="5">
        <f t="shared" si="0"/>
        <v>834693.05</v>
      </c>
    </row>
    <row r="84" spans="1:14" ht="12.75">
      <c r="A84" t="s">
        <v>74</v>
      </c>
      <c r="B84" s="5">
        <v>526901.01</v>
      </c>
      <c r="C84" s="8">
        <v>749738.57</v>
      </c>
      <c r="D84" s="8">
        <v>765418.41</v>
      </c>
      <c r="E84" s="8">
        <v>528239.52</v>
      </c>
      <c r="F84" s="8">
        <v>419241.05</v>
      </c>
      <c r="G84" s="8">
        <v>379818.45</v>
      </c>
      <c r="H84" s="8">
        <v>310139.74</v>
      </c>
      <c r="I84" s="8">
        <v>348314.15</v>
      </c>
      <c r="J84" s="5">
        <v>301557.71</v>
      </c>
      <c r="K84" s="5">
        <v>327943.15</v>
      </c>
      <c r="L84" s="8">
        <v>513471.38</v>
      </c>
      <c r="M84" s="23">
        <v>504765.82</v>
      </c>
      <c r="N84" s="5">
        <f>SUM(B84:M84)</f>
        <v>5675548.960000001</v>
      </c>
    </row>
    <row r="85" spans="1:14" ht="12.75">
      <c r="A85" t="s">
        <v>30</v>
      </c>
      <c r="B85" s="5">
        <v>49646.15</v>
      </c>
      <c r="C85" s="8">
        <v>55961.34</v>
      </c>
      <c r="D85" s="8">
        <v>55481.4</v>
      </c>
      <c r="E85" s="8">
        <v>55312.09</v>
      </c>
      <c r="F85" s="8">
        <v>59330.32</v>
      </c>
      <c r="G85" s="8">
        <v>49357.36</v>
      </c>
      <c r="H85" s="8">
        <v>51221.14</v>
      </c>
      <c r="I85" s="8">
        <v>51667.25</v>
      </c>
      <c r="J85" s="5">
        <v>48148.8</v>
      </c>
      <c r="K85" s="5">
        <v>55488.64</v>
      </c>
      <c r="L85" s="8">
        <v>52714.1</v>
      </c>
      <c r="M85" s="23">
        <v>51832.22</v>
      </c>
      <c r="N85" s="5">
        <f>SUM(B85:M85)</f>
        <v>636160.8099999999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75704475.18</v>
      </c>
      <c r="C87" s="5">
        <f t="shared" si="1"/>
        <v>77465358.24999999</v>
      </c>
      <c r="D87" s="5">
        <f t="shared" si="1"/>
        <v>77880501.18</v>
      </c>
      <c r="E87" s="5">
        <f t="shared" si="1"/>
        <v>74332666.8</v>
      </c>
      <c r="F87" s="5">
        <f t="shared" si="1"/>
        <v>71598320.46999997</v>
      </c>
      <c r="G87" s="5">
        <f t="shared" si="1"/>
        <v>72360314.77</v>
      </c>
      <c r="H87" s="5">
        <f t="shared" si="1"/>
        <v>75844764.97999999</v>
      </c>
      <c r="I87" s="5">
        <f t="shared" si="1"/>
        <v>86405599.11999997</v>
      </c>
      <c r="J87" s="5">
        <f t="shared" si="1"/>
        <v>74289566.98999998</v>
      </c>
      <c r="K87" s="5">
        <f t="shared" si="1"/>
        <v>78543983.97000003</v>
      </c>
      <c r="L87" s="5">
        <f t="shared" si="1"/>
        <v>88918895.88999997</v>
      </c>
      <c r="M87" s="5">
        <f t="shared" si="1"/>
        <v>79489122.30000001</v>
      </c>
      <c r="N87" s="5">
        <f>SUM(B87:M87)</f>
        <v>932833569.9000001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workbookViewId="0" topLeftCell="A1">
      <selection activeCell="L10" sqref="L10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39995</v>
      </c>
      <c r="C16" s="1">
        <v>40026</v>
      </c>
      <c r="D16" s="1">
        <v>40057</v>
      </c>
      <c r="E16" s="1">
        <v>40087</v>
      </c>
      <c r="F16" s="1">
        <v>40118</v>
      </c>
      <c r="G16" s="1">
        <v>40148</v>
      </c>
      <c r="H16" s="1">
        <v>40179</v>
      </c>
      <c r="I16" s="1">
        <v>40210</v>
      </c>
      <c r="J16" s="1">
        <v>40238</v>
      </c>
      <c r="K16" s="1">
        <v>40269</v>
      </c>
      <c r="L16" s="1">
        <v>40299</v>
      </c>
      <c r="M16" s="1">
        <v>40330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539272.48</v>
      </c>
      <c r="C19" s="5">
        <v>582790.18</v>
      </c>
      <c r="D19" s="20">
        <v>602299.65</v>
      </c>
      <c r="E19" s="5">
        <v>574433.06</v>
      </c>
      <c r="F19" s="20">
        <v>576939.9</v>
      </c>
      <c r="G19" s="20">
        <v>570293.71</v>
      </c>
      <c r="H19" s="5">
        <v>593198.58</v>
      </c>
      <c r="I19" s="20">
        <v>648578.6</v>
      </c>
      <c r="J19" s="20">
        <v>546318.49</v>
      </c>
      <c r="K19" s="20">
        <v>566735.78</v>
      </c>
      <c r="L19" s="20">
        <v>623400.6</v>
      </c>
      <c r="M19" s="20">
        <v>594271.4</v>
      </c>
      <c r="N19" s="5">
        <f>SUM(B19:M19)</f>
        <v>7018532.430000001</v>
      </c>
    </row>
    <row r="20" spans="1:14" ht="12.75">
      <c r="A20" t="s">
        <v>39</v>
      </c>
      <c r="B20" s="5">
        <v>15469.99</v>
      </c>
      <c r="C20" s="5">
        <v>16830.44</v>
      </c>
      <c r="D20" s="20">
        <v>15598.57</v>
      </c>
      <c r="E20" s="5">
        <v>14698.22</v>
      </c>
      <c r="F20" s="20">
        <v>14185.14</v>
      </c>
      <c r="G20" s="20">
        <v>15278.64</v>
      </c>
      <c r="H20" s="5">
        <v>15256.11</v>
      </c>
      <c r="I20" s="20">
        <v>16013.61</v>
      </c>
      <c r="J20" s="20">
        <v>13415.77</v>
      </c>
      <c r="K20" s="20">
        <v>15097.01</v>
      </c>
      <c r="L20" s="20">
        <v>16813.95</v>
      </c>
      <c r="M20" s="20">
        <v>15803.07</v>
      </c>
      <c r="N20" s="5">
        <f aca="true" t="shared" si="0" ref="N20:N83">SUM(B20:M20)</f>
        <v>184460.52000000002</v>
      </c>
    </row>
    <row r="21" spans="1:14" ht="12.75">
      <c r="A21" t="s">
        <v>40</v>
      </c>
      <c r="B21" s="5">
        <v>583770.59</v>
      </c>
      <c r="C21" s="5">
        <v>664627.18</v>
      </c>
      <c r="D21" s="20">
        <v>711141.39</v>
      </c>
      <c r="E21" s="5">
        <v>542698.22</v>
      </c>
      <c r="F21" s="20">
        <v>489560.42</v>
      </c>
      <c r="G21" s="20">
        <v>457572.41</v>
      </c>
      <c r="H21" s="5">
        <v>438979.12</v>
      </c>
      <c r="I21" s="20">
        <v>475100.16</v>
      </c>
      <c r="J21" s="20">
        <v>418241.52</v>
      </c>
      <c r="K21" s="20">
        <v>480048.41</v>
      </c>
      <c r="L21" s="20">
        <v>625338.01</v>
      </c>
      <c r="M21" s="20">
        <v>550864.15</v>
      </c>
      <c r="N21" s="5">
        <f t="shared" si="0"/>
        <v>6437941.58</v>
      </c>
    </row>
    <row r="22" spans="1:14" ht="12.75">
      <c r="A22" t="s">
        <v>2</v>
      </c>
      <c r="B22" s="5">
        <v>24181.22</v>
      </c>
      <c r="C22" s="5">
        <v>22873.33</v>
      </c>
      <c r="D22" s="20">
        <v>22745.83</v>
      </c>
      <c r="E22" s="5">
        <v>21368.43</v>
      </c>
      <c r="F22" s="20">
        <v>23256.83</v>
      </c>
      <c r="G22" s="20">
        <v>21258.28</v>
      </c>
      <c r="H22" s="5">
        <v>21928.22</v>
      </c>
      <c r="I22" s="20">
        <v>23935.97</v>
      </c>
      <c r="J22" s="20">
        <v>19153.01</v>
      </c>
      <c r="K22" s="20">
        <v>22992.35</v>
      </c>
      <c r="L22" s="20">
        <v>22607.01</v>
      </c>
      <c r="M22" s="20">
        <v>22987.8</v>
      </c>
      <c r="N22" s="5">
        <f t="shared" si="0"/>
        <v>269288.28</v>
      </c>
    </row>
    <row r="23" spans="1:14" ht="12.75">
      <c r="A23" t="s">
        <v>41</v>
      </c>
      <c r="B23" s="5">
        <v>1252029.19</v>
      </c>
      <c r="C23" s="5">
        <v>1262987.11</v>
      </c>
      <c r="D23" s="20">
        <v>1287480.05</v>
      </c>
      <c r="E23" s="5">
        <v>1188366.46</v>
      </c>
      <c r="F23" s="20">
        <v>1147526.7</v>
      </c>
      <c r="G23" s="20">
        <v>1178424.71</v>
      </c>
      <c r="H23" s="5">
        <v>1229374.72</v>
      </c>
      <c r="I23" s="20">
        <v>1344265.41</v>
      </c>
      <c r="J23" s="20">
        <v>1125777.73</v>
      </c>
      <c r="K23" s="20">
        <v>1225222.86</v>
      </c>
      <c r="L23" s="20">
        <v>1356600.02</v>
      </c>
      <c r="M23" s="20">
        <v>1265525.27</v>
      </c>
      <c r="N23" s="5">
        <f t="shared" si="0"/>
        <v>14863580.229999999</v>
      </c>
    </row>
    <row r="24" spans="1:14" ht="12.75">
      <c r="A24" t="s">
        <v>42</v>
      </c>
      <c r="B24" s="5">
        <v>7041238.869999998</v>
      </c>
      <c r="C24" s="5">
        <v>7012124.0100000035</v>
      </c>
      <c r="D24" s="20">
        <v>7060686.109999999</v>
      </c>
      <c r="E24" s="5">
        <v>6984944.68</v>
      </c>
      <c r="F24" s="20">
        <v>6749687.289999999</v>
      </c>
      <c r="G24" s="20">
        <v>6921087.690000004</v>
      </c>
      <c r="H24" s="5">
        <v>7356170.930000002</v>
      </c>
      <c r="I24" s="20">
        <v>8268379.289999997</v>
      </c>
      <c r="J24" s="20">
        <v>7070222.019999996</v>
      </c>
      <c r="K24" s="20">
        <v>7453636.299999998</v>
      </c>
      <c r="L24" s="20">
        <v>8267138.99</v>
      </c>
      <c r="M24" s="20">
        <v>7399244.6099999985</v>
      </c>
      <c r="N24" s="5">
        <f t="shared" si="0"/>
        <v>87584560.78999999</v>
      </c>
    </row>
    <row r="25" spans="1:14" ht="12.75">
      <c r="A25" t="s">
        <v>3</v>
      </c>
      <c r="B25" s="5">
        <v>5588.41</v>
      </c>
      <c r="C25" s="5">
        <v>6312.55</v>
      </c>
      <c r="D25" s="20">
        <v>5697.7</v>
      </c>
      <c r="E25" s="5">
        <v>5566.65</v>
      </c>
      <c r="F25" s="20">
        <v>5322.72</v>
      </c>
      <c r="G25" s="20">
        <v>6067.82</v>
      </c>
      <c r="H25" s="5">
        <v>5193.26</v>
      </c>
      <c r="I25" s="20">
        <v>5869.7</v>
      </c>
      <c r="J25" s="20">
        <v>5275.41</v>
      </c>
      <c r="K25" s="20">
        <v>6011.69</v>
      </c>
      <c r="L25" s="20">
        <v>6093.84</v>
      </c>
      <c r="M25" s="20">
        <v>6212</v>
      </c>
      <c r="N25" s="5">
        <f t="shared" si="0"/>
        <v>69211.75</v>
      </c>
    </row>
    <row r="26" spans="1:14" ht="12.75">
      <c r="A26" t="s">
        <v>43</v>
      </c>
      <c r="B26" s="5">
        <v>77369.26</v>
      </c>
      <c r="C26" s="5">
        <v>77457.47</v>
      </c>
      <c r="D26" s="20">
        <v>74412.08</v>
      </c>
      <c r="E26" s="5">
        <v>73004.66</v>
      </c>
      <c r="F26" s="20">
        <v>72145.46</v>
      </c>
      <c r="G26" s="20">
        <v>79357.09</v>
      </c>
      <c r="H26" s="5">
        <v>90389.76</v>
      </c>
      <c r="I26" s="20">
        <v>98234.32000000007</v>
      </c>
      <c r="J26" s="20">
        <v>88409.98</v>
      </c>
      <c r="K26" s="20">
        <v>95339.12</v>
      </c>
      <c r="L26" s="20">
        <v>105829.2</v>
      </c>
      <c r="M26" s="20">
        <v>90598.52</v>
      </c>
      <c r="N26" s="5">
        <f t="shared" si="0"/>
        <v>1022546.92</v>
      </c>
    </row>
    <row r="27" spans="1:14" ht="12.75">
      <c r="A27" t="s">
        <v>44</v>
      </c>
      <c r="B27" s="5">
        <v>41353.689999999944</v>
      </c>
      <c r="C27" s="5">
        <v>43123.81999999995</v>
      </c>
      <c r="D27" s="20">
        <v>41045.21</v>
      </c>
      <c r="E27" s="5">
        <v>39254.73</v>
      </c>
      <c r="F27" s="20">
        <v>37608.21</v>
      </c>
      <c r="G27" s="20">
        <v>38669.68</v>
      </c>
      <c r="H27" s="5">
        <v>42133.6</v>
      </c>
      <c r="I27" s="20">
        <v>43579.669999999925</v>
      </c>
      <c r="J27" s="20">
        <v>38393.93</v>
      </c>
      <c r="K27" s="20">
        <v>41360.79</v>
      </c>
      <c r="L27" s="20">
        <v>45231.72</v>
      </c>
      <c r="M27" s="20">
        <v>41462.179999999935</v>
      </c>
      <c r="N27" s="5">
        <f t="shared" si="0"/>
        <v>493217.22999999975</v>
      </c>
    </row>
    <row r="28" spans="1:14" ht="12.75">
      <c r="A28" t="s">
        <v>45</v>
      </c>
      <c r="B28" s="5">
        <v>67647.85</v>
      </c>
      <c r="C28" s="5">
        <v>68328.86</v>
      </c>
      <c r="D28" s="20">
        <v>68910.53</v>
      </c>
      <c r="E28" s="5">
        <v>65000.35</v>
      </c>
      <c r="F28" s="20">
        <v>60722.939999999944</v>
      </c>
      <c r="G28" s="20">
        <v>61866.72000000009</v>
      </c>
      <c r="H28" s="5">
        <v>68923.42</v>
      </c>
      <c r="I28" s="20">
        <v>74375.8</v>
      </c>
      <c r="J28" s="20">
        <v>61392.840000000084</v>
      </c>
      <c r="K28" s="20">
        <v>65818.93000000005</v>
      </c>
      <c r="L28" s="20">
        <v>69695.36</v>
      </c>
      <c r="M28" s="20">
        <v>66422.73</v>
      </c>
      <c r="N28" s="5">
        <f t="shared" si="0"/>
        <v>799106.3300000002</v>
      </c>
    </row>
    <row r="29" spans="1:14" ht="12.75">
      <c r="A29" t="s">
        <v>46</v>
      </c>
      <c r="B29" s="5">
        <v>238945.37</v>
      </c>
      <c r="C29" s="5">
        <v>230179.26</v>
      </c>
      <c r="D29" s="20">
        <v>226208.46</v>
      </c>
      <c r="E29" s="5">
        <v>220124.02</v>
      </c>
      <c r="F29" s="20">
        <v>224841.34</v>
      </c>
      <c r="G29" s="20">
        <v>259973.03</v>
      </c>
      <c r="H29" s="5">
        <v>293792.13</v>
      </c>
      <c r="I29" s="20">
        <v>333795.6</v>
      </c>
      <c r="J29" s="20">
        <v>311333.42</v>
      </c>
      <c r="K29" s="20">
        <v>340352.24</v>
      </c>
      <c r="L29" s="20">
        <v>368183.41</v>
      </c>
      <c r="M29" s="20">
        <v>308974.24</v>
      </c>
      <c r="N29" s="5">
        <f t="shared" si="0"/>
        <v>3356702.5200000005</v>
      </c>
    </row>
    <row r="30" spans="1:14" ht="12.75">
      <c r="A30" t="s">
        <v>4</v>
      </c>
      <c r="B30" s="5">
        <v>49799.5</v>
      </c>
      <c r="C30" s="5">
        <v>53388.81</v>
      </c>
      <c r="D30" s="20">
        <v>50454.29</v>
      </c>
      <c r="E30" s="5">
        <v>48252.28</v>
      </c>
      <c r="F30" s="20">
        <v>43892.8</v>
      </c>
      <c r="G30" s="20">
        <v>48123.14</v>
      </c>
      <c r="H30" s="5">
        <v>45879.1</v>
      </c>
      <c r="I30" s="20">
        <v>50595.64</v>
      </c>
      <c r="J30" s="20">
        <v>46897.05</v>
      </c>
      <c r="K30" s="20">
        <v>48125.38</v>
      </c>
      <c r="L30" s="20">
        <v>52903</v>
      </c>
      <c r="M30" s="20">
        <v>51040.49</v>
      </c>
      <c r="N30" s="5">
        <f t="shared" si="0"/>
        <v>589351.48</v>
      </c>
    </row>
    <row r="31" spans="1:14" ht="12.75">
      <c r="A31" t="s">
        <v>99</v>
      </c>
      <c r="B31" s="5">
        <v>6272186.279999999</v>
      </c>
      <c r="C31" s="5">
        <v>6309422.969999999</v>
      </c>
      <c r="D31" s="20">
        <v>6242074.859999998</v>
      </c>
      <c r="E31" s="5">
        <v>6279703.66</v>
      </c>
      <c r="F31" s="20">
        <v>5865073.179999998</v>
      </c>
      <c r="G31" s="20">
        <v>5403684.9399999995</v>
      </c>
      <c r="H31" s="5">
        <v>5508569.720000002</v>
      </c>
      <c r="I31" s="20">
        <v>7504158.8000000045</v>
      </c>
      <c r="J31" s="20">
        <v>6316601.240000002</v>
      </c>
      <c r="K31" s="20">
        <v>6664647.219999999</v>
      </c>
      <c r="L31" s="20">
        <v>7232574.369999997</v>
      </c>
      <c r="M31" s="20">
        <v>5997866.999999998</v>
      </c>
      <c r="N31" s="5">
        <f t="shared" si="0"/>
        <v>75596564.24</v>
      </c>
    </row>
    <row r="32" spans="1:14" ht="12.75">
      <c r="A32" t="s">
        <v>5</v>
      </c>
      <c r="B32" s="5">
        <v>16565.34</v>
      </c>
      <c r="C32" s="5">
        <v>17031.19</v>
      </c>
      <c r="D32" s="20">
        <v>14101.28</v>
      </c>
      <c r="E32" s="5">
        <v>13555.76</v>
      </c>
      <c r="F32" s="20">
        <v>13139.06</v>
      </c>
      <c r="G32" s="20">
        <v>15728.04</v>
      </c>
      <c r="H32" s="5">
        <v>16192</v>
      </c>
      <c r="I32" s="20">
        <v>17267.77</v>
      </c>
      <c r="J32" s="20">
        <v>14332.79</v>
      </c>
      <c r="K32" s="20">
        <v>18740.94</v>
      </c>
      <c r="L32" s="20">
        <v>17954.72</v>
      </c>
      <c r="M32" s="20">
        <v>16298.64</v>
      </c>
      <c r="N32" s="5">
        <f t="shared" si="0"/>
        <v>190907.53000000003</v>
      </c>
    </row>
    <row r="33" spans="1:14" ht="12.75">
      <c r="A33" t="s">
        <v>6</v>
      </c>
      <c r="B33" s="5">
        <v>4109.9</v>
      </c>
      <c r="C33" s="5">
        <v>4101.69</v>
      </c>
      <c r="D33" s="20">
        <v>3875.17</v>
      </c>
      <c r="E33" s="5">
        <v>3689.2</v>
      </c>
      <c r="F33" s="20">
        <v>3722.25</v>
      </c>
      <c r="G33" s="20">
        <v>3860.2</v>
      </c>
      <c r="H33" s="5">
        <v>3642.27</v>
      </c>
      <c r="I33" s="20">
        <v>3732.88</v>
      </c>
      <c r="J33" s="20">
        <v>3303.62</v>
      </c>
      <c r="K33" s="20">
        <v>3461.05</v>
      </c>
      <c r="L33" s="20">
        <v>4170.94</v>
      </c>
      <c r="M33" s="20">
        <v>3983.98</v>
      </c>
      <c r="N33" s="5">
        <f t="shared" si="0"/>
        <v>45653.15000000001</v>
      </c>
    </row>
    <row r="34" spans="1:14" ht="12.75">
      <c r="A34" t="s">
        <v>47</v>
      </c>
      <c r="B34" s="5">
        <v>292355.33</v>
      </c>
      <c r="C34" s="5">
        <v>296788.62</v>
      </c>
      <c r="D34" s="20">
        <v>301167.8900000006</v>
      </c>
      <c r="E34" s="5">
        <v>289726.57</v>
      </c>
      <c r="F34" s="20">
        <v>277266.37</v>
      </c>
      <c r="G34" s="20">
        <v>277156.92</v>
      </c>
      <c r="H34" s="5">
        <v>285626.17</v>
      </c>
      <c r="I34" s="20">
        <v>315916.98</v>
      </c>
      <c r="J34" s="20">
        <v>262988.53</v>
      </c>
      <c r="K34" s="20">
        <v>279764.1199999992</v>
      </c>
      <c r="L34" s="20">
        <v>313169.08</v>
      </c>
      <c r="M34" s="20">
        <v>288624.68000000063</v>
      </c>
      <c r="N34" s="5">
        <f t="shared" si="0"/>
        <v>3480551.2600000007</v>
      </c>
    </row>
    <row r="35" spans="1:14" ht="12.75">
      <c r="A35" t="s">
        <v>48</v>
      </c>
      <c r="B35" s="5">
        <v>303864.82</v>
      </c>
      <c r="C35" s="5">
        <v>314883.89</v>
      </c>
      <c r="D35" s="20">
        <v>324732.62</v>
      </c>
      <c r="E35" s="5">
        <v>297600.3</v>
      </c>
      <c r="F35" s="20">
        <v>281441.88</v>
      </c>
      <c r="G35" s="20">
        <v>276389.14</v>
      </c>
      <c r="H35" s="5">
        <v>281047.79</v>
      </c>
      <c r="I35" s="20">
        <v>302179.29</v>
      </c>
      <c r="J35" s="20">
        <v>256103.44</v>
      </c>
      <c r="K35" s="20">
        <v>278118.83</v>
      </c>
      <c r="L35" s="20">
        <v>315101.09</v>
      </c>
      <c r="M35" s="20">
        <v>298092.89</v>
      </c>
      <c r="N35" s="5">
        <f t="shared" si="0"/>
        <v>3529555.98</v>
      </c>
    </row>
    <row r="36" spans="1:14" ht="12.75">
      <c r="A36" t="s">
        <v>7</v>
      </c>
      <c r="B36" s="5">
        <v>170214.51</v>
      </c>
      <c r="C36" s="5">
        <v>170990.14</v>
      </c>
      <c r="D36" s="20">
        <v>176126.03</v>
      </c>
      <c r="E36" s="5">
        <v>158991.4</v>
      </c>
      <c r="F36" s="20">
        <v>161914.23</v>
      </c>
      <c r="G36" s="20">
        <v>171370.83</v>
      </c>
      <c r="H36" s="5">
        <v>178288.7</v>
      </c>
      <c r="I36" s="20">
        <v>181384.85</v>
      </c>
      <c r="J36" s="20">
        <v>155369.7</v>
      </c>
      <c r="K36" s="20">
        <v>168999.09</v>
      </c>
      <c r="L36" s="20">
        <v>193465.7</v>
      </c>
      <c r="M36" s="20">
        <v>180671.07</v>
      </c>
      <c r="N36" s="5">
        <f t="shared" si="0"/>
        <v>2067786.2500000002</v>
      </c>
    </row>
    <row r="37" spans="1:14" ht="12.75">
      <c r="A37" t="s">
        <v>8</v>
      </c>
      <c r="B37" s="5">
        <v>22073.51</v>
      </c>
      <c r="C37" s="5">
        <v>27039.21</v>
      </c>
      <c r="D37" s="20">
        <v>25813.19</v>
      </c>
      <c r="E37" s="5">
        <v>16280.05</v>
      </c>
      <c r="F37" s="20">
        <v>14990.55</v>
      </c>
      <c r="G37" s="20">
        <v>12376.29</v>
      </c>
      <c r="H37" s="5">
        <v>13707.28</v>
      </c>
      <c r="I37" s="20">
        <v>11475.67</v>
      </c>
      <c r="J37" s="20">
        <v>12086.77</v>
      </c>
      <c r="K37" s="20">
        <v>12190.01</v>
      </c>
      <c r="L37" s="20">
        <v>16363.46</v>
      </c>
      <c r="M37" s="20">
        <v>16991.17</v>
      </c>
      <c r="N37" s="5">
        <f t="shared" si="0"/>
        <v>201387.16000000003</v>
      </c>
    </row>
    <row r="38" spans="1:14" ht="12.75">
      <c r="A38" t="s">
        <v>9</v>
      </c>
      <c r="B38" s="5">
        <v>37998.2</v>
      </c>
      <c r="C38" s="5">
        <v>37790.29</v>
      </c>
      <c r="D38" s="20">
        <v>37288.16</v>
      </c>
      <c r="E38" s="5">
        <v>36608.34</v>
      </c>
      <c r="F38" s="20">
        <v>36580.47</v>
      </c>
      <c r="G38" s="20">
        <v>28666.96</v>
      </c>
      <c r="H38" s="5">
        <v>32078.07</v>
      </c>
      <c r="I38" s="20">
        <v>30916.01</v>
      </c>
      <c r="J38" s="20">
        <v>28114.71</v>
      </c>
      <c r="K38" s="20">
        <v>32862.05</v>
      </c>
      <c r="L38" s="20">
        <v>36729.86</v>
      </c>
      <c r="M38" s="20">
        <v>31882.41</v>
      </c>
      <c r="N38" s="5">
        <f t="shared" si="0"/>
        <v>407515.52999999997</v>
      </c>
    </row>
    <row r="39" spans="1:14" ht="12.75">
      <c r="A39" t="s">
        <v>10</v>
      </c>
      <c r="B39" s="5">
        <v>3425.81</v>
      </c>
      <c r="C39" s="5">
        <v>3695.4</v>
      </c>
      <c r="D39" s="20">
        <v>3747.2</v>
      </c>
      <c r="E39" s="5">
        <v>3520.52</v>
      </c>
      <c r="F39" s="20">
        <v>4629.5</v>
      </c>
      <c r="G39" s="20">
        <v>3203.14</v>
      </c>
      <c r="H39" s="5">
        <v>2996.45</v>
      </c>
      <c r="I39" s="20">
        <v>3042.57</v>
      </c>
      <c r="J39" s="20">
        <v>2895.57</v>
      </c>
      <c r="K39" s="20">
        <v>3258.86</v>
      </c>
      <c r="L39" s="20">
        <v>3573.1</v>
      </c>
      <c r="M39" s="20">
        <v>3300.48</v>
      </c>
      <c r="N39" s="5">
        <f t="shared" si="0"/>
        <v>41288.6</v>
      </c>
    </row>
    <row r="40" spans="1:14" ht="12.75">
      <c r="A40" t="s">
        <v>11</v>
      </c>
      <c r="B40" s="5">
        <v>1873.54</v>
      </c>
      <c r="C40" s="5">
        <v>1634.53</v>
      </c>
      <c r="D40" s="20">
        <v>2033.85</v>
      </c>
      <c r="E40" s="5">
        <v>1772.11</v>
      </c>
      <c r="F40" s="20">
        <v>1740.77</v>
      </c>
      <c r="G40" s="20">
        <v>1945.87</v>
      </c>
      <c r="H40" s="5">
        <v>1495.55</v>
      </c>
      <c r="I40" s="20">
        <v>2158.43</v>
      </c>
      <c r="J40" s="20">
        <v>1937.6</v>
      </c>
      <c r="K40" s="20">
        <v>1990.84</v>
      </c>
      <c r="L40" s="20">
        <v>2161.64</v>
      </c>
      <c r="M40" s="20">
        <v>1638.67</v>
      </c>
      <c r="N40" s="5">
        <f t="shared" si="0"/>
        <v>22383.399999999994</v>
      </c>
    </row>
    <row r="41" spans="1:14" ht="12.75">
      <c r="A41" t="s">
        <v>49</v>
      </c>
      <c r="B41" s="5">
        <v>16195.14</v>
      </c>
      <c r="C41" s="5">
        <v>20419.6</v>
      </c>
      <c r="D41" s="20">
        <v>20016.69</v>
      </c>
      <c r="E41" s="5">
        <v>15424.25</v>
      </c>
      <c r="F41" s="20">
        <v>15980.67</v>
      </c>
      <c r="G41" s="20">
        <v>7299.58</v>
      </c>
      <c r="H41" s="5">
        <v>9581.99</v>
      </c>
      <c r="I41" s="20">
        <v>11336.7</v>
      </c>
      <c r="J41" s="20">
        <v>9508.68</v>
      </c>
      <c r="K41" s="20">
        <v>11461.18</v>
      </c>
      <c r="L41" s="20">
        <v>13775.57</v>
      </c>
      <c r="M41" s="20">
        <v>15313.19</v>
      </c>
      <c r="N41" s="5">
        <f t="shared" si="0"/>
        <v>166313.24</v>
      </c>
    </row>
    <row r="42" spans="1:14" ht="12.75">
      <c r="A42" t="s">
        <v>12</v>
      </c>
      <c r="B42" s="5">
        <v>9001.63</v>
      </c>
      <c r="C42" s="5">
        <v>8700.59</v>
      </c>
      <c r="D42" s="20">
        <v>8080.36</v>
      </c>
      <c r="E42" s="5">
        <v>6150.31</v>
      </c>
      <c r="F42" s="20">
        <v>4825.87</v>
      </c>
      <c r="G42" s="20">
        <v>6767.46</v>
      </c>
      <c r="H42" s="5">
        <v>5421.52</v>
      </c>
      <c r="I42" s="20">
        <v>8339.97</v>
      </c>
      <c r="J42" s="20">
        <v>5084.91</v>
      </c>
      <c r="K42" s="20">
        <v>10266.84</v>
      </c>
      <c r="L42" s="20">
        <v>9017.07</v>
      </c>
      <c r="M42" s="20">
        <v>6165.06</v>
      </c>
      <c r="N42" s="5">
        <f t="shared" si="0"/>
        <v>87821.59</v>
      </c>
    </row>
    <row r="43" spans="1:14" ht="12.75">
      <c r="A43" t="s">
        <v>13</v>
      </c>
      <c r="B43" s="5">
        <v>19614.26</v>
      </c>
      <c r="C43" s="5">
        <v>18446.39</v>
      </c>
      <c r="D43" s="20">
        <v>17417.85</v>
      </c>
      <c r="E43" s="5">
        <v>16841.31</v>
      </c>
      <c r="F43" s="20">
        <v>16242.07</v>
      </c>
      <c r="G43" s="20">
        <v>16627.94</v>
      </c>
      <c r="H43" s="5">
        <v>18113.82</v>
      </c>
      <c r="I43" s="20">
        <v>19439.62</v>
      </c>
      <c r="J43" s="20">
        <v>19432.58</v>
      </c>
      <c r="K43" s="20">
        <v>18337.87</v>
      </c>
      <c r="L43" s="20">
        <v>22001.5</v>
      </c>
      <c r="M43" s="20">
        <v>18462.54</v>
      </c>
      <c r="N43" s="5">
        <f t="shared" si="0"/>
        <v>220977.75000000003</v>
      </c>
    </row>
    <row r="44" spans="1:14" ht="12.75">
      <c r="A44" t="s">
        <v>14</v>
      </c>
      <c r="B44" s="5">
        <v>31872.35</v>
      </c>
      <c r="C44" s="5">
        <v>26285.11</v>
      </c>
      <c r="D44" s="20">
        <v>26858.55</v>
      </c>
      <c r="E44" s="5">
        <v>26836.4</v>
      </c>
      <c r="F44" s="20">
        <v>26797.18</v>
      </c>
      <c r="G44" s="20">
        <v>28549.23</v>
      </c>
      <c r="H44" s="5">
        <v>28149.8</v>
      </c>
      <c r="I44" s="20">
        <v>32192</v>
      </c>
      <c r="J44" s="20">
        <v>30688.42</v>
      </c>
      <c r="K44" s="20">
        <v>32524.4</v>
      </c>
      <c r="L44" s="20">
        <v>31819.41</v>
      </c>
      <c r="M44" s="20">
        <v>31307.45</v>
      </c>
      <c r="N44" s="5">
        <f t="shared" si="0"/>
        <v>353880.3</v>
      </c>
    </row>
    <row r="45" spans="1:14" ht="12.75">
      <c r="A45" t="s">
        <v>50</v>
      </c>
      <c r="B45" s="5">
        <v>25733.27</v>
      </c>
      <c r="C45" s="5">
        <v>26508.58</v>
      </c>
      <c r="D45" s="20">
        <v>27440.45000000007</v>
      </c>
      <c r="E45" s="5">
        <v>25030.89</v>
      </c>
      <c r="F45" s="20">
        <v>25752.54999999993</v>
      </c>
      <c r="G45" s="20">
        <v>26756.45</v>
      </c>
      <c r="H45" s="5">
        <v>29598.679999999935</v>
      </c>
      <c r="I45" s="20">
        <v>31871.14</v>
      </c>
      <c r="J45" s="20">
        <v>26699.81999999995</v>
      </c>
      <c r="K45" s="20">
        <v>27547.25</v>
      </c>
      <c r="L45" s="20">
        <v>31308.75</v>
      </c>
      <c r="M45" s="20">
        <v>28876.38</v>
      </c>
      <c r="N45" s="5">
        <f t="shared" si="0"/>
        <v>333124.2099999999</v>
      </c>
    </row>
    <row r="46" spans="1:14" ht="12.75">
      <c r="A46" t="s">
        <v>15</v>
      </c>
      <c r="B46" s="5">
        <v>67465.72</v>
      </c>
      <c r="C46" s="5">
        <v>67964.31</v>
      </c>
      <c r="D46" s="20">
        <v>65098.6</v>
      </c>
      <c r="E46" s="5">
        <v>62809.67</v>
      </c>
      <c r="F46" s="20">
        <v>62340.9</v>
      </c>
      <c r="G46" s="20">
        <v>67581.06</v>
      </c>
      <c r="H46" s="5">
        <v>73337.49</v>
      </c>
      <c r="I46" s="20">
        <v>80207.62</v>
      </c>
      <c r="J46" s="20">
        <v>74123.93</v>
      </c>
      <c r="K46" s="20">
        <v>81539.23</v>
      </c>
      <c r="L46" s="20">
        <v>84926.09</v>
      </c>
      <c r="M46" s="20">
        <v>71768.78</v>
      </c>
      <c r="N46" s="5">
        <f t="shared" si="0"/>
        <v>859163.4</v>
      </c>
    </row>
    <row r="47" spans="1:14" ht="12.75">
      <c r="A47" t="s">
        <v>51</v>
      </c>
      <c r="B47" s="5">
        <v>2257121.43</v>
      </c>
      <c r="C47" s="5">
        <v>2255912.42</v>
      </c>
      <c r="D47" s="20">
        <v>2205716.81</v>
      </c>
      <c r="E47" s="5">
        <v>2176130.63</v>
      </c>
      <c r="F47" s="20">
        <v>2233973.23</v>
      </c>
      <c r="G47" s="20">
        <v>2153966.91</v>
      </c>
      <c r="H47" s="5">
        <v>2216280.14</v>
      </c>
      <c r="I47" s="20">
        <v>2556954.3</v>
      </c>
      <c r="J47" s="20">
        <v>2096426.85</v>
      </c>
      <c r="K47" s="20">
        <v>2207918.25</v>
      </c>
      <c r="L47" s="20">
        <v>2515988.18</v>
      </c>
      <c r="M47" s="20">
        <v>2285371.56</v>
      </c>
      <c r="N47" s="5">
        <f t="shared" si="0"/>
        <v>27161760.71</v>
      </c>
    </row>
    <row r="48" spans="1:14" ht="12.75">
      <c r="A48" t="s">
        <v>16</v>
      </c>
      <c r="B48" s="5">
        <v>6771.79</v>
      </c>
      <c r="C48" s="5">
        <v>7389.7</v>
      </c>
      <c r="D48" s="20">
        <v>7191.16</v>
      </c>
      <c r="E48" s="5">
        <v>7388.03</v>
      </c>
      <c r="F48" s="20">
        <v>6427.8</v>
      </c>
      <c r="G48" s="20">
        <v>6021.21</v>
      </c>
      <c r="H48" s="5">
        <v>5642.57</v>
      </c>
      <c r="I48" s="20">
        <v>6306.49</v>
      </c>
      <c r="J48" s="20">
        <v>5443.16</v>
      </c>
      <c r="K48" s="20">
        <v>6830.79</v>
      </c>
      <c r="L48" s="20">
        <v>6870.33</v>
      </c>
      <c r="M48" s="20">
        <v>6839.17</v>
      </c>
      <c r="N48" s="5">
        <f t="shared" si="0"/>
        <v>79122.2</v>
      </c>
    </row>
    <row r="49" spans="1:14" ht="12.75">
      <c r="A49" t="s">
        <v>52</v>
      </c>
      <c r="B49" s="5">
        <v>210289.09</v>
      </c>
      <c r="C49" s="5">
        <v>210931.41</v>
      </c>
      <c r="D49" s="20">
        <v>222021.98</v>
      </c>
      <c r="E49" s="5">
        <v>201689.54</v>
      </c>
      <c r="F49" s="20">
        <v>217197.19</v>
      </c>
      <c r="G49" s="20">
        <v>212185.14</v>
      </c>
      <c r="H49" s="5">
        <v>251654.29</v>
      </c>
      <c r="I49" s="20">
        <v>290037.22</v>
      </c>
      <c r="J49" s="20">
        <v>227835.52</v>
      </c>
      <c r="K49" s="20">
        <v>240874.07</v>
      </c>
      <c r="L49" s="20">
        <v>265991.94</v>
      </c>
      <c r="M49" s="20">
        <v>241801.28</v>
      </c>
      <c r="N49" s="5">
        <f t="shared" si="0"/>
        <v>2792508.67</v>
      </c>
    </row>
    <row r="50" spans="1:14" ht="12.75">
      <c r="A50" t="s">
        <v>17</v>
      </c>
      <c r="B50" s="5">
        <v>49369.32</v>
      </c>
      <c r="C50" s="5">
        <v>55721.4</v>
      </c>
      <c r="D50" s="20">
        <v>54607.05</v>
      </c>
      <c r="E50" s="5">
        <v>49326.94</v>
      </c>
      <c r="F50" s="20">
        <v>47307.89</v>
      </c>
      <c r="G50" s="20">
        <v>58380.11</v>
      </c>
      <c r="H50" s="5">
        <v>49445.51</v>
      </c>
      <c r="I50" s="20">
        <v>61108.59</v>
      </c>
      <c r="J50" s="20">
        <v>45225.78</v>
      </c>
      <c r="K50" s="20">
        <v>49152.52</v>
      </c>
      <c r="L50" s="20">
        <v>53334.88</v>
      </c>
      <c r="M50" s="20">
        <v>52819.3</v>
      </c>
      <c r="N50" s="5">
        <f t="shared" si="0"/>
        <v>625799.2900000002</v>
      </c>
    </row>
    <row r="51" spans="1:14" ht="12.75">
      <c r="A51" t="s">
        <v>18</v>
      </c>
      <c r="B51" s="5">
        <v>10933.73</v>
      </c>
      <c r="C51" s="5">
        <v>13206.39</v>
      </c>
      <c r="D51" s="20">
        <v>12119.59</v>
      </c>
      <c r="E51" s="5">
        <v>12220.57</v>
      </c>
      <c r="F51" s="20">
        <v>10908.33</v>
      </c>
      <c r="G51" s="20">
        <v>9758.42</v>
      </c>
      <c r="H51" s="5">
        <v>12087.94</v>
      </c>
      <c r="I51" s="20">
        <v>10472.41</v>
      </c>
      <c r="J51" s="20">
        <v>8624.25</v>
      </c>
      <c r="K51" s="20">
        <v>8995.41</v>
      </c>
      <c r="L51" s="20">
        <v>10939.08</v>
      </c>
      <c r="M51" s="20">
        <v>7527.08</v>
      </c>
      <c r="N51" s="5">
        <f t="shared" si="0"/>
        <v>127793.20000000001</v>
      </c>
    </row>
    <row r="52" spans="1:14" ht="12.75">
      <c r="A52" t="s">
        <v>19</v>
      </c>
      <c r="B52" s="5">
        <v>1481.63</v>
      </c>
      <c r="C52" s="5">
        <v>1664.59</v>
      </c>
      <c r="D52" s="20">
        <v>1638.45</v>
      </c>
      <c r="E52" s="5">
        <v>1420.6</v>
      </c>
      <c r="F52" s="20">
        <v>1462.03</v>
      </c>
      <c r="G52" s="20">
        <v>1631.75</v>
      </c>
      <c r="H52" s="5">
        <v>1221.41</v>
      </c>
      <c r="I52" s="20">
        <v>1214.16</v>
      </c>
      <c r="J52" s="20">
        <v>1254.51</v>
      </c>
      <c r="K52" s="20">
        <v>1477.02</v>
      </c>
      <c r="L52" s="20">
        <v>1550.97</v>
      </c>
      <c r="M52" s="20">
        <v>1738.21</v>
      </c>
      <c r="N52" s="5">
        <f t="shared" si="0"/>
        <v>17755.329999999998</v>
      </c>
    </row>
    <row r="53" spans="1:14" ht="12.75">
      <c r="A53" t="s">
        <v>53</v>
      </c>
      <c r="B53" s="5">
        <v>469024.06</v>
      </c>
      <c r="C53" s="5">
        <v>464720.2</v>
      </c>
      <c r="D53" s="20">
        <v>489219.45</v>
      </c>
      <c r="E53" s="5">
        <v>457156.41</v>
      </c>
      <c r="F53" s="20">
        <v>454446.54</v>
      </c>
      <c r="G53" s="20">
        <v>462825.57</v>
      </c>
      <c r="H53" s="5">
        <v>491891.47</v>
      </c>
      <c r="I53" s="20">
        <v>548267.17</v>
      </c>
      <c r="J53" s="20">
        <v>475704.72</v>
      </c>
      <c r="K53" s="20">
        <v>502249.6</v>
      </c>
      <c r="L53" s="20">
        <v>544152.65</v>
      </c>
      <c r="M53" s="20">
        <v>508448.18</v>
      </c>
      <c r="N53" s="5">
        <f t="shared" si="0"/>
        <v>5868106.019999999</v>
      </c>
    </row>
    <row r="54" spans="1:14" ht="12.75">
      <c r="A54" t="s">
        <v>54</v>
      </c>
      <c r="B54" s="5">
        <v>1375281.45</v>
      </c>
      <c r="C54" s="5">
        <v>1337616.08</v>
      </c>
      <c r="D54" s="20">
        <v>1347290.41</v>
      </c>
      <c r="E54" s="5">
        <v>1237560.2</v>
      </c>
      <c r="F54" s="20">
        <v>1228721.79</v>
      </c>
      <c r="G54" s="20">
        <v>1332999.88</v>
      </c>
      <c r="H54" s="5">
        <v>1538135.24</v>
      </c>
      <c r="I54" s="20">
        <v>1710533.29</v>
      </c>
      <c r="J54" s="20">
        <v>1534846.57</v>
      </c>
      <c r="K54" s="20">
        <v>1667682.41</v>
      </c>
      <c r="L54" s="20">
        <v>1919368.78</v>
      </c>
      <c r="M54" s="20">
        <v>1573137.08</v>
      </c>
      <c r="N54" s="5">
        <f t="shared" si="0"/>
        <v>17803173.18</v>
      </c>
    </row>
    <row r="55" spans="1:14" ht="12.75">
      <c r="A55" t="s">
        <v>55</v>
      </c>
      <c r="B55" s="5">
        <v>689693.27</v>
      </c>
      <c r="C55" s="5">
        <v>713799.96</v>
      </c>
      <c r="D55" s="20">
        <v>648952.28</v>
      </c>
      <c r="E55" s="5">
        <v>723494.02</v>
      </c>
      <c r="F55" s="20">
        <v>714723</v>
      </c>
      <c r="G55" s="20">
        <v>696598.23</v>
      </c>
      <c r="H55" s="5">
        <v>689928.35</v>
      </c>
      <c r="I55" s="20">
        <v>785020.52</v>
      </c>
      <c r="J55" s="20">
        <v>656736.17</v>
      </c>
      <c r="K55" s="20">
        <v>681434.24</v>
      </c>
      <c r="L55" s="20">
        <v>754105.75</v>
      </c>
      <c r="M55" s="20">
        <v>707926.6</v>
      </c>
      <c r="N55" s="5">
        <f t="shared" si="0"/>
        <v>8462412.39</v>
      </c>
    </row>
    <row r="56" spans="1:14" ht="12.75">
      <c r="A56" t="s">
        <v>20</v>
      </c>
      <c r="B56" s="5">
        <v>28347.97</v>
      </c>
      <c r="C56" s="5">
        <v>28902.02</v>
      </c>
      <c r="D56" s="20">
        <v>28786.35</v>
      </c>
      <c r="E56" s="5">
        <v>26901</v>
      </c>
      <c r="F56" s="20">
        <v>27417.64</v>
      </c>
      <c r="G56" s="20">
        <v>26976.24</v>
      </c>
      <c r="H56" s="5">
        <v>27822.19</v>
      </c>
      <c r="I56" s="20">
        <v>29021.77</v>
      </c>
      <c r="J56" s="20">
        <v>25484.31</v>
      </c>
      <c r="K56" s="20">
        <v>26258.45</v>
      </c>
      <c r="L56" s="20">
        <v>29817.04</v>
      </c>
      <c r="M56" s="20">
        <v>29094.38</v>
      </c>
      <c r="N56" s="5">
        <f t="shared" si="0"/>
        <v>334829.3599999999</v>
      </c>
    </row>
    <row r="57" spans="1:14" ht="12.75">
      <c r="A57" t="s">
        <v>21</v>
      </c>
      <c r="B57" s="5">
        <v>1501.66</v>
      </c>
      <c r="C57" s="5">
        <v>1226.14</v>
      </c>
      <c r="D57" s="20">
        <v>1226.2</v>
      </c>
      <c r="E57" s="5">
        <v>1190.33</v>
      </c>
      <c r="F57" s="20">
        <v>1329.92</v>
      </c>
      <c r="G57" s="20">
        <v>1503.68</v>
      </c>
      <c r="H57" s="5">
        <v>1358.18</v>
      </c>
      <c r="I57" s="20">
        <v>1419.68</v>
      </c>
      <c r="J57" s="20">
        <v>1513.75</v>
      </c>
      <c r="K57" s="20">
        <v>1566.23</v>
      </c>
      <c r="L57" s="20">
        <v>2430.1</v>
      </c>
      <c r="M57" s="20">
        <v>1674.18</v>
      </c>
      <c r="N57" s="5">
        <f t="shared" si="0"/>
        <v>17940.05</v>
      </c>
    </row>
    <row r="58" spans="1:14" ht="12.75">
      <c r="A58" t="s">
        <v>22</v>
      </c>
      <c r="B58" s="5">
        <v>8092.55</v>
      </c>
      <c r="C58" s="5">
        <v>8244.78</v>
      </c>
      <c r="D58" s="20">
        <v>8725.06</v>
      </c>
      <c r="E58" s="5">
        <v>7588.89</v>
      </c>
      <c r="F58" s="20">
        <v>7623.2</v>
      </c>
      <c r="G58" s="20">
        <v>7393</v>
      </c>
      <c r="H58" s="5">
        <v>7471.32</v>
      </c>
      <c r="I58" s="20">
        <v>8695.91</v>
      </c>
      <c r="J58" s="20">
        <v>6758.31</v>
      </c>
      <c r="K58" s="20">
        <v>7827.96</v>
      </c>
      <c r="L58" s="20">
        <v>8408.329999999994</v>
      </c>
      <c r="M58" s="20">
        <v>8180.29</v>
      </c>
      <c r="N58" s="5">
        <f t="shared" si="0"/>
        <v>95009.59999999999</v>
      </c>
    </row>
    <row r="59" spans="1:14" ht="12.75">
      <c r="A59" t="s">
        <v>56</v>
      </c>
      <c r="B59" s="5">
        <v>350196.31</v>
      </c>
      <c r="C59" s="5">
        <v>355503.01</v>
      </c>
      <c r="D59" s="20">
        <v>343012.09</v>
      </c>
      <c r="E59" s="5">
        <v>332462.95</v>
      </c>
      <c r="F59" s="20">
        <v>322686.16</v>
      </c>
      <c r="G59" s="20">
        <v>347124.73</v>
      </c>
      <c r="H59" s="5">
        <v>376112.86</v>
      </c>
      <c r="I59" s="20">
        <v>419367.01</v>
      </c>
      <c r="J59" s="20">
        <v>359666.03</v>
      </c>
      <c r="K59" s="20">
        <v>383536.71</v>
      </c>
      <c r="L59" s="20">
        <v>457998.61</v>
      </c>
      <c r="M59" s="20">
        <v>387148.25</v>
      </c>
      <c r="N59" s="5">
        <f t="shared" si="0"/>
        <v>4434814.720000001</v>
      </c>
    </row>
    <row r="60" spans="1:14" ht="12.75">
      <c r="A60" t="s">
        <v>23</v>
      </c>
      <c r="B60" s="5">
        <v>277763.58</v>
      </c>
      <c r="C60" s="5">
        <v>254546.77</v>
      </c>
      <c r="D60" s="20">
        <v>268598.56</v>
      </c>
      <c r="E60" s="5">
        <v>251782.14</v>
      </c>
      <c r="F60" s="20">
        <v>245465.91</v>
      </c>
      <c r="G60" s="20">
        <v>252955.21</v>
      </c>
      <c r="H60" s="5">
        <v>261252.75</v>
      </c>
      <c r="I60" s="20">
        <v>284244.9</v>
      </c>
      <c r="J60" s="20">
        <v>252151.42</v>
      </c>
      <c r="K60" s="20">
        <v>260091.18</v>
      </c>
      <c r="L60" s="20">
        <v>288330.36</v>
      </c>
      <c r="M60" s="20">
        <v>272355.62</v>
      </c>
      <c r="N60" s="5">
        <f t="shared" si="0"/>
        <v>3169538.4</v>
      </c>
    </row>
    <row r="61" spans="1:14" ht="12.75">
      <c r="A61" t="s">
        <v>24</v>
      </c>
      <c r="B61" s="5">
        <v>131968.26</v>
      </c>
      <c r="C61" s="5">
        <v>127379.49</v>
      </c>
      <c r="D61" s="20">
        <v>125800.34</v>
      </c>
      <c r="E61" s="5">
        <v>124155.4</v>
      </c>
      <c r="F61" s="20">
        <v>114358.93</v>
      </c>
      <c r="G61" s="20">
        <v>124578.94</v>
      </c>
      <c r="H61" s="5">
        <v>134962.76</v>
      </c>
      <c r="I61" s="20">
        <v>160386.67</v>
      </c>
      <c r="J61" s="20">
        <v>129061.14</v>
      </c>
      <c r="K61" s="20">
        <v>137296.45</v>
      </c>
      <c r="L61" s="20">
        <v>152387.49</v>
      </c>
      <c r="M61" s="20">
        <v>134747.55</v>
      </c>
      <c r="N61" s="5">
        <f t="shared" si="0"/>
        <v>1597083.42</v>
      </c>
    </row>
    <row r="62" spans="1:14" ht="12.75">
      <c r="A62" t="s">
        <v>57</v>
      </c>
      <c r="B62" s="5">
        <v>427749.8</v>
      </c>
      <c r="C62" s="5">
        <v>417028.35</v>
      </c>
      <c r="D62" s="20">
        <v>430877.77</v>
      </c>
      <c r="E62" s="5">
        <v>350147.85</v>
      </c>
      <c r="F62" s="20">
        <v>295351.07</v>
      </c>
      <c r="G62" s="20">
        <v>382224.17</v>
      </c>
      <c r="H62" s="5">
        <v>379724.81</v>
      </c>
      <c r="I62" s="20">
        <v>431874.03</v>
      </c>
      <c r="J62" s="20">
        <v>425125.59</v>
      </c>
      <c r="K62" s="20">
        <v>478035.65</v>
      </c>
      <c r="L62" s="20">
        <v>531136.8</v>
      </c>
      <c r="M62" s="20">
        <v>474973.84</v>
      </c>
      <c r="N62" s="5">
        <f t="shared" si="0"/>
        <v>5024249.73</v>
      </c>
    </row>
    <row r="63" spans="1:14" ht="12.75">
      <c r="A63" t="s">
        <v>58</v>
      </c>
      <c r="B63" s="5">
        <v>70092.38</v>
      </c>
      <c r="C63" s="5">
        <v>72735.66</v>
      </c>
      <c r="D63" s="20">
        <v>75264.93000000005</v>
      </c>
      <c r="E63" s="5">
        <v>59640.8</v>
      </c>
      <c r="F63" s="20">
        <v>55561.24</v>
      </c>
      <c r="G63" s="20">
        <v>57105.4</v>
      </c>
      <c r="H63" s="5">
        <v>58980.47</v>
      </c>
      <c r="I63" s="20">
        <v>57536.84</v>
      </c>
      <c r="J63" s="20">
        <v>50580.43</v>
      </c>
      <c r="K63" s="20">
        <v>55337.42</v>
      </c>
      <c r="L63" s="20">
        <v>69631.59</v>
      </c>
      <c r="M63" s="20">
        <v>67900.54</v>
      </c>
      <c r="N63" s="5">
        <f t="shared" si="0"/>
        <v>750367.7000000002</v>
      </c>
    </row>
    <row r="64" spans="1:14" ht="12.75">
      <c r="A64" t="s">
        <v>59</v>
      </c>
      <c r="B64" s="5">
        <v>469377.72</v>
      </c>
      <c r="C64" s="5">
        <v>563510.17</v>
      </c>
      <c r="D64" s="20">
        <v>569051.71</v>
      </c>
      <c r="E64" s="5">
        <v>468427.08</v>
      </c>
      <c r="F64" s="20">
        <v>408175.34</v>
      </c>
      <c r="G64" s="20">
        <v>395079.53</v>
      </c>
      <c r="H64" s="5">
        <v>382878.87</v>
      </c>
      <c r="I64" s="20">
        <v>408622.14</v>
      </c>
      <c r="J64" s="20">
        <v>343185.21</v>
      </c>
      <c r="K64" s="20">
        <v>388780.56</v>
      </c>
      <c r="L64" s="20">
        <v>469244.46</v>
      </c>
      <c r="M64" s="20">
        <v>449016.08</v>
      </c>
      <c r="N64" s="5">
        <f t="shared" si="0"/>
        <v>5315348.87</v>
      </c>
    </row>
    <row r="65" spans="1:14" ht="12.75">
      <c r="A65" t="s">
        <v>25</v>
      </c>
      <c r="B65" s="5">
        <v>21528.48</v>
      </c>
      <c r="C65" s="5">
        <v>22147.31</v>
      </c>
      <c r="D65" s="20">
        <v>21345.55</v>
      </c>
      <c r="E65" s="5">
        <v>19253.3</v>
      </c>
      <c r="F65" s="20">
        <v>19422.81</v>
      </c>
      <c r="G65" s="20">
        <v>20364.29</v>
      </c>
      <c r="H65" s="5">
        <v>21205.57</v>
      </c>
      <c r="I65" s="20">
        <v>25063.9</v>
      </c>
      <c r="J65" s="20">
        <v>20904.82</v>
      </c>
      <c r="K65" s="20">
        <v>23085.23</v>
      </c>
      <c r="L65" s="20">
        <v>23185.47</v>
      </c>
      <c r="M65" s="20">
        <v>21173.34</v>
      </c>
      <c r="N65" s="5">
        <f t="shared" si="0"/>
        <v>258680.07</v>
      </c>
    </row>
    <row r="66" spans="1:14" ht="12.75">
      <c r="A66" t="s">
        <v>60</v>
      </c>
      <c r="B66" s="5">
        <v>3544770.98</v>
      </c>
      <c r="C66" s="5">
        <v>3940736.74</v>
      </c>
      <c r="D66" s="20">
        <v>3873330.88</v>
      </c>
      <c r="E66" s="5">
        <v>3732229.41</v>
      </c>
      <c r="F66" s="20">
        <v>3553665.72</v>
      </c>
      <c r="G66" s="20">
        <v>3578361.75</v>
      </c>
      <c r="H66" s="5">
        <v>3734651.95</v>
      </c>
      <c r="I66" s="20">
        <v>4110071.97</v>
      </c>
      <c r="J66" s="20">
        <v>3648832.59</v>
      </c>
      <c r="K66" s="20">
        <v>3728686.57</v>
      </c>
      <c r="L66" s="20">
        <v>4515573.18</v>
      </c>
      <c r="M66" s="20">
        <v>4096765.47</v>
      </c>
      <c r="N66" s="5">
        <f t="shared" si="0"/>
        <v>46057677.20999999</v>
      </c>
    </row>
    <row r="67" spans="1:14" ht="12.75">
      <c r="A67" t="s">
        <v>61</v>
      </c>
      <c r="B67" s="5">
        <v>408036.2</v>
      </c>
      <c r="C67" s="5">
        <v>453927.08</v>
      </c>
      <c r="D67" s="20">
        <v>477087.82</v>
      </c>
      <c r="E67" s="5">
        <v>419768.02</v>
      </c>
      <c r="F67" s="20">
        <v>384750.36</v>
      </c>
      <c r="G67" s="20">
        <v>416651.17</v>
      </c>
      <c r="H67" s="5">
        <v>412465.69</v>
      </c>
      <c r="I67" s="20">
        <v>470452.37</v>
      </c>
      <c r="J67" s="20">
        <v>416670.88</v>
      </c>
      <c r="K67" s="20">
        <v>449394.48</v>
      </c>
      <c r="L67" s="20">
        <v>534634.09</v>
      </c>
      <c r="M67" s="20">
        <v>456752.49</v>
      </c>
      <c r="N67" s="5">
        <f t="shared" si="0"/>
        <v>5300590.65</v>
      </c>
    </row>
    <row r="68" spans="1:14" ht="12.75">
      <c r="A68" t="s">
        <v>62</v>
      </c>
      <c r="B68" s="5">
        <v>3466482.49</v>
      </c>
      <c r="C68" s="5">
        <v>3355893.2</v>
      </c>
      <c r="D68" s="20">
        <v>3419785.16</v>
      </c>
      <c r="E68" s="5">
        <v>3600909.13</v>
      </c>
      <c r="F68" s="20">
        <v>3376165.67</v>
      </c>
      <c r="G68" s="20">
        <v>3533521.38</v>
      </c>
      <c r="H68" s="5">
        <v>3858677.65</v>
      </c>
      <c r="I68" s="20">
        <v>4407992.38</v>
      </c>
      <c r="J68" s="20">
        <v>3720911.68</v>
      </c>
      <c r="K68" s="20">
        <v>3813659.18</v>
      </c>
      <c r="L68" s="20">
        <v>4282150.219999994</v>
      </c>
      <c r="M68" s="20">
        <v>3752080.53</v>
      </c>
      <c r="N68" s="5">
        <f t="shared" si="0"/>
        <v>44588228.66999999</v>
      </c>
    </row>
    <row r="69" spans="1:14" ht="12.75">
      <c r="A69" t="s">
        <v>26</v>
      </c>
      <c r="B69" s="5">
        <v>162466.28</v>
      </c>
      <c r="C69" s="5">
        <v>162533.84</v>
      </c>
      <c r="D69" s="20">
        <v>172918.42</v>
      </c>
      <c r="E69" s="5">
        <v>156318.05</v>
      </c>
      <c r="F69" s="20">
        <v>158985.95</v>
      </c>
      <c r="G69" s="20">
        <v>153866.68</v>
      </c>
      <c r="H69" s="5">
        <v>172255.77</v>
      </c>
      <c r="I69" s="20">
        <v>193005.72</v>
      </c>
      <c r="J69" s="20">
        <v>162699.81</v>
      </c>
      <c r="K69" s="20">
        <v>170067.85</v>
      </c>
      <c r="L69" s="20">
        <v>187888.43</v>
      </c>
      <c r="M69" s="20">
        <v>168941.69</v>
      </c>
      <c r="N69" s="5">
        <f t="shared" si="0"/>
        <v>2021948.49</v>
      </c>
    </row>
    <row r="70" spans="1:14" ht="12.75">
      <c r="A70" t="s">
        <v>63</v>
      </c>
      <c r="B70" s="5">
        <v>2530570.93</v>
      </c>
      <c r="C70" s="5">
        <v>2611485.77</v>
      </c>
      <c r="D70" s="20">
        <v>2656325.71</v>
      </c>
      <c r="E70" s="5">
        <v>2484202.2</v>
      </c>
      <c r="F70" s="20">
        <v>2451216.09</v>
      </c>
      <c r="G70" s="20">
        <v>2449986.18</v>
      </c>
      <c r="H70" s="5">
        <v>2585707.47</v>
      </c>
      <c r="I70" s="20">
        <v>2878981.63</v>
      </c>
      <c r="J70" s="20">
        <v>2483695.19</v>
      </c>
      <c r="K70" s="20">
        <v>2573049.58</v>
      </c>
      <c r="L70" s="20">
        <v>3017641.12</v>
      </c>
      <c r="M70" s="20">
        <v>2784373.67</v>
      </c>
      <c r="N70" s="5">
        <f t="shared" si="0"/>
        <v>31507235.54</v>
      </c>
    </row>
    <row r="71" spans="1:14" ht="12.75">
      <c r="A71" t="s">
        <v>64</v>
      </c>
      <c r="B71" s="5">
        <v>824539.57</v>
      </c>
      <c r="C71" s="5">
        <v>826106.16</v>
      </c>
      <c r="D71" s="20">
        <v>861559.43</v>
      </c>
      <c r="E71" s="5">
        <v>811647.08</v>
      </c>
      <c r="F71" s="20">
        <v>795313.31</v>
      </c>
      <c r="G71" s="20">
        <v>809321.66</v>
      </c>
      <c r="H71" s="5">
        <v>838653.38</v>
      </c>
      <c r="I71" s="20">
        <v>936546.76</v>
      </c>
      <c r="J71" s="20">
        <v>810232.23</v>
      </c>
      <c r="K71" s="20">
        <v>850480.01</v>
      </c>
      <c r="L71" s="20">
        <v>949961.08</v>
      </c>
      <c r="M71" s="20">
        <v>860441</v>
      </c>
      <c r="N71" s="5">
        <f t="shared" si="0"/>
        <v>10174801.67</v>
      </c>
    </row>
    <row r="72" spans="1:14" ht="12.75">
      <c r="A72" t="s">
        <v>65</v>
      </c>
      <c r="B72" s="5">
        <v>45003.77</v>
      </c>
      <c r="C72" s="5">
        <v>45490.84</v>
      </c>
      <c r="D72" s="20">
        <v>45378.2</v>
      </c>
      <c r="E72" s="5">
        <v>42440.75</v>
      </c>
      <c r="F72" s="20">
        <v>41259.95</v>
      </c>
      <c r="G72" s="20">
        <v>43473.55</v>
      </c>
      <c r="H72" s="5">
        <v>43087.55</v>
      </c>
      <c r="I72" s="20">
        <v>44413.51</v>
      </c>
      <c r="J72" s="20">
        <v>39387.61</v>
      </c>
      <c r="K72" s="20">
        <v>45725.92</v>
      </c>
      <c r="L72" s="20">
        <v>47990.73</v>
      </c>
      <c r="M72" s="20">
        <v>47524.32</v>
      </c>
      <c r="N72" s="5">
        <f t="shared" si="0"/>
        <v>531176.7</v>
      </c>
    </row>
    <row r="73" spans="1:14" ht="12.75">
      <c r="A73" t="s">
        <v>66</v>
      </c>
      <c r="B73" s="5">
        <v>119345.73</v>
      </c>
      <c r="C73" s="5">
        <v>118510.92</v>
      </c>
      <c r="D73" s="20">
        <v>120725.04</v>
      </c>
      <c r="E73" s="5">
        <v>105234.3</v>
      </c>
      <c r="F73" s="20">
        <v>99421.45000000007</v>
      </c>
      <c r="G73" s="20">
        <v>102292.4</v>
      </c>
      <c r="H73" s="5">
        <v>102216.04</v>
      </c>
      <c r="I73" s="20">
        <v>112562.32</v>
      </c>
      <c r="J73" s="20">
        <v>94263.27999999991</v>
      </c>
      <c r="K73" s="20">
        <v>107247.12</v>
      </c>
      <c r="L73" s="20">
        <v>120515.34</v>
      </c>
      <c r="M73" s="20">
        <v>119108.4</v>
      </c>
      <c r="N73" s="5">
        <f t="shared" si="0"/>
        <v>1321442.34</v>
      </c>
    </row>
    <row r="74" spans="1:14" ht="12.75">
      <c r="A74" t="s">
        <v>67</v>
      </c>
      <c r="B74" s="5">
        <v>491781.42</v>
      </c>
      <c r="C74" s="5">
        <v>498137.12</v>
      </c>
      <c r="D74" s="20">
        <v>507296.68</v>
      </c>
      <c r="E74" s="5">
        <v>488431.62</v>
      </c>
      <c r="F74" s="20">
        <v>480518.39</v>
      </c>
      <c r="G74" s="20">
        <v>513110.88</v>
      </c>
      <c r="H74" s="5">
        <v>461175.03</v>
      </c>
      <c r="I74" s="20">
        <v>539785.56</v>
      </c>
      <c r="J74" s="20">
        <v>495419.11</v>
      </c>
      <c r="K74" s="20">
        <v>529801.85</v>
      </c>
      <c r="L74" s="20">
        <v>568705.03</v>
      </c>
      <c r="M74" s="20">
        <v>528623.15</v>
      </c>
      <c r="N74" s="5">
        <f t="shared" si="0"/>
        <v>6102785.84</v>
      </c>
    </row>
    <row r="75" spans="1:14" ht="12.75">
      <c r="A75" t="s">
        <v>68</v>
      </c>
      <c r="B75" s="5">
        <v>49191.79</v>
      </c>
      <c r="C75" s="5">
        <v>50689.69000000006</v>
      </c>
      <c r="D75" s="20">
        <v>53570.48</v>
      </c>
      <c r="E75" s="5">
        <v>44728.83</v>
      </c>
      <c r="F75" s="20">
        <v>46314.03</v>
      </c>
      <c r="G75" s="20">
        <v>43735.18</v>
      </c>
      <c r="H75" s="5">
        <v>44974.61</v>
      </c>
      <c r="I75" s="20">
        <v>46888.98</v>
      </c>
      <c r="J75" s="20">
        <v>40294.86</v>
      </c>
      <c r="K75" s="20">
        <v>43532.7</v>
      </c>
      <c r="L75" s="20">
        <v>49243.77</v>
      </c>
      <c r="M75" s="20">
        <v>47352.15</v>
      </c>
      <c r="N75" s="5">
        <f t="shared" si="0"/>
        <v>560517.0700000001</v>
      </c>
    </row>
    <row r="76" spans="1:14" ht="12.75">
      <c r="A76" t="s">
        <v>69</v>
      </c>
      <c r="B76" s="5">
        <v>682199.84</v>
      </c>
      <c r="C76" s="5">
        <v>660673.9</v>
      </c>
      <c r="D76" s="20">
        <v>655506.39</v>
      </c>
      <c r="E76" s="5">
        <v>636329.02</v>
      </c>
      <c r="F76" s="20">
        <v>596148.85</v>
      </c>
      <c r="G76" s="20">
        <v>666379.34</v>
      </c>
      <c r="H76" s="5">
        <v>707320.98</v>
      </c>
      <c r="I76" s="20">
        <v>793170.8</v>
      </c>
      <c r="J76" s="20">
        <v>718110.08</v>
      </c>
      <c r="K76" s="20">
        <v>754765.86</v>
      </c>
      <c r="L76" s="20">
        <v>864384.83</v>
      </c>
      <c r="M76" s="20">
        <v>762531.69</v>
      </c>
      <c r="N76" s="5">
        <f t="shared" si="0"/>
        <v>8497521.58</v>
      </c>
    </row>
    <row r="77" spans="1:14" ht="12.75">
      <c r="A77" t="s">
        <v>70</v>
      </c>
      <c r="B77" s="5">
        <v>972640.29</v>
      </c>
      <c r="C77" s="5">
        <v>989947.99</v>
      </c>
      <c r="D77" s="20">
        <v>1009885.84</v>
      </c>
      <c r="E77" s="5">
        <v>973851.64</v>
      </c>
      <c r="F77" s="20">
        <v>947937.36</v>
      </c>
      <c r="G77" s="20">
        <v>957873.63</v>
      </c>
      <c r="H77" s="5">
        <v>1004695.37</v>
      </c>
      <c r="I77" s="20">
        <v>1119642.67</v>
      </c>
      <c r="J77" s="20">
        <v>899496.04</v>
      </c>
      <c r="K77" s="20">
        <v>947106.63</v>
      </c>
      <c r="L77" s="20">
        <v>1061629.92</v>
      </c>
      <c r="M77" s="20">
        <v>977362.38</v>
      </c>
      <c r="N77" s="5">
        <f t="shared" si="0"/>
        <v>11862069.760000002</v>
      </c>
    </row>
    <row r="78" spans="1:14" ht="12.75">
      <c r="A78" t="s">
        <v>27</v>
      </c>
      <c r="B78" s="5">
        <v>34567.21</v>
      </c>
      <c r="C78" s="5">
        <v>36039.44</v>
      </c>
      <c r="D78" s="20">
        <v>36680.93</v>
      </c>
      <c r="E78" s="5">
        <v>31322.65</v>
      </c>
      <c r="F78" s="20">
        <v>33567.01</v>
      </c>
      <c r="G78" s="20">
        <v>37575.97</v>
      </c>
      <c r="H78" s="5">
        <v>39251.87</v>
      </c>
      <c r="I78" s="20">
        <v>40702.15</v>
      </c>
      <c r="J78" s="20">
        <v>41648.07</v>
      </c>
      <c r="K78" s="20">
        <v>41472.3</v>
      </c>
      <c r="L78" s="20">
        <v>49094.89</v>
      </c>
      <c r="M78" s="20">
        <v>43250.48</v>
      </c>
      <c r="N78" s="5">
        <f t="shared" si="0"/>
        <v>465172.97</v>
      </c>
    </row>
    <row r="79" spans="1:14" ht="12.75">
      <c r="A79" t="s">
        <v>71</v>
      </c>
      <c r="B79" s="5">
        <v>22015.42</v>
      </c>
      <c r="C79" s="5">
        <v>23087.45</v>
      </c>
      <c r="D79" s="20">
        <v>22015.05</v>
      </c>
      <c r="E79" s="5">
        <v>19224.58</v>
      </c>
      <c r="F79" s="20">
        <v>19369.87</v>
      </c>
      <c r="G79" s="20">
        <v>19769.03</v>
      </c>
      <c r="H79" s="5">
        <v>19643.01</v>
      </c>
      <c r="I79" s="20">
        <v>19761.88</v>
      </c>
      <c r="J79" s="20">
        <v>18349.66</v>
      </c>
      <c r="K79" s="20">
        <v>20831.06</v>
      </c>
      <c r="L79" s="20">
        <v>21304.13</v>
      </c>
      <c r="M79" s="20">
        <v>21176.5</v>
      </c>
      <c r="N79" s="5">
        <f t="shared" si="0"/>
        <v>246547.64</v>
      </c>
    </row>
    <row r="80" spans="1:14" ht="12.75">
      <c r="A80" t="s">
        <v>28</v>
      </c>
      <c r="B80" s="5">
        <v>22758.76</v>
      </c>
      <c r="C80" s="5">
        <v>25816.06</v>
      </c>
      <c r="D80" s="20">
        <v>28149.87</v>
      </c>
      <c r="E80" s="5">
        <v>25400.34</v>
      </c>
      <c r="F80" s="20">
        <v>26666.3</v>
      </c>
      <c r="G80" s="20">
        <v>27489.98</v>
      </c>
      <c r="H80" s="5">
        <v>23693.08</v>
      </c>
      <c r="I80" s="20">
        <v>23659.03</v>
      </c>
      <c r="J80" s="20">
        <v>21530.29</v>
      </c>
      <c r="K80" s="20">
        <v>23858.21</v>
      </c>
      <c r="L80" s="20">
        <v>26567.31</v>
      </c>
      <c r="M80" s="20">
        <v>25951.34</v>
      </c>
      <c r="N80" s="5">
        <f t="shared" si="0"/>
        <v>301540.57000000007</v>
      </c>
    </row>
    <row r="81" spans="1:14" ht="12.75">
      <c r="A81" t="s">
        <v>29</v>
      </c>
      <c r="B81" s="5">
        <v>4302.51</v>
      </c>
      <c r="C81" s="5">
        <v>4584.18</v>
      </c>
      <c r="D81" s="20">
        <v>4205.36</v>
      </c>
      <c r="E81" s="5">
        <v>4106.21</v>
      </c>
      <c r="F81" s="20">
        <v>3943.62</v>
      </c>
      <c r="G81" s="20">
        <v>4263.1</v>
      </c>
      <c r="H81" s="5">
        <v>3779.35</v>
      </c>
      <c r="I81" s="20">
        <v>5168.46</v>
      </c>
      <c r="J81" s="20">
        <v>4029.56</v>
      </c>
      <c r="K81" s="20">
        <v>4004.29</v>
      </c>
      <c r="L81" s="20">
        <v>4885.41</v>
      </c>
      <c r="M81" s="20">
        <v>4510.89</v>
      </c>
      <c r="N81" s="5">
        <f t="shared" si="0"/>
        <v>51782.93999999999</v>
      </c>
    </row>
    <row r="82" spans="1:14" ht="12.75">
      <c r="A82" t="s">
        <v>72</v>
      </c>
      <c r="B82" s="5">
        <v>1303810.16</v>
      </c>
      <c r="C82" s="5">
        <v>1372344.18</v>
      </c>
      <c r="D82" s="20">
        <v>1447736.09</v>
      </c>
      <c r="E82" s="5">
        <v>1293392.36</v>
      </c>
      <c r="F82" s="20">
        <v>1182499.57</v>
      </c>
      <c r="G82" s="20">
        <v>1275082.63</v>
      </c>
      <c r="H82" s="5">
        <v>1294894.87</v>
      </c>
      <c r="I82" s="20">
        <v>1336295.59</v>
      </c>
      <c r="J82" s="20">
        <v>1278310.9</v>
      </c>
      <c r="K82" s="20">
        <v>1392247.29</v>
      </c>
      <c r="L82" s="20">
        <v>1492714.01</v>
      </c>
      <c r="M82" s="20">
        <v>1338757.64</v>
      </c>
      <c r="N82" s="5">
        <f t="shared" si="0"/>
        <v>16008085.290000001</v>
      </c>
    </row>
    <row r="83" spans="1:14" ht="12.75">
      <c r="A83" t="s">
        <v>73</v>
      </c>
      <c r="B83" s="5">
        <v>2111.7100000000064</v>
      </c>
      <c r="C83" s="5">
        <v>1954.34</v>
      </c>
      <c r="D83" s="20">
        <v>2004.19</v>
      </c>
      <c r="E83" s="5">
        <v>1736.8</v>
      </c>
      <c r="F83" s="20">
        <v>1766.2699999999895</v>
      </c>
      <c r="G83" s="20">
        <v>1640.74</v>
      </c>
      <c r="H83" s="5">
        <v>1872.570000000007</v>
      </c>
      <c r="I83" s="20">
        <v>1779.2599999999948</v>
      </c>
      <c r="J83" s="20">
        <v>1571.3</v>
      </c>
      <c r="K83" s="20">
        <v>1652.37</v>
      </c>
      <c r="L83" s="20">
        <v>1858.9600000000064</v>
      </c>
      <c r="M83" s="20">
        <v>1957.59</v>
      </c>
      <c r="N83" s="5">
        <f t="shared" si="0"/>
        <v>21906.100000000006</v>
      </c>
    </row>
    <row r="84" spans="1:14" ht="12.75">
      <c r="A84" t="s">
        <v>74</v>
      </c>
      <c r="B84" s="5">
        <v>75834.48</v>
      </c>
      <c r="C84" s="5">
        <v>107906.5</v>
      </c>
      <c r="D84" s="20">
        <v>110163.22</v>
      </c>
      <c r="E84" s="5">
        <v>72408.75</v>
      </c>
      <c r="F84" s="20">
        <v>57467.72</v>
      </c>
      <c r="G84" s="20">
        <v>52063.84</v>
      </c>
      <c r="H84" s="5">
        <v>42512.59</v>
      </c>
      <c r="I84" s="20">
        <v>47745.37</v>
      </c>
      <c r="J84" s="20">
        <v>41336.2</v>
      </c>
      <c r="K84" s="20">
        <v>44953</v>
      </c>
      <c r="L84" s="20">
        <v>70384.4</v>
      </c>
      <c r="M84" s="20">
        <v>69191.07</v>
      </c>
      <c r="N84" s="5">
        <f>SUM(B84:M84)</f>
        <v>791967.1399999999</v>
      </c>
    </row>
    <row r="85" spans="1:14" ht="12.75">
      <c r="A85" t="s">
        <v>30</v>
      </c>
      <c r="B85" s="5">
        <v>13040.44</v>
      </c>
      <c r="C85" s="5">
        <v>14699.27</v>
      </c>
      <c r="D85" s="20">
        <v>14573.13</v>
      </c>
      <c r="E85" s="5">
        <v>14133.82</v>
      </c>
      <c r="F85" s="20">
        <v>15160.57</v>
      </c>
      <c r="G85" s="20">
        <v>12612.26</v>
      </c>
      <c r="H85" s="5">
        <v>13088.62</v>
      </c>
      <c r="I85" s="20">
        <v>13202.45</v>
      </c>
      <c r="J85" s="20">
        <v>12303.48</v>
      </c>
      <c r="K85" s="20">
        <v>14178.97</v>
      </c>
      <c r="L85" s="20">
        <v>13469.89</v>
      </c>
      <c r="M85" s="20">
        <v>13244.73</v>
      </c>
      <c r="N85" s="5">
        <f>SUM(B85:M85)</f>
        <v>163707.62999999998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38863270.48999999</v>
      </c>
      <c r="C87" s="5">
        <f t="shared" si="1"/>
        <v>39605476.05000001</v>
      </c>
      <c r="D87" s="5">
        <f t="shared" si="1"/>
        <v>39842896.25</v>
      </c>
      <c r="E87" s="5">
        <f t="shared" si="1"/>
        <v>38498004.73999999</v>
      </c>
      <c r="F87" s="5">
        <f t="shared" si="1"/>
        <v>36942825.32999998</v>
      </c>
      <c r="G87" s="5">
        <f t="shared" si="1"/>
        <v>37254680.73000002</v>
      </c>
      <c r="H87" s="5">
        <f t="shared" si="1"/>
        <v>39001740.39999999</v>
      </c>
      <c r="I87" s="5">
        <f t="shared" si="1"/>
        <v>44876319.93000001</v>
      </c>
      <c r="J87" s="5">
        <f t="shared" si="1"/>
        <v>38579724.83999999</v>
      </c>
      <c r="K87" s="5">
        <f t="shared" si="1"/>
        <v>40691596.029999994</v>
      </c>
      <c r="L87" s="5">
        <f t="shared" si="1"/>
        <v>45873417.00999998</v>
      </c>
      <c r="M87" s="5">
        <f t="shared" si="1"/>
        <v>40776420.559999995</v>
      </c>
      <c r="N87" s="5">
        <f>SUM(B87:M87)</f>
        <v>480806372.3599999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33"/>
  <sheetViews>
    <sheetView workbookViewId="0" topLeftCell="A16">
      <pane xSplit="1" ySplit="3" topLeftCell="G78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K80" sqref="K80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tr">
        <f>'SFY 09-10'!A1</f>
        <v>VALIDATED TAX RECEIPTS DATA FOR: JULY, 2009 thru June, 2010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v>39995</v>
      </c>
      <c r="C16" s="1">
        <v>40026</v>
      </c>
      <c r="D16" s="1">
        <v>40057</v>
      </c>
      <c r="E16" s="1">
        <v>40087</v>
      </c>
      <c r="F16" s="1">
        <v>40118</v>
      </c>
      <c r="G16" s="1">
        <v>40148</v>
      </c>
      <c r="H16" s="1">
        <v>40179</v>
      </c>
      <c r="I16" s="1">
        <v>40210</v>
      </c>
      <c r="J16" s="1">
        <v>40238</v>
      </c>
      <c r="K16" s="1">
        <v>40269</v>
      </c>
      <c r="L16" s="1">
        <v>40299</v>
      </c>
      <c r="M16" s="1">
        <v>40330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52016.69</v>
      </c>
      <c r="C20" s="16">
        <v>54191.52</v>
      </c>
      <c r="D20" s="21">
        <v>52937.08</v>
      </c>
      <c r="E20" s="8">
        <v>50819.29</v>
      </c>
      <c r="F20" s="21">
        <v>49608.06</v>
      </c>
      <c r="G20" s="21">
        <v>50738.22</v>
      </c>
      <c r="H20" s="21">
        <v>52487.33</v>
      </c>
      <c r="I20" s="21">
        <v>59726.29</v>
      </c>
      <c r="J20" s="21">
        <v>51287.76</v>
      </c>
      <c r="K20" s="21">
        <v>53915.2</v>
      </c>
      <c r="L20" s="10">
        <v>60892.36</v>
      </c>
      <c r="M20" s="8">
        <v>55445.58</v>
      </c>
      <c r="N20" s="5">
        <f aca="true" t="shared" si="0" ref="N20:N78">SUM(B20:M20)</f>
        <v>644065.3799999999</v>
      </c>
    </row>
    <row r="21" spans="1:14" ht="12.75">
      <c r="A21" t="s">
        <v>40</v>
      </c>
      <c r="B21">
        <v>0</v>
      </c>
      <c r="C21">
        <v>0</v>
      </c>
      <c r="D21">
        <v>0</v>
      </c>
      <c r="E21" s="5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8">
        <v>29905.72</v>
      </c>
      <c r="C22" s="16">
        <v>32153.76</v>
      </c>
      <c r="D22" s="21">
        <v>30857.09</v>
      </c>
      <c r="E22" s="8">
        <v>28668.02</v>
      </c>
      <c r="F22" s="21">
        <v>27416.01</v>
      </c>
      <c r="G22" s="21">
        <v>28584.22</v>
      </c>
      <c r="H22" s="21">
        <v>30392.2</v>
      </c>
      <c r="I22" s="21">
        <v>37874.83</v>
      </c>
      <c r="J22" s="21">
        <v>29152.25</v>
      </c>
      <c r="K22" s="21">
        <v>31868.13</v>
      </c>
      <c r="L22" s="10">
        <v>39080.15</v>
      </c>
      <c r="M22" s="8">
        <v>33450.03</v>
      </c>
      <c r="N22" s="5">
        <f>SUM(B22:M22)</f>
        <v>379402.41000000003</v>
      </c>
    </row>
    <row r="23" spans="1:17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5">
        <v>0</v>
      </c>
      <c r="J23">
        <v>0</v>
      </c>
      <c r="K23">
        <v>0</v>
      </c>
      <c r="L23">
        <v>0</v>
      </c>
      <c r="M23" s="5">
        <v>0</v>
      </c>
      <c r="N23" s="5">
        <f t="shared" si="0"/>
        <v>0</v>
      </c>
      <c r="Q23" s="9"/>
    </row>
    <row r="24" spans="1:17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4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4">
        <v>0</v>
      </c>
      <c r="N24" s="5">
        <f t="shared" si="0"/>
        <v>0</v>
      </c>
      <c r="Q24" s="9"/>
    </row>
    <row r="25" spans="1:17" ht="12.75">
      <c r="A25" t="s">
        <v>3</v>
      </c>
      <c r="B25" s="8">
        <v>37145.29</v>
      </c>
      <c r="C25" s="16">
        <v>38319.24</v>
      </c>
      <c r="D25" s="21">
        <v>37642.11</v>
      </c>
      <c r="E25" s="8">
        <v>36498.95</v>
      </c>
      <c r="F25" s="21">
        <v>35845.14</v>
      </c>
      <c r="G25" s="21">
        <v>36455.19</v>
      </c>
      <c r="H25" s="21">
        <v>37399.34</v>
      </c>
      <c r="I25" s="21">
        <v>41306.85</v>
      </c>
      <c r="J25" s="21">
        <v>36751.82</v>
      </c>
      <c r="K25" s="21">
        <v>38170.08</v>
      </c>
      <c r="L25" s="10">
        <v>41936.28</v>
      </c>
      <c r="M25" s="21">
        <v>38996.17</v>
      </c>
      <c r="N25" s="5">
        <f>SUM(B25:M25)</f>
        <v>456466.46</v>
      </c>
      <c r="Q25" s="9"/>
    </row>
    <row r="26" spans="1:17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4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Q26" s="9"/>
    </row>
    <row r="27" spans="1:17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Q27" s="9"/>
    </row>
    <row r="28" spans="1:17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Q28" s="9"/>
    </row>
    <row r="29" spans="1:17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Q29" s="9"/>
    </row>
    <row r="30" spans="1:17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Q30" s="9"/>
    </row>
    <row r="31" spans="1:17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Q31" s="9"/>
    </row>
    <row r="32" spans="1:17" ht="12.75">
      <c r="A32" t="s">
        <v>5</v>
      </c>
      <c r="B32" s="8">
        <v>71538.47</v>
      </c>
      <c r="C32" s="16">
        <v>74494.93</v>
      </c>
      <c r="D32" s="21">
        <v>72789.65</v>
      </c>
      <c r="E32" s="8">
        <v>69910.73</v>
      </c>
      <c r="F32" s="21">
        <v>68264.18</v>
      </c>
      <c r="G32" s="21">
        <v>69800.52</v>
      </c>
      <c r="H32" s="21">
        <v>72178.25</v>
      </c>
      <c r="I32" s="21">
        <v>82018.88</v>
      </c>
      <c r="J32" s="21">
        <v>70547.56</v>
      </c>
      <c r="K32" s="21">
        <v>74119.29</v>
      </c>
      <c r="L32" s="10">
        <v>83604.03</v>
      </c>
      <c r="M32" s="21">
        <v>76199.69</v>
      </c>
      <c r="N32" s="5">
        <f>SUM(B32:M32)</f>
        <v>885466.1799999999</v>
      </c>
      <c r="Q32" s="13"/>
    </row>
    <row r="33" spans="1:17" ht="12.75">
      <c r="A33" t="s">
        <v>6</v>
      </c>
      <c r="B33" s="8">
        <v>40389.31</v>
      </c>
      <c r="C33" s="16">
        <v>41729.66</v>
      </c>
      <c r="D33" s="21">
        <v>40956.55</v>
      </c>
      <c r="E33" s="8">
        <v>39651.35</v>
      </c>
      <c r="F33" s="21">
        <v>38904.86</v>
      </c>
      <c r="G33" s="21">
        <v>39601.39</v>
      </c>
      <c r="H33" s="21">
        <v>40679.36</v>
      </c>
      <c r="I33" s="21">
        <v>45140.75</v>
      </c>
      <c r="J33" s="21">
        <v>39940.06</v>
      </c>
      <c r="K33" s="21">
        <v>41559.36</v>
      </c>
      <c r="L33" s="10">
        <v>45859.4</v>
      </c>
      <c r="M33" s="21">
        <v>42502.54</v>
      </c>
      <c r="N33" s="5">
        <f>SUM(B33:M33)</f>
        <v>496914.58999999997</v>
      </c>
      <c r="Q33" s="13"/>
    </row>
    <row r="34" spans="1:17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4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Q34" s="13"/>
    </row>
    <row r="35" spans="1:17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Q35" s="13"/>
    </row>
    <row r="36" spans="1:17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Q36" s="13"/>
    </row>
    <row r="37" spans="1:17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4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Q37" s="13"/>
    </row>
    <row r="38" spans="1:17" ht="12.75">
      <c r="A38" t="s">
        <v>9</v>
      </c>
      <c r="B38" s="8">
        <v>113644.95</v>
      </c>
      <c r="C38" s="16">
        <v>117963.57</v>
      </c>
      <c r="D38" s="21">
        <v>115472.59</v>
      </c>
      <c r="E38" s="8">
        <v>111267.24</v>
      </c>
      <c r="F38" s="21">
        <v>108862.04</v>
      </c>
      <c r="G38" s="21">
        <v>111106.25</v>
      </c>
      <c r="H38" s="21">
        <v>114579.5</v>
      </c>
      <c r="I38" s="21">
        <v>128954.13</v>
      </c>
      <c r="J38" s="21">
        <v>112197.48</v>
      </c>
      <c r="K38" s="21">
        <v>117414.86</v>
      </c>
      <c r="L38" s="10">
        <v>131269.63</v>
      </c>
      <c r="M38" s="21">
        <v>120453.79</v>
      </c>
      <c r="N38" s="5">
        <f t="shared" si="0"/>
        <v>1403186.0300000003</v>
      </c>
      <c r="Q38" s="13"/>
    </row>
    <row r="39" spans="1:17" ht="12.75">
      <c r="A39" t="s">
        <v>10</v>
      </c>
      <c r="B39" s="8">
        <v>48448.67</v>
      </c>
      <c r="C39" s="16">
        <v>49949.04</v>
      </c>
      <c r="D39" s="21">
        <v>49083.63</v>
      </c>
      <c r="E39" s="8">
        <v>47622.62</v>
      </c>
      <c r="F39" s="21">
        <v>46787.01</v>
      </c>
      <c r="G39" s="21">
        <v>47566.69</v>
      </c>
      <c r="H39" s="21">
        <v>48773.35</v>
      </c>
      <c r="I39" s="21">
        <v>53767.35</v>
      </c>
      <c r="J39" s="21">
        <v>47945.8</v>
      </c>
      <c r="K39" s="21">
        <v>49758.41</v>
      </c>
      <c r="L39" s="10">
        <v>54571.79</v>
      </c>
      <c r="M39" s="21">
        <v>50814.18</v>
      </c>
      <c r="N39" s="5">
        <f t="shared" si="0"/>
        <v>595088.54</v>
      </c>
      <c r="Q39" s="13"/>
    </row>
    <row r="40" spans="1:17" ht="12.75">
      <c r="A40" t="s">
        <v>11</v>
      </c>
      <c r="B40" s="8">
        <v>35166.94</v>
      </c>
      <c r="C40" s="16">
        <v>36111.04</v>
      </c>
      <c r="D40" s="21">
        <v>35566.48</v>
      </c>
      <c r="E40" s="8">
        <v>34647.14</v>
      </c>
      <c r="F40" s="21">
        <v>34121.33</v>
      </c>
      <c r="G40" s="21">
        <v>34611.95</v>
      </c>
      <c r="H40" s="21">
        <v>35371.24</v>
      </c>
      <c r="I40" s="21">
        <v>38513.72</v>
      </c>
      <c r="J40" s="21">
        <v>34850.5</v>
      </c>
      <c r="K40" s="21">
        <v>35991.09</v>
      </c>
      <c r="L40" s="10">
        <v>39019.91</v>
      </c>
      <c r="M40" s="21">
        <v>36655.44</v>
      </c>
      <c r="N40" s="5">
        <f t="shared" si="0"/>
        <v>430626.7800000001</v>
      </c>
      <c r="Q40" s="13"/>
    </row>
    <row r="41" spans="1:17" ht="12.75">
      <c r="A41" t="s">
        <v>49</v>
      </c>
      <c r="B41" s="8">
        <v>34507.67</v>
      </c>
      <c r="C41" s="16">
        <v>35765.87</v>
      </c>
      <c r="D41" s="21">
        <v>35040.14</v>
      </c>
      <c r="E41" s="8">
        <v>33814.95</v>
      </c>
      <c r="F41" s="21">
        <v>33114.21</v>
      </c>
      <c r="G41" s="21">
        <v>33768.04</v>
      </c>
      <c r="H41" s="21">
        <v>34779.95</v>
      </c>
      <c r="I41" s="21">
        <v>38967.89</v>
      </c>
      <c r="J41" s="21">
        <v>34085.96</v>
      </c>
      <c r="K41" s="21">
        <v>35606.01</v>
      </c>
      <c r="L41" s="10">
        <v>39642.49</v>
      </c>
      <c r="M41" s="21">
        <v>36491.38</v>
      </c>
      <c r="N41" s="5">
        <f t="shared" si="0"/>
        <v>425584.56000000006</v>
      </c>
      <c r="Q41" s="13"/>
    </row>
    <row r="42" spans="1:17" ht="12.75">
      <c r="A42" t="s">
        <v>12</v>
      </c>
      <c r="B42" s="8">
        <v>30484.54</v>
      </c>
      <c r="C42" s="16">
        <v>31569.67</v>
      </c>
      <c r="D42" s="21">
        <v>30943.77</v>
      </c>
      <c r="E42" s="8">
        <v>29887.1</v>
      </c>
      <c r="F42" s="21">
        <v>29282.75</v>
      </c>
      <c r="G42" s="21">
        <v>29846.65</v>
      </c>
      <c r="H42" s="21">
        <v>30719.36</v>
      </c>
      <c r="I42" s="21">
        <v>34331.25</v>
      </c>
      <c r="J42" s="21">
        <v>30120.84</v>
      </c>
      <c r="K42" s="21">
        <v>31431.8</v>
      </c>
      <c r="L42" s="10">
        <v>34913.06</v>
      </c>
      <c r="M42" s="21">
        <v>32195.39</v>
      </c>
      <c r="N42" s="5">
        <f t="shared" si="0"/>
        <v>375726.18</v>
      </c>
      <c r="Q42" s="13"/>
    </row>
    <row r="43" spans="1:17" ht="12.75">
      <c r="A43" t="s">
        <v>13</v>
      </c>
      <c r="B43" s="8">
        <v>69357.95</v>
      </c>
      <c r="C43" s="16">
        <v>71735.6</v>
      </c>
      <c r="D43" s="21">
        <v>70364.18</v>
      </c>
      <c r="E43" s="8">
        <v>68048.88</v>
      </c>
      <c r="F43" s="21">
        <v>66724.69</v>
      </c>
      <c r="G43" s="21">
        <v>67960.25</v>
      </c>
      <c r="H43" s="21">
        <v>69872.48</v>
      </c>
      <c r="I43" s="21">
        <v>77786.55</v>
      </c>
      <c r="J43" s="21">
        <v>68561.04</v>
      </c>
      <c r="K43" s="21">
        <v>71433.51</v>
      </c>
      <c r="L43" s="10">
        <v>79061.36</v>
      </c>
      <c r="M43" s="21">
        <v>73106.62</v>
      </c>
      <c r="N43" s="5">
        <f t="shared" si="0"/>
        <v>854013.11</v>
      </c>
      <c r="Q43" s="13"/>
    </row>
    <row r="44" spans="1:17" ht="12.75">
      <c r="A44" t="s">
        <v>14</v>
      </c>
      <c r="B44" s="5">
        <v>83532.24</v>
      </c>
      <c r="C44" s="8">
        <v>87189.44</v>
      </c>
      <c r="D44" s="10">
        <v>85079.97</v>
      </c>
      <c r="E44" s="10">
        <v>81518.68</v>
      </c>
      <c r="F44" s="17">
        <v>79481.85</v>
      </c>
      <c r="G44" s="10">
        <v>81382.35</v>
      </c>
      <c r="H44" s="10">
        <v>84323.66</v>
      </c>
      <c r="I44" s="10">
        <v>96496.77</v>
      </c>
      <c r="J44" s="10">
        <v>82306.45</v>
      </c>
      <c r="K44" s="17">
        <v>86724.77</v>
      </c>
      <c r="L44" s="10">
        <v>98457.63</v>
      </c>
      <c r="M44" s="8">
        <v>89298.28</v>
      </c>
      <c r="N44" s="5">
        <f t="shared" si="0"/>
        <v>1035792.09</v>
      </c>
      <c r="Q44" s="13"/>
    </row>
    <row r="45" spans="1:17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17">
        <v>0</v>
      </c>
      <c r="G45" s="4">
        <v>0</v>
      </c>
      <c r="H45" s="5">
        <v>0</v>
      </c>
      <c r="I45" s="5">
        <v>0</v>
      </c>
      <c r="J45" s="5">
        <v>0</v>
      </c>
      <c r="K45" s="17">
        <v>0</v>
      </c>
      <c r="L45" s="5">
        <v>0</v>
      </c>
      <c r="M45" s="14">
        <v>0</v>
      </c>
      <c r="N45" s="5">
        <f t="shared" si="0"/>
        <v>0</v>
      </c>
      <c r="Q45" s="13"/>
    </row>
    <row r="46" spans="1:17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17">
        <v>0</v>
      </c>
      <c r="G46" s="4">
        <v>0</v>
      </c>
      <c r="H46" s="5">
        <v>0</v>
      </c>
      <c r="I46" s="5">
        <v>0</v>
      </c>
      <c r="J46" s="5">
        <v>0</v>
      </c>
      <c r="K46" s="17">
        <v>0</v>
      </c>
      <c r="L46" s="5">
        <v>0</v>
      </c>
      <c r="M46" s="14">
        <v>0</v>
      </c>
      <c r="N46" s="5">
        <f t="shared" si="0"/>
        <v>0</v>
      </c>
      <c r="Q46" s="13"/>
    </row>
    <row r="47" spans="1:17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17">
        <v>0</v>
      </c>
      <c r="G47" s="4">
        <v>0</v>
      </c>
      <c r="H47" s="5">
        <v>0</v>
      </c>
      <c r="I47" s="5">
        <v>0</v>
      </c>
      <c r="J47" s="5">
        <v>0</v>
      </c>
      <c r="K47" s="17">
        <v>0</v>
      </c>
      <c r="L47" s="5">
        <v>0</v>
      </c>
      <c r="M47" s="14">
        <v>0</v>
      </c>
      <c r="N47" s="5">
        <f t="shared" si="0"/>
        <v>0</v>
      </c>
      <c r="Q47" s="13"/>
    </row>
    <row r="48" spans="1:17" ht="12.75">
      <c r="A48" t="s">
        <v>16</v>
      </c>
      <c r="B48" s="8">
        <v>53646.14</v>
      </c>
      <c r="C48" s="16">
        <v>55316.47</v>
      </c>
      <c r="D48" s="21">
        <v>54353.03</v>
      </c>
      <c r="E48" s="8">
        <v>52726.51</v>
      </c>
      <c r="F48" s="21">
        <v>51796.25</v>
      </c>
      <c r="G48" s="21">
        <v>52664.24</v>
      </c>
      <c r="H48" s="21">
        <v>54007.6</v>
      </c>
      <c r="I48" s="21">
        <v>59567.32</v>
      </c>
      <c r="J48" s="21">
        <v>53086.3</v>
      </c>
      <c r="K48" s="21">
        <v>55104.24</v>
      </c>
      <c r="L48" s="10">
        <v>60462.89</v>
      </c>
      <c r="M48" s="21">
        <v>56279.62</v>
      </c>
      <c r="N48" s="5">
        <f>SUM(B48:M48)</f>
        <v>659010.61</v>
      </c>
      <c r="Q48" s="13"/>
    </row>
    <row r="49" spans="1:17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17">
        <v>0</v>
      </c>
      <c r="G49" s="4">
        <v>0</v>
      </c>
      <c r="H49" s="5">
        <v>0</v>
      </c>
      <c r="I49" s="5">
        <v>0</v>
      </c>
      <c r="J49" s="5">
        <v>0</v>
      </c>
      <c r="K49" s="17">
        <v>0</v>
      </c>
      <c r="L49" s="5">
        <v>0</v>
      </c>
      <c r="M49" s="5">
        <v>0</v>
      </c>
      <c r="N49" s="5">
        <f>SUM(B49:M49)</f>
        <v>0</v>
      </c>
      <c r="Q49" s="13"/>
    </row>
    <row r="50" spans="1:17" ht="12.75">
      <c r="A50" t="s">
        <v>17</v>
      </c>
      <c r="B50" s="8">
        <v>62463.64</v>
      </c>
      <c r="C50" s="16">
        <v>66568.39</v>
      </c>
      <c r="D50" s="21">
        <v>64200.77</v>
      </c>
      <c r="E50" s="8">
        <v>60203.68</v>
      </c>
      <c r="F50" s="21">
        <v>57917.6</v>
      </c>
      <c r="G50" s="21">
        <v>60050.67</v>
      </c>
      <c r="H50" s="21">
        <v>63351.91</v>
      </c>
      <c r="I50" s="21">
        <v>77014.68</v>
      </c>
      <c r="J50" s="21">
        <v>61087.85</v>
      </c>
      <c r="K50" s="21">
        <v>66046.86</v>
      </c>
      <c r="L50" s="10">
        <v>79215.5</v>
      </c>
      <c r="M50" s="21">
        <v>68935.3</v>
      </c>
      <c r="N50" s="5">
        <f>SUM(B50:M50)</f>
        <v>787056.85</v>
      </c>
      <c r="Q50" s="13"/>
    </row>
    <row r="51" spans="1:17" ht="12.75">
      <c r="A51" t="s">
        <v>18</v>
      </c>
      <c r="B51" s="8">
        <v>8083.88</v>
      </c>
      <c r="C51" s="16">
        <v>9307.21</v>
      </c>
      <c r="D51" s="21">
        <v>8601.59</v>
      </c>
      <c r="E51" s="8">
        <v>7410.35</v>
      </c>
      <c r="F51" s="21">
        <v>6729.03</v>
      </c>
      <c r="G51" s="21">
        <v>7364.75</v>
      </c>
      <c r="H51" s="21">
        <v>8348.61</v>
      </c>
      <c r="I51" s="21">
        <v>12420.49</v>
      </c>
      <c r="J51" s="21">
        <v>7673.86</v>
      </c>
      <c r="K51" s="21">
        <v>9151.78</v>
      </c>
      <c r="L51" s="10">
        <v>13076.4</v>
      </c>
      <c r="M51" s="21">
        <v>10012.61</v>
      </c>
      <c r="N51" s="5">
        <f>SUM(B51:M51)</f>
        <v>108180.56</v>
      </c>
      <c r="Q51" s="13"/>
    </row>
    <row r="52" spans="1:17" ht="12.75">
      <c r="A52" t="s">
        <v>19</v>
      </c>
      <c r="B52" s="8">
        <v>19083.57</v>
      </c>
      <c r="C52" s="16">
        <v>19682.28</v>
      </c>
      <c r="D52" s="21">
        <v>19336.95</v>
      </c>
      <c r="E52" s="8">
        <v>18753.95</v>
      </c>
      <c r="F52" s="21">
        <v>18420.51</v>
      </c>
      <c r="G52" s="21">
        <v>18731.63</v>
      </c>
      <c r="H52" s="21">
        <v>19213.13</v>
      </c>
      <c r="I52" s="21">
        <v>21205.93</v>
      </c>
      <c r="J52" s="21">
        <v>18882.91</v>
      </c>
      <c r="K52" s="21">
        <v>19606.21</v>
      </c>
      <c r="L52" s="10">
        <v>21526.94</v>
      </c>
      <c r="M52" s="21">
        <v>20027.5</v>
      </c>
      <c r="N52" s="5">
        <f>SUM(B52:M52)</f>
        <v>234471.50999999998</v>
      </c>
      <c r="Q52" s="13"/>
    </row>
    <row r="53" spans="1:17" ht="12.75">
      <c r="A53" t="s">
        <v>53</v>
      </c>
      <c r="B53" s="5">
        <v>0</v>
      </c>
      <c r="C53" s="5">
        <v>0</v>
      </c>
      <c r="D53" s="17">
        <v>0</v>
      </c>
      <c r="E53" s="5">
        <v>0</v>
      </c>
      <c r="F53" s="17">
        <v>0</v>
      </c>
      <c r="G53" s="17">
        <v>0</v>
      </c>
      <c r="H53" s="17">
        <v>0</v>
      </c>
      <c r="I53" s="5">
        <v>0</v>
      </c>
      <c r="J53" s="17">
        <v>0</v>
      </c>
      <c r="K53" s="17">
        <v>0</v>
      </c>
      <c r="L53" s="5">
        <v>0</v>
      </c>
      <c r="M53" s="5">
        <v>0</v>
      </c>
      <c r="N53" s="5">
        <f t="shared" si="0"/>
        <v>0</v>
      </c>
      <c r="Q53" s="13"/>
    </row>
    <row r="54" spans="1:17" ht="12.75">
      <c r="A54" t="s">
        <v>54</v>
      </c>
      <c r="B54" s="5">
        <v>0</v>
      </c>
      <c r="C54" s="5">
        <v>0</v>
      </c>
      <c r="D54" s="17">
        <v>0</v>
      </c>
      <c r="E54" s="5">
        <v>0</v>
      </c>
      <c r="F54" s="17">
        <v>0</v>
      </c>
      <c r="G54" s="17">
        <v>0</v>
      </c>
      <c r="H54" s="17">
        <v>0</v>
      </c>
      <c r="I54" s="5">
        <v>0</v>
      </c>
      <c r="J54" s="17">
        <v>0</v>
      </c>
      <c r="K54" s="17">
        <v>0</v>
      </c>
      <c r="L54" s="5">
        <v>0</v>
      </c>
      <c r="M54" s="5">
        <v>0</v>
      </c>
      <c r="N54" s="5">
        <f t="shared" si="0"/>
        <v>0</v>
      </c>
      <c r="Q54" s="13"/>
    </row>
    <row r="55" spans="1:14" ht="12.75">
      <c r="A55" t="s">
        <v>55</v>
      </c>
      <c r="B55" s="5">
        <v>0</v>
      </c>
      <c r="C55" s="5">
        <v>0</v>
      </c>
      <c r="D55" s="17">
        <v>0</v>
      </c>
      <c r="E55" s="5">
        <v>0</v>
      </c>
      <c r="F55" s="17">
        <v>0</v>
      </c>
      <c r="G55" s="17">
        <v>0</v>
      </c>
      <c r="H55" s="17">
        <v>0</v>
      </c>
      <c r="I55" s="5">
        <v>0</v>
      </c>
      <c r="J55" s="17">
        <v>0</v>
      </c>
      <c r="K55" s="17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8">
        <v>79721.69</v>
      </c>
      <c r="C56" s="16">
        <v>83424.17</v>
      </c>
      <c r="D56" s="21">
        <v>81288.59</v>
      </c>
      <c r="E56" s="8">
        <v>77683.21</v>
      </c>
      <c r="F56" s="21">
        <v>75621.16</v>
      </c>
      <c r="G56" s="21">
        <v>77545.19</v>
      </c>
      <c r="H56" s="21">
        <v>80522.91</v>
      </c>
      <c r="I56" s="21">
        <v>92846.72</v>
      </c>
      <c r="J56" s="21">
        <v>78480.73</v>
      </c>
      <c r="K56" s="21">
        <v>82953.75</v>
      </c>
      <c r="L56" s="10">
        <v>94831.86</v>
      </c>
      <c r="M56" s="21">
        <v>85559.12</v>
      </c>
      <c r="N56" s="5">
        <f>SUM(B56:M56)</f>
        <v>990479.0999999999</v>
      </c>
    </row>
    <row r="57" spans="1:14" ht="12.75">
      <c r="A57" t="s">
        <v>21</v>
      </c>
      <c r="B57" s="8">
        <v>18759.44</v>
      </c>
      <c r="C57" s="16">
        <v>19359.32</v>
      </c>
      <c r="D57" s="21">
        <v>19013.31</v>
      </c>
      <c r="E57" s="8">
        <v>18429.15</v>
      </c>
      <c r="F57" s="21">
        <v>18095.05</v>
      </c>
      <c r="G57" s="21">
        <v>18406.79</v>
      </c>
      <c r="H57" s="21">
        <v>18889.25</v>
      </c>
      <c r="I57" s="21">
        <v>20886</v>
      </c>
      <c r="J57" s="21">
        <v>18558.37</v>
      </c>
      <c r="K57" s="21">
        <v>19283.11</v>
      </c>
      <c r="L57" s="10">
        <v>21207.64</v>
      </c>
      <c r="M57" s="21">
        <v>19705.24</v>
      </c>
      <c r="N57" s="5">
        <f>SUM(B57:M57)</f>
        <v>230592.66999999998</v>
      </c>
    </row>
    <row r="58" spans="1:14" ht="12.75">
      <c r="A58" t="s">
        <v>22</v>
      </c>
      <c r="B58" s="8">
        <v>51127.24</v>
      </c>
      <c r="C58" s="16">
        <v>52817.74</v>
      </c>
      <c r="D58" s="21">
        <v>51842.66</v>
      </c>
      <c r="E58" s="8">
        <v>50196.5</v>
      </c>
      <c r="F58" s="21">
        <v>49255</v>
      </c>
      <c r="G58" s="21">
        <v>50133.49</v>
      </c>
      <c r="H58" s="21">
        <v>51493.07</v>
      </c>
      <c r="I58" s="21">
        <v>57119.93</v>
      </c>
      <c r="J58" s="21">
        <v>50560.64</v>
      </c>
      <c r="K58" s="21">
        <v>52602.95</v>
      </c>
      <c r="L58" s="10">
        <v>58026.32</v>
      </c>
      <c r="M58" s="21">
        <v>53792.52</v>
      </c>
      <c r="N58" s="5">
        <f>SUM(B58:M58)</f>
        <v>628968.06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17">
        <v>0</v>
      </c>
      <c r="G59" s="4">
        <v>0</v>
      </c>
      <c r="H59" s="17">
        <v>0</v>
      </c>
      <c r="I59" s="5">
        <v>0</v>
      </c>
      <c r="J59" s="17">
        <v>0</v>
      </c>
      <c r="K59" s="17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17">
        <v>0</v>
      </c>
      <c r="G60" s="4">
        <v>0</v>
      </c>
      <c r="H60" s="17">
        <v>0</v>
      </c>
      <c r="I60" s="5">
        <v>0</v>
      </c>
      <c r="J60" s="17">
        <v>0</v>
      </c>
      <c r="K60" s="17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7">
        <v>0</v>
      </c>
      <c r="G61" s="4">
        <v>0</v>
      </c>
      <c r="H61" s="17">
        <v>0</v>
      </c>
      <c r="I61" s="5">
        <v>0</v>
      </c>
      <c r="J61" s="17">
        <v>0</v>
      </c>
      <c r="K61" s="17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7">
        <v>0</v>
      </c>
      <c r="G62" s="4">
        <v>0</v>
      </c>
      <c r="H62" s="17">
        <v>0</v>
      </c>
      <c r="I62" s="5">
        <v>0</v>
      </c>
      <c r="J62" s="17">
        <v>0</v>
      </c>
      <c r="K62" s="17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7">
        <v>0</v>
      </c>
      <c r="G63" s="4">
        <v>0</v>
      </c>
      <c r="H63" s="17">
        <v>0</v>
      </c>
      <c r="I63" s="5">
        <v>0</v>
      </c>
      <c r="J63" s="17">
        <v>0</v>
      </c>
      <c r="K63" s="17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4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4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4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4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4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4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4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4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4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4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4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4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4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4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4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71</v>
      </c>
      <c r="B79" s="8">
        <v>77556.87</v>
      </c>
      <c r="C79" s="16">
        <v>81292.67</v>
      </c>
      <c r="D79" s="21">
        <v>79137.86</v>
      </c>
      <c r="E79" s="8">
        <v>75500.04</v>
      </c>
      <c r="F79" s="21">
        <v>73419.44</v>
      </c>
      <c r="G79" s="21">
        <v>75360.79</v>
      </c>
      <c r="H79" s="21">
        <v>78365.3</v>
      </c>
      <c r="I79" s="21">
        <v>90800</v>
      </c>
      <c r="J79" s="21">
        <v>76304.74</v>
      </c>
      <c r="K79" s="21">
        <v>80818.01</v>
      </c>
      <c r="L79" s="10">
        <v>92803.01</v>
      </c>
      <c r="M79" s="21">
        <v>83446.83</v>
      </c>
      <c r="N79" s="5">
        <f aca="true" t="shared" si="1" ref="N79:N85">SUM(B79:M79)</f>
        <v>964805.5599999999</v>
      </c>
    </row>
    <row r="80" spans="1:14" ht="12.75">
      <c r="A80" t="s">
        <v>28</v>
      </c>
      <c r="B80" s="8">
        <v>26507.31</v>
      </c>
      <c r="C80" s="16">
        <v>28355.35</v>
      </c>
      <c r="D80" s="21">
        <v>27289.4</v>
      </c>
      <c r="E80" s="8">
        <v>25489.82</v>
      </c>
      <c r="F80" s="21">
        <v>24460.58</v>
      </c>
      <c r="G80" s="21">
        <v>25420.93</v>
      </c>
      <c r="H80" s="21">
        <v>26907.22</v>
      </c>
      <c r="I80" s="21">
        <v>33058.49</v>
      </c>
      <c r="J80" s="21">
        <v>25887.9</v>
      </c>
      <c r="K80" s="21">
        <v>28120.55</v>
      </c>
      <c r="L80" s="5">
        <v>34049.35</v>
      </c>
      <c r="M80" s="21">
        <v>29420.98</v>
      </c>
      <c r="N80" s="5">
        <f t="shared" si="1"/>
        <v>334967.87999999995</v>
      </c>
    </row>
    <row r="81" spans="1:14" ht="12.75">
      <c r="A81" t="s">
        <v>29</v>
      </c>
      <c r="B81" s="8">
        <v>32724.06</v>
      </c>
      <c r="C81" s="16">
        <v>33721.74</v>
      </c>
      <c r="D81" s="21">
        <v>33146.28</v>
      </c>
      <c r="E81" s="8">
        <v>32174.76</v>
      </c>
      <c r="F81" s="21">
        <v>31619.11</v>
      </c>
      <c r="G81" s="21">
        <v>32137.57</v>
      </c>
      <c r="H81" s="21">
        <v>32939.95</v>
      </c>
      <c r="I81" s="21">
        <v>36260.78</v>
      </c>
      <c r="J81" s="21">
        <v>32389.66</v>
      </c>
      <c r="K81" s="21">
        <v>33594.98</v>
      </c>
      <c r="L81" s="10">
        <v>36795.7</v>
      </c>
      <c r="M81" s="21">
        <v>34297.03</v>
      </c>
      <c r="N81" s="5">
        <f t="shared" si="1"/>
        <v>401801.62</v>
      </c>
    </row>
    <row r="82" spans="1:14" ht="12.75">
      <c r="A82" t="s">
        <v>72</v>
      </c>
      <c r="B82" s="14">
        <v>0</v>
      </c>
      <c r="C82" s="17">
        <v>0</v>
      </c>
      <c r="D82" s="17">
        <v>0</v>
      </c>
      <c r="E82" s="14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5">
        <v>0</v>
      </c>
      <c r="M82" s="5">
        <v>0</v>
      </c>
      <c r="N82" s="5">
        <f t="shared" si="1"/>
        <v>0</v>
      </c>
    </row>
    <row r="83" spans="1:14" ht="12.75">
      <c r="A83" t="s">
        <v>73</v>
      </c>
      <c r="B83" s="8">
        <v>62263.43</v>
      </c>
      <c r="C83" s="16">
        <v>64912</v>
      </c>
      <c r="D83" s="21">
        <v>63384.31</v>
      </c>
      <c r="E83" s="8">
        <v>60805.2</v>
      </c>
      <c r="F83" s="21">
        <v>59330.12</v>
      </c>
      <c r="G83" s="21">
        <v>60706.47</v>
      </c>
      <c r="H83" s="21">
        <v>62836.58</v>
      </c>
      <c r="I83" s="21">
        <v>71652.41</v>
      </c>
      <c r="J83" s="21">
        <v>61375.71</v>
      </c>
      <c r="K83" s="21">
        <v>64575.48</v>
      </c>
      <c r="L83" s="10">
        <v>73072.48</v>
      </c>
      <c r="M83" s="21">
        <v>66439.23</v>
      </c>
      <c r="N83" s="5">
        <f t="shared" si="1"/>
        <v>771353.4199999999</v>
      </c>
    </row>
    <row r="84" spans="1:14" ht="12.75">
      <c r="A84" t="s">
        <v>74</v>
      </c>
      <c r="B84" s="14">
        <v>0</v>
      </c>
      <c r="C84" s="17">
        <v>0</v>
      </c>
      <c r="D84" s="17">
        <v>0</v>
      </c>
      <c r="E84" s="14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5">
        <v>0</v>
      </c>
      <c r="M84" s="5">
        <v>0</v>
      </c>
      <c r="N84" s="5">
        <f t="shared" si="1"/>
        <v>0</v>
      </c>
    </row>
    <row r="85" spans="1:14" ht="12.75">
      <c r="A85" t="s">
        <v>30</v>
      </c>
      <c r="B85" s="8">
        <v>41435.79</v>
      </c>
      <c r="C85" s="16">
        <v>43485.65</v>
      </c>
      <c r="D85" s="21">
        <v>42303.29</v>
      </c>
      <c r="E85" s="8">
        <v>40307.19</v>
      </c>
      <c r="F85" s="21">
        <v>39165.54</v>
      </c>
      <c r="G85" s="21">
        <v>40230.78</v>
      </c>
      <c r="H85" s="21">
        <v>41879.38</v>
      </c>
      <c r="I85" s="21">
        <v>48702.41</v>
      </c>
      <c r="J85" s="21">
        <v>40748.73</v>
      </c>
      <c r="K85" s="21">
        <v>43225.2</v>
      </c>
      <c r="L85" s="10">
        <v>49801.47</v>
      </c>
      <c r="M85" s="21">
        <v>44667.66</v>
      </c>
      <c r="N85" s="5">
        <f t="shared" si="1"/>
        <v>515953.0900000001</v>
      </c>
    </row>
    <row r="86" ht="12.75">
      <c r="A86" t="s">
        <v>1</v>
      </c>
    </row>
    <row r="87" spans="1:14" ht="12.75">
      <c r="A87" t="s">
        <v>31</v>
      </c>
      <c r="B87" s="5">
        <f>SUM(B19:B85)</f>
        <v>1179511.4999999998</v>
      </c>
      <c r="C87" s="5">
        <f>SUM(C19:C85)</f>
        <v>1229416.3299999998</v>
      </c>
      <c r="D87" s="5">
        <f>SUM(D19:D85)</f>
        <v>1200631.28</v>
      </c>
      <c r="E87" s="5">
        <f>SUM(E19:E85)</f>
        <v>1152035.3099999998</v>
      </c>
      <c r="F87" s="5">
        <f aca="true" t="shared" si="2" ref="F87:K87">SUM(F19:F85)</f>
        <v>1124241.5200000003</v>
      </c>
      <c r="G87" s="5">
        <f t="shared" si="2"/>
        <v>1150175.0200000003</v>
      </c>
      <c r="H87" s="5">
        <f t="shared" si="2"/>
        <v>1190310.93</v>
      </c>
      <c r="I87" s="5">
        <f t="shared" si="2"/>
        <v>1356420.42</v>
      </c>
      <c r="J87" s="5">
        <f t="shared" si="2"/>
        <v>1162784.92</v>
      </c>
      <c r="K87" s="5">
        <f t="shared" si="2"/>
        <v>1223075.6299999997</v>
      </c>
      <c r="L87" s="5">
        <f>SUM(L19:L85)</f>
        <v>1383177.6500000001</v>
      </c>
      <c r="M87" s="5">
        <f>SUM(M19:M85)</f>
        <v>1258192.73</v>
      </c>
      <c r="N87" s="5">
        <f>SUM(B87:M87)</f>
        <v>14609973.239999998</v>
      </c>
    </row>
    <row r="90" ht="15" customHeight="1"/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workbookViewId="0" topLeftCell="A16">
      <pane xSplit="1" ySplit="3" topLeftCell="F77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85" sqref="M85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39995</v>
      </c>
      <c r="C16" s="1">
        <v>40026</v>
      </c>
      <c r="D16" s="1">
        <v>40057</v>
      </c>
      <c r="E16" s="1">
        <v>40087</v>
      </c>
      <c r="F16" s="1">
        <v>40118</v>
      </c>
      <c r="G16" s="1">
        <v>40148</v>
      </c>
      <c r="H16" s="1">
        <v>40179</v>
      </c>
      <c r="I16" s="1">
        <v>40210</v>
      </c>
      <c r="J16" s="1">
        <v>40238</v>
      </c>
      <c r="K16" s="1">
        <v>40269</v>
      </c>
      <c r="L16" s="1">
        <v>40299</v>
      </c>
      <c r="M16" s="1">
        <v>40330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1941.93</v>
      </c>
      <c r="C20" s="8">
        <v>1941.93</v>
      </c>
      <c r="D20" s="8">
        <v>1941.93</v>
      </c>
      <c r="E20" s="8">
        <v>1941.93</v>
      </c>
      <c r="F20" s="8">
        <v>1941.93</v>
      </c>
      <c r="G20" s="8">
        <v>1941.93</v>
      </c>
      <c r="H20" s="8">
        <v>1941.93</v>
      </c>
      <c r="I20" s="8">
        <v>1941.93</v>
      </c>
      <c r="J20" s="8">
        <v>1941.93</v>
      </c>
      <c r="K20" s="8">
        <v>1941.93</v>
      </c>
      <c r="L20" s="8">
        <v>1941.93</v>
      </c>
      <c r="M20" s="8">
        <v>1942.01</v>
      </c>
      <c r="N20" s="5">
        <f aca="true" t="shared" si="0" ref="N20:N83">SUM(B20:M20)</f>
        <v>23303.239999999998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4168.95</v>
      </c>
      <c r="C22" s="8">
        <v>4168.95</v>
      </c>
      <c r="D22" s="8">
        <v>4168.95</v>
      </c>
      <c r="E22" s="8">
        <v>4168.95</v>
      </c>
      <c r="F22" s="8">
        <v>4168.95</v>
      </c>
      <c r="G22" s="8">
        <v>4168.95</v>
      </c>
      <c r="H22" s="8">
        <v>4168.95</v>
      </c>
      <c r="I22" s="8">
        <v>4168.95</v>
      </c>
      <c r="J22" s="8">
        <v>4168.95</v>
      </c>
      <c r="K22" s="8">
        <v>4168.95</v>
      </c>
      <c r="L22" s="8">
        <v>4168.95</v>
      </c>
      <c r="M22" s="8">
        <v>4169.13</v>
      </c>
      <c r="N22" s="5">
        <f>SUM(B22:M22)</f>
        <v>50027.57999999999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1363.3</v>
      </c>
      <c r="C25" s="8">
        <v>1363.3</v>
      </c>
      <c r="D25" s="8">
        <v>1363.3</v>
      </c>
      <c r="E25" s="8">
        <v>1363.3</v>
      </c>
      <c r="F25" s="8">
        <v>1363.3</v>
      </c>
      <c r="G25" s="8">
        <v>1363.3</v>
      </c>
      <c r="H25" s="8">
        <v>1363.3</v>
      </c>
      <c r="I25" s="8">
        <v>1363.3</v>
      </c>
      <c r="J25" s="8">
        <v>1363.3</v>
      </c>
      <c r="K25" s="8">
        <v>1363.3</v>
      </c>
      <c r="L25" s="8">
        <v>1363.3</v>
      </c>
      <c r="M25" s="8">
        <v>1363.36</v>
      </c>
      <c r="N25" s="5">
        <f>SUM(B25:M25)</f>
        <v>16359.659999999998</v>
      </c>
    </row>
    <row r="26" spans="1:14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7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R30" s="7"/>
    </row>
    <row r="31" spans="1:18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7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R32" s="7"/>
    </row>
    <row r="33" spans="1:18" ht="12.75">
      <c r="A33" t="s">
        <v>6</v>
      </c>
      <c r="B33" s="8">
        <v>1203.35</v>
      </c>
      <c r="C33" s="8">
        <v>1203.35</v>
      </c>
      <c r="D33" s="8">
        <v>1203.35</v>
      </c>
      <c r="E33" s="8">
        <v>1203.35</v>
      </c>
      <c r="F33" s="8">
        <v>1203.35</v>
      </c>
      <c r="G33" s="8">
        <v>1203.35</v>
      </c>
      <c r="H33" s="8">
        <v>1203.35</v>
      </c>
      <c r="I33" s="8">
        <v>1203.35</v>
      </c>
      <c r="J33" s="8">
        <v>1203.35</v>
      </c>
      <c r="K33" s="8">
        <v>1203.35</v>
      </c>
      <c r="L33" s="8">
        <v>1203.35</v>
      </c>
      <c r="M33" s="8">
        <v>1203.4</v>
      </c>
      <c r="N33" s="5">
        <f t="shared" si="0"/>
        <v>14440.250000000002</v>
      </c>
      <c r="R33" s="7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R34" s="7"/>
      <c r="S34" s="11"/>
      <c r="T34" s="8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7"/>
      <c r="S35" s="11"/>
      <c r="T35" s="8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7"/>
      <c r="S36" s="11"/>
      <c r="T36" s="8"/>
    </row>
    <row r="37" spans="1:20" ht="12.75">
      <c r="A37" t="s">
        <v>8</v>
      </c>
      <c r="B37" s="8">
        <v>1533.6</v>
      </c>
      <c r="C37" s="8">
        <v>1533.6</v>
      </c>
      <c r="D37" s="8">
        <v>1533.6</v>
      </c>
      <c r="E37" s="8">
        <v>1533.6</v>
      </c>
      <c r="F37" s="8">
        <v>1533.6</v>
      </c>
      <c r="G37" s="8">
        <v>1533.6</v>
      </c>
      <c r="H37" s="8">
        <v>1533.6</v>
      </c>
      <c r="I37" s="8">
        <v>1533.6</v>
      </c>
      <c r="J37" s="8">
        <v>1533.6</v>
      </c>
      <c r="K37" s="8">
        <v>1533.6</v>
      </c>
      <c r="L37" s="8">
        <v>1533.6</v>
      </c>
      <c r="M37" s="8">
        <v>1533.67</v>
      </c>
      <c r="N37" s="5">
        <f t="shared" si="0"/>
        <v>18403.270000000004</v>
      </c>
      <c r="R37" s="7"/>
      <c r="S37" s="11"/>
      <c r="T37" s="8"/>
    </row>
    <row r="38" spans="1:20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R38" s="7"/>
      <c r="S38" s="11"/>
      <c r="T38" s="8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R39" s="7"/>
      <c r="S39" s="11"/>
      <c r="T39" s="8"/>
    </row>
    <row r="40" spans="1:20" ht="12.75">
      <c r="A40" t="s">
        <v>11</v>
      </c>
      <c r="B40" s="5">
        <v>922.04</v>
      </c>
      <c r="C40" s="5">
        <v>922.04</v>
      </c>
      <c r="D40" s="5">
        <v>922.04</v>
      </c>
      <c r="E40" s="5">
        <v>922.04</v>
      </c>
      <c r="F40" s="5">
        <v>922.04</v>
      </c>
      <c r="G40" s="5">
        <v>922.04</v>
      </c>
      <c r="H40" s="5">
        <v>922.04</v>
      </c>
      <c r="I40" s="5">
        <v>922.04</v>
      </c>
      <c r="J40" s="5">
        <v>922.04</v>
      </c>
      <c r="K40" s="5">
        <v>922.04</v>
      </c>
      <c r="L40" s="5">
        <v>922.04</v>
      </c>
      <c r="M40" s="5">
        <v>922.08</v>
      </c>
      <c r="N40" s="5">
        <f t="shared" si="0"/>
        <v>11064.520000000002</v>
      </c>
      <c r="R40" s="7"/>
      <c r="S40" s="11"/>
      <c r="T40" s="8"/>
    </row>
    <row r="41" spans="1:20" ht="12.75">
      <c r="A41" t="s">
        <v>49</v>
      </c>
      <c r="B41" s="8">
        <v>2953.36</v>
      </c>
      <c r="C41" s="8">
        <v>2953.36</v>
      </c>
      <c r="D41" s="8">
        <v>2953.36</v>
      </c>
      <c r="E41" s="8">
        <v>2953.36</v>
      </c>
      <c r="F41" s="8">
        <v>2953.36</v>
      </c>
      <c r="G41" s="8">
        <v>2953.36</v>
      </c>
      <c r="H41" s="8">
        <v>2953.36</v>
      </c>
      <c r="I41" s="8">
        <v>2953.36</v>
      </c>
      <c r="J41" s="8">
        <v>2953.36</v>
      </c>
      <c r="K41" s="8">
        <v>2953.36</v>
      </c>
      <c r="L41" s="8">
        <v>2953.36</v>
      </c>
      <c r="M41" s="8">
        <v>2953.49</v>
      </c>
      <c r="N41" s="5">
        <f>SUM(B41:M41)</f>
        <v>35440.450000000004</v>
      </c>
      <c r="R41" s="7"/>
      <c r="S41" s="11"/>
      <c r="T41" s="8"/>
    </row>
    <row r="42" spans="1:20" ht="12.75">
      <c r="A42" t="s">
        <v>12</v>
      </c>
      <c r="B42" s="8">
        <v>2720.02</v>
      </c>
      <c r="C42" s="8">
        <v>2720.02</v>
      </c>
      <c r="D42" s="8">
        <v>2720.02</v>
      </c>
      <c r="E42" s="8">
        <v>2720.02</v>
      </c>
      <c r="F42" s="8">
        <v>2720.02</v>
      </c>
      <c r="G42" s="8">
        <v>2720.02</v>
      </c>
      <c r="H42" s="8">
        <v>2720.02</v>
      </c>
      <c r="I42" s="8">
        <v>2720.02</v>
      </c>
      <c r="J42" s="8">
        <v>2720.02</v>
      </c>
      <c r="K42" s="8">
        <v>2720.02</v>
      </c>
      <c r="L42" s="8">
        <v>2720.02</v>
      </c>
      <c r="M42" s="8">
        <v>2720.14</v>
      </c>
      <c r="N42" s="5">
        <f>SUM(B42:M42)</f>
        <v>32640.36</v>
      </c>
      <c r="R42" s="7"/>
      <c r="S42" s="11"/>
      <c r="T42" s="8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R43" s="7"/>
      <c r="S43" s="11"/>
      <c r="T43" s="8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R44" s="7"/>
      <c r="S44" s="11"/>
      <c r="T44" s="8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R45" s="7"/>
      <c r="S45" s="11"/>
      <c r="T45" s="8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R46" s="7"/>
      <c r="S46" s="11"/>
      <c r="T46" s="8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S47" s="11"/>
      <c r="T47" s="8"/>
    </row>
    <row r="48" spans="1:20" ht="12.75">
      <c r="A48" t="s">
        <v>16</v>
      </c>
      <c r="B48" s="8">
        <v>1371.77</v>
      </c>
      <c r="C48" s="8">
        <v>1371.77</v>
      </c>
      <c r="D48" s="8">
        <v>1371.77</v>
      </c>
      <c r="E48" s="8">
        <v>1371.77</v>
      </c>
      <c r="F48" s="8">
        <v>1371.77</v>
      </c>
      <c r="G48" s="8">
        <v>1371.77</v>
      </c>
      <c r="H48" s="8">
        <v>1371.77</v>
      </c>
      <c r="I48" s="8">
        <v>1371.77</v>
      </c>
      <c r="J48" s="8">
        <v>1371.77</v>
      </c>
      <c r="K48" s="8">
        <v>1371.77</v>
      </c>
      <c r="L48" s="8">
        <v>1371.77</v>
      </c>
      <c r="M48" s="8">
        <v>1371.83</v>
      </c>
      <c r="N48" s="5">
        <f aca="true" t="shared" si="1" ref="N48:N53">SUM(B48:M48)</f>
        <v>16461.300000000003</v>
      </c>
      <c r="S48" s="11"/>
      <c r="T48" s="8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1"/>
        <v>0</v>
      </c>
      <c r="S49" s="11"/>
      <c r="T49" s="9"/>
    </row>
    <row r="50" spans="1:20" ht="12.75">
      <c r="A50" t="s">
        <v>17</v>
      </c>
      <c r="B50" s="8">
        <v>7216.41</v>
      </c>
      <c r="C50" s="8">
        <v>7216.41</v>
      </c>
      <c r="D50" s="8">
        <v>7216.41</v>
      </c>
      <c r="E50" s="8">
        <v>7216.41</v>
      </c>
      <c r="F50" s="8">
        <v>7216.41</v>
      </c>
      <c r="G50" s="8">
        <v>7216.41</v>
      </c>
      <c r="H50" s="8">
        <v>7216.41</v>
      </c>
      <c r="I50" s="8">
        <v>7216.41</v>
      </c>
      <c r="J50" s="8">
        <v>7216.41</v>
      </c>
      <c r="K50" s="8">
        <v>7216.41</v>
      </c>
      <c r="L50" s="8">
        <v>7216.41</v>
      </c>
      <c r="M50" s="8">
        <v>7216.72</v>
      </c>
      <c r="N50" s="5">
        <f t="shared" si="1"/>
        <v>86597.23000000003</v>
      </c>
      <c r="S50" s="11"/>
      <c r="T50" s="9"/>
    </row>
    <row r="51" spans="1:20" ht="12.75">
      <c r="A51" t="s">
        <v>18</v>
      </c>
      <c r="B51" s="8">
        <v>1082.92</v>
      </c>
      <c r="C51" s="8">
        <v>1082.92</v>
      </c>
      <c r="D51" s="8">
        <v>1082.92</v>
      </c>
      <c r="E51" s="8">
        <v>1082.92</v>
      </c>
      <c r="F51" s="8">
        <v>1082.92</v>
      </c>
      <c r="G51" s="8">
        <v>1082.92</v>
      </c>
      <c r="H51" s="8">
        <v>1082.92</v>
      </c>
      <c r="I51" s="8">
        <v>1082.92</v>
      </c>
      <c r="J51" s="8">
        <v>1082.92</v>
      </c>
      <c r="K51" s="8">
        <v>1082.92</v>
      </c>
      <c r="L51" s="8">
        <v>1082.92</v>
      </c>
      <c r="M51" s="8">
        <v>1082.97</v>
      </c>
      <c r="N51" s="5">
        <f t="shared" si="1"/>
        <v>12995.09</v>
      </c>
      <c r="S51" s="11"/>
      <c r="T51" s="9"/>
    </row>
    <row r="52" spans="1:20" ht="12.75">
      <c r="A52" t="s">
        <v>19</v>
      </c>
      <c r="B52" s="8">
        <v>1625.8</v>
      </c>
      <c r="C52" s="8">
        <v>1625.8</v>
      </c>
      <c r="D52" s="8">
        <v>1625.8</v>
      </c>
      <c r="E52" s="8">
        <v>1625.8</v>
      </c>
      <c r="F52" s="8">
        <v>1625.8</v>
      </c>
      <c r="G52" s="8">
        <v>1625.8</v>
      </c>
      <c r="H52" s="8">
        <v>1625.8</v>
      </c>
      <c r="I52" s="8">
        <v>1625.8</v>
      </c>
      <c r="J52" s="8">
        <v>1625.8</v>
      </c>
      <c r="K52" s="8">
        <v>1625.8</v>
      </c>
      <c r="L52" s="8">
        <v>1625.8</v>
      </c>
      <c r="M52" s="8">
        <v>1625.87</v>
      </c>
      <c r="N52" s="5">
        <f t="shared" si="1"/>
        <v>19509.669999999995</v>
      </c>
      <c r="S52" s="11"/>
      <c r="T52" s="9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  <c r="S53" s="11"/>
      <c r="T53" s="9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8">
        <v>1492.2</v>
      </c>
      <c r="C57" s="8">
        <v>1492.2</v>
      </c>
      <c r="D57" s="8">
        <v>1492.2</v>
      </c>
      <c r="E57" s="8">
        <v>1492.2</v>
      </c>
      <c r="F57" s="8">
        <v>1492.2</v>
      </c>
      <c r="G57" s="8">
        <v>1492.2</v>
      </c>
      <c r="H57" s="8">
        <v>1492.2</v>
      </c>
      <c r="I57" s="8">
        <v>1492.2</v>
      </c>
      <c r="J57" s="8">
        <v>1492.2</v>
      </c>
      <c r="K57" s="8">
        <v>1492.2</v>
      </c>
      <c r="L57" s="8">
        <v>1492.2</v>
      </c>
      <c r="M57" s="8">
        <v>1492.26</v>
      </c>
      <c r="N57" s="5">
        <f>SUM(B57:M57)</f>
        <v>17906.460000000003</v>
      </c>
    </row>
    <row r="58" spans="1:14" ht="12.75">
      <c r="A58" t="s">
        <v>22</v>
      </c>
      <c r="B58" s="8">
        <v>1535.48</v>
      </c>
      <c r="C58" s="8">
        <v>1535.48</v>
      </c>
      <c r="D58" s="8">
        <v>1535.48</v>
      </c>
      <c r="E58" s="8">
        <v>1535.48</v>
      </c>
      <c r="F58" s="8">
        <v>1535.48</v>
      </c>
      <c r="G58" s="8">
        <v>1535.48</v>
      </c>
      <c r="H58" s="8">
        <v>1535.48</v>
      </c>
      <c r="I58" s="8">
        <v>1535.48</v>
      </c>
      <c r="J58" s="8">
        <v>1535.48</v>
      </c>
      <c r="K58" s="8">
        <v>1535.48</v>
      </c>
      <c r="L58" s="8">
        <v>1535.48</v>
      </c>
      <c r="M58" s="8">
        <v>1535.55</v>
      </c>
      <c r="N58" s="5">
        <f>SUM(B58:M58)</f>
        <v>18425.829999999998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8573.13</v>
      </c>
      <c r="C78" s="8">
        <v>8573.13</v>
      </c>
      <c r="D78" s="8">
        <v>8573.13</v>
      </c>
      <c r="E78" s="8">
        <v>8573.13</v>
      </c>
      <c r="F78" s="8">
        <v>8573.13</v>
      </c>
      <c r="G78" s="8">
        <v>8573.13</v>
      </c>
      <c r="H78" s="8">
        <v>8573.13</v>
      </c>
      <c r="I78" s="8">
        <v>8573.13</v>
      </c>
      <c r="J78" s="8">
        <v>8573.13</v>
      </c>
      <c r="K78" s="8">
        <v>8573.13</v>
      </c>
      <c r="L78" s="8">
        <v>8573.13</v>
      </c>
      <c r="M78" s="8">
        <v>8573.5</v>
      </c>
      <c r="N78" s="5">
        <f>SUM(B78:M78)</f>
        <v>102877.93000000001</v>
      </c>
    </row>
    <row r="79" spans="1:14" ht="12.75">
      <c r="A79" t="s">
        <v>71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8">
        <v>2778.36</v>
      </c>
      <c r="C80" s="8">
        <v>2778.36</v>
      </c>
      <c r="D80" s="8">
        <v>2778.36</v>
      </c>
      <c r="E80" s="8">
        <v>2778.36</v>
      </c>
      <c r="F80" s="8">
        <v>2778.36</v>
      </c>
      <c r="G80" s="8">
        <v>2778.36</v>
      </c>
      <c r="H80" s="8">
        <v>2778.36</v>
      </c>
      <c r="I80" s="8">
        <v>2778.36</v>
      </c>
      <c r="J80" s="8">
        <v>2778.36</v>
      </c>
      <c r="K80" s="8">
        <v>2778.36</v>
      </c>
      <c r="L80" s="8">
        <v>2778.36</v>
      </c>
      <c r="M80" s="8">
        <v>2778.48</v>
      </c>
      <c r="N80" s="5">
        <f t="shared" si="0"/>
        <v>33340.44</v>
      </c>
    </row>
    <row r="81" spans="1:14" ht="12.75">
      <c r="A81" t="s">
        <v>29</v>
      </c>
      <c r="B81" s="8">
        <v>4745.7</v>
      </c>
      <c r="C81" s="8">
        <v>4745.7</v>
      </c>
      <c r="D81" s="8">
        <v>4745.7</v>
      </c>
      <c r="E81" s="8">
        <v>4745.7</v>
      </c>
      <c r="F81" s="8">
        <v>4745.7</v>
      </c>
      <c r="G81" s="8">
        <v>4745.7</v>
      </c>
      <c r="H81" s="8">
        <v>4745.7</v>
      </c>
      <c r="I81" s="8">
        <v>4745.7</v>
      </c>
      <c r="J81" s="8">
        <v>4745.7</v>
      </c>
      <c r="K81" s="8">
        <v>4745.7</v>
      </c>
      <c r="L81" s="8">
        <v>4745.7</v>
      </c>
      <c r="M81" s="8">
        <v>4745.9</v>
      </c>
      <c r="N81" s="5">
        <f t="shared" si="0"/>
        <v>56948.59999999999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0"/>
        <v>0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2184.67</v>
      </c>
      <c r="C85" s="5">
        <v>2184.67</v>
      </c>
      <c r="D85" s="5">
        <v>2184.67</v>
      </c>
      <c r="E85" s="5">
        <v>2184.67</v>
      </c>
      <c r="F85" s="5">
        <v>2184.67</v>
      </c>
      <c r="G85" s="5">
        <v>2184.67</v>
      </c>
      <c r="H85" s="5">
        <v>2184.67</v>
      </c>
      <c r="I85" s="5">
        <v>2184.67</v>
      </c>
      <c r="J85" s="5">
        <v>2184.67</v>
      </c>
      <c r="K85" s="5">
        <v>2184.67</v>
      </c>
      <c r="L85" s="5">
        <v>2184.67</v>
      </c>
      <c r="M85" s="5">
        <v>2184.75</v>
      </c>
      <c r="N85" s="5">
        <f>SUM(B85:M85)</f>
        <v>26216.119999999995</v>
      </c>
    </row>
    <row r="86" ht="12.75">
      <c r="A86" t="s">
        <v>1</v>
      </c>
    </row>
    <row r="87" spans="1:14" ht="12.75">
      <c r="A87" t="s">
        <v>31</v>
      </c>
      <c r="B87" s="5">
        <f aca="true" t="shared" si="2" ref="B87:M87">SUM(B19:B85)</f>
        <v>49412.99</v>
      </c>
      <c r="C87" s="5">
        <f t="shared" si="2"/>
        <v>49412.99</v>
      </c>
      <c r="D87" s="5">
        <f t="shared" si="2"/>
        <v>49412.99</v>
      </c>
      <c r="E87" s="5">
        <f t="shared" si="2"/>
        <v>49412.99</v>
      </c>
      <c r="F87" s="5">
        <f t="shared" si="2"/>
        <v>49412.99</v>
      </c>
      <c r="G87" s="5">
        <f t="shared" si="2"/>
        <v>49412.99</v>
      </c>
      <c r="H87" s="5">
        <f t="shared" si="2"/>
        <v>49412.99</v>
      </c>
      <c r="I87" s="5">
        <f t="shared" si="2"/>
        <v>49412.99</v>
      </c>
      <c r="J87" s="5">
        <f t="shared" si="2"/>
        <v>49412.99</v>
      </c>
      <c r="K87" s="5">
        <f t="shared" si="2"/>
        <v>49412.99</v>
      </c>
      <c r="L87" s="5">
        <f t="shared" si="2"/>
        <v>49412.99</v>
      </c>
      <c r="M87" s="5">
        <f t="shared" si="2"/>
        <v>49415.11</v>
      </c>
      <c r="N87" s="5">
        <f>SUM(B87:M87)</f>
        <v>592958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233"/>
  <sheetViews>
    <sheetView tabSelected="1" workbookViewId="0" topLeftCell="A16">
      <pane xSplit="1" ySplit="3" topLeftCell="B19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85" sqref="M85"/>
    </sheetView>
  </sheetViews>
  <sheetFormatPr defaultColWidth="9.33203125" defaultRowHeight="12.75"/>
  <cols>
    <col min="1" max="1" width="16.16015625" style="0" customWidth="1"/>
    <col min="14" max="14" width="10.1601562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39995</v>
      </c>
      <c r="C16" s="1">
        <v>40026</v>
      </c>
      <c r="D16" s="1">
        <v>40057</v>
      </c>
      <c r="E16" s="1">
        <v>40087</v>
      </c>
      <c r="F16" s="1">
        <v>40118</v>
      </c>
      <c r="G16" s="1">
        <v>40148</v>
      </c>
      <c r="H16" s="1">
        <v>40179</v>
      </c>
      <c r="I16" s="1">
        <v>40210</v>
      </c>
      <c r="J16" s="1">
        <v>40238</v>
      </c>
      <c r="K16" s="1">
        <v>40269</v>
      </c>
      <c r="L16" s="1">
        <v>40299</v>
      </c>
      <c r="M16" s="1">
        <v>40330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53229.56</v>
      </c>
      <c r="C20" s="18">
        <v>50622.58</v>
      </c>
      <c r="D20" s="22">
        <v>54007.95</v>
      </c>
      <c r="E20" s="8">
        <v>52690.86</v>
      </c>
      <c r="F20" s="22">
        <v>51166.94</v>
      </c>
      <c r="G20" s="22">
        <v>39842.75</v>
      </c>
      <c r="H20" s="22">
        <v>52709.87</v>
      </c>
      <c r="I20" s="22">
        <v>54753.31</v>
      </c>
      <c r="J20" s="18">
        <v>51790.44</v>
      </c>
      <c r="K20" s="18">
        <v>49142.14</v>
      </c>
      <c r="L20" s="10">
        <v>55265.89</v>
      </c>
      <c r="M20" s="22">
        <v>51333.23</v>
      </c>
      <c r="N20" s="5">
        <f aca="true" t="shared" si="0" ref="N20:N82">SUM(B20:M20)</f>
        <v>616555.52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62480.25</v>
      </c>
      <c r="C22" s="18">
        <v>59420.21</v>
      </c>
      <c r="D22" s="22">
        <v>63393.91</v>
      </c>
      <c r="E22" s="8">
        <v>61847.92</v>
      </c>
      <c r="F22" s="22">
        <v>60059.17</v>
      </c>
      <c r="G22" s="22">
        <v>46766.96</v>
      </c>
      <c r="H22" s="22">
        <v>61870.23</v>
      </c>
      <c r="I22" s="22">
        <v>64268.8</v>
      </c>
      <c r="J22" s="18">
        <v>60791.03</v>
      </c>
      <c r="K22" s="18">
        <v>57682.48</v>
      </c>
      <c r="L22" s="10">
        <v>64870.47</v>
      </c>
      <c r="M22" s="22">
        <v>60254.35</v>
      </c>
      <c r="N22" s="5">
        <f t="shared" si="0"/>
        <v>723705.7799999999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>
        <v>0</v>
      </c>
      <c r="C24" s="5">
        <v>0</v>
      </c>
      <c r="D24">
        <v>0</v>
      </c>
      <c r="E24" s="5">
        <v>0</v>
      </c>
      <c r="F24">
        <v>0</v>
      </c>
      <c r="G24" s="5">
        <v>0</v>
      </c>
      <c r="H24">
        <v>0</v>
      </c>
      <c r="I24" s="5">
        <v>0</v>
      </c>
      <c r="J24">
        <v>0</v>
      </c>
      <c r="K24" s="5">
        <v>0</v>
      </c>
      <c r="L24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77125.77</v>
      </c>
      <c r="C25" s="18">
        <v>73348.45</v>
      </c>
      <c r="D25" s="22">
        <v>78253.6</v>
      </c>
      <c r="E25" s="8">
        <v>76345.22</v>
      </c>
      <c r="F25" s="22">
        <v>74137.18</v>
      </c>
      <c r="G25" s="22">
        <v>57729.25</v>
      </c>
      <c r="H25" s="22">
        <v>76372.77</v>
      </c>
      <c r="I25" s="22">
        <v>79333.57</v>
      </c>
      <c r="J25" s="18">
        <v>75040.59</v>
      </c>
      <c r="K25" s="18">
        <v>71203.4</v>
      </c>
      <c r="L25" s="10">
        <v>80076.27</v>
      </c>
      <c r="M25" s="22">
        <v>74378.12</v>
      </c>
      <c r="N25" s="5">
        <f t="shared" si="0"/>
        <v>893344.1900000001</v>
      </c>
    </row>
    <row r="26" spans="1:14" ht="12.75">
      <c r="A26" t="s">
        <v>43</v>
      </c>
      <c r="B26">
        <v>0</v>
      </c>
      <c r="C26" s="5">
        <v>0</v>
      </c>
      <c r="D26">
        <v>0</v>
      </c>
      <c r="E26" s="5">
        <v>0</v>
      </c>
      <c r="F26">
        <v>0</v>
      </c>
      <c r="G26" s="5">
        <v>0</v>
      </c>
      <c r="H26">
        <v>0</v>
      </c>
      <c r="I26" s="5">
        <v>0</v>
      </c>
      <c r="J26">
        <v>0</v>
      </c>
      <c r="K26" s="5">
        <v>0</v>
      </c>
      <c r="L26">
        <v>0</v>
      </c>
      <c r="M26" s="5">
        <v>0</v>
      </c>
      <c r="N26" s="5">
        <f t="shared" si="0"/>
        <v>0</v>
      </c>
    </row>
    <row r="27" spans="1:19" ht="12.75">
      <c r="A27" t="s">
        <v>44</v>
      </c>
      <c r="B27">
        <v>0</v>
      </c>
      <c r="C27" s="5">
        <v>0</v>
      </c>
      <c r="D27">
        <v>0</v>
      </c>
      <c r="E27" s="5">
        <v>0</v>
      </c>
      <c r="F27">
        <v>0</v>
      </c>
      <c r="G27" s="5">
        <v>0</v>
      </c>
      <c r="H27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R27" s="11"/>
      <c r="S27" s="8"/>
    </row>
    <row r="28" spans="1:19" ht="12.75">
      <c r="A28" t="s">
        <v>45</v>
      </c>
      <c r="B28">
        <v>0</v>
      </c>
      <c r="C28" s="5">
        <v>0</v>
      </c>
      <c r="D28">
        <v>0</v>
      </c>
      <c r="E28" s="5">
        <v>0</v>
      </c>
      <c r="F28">
        <v>0</v>
      </c>
      <c r="G28" s="5">
        <v>0</v>
      </c>
      <c r="H28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R28" s="11"/>
      <c r="S28" s="8"/>
    </row>
    <row r="29" spans="1:19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11"/>
      <c r="S29" s="8"/>
    </row>
    <row r="30" spans="1:19" ht="12.75">
      <c r="A30" t="s">
        <v>4</v>
      </c>
      <c r="B30" s="8">
        <v>56813.05</v>
      </c>
      <c r="C30" s="18">
        <v>54030.56</v>
      </c>
      <c r="D30" s="22">
        <v>57643.83</v>
      </c>
      <c r="E30" s="8">
        <v>56238.07</v>
      </c>
      <c r="F30" s="22">
        <v>54611.57</v>
      </c>
      <c r="G30" s="22">
        <v>42525.02</v>
      </c>
      <c r="H30" s="22">
        <v>56258.36</v>
      </c>
      <c r="I30" s="22">
        <v>58439.37</v>
      </c>
      <c r="J30" s="18">
        <v>55277.05</v>
      </c>
      <c r="K30" s="18">
        <v>52450.46</v>
      </c>
      <c r="L30" s="10">
        <v>58986.47</v>
      </c>
      <c r="M30" s="22">
        <v>54789.05</v>
      </c>
      <c r="N30" s="5">
        <f t="shared" si="0"/>
        <v>658062.86</v>
      </c>
      <c r="R30" s="11"/>
      <c r="S30" s="8"/>
    </row>
    <row r="31" spans="1:19" ht="12.75">
      <c r="A31" t="s">
        <v>99</v>
      </c>
      <c r="B31">
        <v>0</v>
      </c>
      <c r="C31" s="5">
        <v>0</v>
      </c>
      <c r="D31">
        <v>0</v>
      </c>
      <c r="E31" s="5">
        <v>0</v>
      </c>
      <c r="F31">
        <v>0</v>
      </c>
      <c r="G31" s="5">
        <v>0</v>
      </c>
      <c r="H31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11"/>
      <c r="S31" s="8"/>
    </row>
    <row r="32" spans="1:19" ht="12.75">
      <c r="A32" t="s">
        <v>5</v>
      </c>
      <c r="B32" s="8">
        <v>30403.86</v>
      </c>
      <c r="C32" s="18">
        <v>28914.8</v>
      </c>
      <c r="D32" s="22">
        <v>30848.46</v>
      </c>
      <c r="E32" s="8">
        <v>30096.16</v>
      </c>
      <c r="F32" s="22">
        <v>29225.72</v>
      </c>
      <c r="G32" s="22">
        <v>22757.53</v>
      </c>
      <c r="H32" s="22">
        <v>30107.02</v>
      </c>
      <c r="I32" s="22">
        <v>31274.2</v>
      </c>
      <c r="J32" s="18">
        <v>29581.86</v>
      </c>
      <c r="K32" s="18">
        <v>28069.19</v>
      </c>
      <c r="L32" s="10">
        <v>31566.98</v>
      </c>
      <c r="M32" s="22">
        <v>29320.7</v>
      </c>
      <c r="N32" s="5">
        <f t="shared" si="0"/>
        <v>352166.48</v>
      </c>
      <c r="R32" s="11"/>
      <c r="S32" s="8"/>
    </row>
    <row r="33" spans="1:19" ht="12.75">
      <c r="A33" t="s">
        <v>6</v>
      </c>
      <c r="B33" s="8">
        <v>63838.1</v>
      </c>
      <c r="C33" s="18">
        <v>60711.56</v>
      </c>
      <c r="D33" s="22">
        <v>64771.62</v>
      </c>
      <c r="E33" s="8">
        <v>63192.03</v>
      </c>
      <c r="F33" s="22">
        <v>61364.4</v>
      </c>
      <c r="G33" s="22">
        <v>47783.33</v>
      </c>
      <c r="H33" s="22">
        <v>63214.83</v>
      </c>
      <c r="I33" s="22">
        <v>65665.53</v>
      </c>
      <c r="J33" s="18">
        <v>62112.17</v>
      </c>
      <c r="K33" s="18">
        <v>58936.07</v>
      </c>
      <c r="L33" s="10">
        <v>66280.27</v>
      </c>
      <c r="M33" s="22">
        <v>61563.83</v>
      </c>
      <c r="N33" s="5">
        <f t="shared" si="0"/>
        <v>739433.74</v>
      </c>
      <c r="R33" s="11"/>
      <c r="S33" s="8"/>
    </row>
    <row r="34" spans="1:19" ht="12.75">
      <c r="A34" t="s">
        <v>47</v>
      </c>
      <c r="B34" s="14">
        <v>0</v>
      </c>
      <c r="C34" s="5">
        <v>0</v>
      </c>
      <c r="D34" s="5">
        <v>0</v>
      </c>
      <c r="E34" s="5">
        <v>0</v>
      </c>
      <c r="F34" s="19">
        <v>0</v>
      </c>
      <c r="G34" s="19">
        <v>0</v>
      </c>
      <c r="H34" s="19">
        <v>0</v>
      </c>
      <c r="I34" s="5">
        <v>0</v>
      </c>
      <c r="J34" s="5">
        <v>0</v>
      </c>
      <c r="K34" s="5">
        <v>0</v>
      </c>
      <c r="L34" s="5">
        <v>0</v>
      </c>
      <c r="M34" s="19">
        <v>0</v>
      </c>
      <c r="N34" s="5">
        <f t="shared" si="0"/>
        <v>0</v>
      </c>
      <c r="R34" s="11"/>
      <c r="S34" s="8"/>
    </row>
    <row r="35" spans="1:19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19">
        <v>0</v>
      </c>
      <c r="G35" s="19">
        <v>0</v>
      </c>
      <c r="H35" s="19">
        <v>0</v>
      </c>
      <c r="I35" s="5">
        <v>0</v>
      </c>
      <c r="J35" s="5">
        <v>0</v>
      </c>
      <c r="K35" s="5">
        <v>0</v>
      </c>
      <c r="L35" s="5">
        <v>0</v>
      </c>
      <c r="M35" s="19">
        <v>0</v>
      </c>
      <c r="N35" s="5">
        <f t="shared" si="0"/>
        <v>0</v>
      </c>
      <c r="R35" s="11"/>
      <c r="S35" s="8"/>
    </row>
    <row r="36" spans="1:19" ht="12.75">
      <c r="A36" t="s">
        <v>7</v>
      </c>
      <c r="B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11"/>
      <c r="S36" s="8"/>
    </row>
    <row r="37" spans="1:19" ht="12.75">
      <c r="A37" t="s">
        <v>8</v>
      </c>
      <c r="B37" s="8">
        <v>14609.38</v>
      </c>
      <c r="C37" s="18">
        <v>13893.87</v>
      </c>
      <c r="D37" s="22">
        <v>14823.02</v>
      </c>
      <c r="E37" s="8">
        <v>14461.53</v>
      </c>
      <c r="F37" s="22">
        <v>14043.28</v>
      </c>
      <c r="G37" s="22">
        <v>10935.24</v>
      </c>
      <c r="H37" s="22">
        <v>14466.75</v>
      </c>
      <c r="I37" s="22">
        <v>15027.59</v>
      </c>
      <c r="J37" s="18">
        <v>14214.4</v>
      </c>
      <c r="K37" s="18">
        <v>13487.55</v>
      </c>
      <c r="L37" s="10">
        <v>15168.28</v>
      </c>
      <c r="M37" s="22">
        <v>14088.92</v>
      </c>
      <c r="N37" s="5">
        <f>SUM(B37:M37)</f>
        <v>169219.81</v>
      </c>
      <c r="R37" s="11"/>
      <c r="S37" s="8"/>
    </row>
    <row r="38" spans="1:19" ht="12.75">
      <c r="A38" t="s">
        <v>9</v>
      </c>
      <c r="B38" s="8">
        <v>61288.1</v>
      </c>
      <c r="C38" s="18">
        <v>58286.45</v>
      </c>
      <c r="D38" s="22">
        <v>62184.33</v>
      </c>
      <c r="E38" s="8">
        <v>60667.84</v>
      </c>
      <c r="F38" s="22">
        <v>58913.22</v>
      </c>
      <c r="G38" s="22">
        <v>45874.63</v>
      </c>
      <c r="H38" s="22">
        <v>60689.73</v>
      </c>
      <c r="I38" s="22">
        <v>63042.53</v>
      </c>
      <c r="J38" s="18">
        <v>59631.11</v>
      </c>
      <c r="K38" s="18">
        <v>56581.88</v>
      </c>
      <c r="L38" s="10">
        <v>63632.72</v>
      </c>
      <c r="M38" s="22">
        <v>59104.68</v>
      </c>
      <c r="N38" s="5">
        <f t="shared" si="0"/>
        <v>709897.22</v>
      </c>
      <c r="R38" s="11"/>
      <c r="S38" s="8"/>
    </row>
    <row r="39" spans="1:19" ht="12.75">
      <c r="A39" t="s">
        <v>10</v>
      </c>
      <c r="B39" s="8">
        <v>58481.17</v>
      </c>
      <c r="C39" s="18">
        <v>55616.98</v>
      </c>
      <c r="D39" s="22">
        <v>59336.35</v>
      </c>
      <c r="E39" s="8">
        <v>57889.31</v>
      </c>
      <c r="F39" s="22">
        <v>56215.05</v>
      </c>
      <c r="G39" s="22">
        <v>43773.62</v>
      </c>
      <c r="H39" s="22">
        <v>57910.2</v>
      </c>
      <c r="I39" s="22">
        <v>60155.24</v>
      </c>
      <c r="J39" s="18">
        <v>56900.07</v>
      </c>
      <c r="K39" s="18">
        <v>53990.49</v>
      </c>
      <c r="L39" s="10">
        <v>60718.4</v>
      </c>
      <c r="M39" s="22">
        <v>56397.74</v>
      </c>
      <c r="N39" s="5">
        <f t="shared" si="0"/>
        <v>677384.62</v>
      </c>
      <c r="R39" s="11"/>
      <c r="S39" s="8"/>
    </row>
    <row r="40" spans="1:19" ht="12.75">
      <c r="A40" t="s">
        <v>11</v>
      </c>
      <c r="B40" s="8">
        <v>40267.14</v>
      </c>
      <c r="C40" s="18">
        <v>38295.01</v>
      </c>
      <c r="D40" s="22">
        <v>40855.98</v>
      </c>
      <c r="E40" s="8">
        <v>39859.62</v>
      </c>
      <c r="F40" s="22">
        <v>38706.81</v>
      </c>
      <c r="G40" s="22">
        <v>30140.28</v>
      </c>
      <c r="H40" s="22">
        <v>39874</v>
      </c>
      <c r="I40" s="22">
        <v>41419.83</v>
      </c>
      <c r="J40" s="18">
        <v>39178.48</v>
      </c>
      <c r="K40" s="18">
        <v>37175.09</v>
      </c>
      <c r="L40" s="10">
        <v>41807.59</v>
      </c>
      <c r="M40" s="22">
        <v>38832.6</v>
      </c>
      <c r="N40" s="5">
        <f t="shared" si="0"/>
        <v>466412.42999999993</v>
      </c>
      <c r="R40" s="11"/>
      <c r="S40" s="8"/>
    </row>
    <row r="41" spans="1:19" ht="12.75">
      <c r="A41" t="s">
        <v>49</v>
      </c>
      <c r="B41" s="8">
        <v>21572.74</v>
      </c>
      <c r="C41" s="18">
        <v>20516.19</v>
      </c>
      <c r="D41" s="22">
        <v>21888.2</v>
      </c>
      <c r="E41" s="8">
        <v>21354.41</v>
      </c>
      <c r="F41" s="22">
        <v>20736.81</v>
      </c>
      <c r="G41" s="22">
        <v>16147.37</v>
      </c>
      <c r="H41" s="22">
        <v>21362.12</v>
      </c>
      <c r="I41" s="22">
        <v>22190.28</v>
      </c>
      <c r="J41" s="18">
        <v>20989.5</v>
      </c>
      <c r="K41" s="18">
        <v>19916.2</v>
      </c>
      <c r="L41" s="10">
        <v>22398.02</v>
      </c>
      <c r="M41" s="22">
        <v>20804.2</v>
      </c>
      <c r="N41" s="5">
        <f t="shared" si="0"/>
        <v>249876.04</v>
      </c>
      <c r="R41" s="11"/>
      <c r="S41" s="8"/>
    </row>
    <row r="42" spans="1:19" ht="12.75">
      <c r="A42" t="s">
        <v>12</v>
      </c>
      <c r="B42" s="8">
        <v>44071.87</v>
      </c>
      <c r="C42" s="18">
        <v>41913.4</v>
      </c>
      <c r="D42" s="22">
        <v>44716.34</v>
      </c>
      <c r="E42" s="8">
        <v>43625.84</v>
      </c>
      <c r="F42" s="22">
        <v>42364.1</v>
      </c>
      <c r="G42" s="22">
        <v>32988.14</v>
      </c>
      <c r="H42" s="22">
        <v>43641.58</v>
      </c>
      <c r="I42" s="22">
        <v>45333.47</v>
      </c>
      <c r="J42" s="18">
        <v>42880.34</v>
      </c>
      <c r="K42" s="18">
        <v>40687.66</v>
      </c>
      <c r="L42" s="10">
        <v>45757.87</v>
      </c>
      <c r="M42" s="22">
        <v>42501.78</v>
      </c>
      <c r="N42" s="5">
        <f t="shared" si="0"/>
        <v>510482.39</v>
      </c>
      <c r="R42" s="11"/>
      <c r="S42" s="8"/>
    </row>
    <row r="43" spans="1:19" ht="12.75">
      <c r="A43" t="s">
        <v>13</v>
      </c>
      <c r="B43" s="8">
        <v>37699.08</v>
      </c>
      <c r="C43" s="18">
        <v>35852.72</v>
      </c>
      <c r="D43" s="22">
        <v>38250.36</v>
      </c>
      <c r="E43" s="8">
        <v>37317.55</v>
      </c>
      <c r="F43" s="22">
        <v>36238.25</v>
      </c>
      <c r="G43" s="22">
        <v>28218.06</v>
      </c>
      <c r="H43" s="22">
        <v>37331.01</v>
      </c>
      <c r="I43" s="22">
        <v>38778.25</v>
      </c>
      <c r="J43" s="18">
        <v>36679.84</v>
      </c>
      <c r="K43" s="18">
        <v>34804.22</v>
      </c>
      <c r="L43" s="10">
        <v>39141.28</v>
      </c>
      <c r="M43" s="22">
        <v>36356.02</v>
      </c>
      <c r="N43" s="5">
        <f t="shared" si="0"/>
        <v>436666.64</v>
      </c>
      <c r="R43" s="11"/>
      <c r="S43" s="8"/>
    </row>
    <row r="44" spans="1:19" ht="12.75">
      <c r="A44" t="s">
        <v>14</v>
      </c>
      <c r="B44" s="8">
        <v>28646.71</v>
      </c>
      <c r="C44" s="18">
        <v>27243.71</v>
      </c>
      <c r="D44" s="22">
        <v>29065.62</v>
      </c>
      <c r="E44" s="8">
        <v>28356.8</v>
      </c>
      <c r="F44" s="22">
        <v>27536.67</v>
      </c>
      <c r="G44" s="22">
        <v>21442.29</v>
      </c>
      <c r="H44" s="22">
        <v>28367.03</v>
      </c>
      <c r="I44" s="22">
        <v>29466.75</v>
      </c>
      <c r="J44" s="18">
        <v>27872.22</v>
      </c>
      <c r="K44" s="18">
        <v>26446.98</v>
      </c>
      <c r="L44" s="10">
        <v>29742.61</v>
      </c>
      <c r="M44" s="22">
        <v>27626.16</v>
      </c>
      <c r="N44" s="5">
        <f t="shared" si="0"/>
        <v>331813.55</v>
      </c>
      <c r="R44" s="11"/>
      <c r="S44" s="8"/>
    </row>
    <row r="45" spans="1:19" ht="12.75">
      <c r="A45" t="s">
        <v>50</v>
      </c>
      <c r="B45" s="14">
        <v>0</v>
      </c>
      <c r="C45" s="5">
        <v>0</v>
      </c>
      <c r="D45" s="19">
        <v>0</v>
      </c>
      <c r="E45" s="15">
        <v>0</v>
      </c>
      <c r="F45" s="19">
        <v>0</v>
      </c>
      <c r="G45" s="19">
        <v>0</v>
      </c>
      <c r="H45" s="19">
        <v>0</v>
      </c>
      <c r="I45" s="19">
        <v>0</v>
      </c>
      <c r="J45" s="5">
        <v>0</v>
      </c>
      <c r="K45" s="19">
        <v>0</v>
      </c>
      <c r="L45" s="5">
        <v>0</v>
      </c>
      <c r="M45" s="19">
        <v>0</v>
      </c>
      <c r="N45" s="5">
        <f t="shared" si="0"/>
        <v>0</v>
      </c>
      <c r="R45" s="11"/>
      <c r="S45" s="8"/>
    </row>
    <row r="46" spans="1:19" ht="12.75">
      <c r="A46" t="s">
        <v>15</v>
      </c>
      <c r="B46" s="8">
        <v>31291.03</v>
      </c>
      <c r="C46" s="18">
        <v>29758.51</v>
      </c>
      <c r="D46" s="22">
        <v>31748.6</v>
      </c>
      <c r="E46" s="8">
        <v>30974.35</v>
      </c>
      <c r="F46" s="22">
        <v>30078.51</v>
      </c>
      <c r="G46" s="22">
        <v>23421.58</v>
      </c>
      <c r="H46" s="22">
        <v>30985.52</v>
      </c>
      <c r="I46" s="22">
        <v>32186.76</v>
      </c>
      <c r="J46" s="18">
        <v>30445.04</v>
      </c>
      <c r="K46" s="14">
        <v>28888.24</v>
      </c>
      <c r="L46" s="10">
        <v>32488.08</v>
      </c>
      <c r="M46" s="22">
        <v>30176.26</v>
      </c>
      <c r="N46" s="5">
        <f>SUM(B46:M46)</f>
        <v>362442.48000000004</v>
      </c>
      <c r="R46" s="11"/>
      <c r="S46" s="8"/>
    </row>
    <row r="47" spans="1:19" ht="12.75">
      <c r="A47" t="s">
        <v>51</v>
      </c>
      <c r="B47" s="5">
        <v>0</v>
      </c>
      <c r="C47" s="19">
        <v>0</v>
      </c>
      <c r="D47" s="19">
        <v>0</v>
      </c>
      <c r="E47" s="5">
        <v>0</v>
      </c>
      <c r="F47" s="19">
        <v>0</v>
      </c>
      <c r="G47" s="15">
        <v>0</v>
      </c>
      <c r="H47" s="14">
        <v>0</v>
      </c>
      <c r="I47" s="19">
        <v>0</v>
      </c>
      <c r="J47" s="19">
        <v>0</v>
      </c>
      <c r="K47" s="19">
        <v>0</v>
      </c>
      <c r="L47" s="15">
        <v>0</v>
      </c>
      <c r="M47" s="19">
        <v>0</v>
      </c>
      <c r="N47" s="5">
        <f t="shared" si="0"/>
        <v>0</v>
      </c>
      <c r="R47" s="11"/>
      <c r="S47" s="8"/>
    </row>
    <row r="48" spans="1:19" ht="12.75">
      <c r="A48" t="s">
        <v>16</v>
      </c>
      <c r="B48" s="8">
        <v>85940.14</v>
      </c>
      <c r="C48" s="18">
        <v>81731.13</v>
      </c>
      <c r="D48" s="22">
        <v>87196.86</v>
      </c>
      <c r="E48" s="8">
        <v>85070.39</v>
      </c>
      <c r="F48" s="22">
        <v>82610</v>
      </c>
      <c r="G48" s="22">
        <v>64326.88</v>
      </c>
      <c r="H48" s="22">
        <v>85101.09</v>
      </c>
      <c r="I48" s="22">
        <v>88400.26</v>
      </c>
      <c r="J48" s="18">
        <v>83616.66</v>
      </c>
      <c r="K48" s="18">
        <v>79340.93</v>
      </c>
      <c r="L48" s="10">
        <v>89227.84</v>
      </c>
      <c r="M48" s="22">
        <v>82878.47</v>
      </c>
      <c r="N48" s="5">
        <f t="shared" si="0"/>
        <v>995440.65</v>
      </c>
      <c r="R48" s="11"/>
      <c r="S48" s="8"/>
    </row>
    <row r="49" spans="1:19" ht="12.75">
      <c r="A49" t="s">
        <v>52</v>
      </c>
      <c r="B49" s="14">
        <v>0</v>
      </c>
      <c r="C49" s="19">
        <v>0</v>
      </c>
      <c r="D49" s="15">
        <v>0</v>
      </c>
      <c r="E49" s="5">
        <v>0</v>
      </c>
      <c r="F49" s="19">
        <v>0</v>
      </c>
      <c r="G49" s="19">
        <v>0</v>
      </c>
      <c r="H49" s="14">
        <v>0</v>
      </c>
      <c r="I49" s="19">
        <v>0</v>
      </c>
      <c r="J49" s="19">
        <v>0</v>
      </c>
      <c r="K49" s="19">
        <v>0</v>
      </c>
      <c r="L49" s="15">
        <v>0</v>
      </c>
      <c r="M49" s="19">
        <v>0</v>
      </c>
      <c r="N49" s="5">
        <f t="shared" si="0"/>
        <v>0</v>
      </c>
      <c r="R49" s="11"/>
      <c r="S49" s="8"/>
    </row>
    <row r="50" spans="1:19" ht="12.75">
      <c r="A50" t="s">
        <v>17</v>
      </c>
      <c r="B50" s="8">
        <v>54163.44</v>
      </c>
      <c r="C50" s="18">
        <v>51510.73</v>
      </c>
      <c r="D50" s="22">
        <v>54955.49</v>
      </c>
      <c r="E50" s="8">
        <v>53615.29</v>
      </c>
      <c r="F50" s="22">
        <v>52064.64</v>
      </c>
      <c r="G50" s="22">
        <v>40541.77</v>
      </c>
      <c r="H50" s="22">
        <v>53634.63</v>
      </c>
      <c r="I50" s="22">
        <v>55713.92</v>
      </c>
      <c r="J50" s="18">
        <v>52699.08</v>
      </c>
      <c r="K50" s="18">
        <v>50004.32</v>
      </c>
      <c r="L50" s="10">
        <v>56235.5</v>
      </c>
      <c r="M50" s="22">
        <v>52233.84</v>
      </c>
      <c r="N50" s="5">
        <f t="shared" si="0"/>
        <v>627372.65</v>
      </c>
      <c r="R50" s="11"/>
      <c r="S50" s="8"/>
    </row>
    <row r="51" spans="1:19" ht="12.75">
      <c r="A51" t="s">
        <v>18</v>
      </c>
      <c r="B51" s="8">
        <v>58715.19</v>
      </c>
      <c r="C51" s="18">
        <v>55839.54</v>
      </c>
      <c r="D51" s="22">
        <v>59573.79</v>
      </c>
      <c r="E51" s="8">
        <v>58120.96</v>
      </c>
      <c r="F51" s="22">
        <v>56440</v>
      </c>
      <c r="G51" s="22">
        <v>43948.78</v>
      </c>
      <c r="H51" s="22">
        <v>58141.93</v>
      </c>
      <c r="I51" s="22">
        <v>60395.96</v>
      </c>
      <c r="J51" s="18">
        <v>57127.76</v>
      </c>
      <c r="K51" s="18">
        <v>54206.54</v>
      </c>
      <c r="L51" s="10">
        <v>60961.37</v>
      </c>
      <c r="M51" s="22">
        <v>56623.42</v>
      </c>
      <c r="N51" s="5">
        <f t="shared" si="0"/>
        <v>680095.2400000001</v>
      </c>
      <c r="R51" s="11"/>
      <c r="S51" s="8"/>
    </row>
    <row r="52" spans="1:19" ht="12.75">
      <c r="A52" t="s">
        <v>19</v>
      </c>
      <c r="B52" s="8">
        <v>59489.97</v>
      </c>
      <c r="C52" s="18">
        <v>56576.38</v>
      </c>
      <c r="D52" s="22">
        <v>60359.9</v>
      </c>
      <c r="E52" s="8">
        <v>58887.91</v>
      </c>
      <c r="F52" s="22">
        <v>57184.76</v>
      </c>
      <c r="G52" s="22">
        <v>44528.72</v>
      </c>
      <c r="H52" s="22">
        <v>58909.15</v>
      </c>
      <c r="I52" s="22">
        <v>61192.93</v>
      </c>
      <c r="J52" s="18">
        <v>57881.6</v>
      </c>
      <c r="K52" s="18">
        <v>54921.83</v>
      </c>
      <c r="L52" s="10">
        <v>61765.8</v>
      </c>
      <c r="M52" s="22">
        <v>57370.6</v>
      </c>
      <c r="N52" s="5">
        <f t="shared" si="0"/>
        <v>689069.55</v>
      </c>
      <c r="R52" s="11"/>
      <c r="S52" s="8"/>
    </row>
    <row r="53" spans="1:19" ht="12.75">
      <c r="A53" t="s">
        <v>53</v>
      </c>
      <c r="B53" s="14">
        <v>0</v>
      </c>
      <c r="C53" s="5">
        <v>0</v>
      </c>
      <c r="D53" s="19">
        <v>0</v>
      </c>
      <c r="E53" s="5">
        <v>0</v>
      </c>
      <c r="F53" s="19">
        <v>0</v>
      </c>
      <c r="G53" s="19">
        <v>0</v>
      </c>
      <c r="H53" s="19">
        <v>0</v>
      </c>
      <c r="I53" s="5">
        <v>0</v>
      </c>
      <c r="J53" s="5">
        <v>0</v>
      </c>
      <c r="K53" s="19">
        <v>0</v>
      </c>
      <c r="L53" s="5">
        <v>0</v>
      </c>
      <c r="M53" s="14">
        <v>0</v>
      </c>
      <c r="N53" s="5">
        <f t="shared" si="0"/>
        <v>0</v>
      </c>
      <c r="R53" s="11"/>
      <c r="S53" s="8"/>
    </row>
    <row r="54" spans="1:19" ht="12.75">
      <c r="A54" t="s">
        <v>54</v>
      </c>
      <c r="B54" s="14">
        <v>0</v>
      </c>
      <c r="C54" s="5">
        <v>0</v>
      </c>
      <c r="D54" s="19">
        <v>0</v>
      </c>
      <c r="E54" s="5">
        <v>0</v>
      </c>
      <c r="F54" s="19">
        <v>0</v>
      </c>
      <c r="G54" s="19">
        <v>0</v>
      </c>
      <c r="H54" s="19">
        <v>0</v>
      </c>
      <c r="I54" s="5">
        <v>0</v>
      </c>
      <c r="J54" s="5">
        <v>0</v>
      </c>
      <c r="K54" s="19">
        <v>0</v>
      </c>
      <c r="L54" s="5">
        <v>0</v>
      </c>
      <c r="M54" s="14">
        <v>0</v>
      </c>
      <c r="N54" s="5">
        <f t="shared" si="0"/>
        <v>0</v>
      </c>
      <c r="R54" s="11"/>
      <c r="S54" s="8"/>
    </row>
    <row r="55" spans="1:19" ht="12.75">
      <c r="A55" t="s">
        <v>55</v>
      </c>
      <c r="B55" s="5">
        <v>0</v>
      </c>
      <c r="C55" s="5">
        <v>0</v>
      </c>
      <c r="D55" s="19">
        <v>0</v>
      </c>
      <c r="E55" s="5">
        <v>0</v>
      </c>
      <c r="F55" s="19">
        <v>0</v>
      </c>
      <c r="G55" s="19">
        <v>0</v>
      </c>
      <c r="H55" s="19">
        <v>0</v>
      </c>
      <c r="I55" s="5">
        <v>0</v>
      </c>
      <c r="J55" s="5">
        <v>0</v>
      </c>
      <c r="K55" s="19">
        <v>0</v>
      </c>
      <c r="L55" s="5">
        <v>0</v>
      </c>
      <c r="M55" s="5">
        <v>0</v>
      </c>
      <c r="N55" s="5">
        <f t="shared" si="0"/>
        <v>0</v>
      </c>
      <c r="R55" s="11"/>
      <c r="S55" s="8"/>
    </row>
    <row r="56" spans="1:19" ht="12.75">
      <c r="A56" t="s">
        <v>20</v>
      </c>
      <c r="B56" s="8">
        <v>32706.62</v>
      </c>
      <c r="C56" s="18">
        <v>31104.77</v>
      </c>
      <c r="D56" s="22">
        <v>33184.89</v>
      </c>
      <c r="E56" s="8">
        <v>32375.61</v>
      </c>
      <c r="F56" s="22">
        <v>31439.25</v>
      </c>
      <c r="G56" s="22">
        <v>24481.16</v>
      </c>
      <c r="H56" s="22">
        <v>32387.29</v>
      </c>
      <c r="I56" s="22">
        <v>33642.87</v>
      </c>
      <c r="J56" s="18">
        <v>31822.36</v>
      </c>
      <c r="K56" s="18">
        <v>30195.12</v>
      </c>
      <c r="L56" s="10">
        <v>33957.83</v>
      </c>
      <c r="M56" s="22">
        <v>31541.42</v>
      </c>
      <c r="N56" s="5">
        <f>SUM(B56:M56)</f>
        <v>378839.19</v>
      </c>
      <c r="R56" s="11"/>
      <c r="S56" s="8"/>
    </row>
    <row r="57" spans="1:14" ht="12.75">
      <c r="A57" t="s">
        <v>21</v>
      </c>
      <c r="B57" s="8">
        <v>66107.8</v>
      </c>
      <c r="C57" s="18">
        <v>62870.1</v>
      </c>
      <c r="D57" s="22">
        <v>67074.51</v>
      </c>
      <c r="E57" s="8">
        <v>65438.76</v>
      </c>
      <c r="F57" s="22">
        <v>63546.16</v>
      </c>
      <c r="G57" s="22">
        <v>49482.22</v>
      </c>
      <c r="H57" s="22">
        <v>65462.37</v>
      </c>
      <c r="I57" s="22">
        <v>68000.2</v>
      </c>
      <c r="J57" s="18">
        <v>64320.51</v>
      </c>
      <c r="K57" s="18">
        <v>61031.48</v>
      </c>
      <c r="L57" s="10">
        <v>68636.8</v>
      </c>
      <c r="M57" s="22">
        <v>63752.67</v>
      </c>
      <c r="N57" s="5">
        <f>SUM(B57:M57)</f>
        <v>765723.58</v>
      </c>
    </row>
    <row r="58" spans="1:14" ht="12.75">
      <c r="A58" t="s">
        <v>22</v>
      </c>
      <c r="B58" s="8">
        <v>59146.65</v>
      </c>
      <c r="C58" s="18">
        <v>56249.88</v>
      </c>
      <c r="D58" s="22">
        <v>60011.56</v>
      </c>
      <c r="E58" s="8">
        <v>58548.06</v>
      </c>
      <c r="F58" s="22">
        <v>56854.75</v>
      </c>
      <c r="G58" s="22">
        <v>44271.74</v>
      </c>
      <c r="H58" s="22">
        <v>58569.19</v>
      </c>
      <c r="I58" s="22">
        <v>60839.78</v>
      </c>
      <c r="J58" s="18">
        <v>57547.56</v>
      </c>
      <c r="K58" s="18">
        <v>54604.87</v>
      </c>
      <c r="L58" s="10">
        <v>61409.34</v>
      </c>
      <c r="M58" s="22">
        <v>57039.51</v>
      </c>
      <c r="N58" s="5">
        <f t="shared" si="0"/>
        <v>685092.89</v>
      </c>
    </row>
    <row r="59" spans="1:14" ht="12.75">
      <c r="A59" t="s">
        <v>56</v>
      </c>
      <c r="B59" s="14">
        <v>0</v>
      </c>
      <c r="C59" s="5">
        <v>0</v>
      </c>
      <c r="D59" s="19">
        <v>0</v>
      </c>
      <c r="E59" s="5">
        <v>0</v>
      </c>
      <c r="F59" s="19">
        <v>0</v>
      </c>
      <c r="G59" s="5">
        <v>0</v>
      </c>
      <c r="H59" s="19">
        <v>0</v>
      </c>
      <c r="I59" s="19">
        <v>0</v>
      </c>
      <c r="J59" s="15">
        <v>0</v>
      </c>
      <c r="K59" s="5">
        <v>0</v>
      </c>
      <c r="L59" s="5">
        <v>0</v>
      </c>
      <c r="M59" s="14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19">
        <v>0</v>
      </c>
      <c r="E60" s="5">
        <v>0</v>
      </c>
      <c r="F60" s="19">
        <v>0</v>
      </c>
      <c r="G60" s="5">
        <v>0</v>
      </c>
      <c r="H60" s="19">
        <v>0</v>
      </c>
      <c r="I60" s="19">
        <v>0</v>
      </c>
      <c r="J60" s="1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9">
        <v>0</v>
      </c>
      <c r="G61" s="5">
        <v>0</v>
      </c>
      <c r="H61" s="19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9">
        <v>0</v>
      </c>
      <c r="G62" s="5">
        <v>0</v>
      </c>
      <c r="H62" s="19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9">
        <v>0</v>
      </c>
      <c r="G63" s="5">
        <v>0</v>
      </c>
      <c r="H63" s="1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19">
        <v>0</v>
      </c>
      <c r="G64" s="5">
        <v>0</v>
      </c>
      <c r="H64" s="19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8">
        <v>27641.44</v>
      </c>
      <c r="C65" s="18">
        <v>26287.66</v>
      </c>
      <c r="D65" s="22">
        <v>28045.64</v>
      </c>
      <c r="E65" s="8">
        <v>27361.69</v>
      </c>
      <c r="F65" s="22">
        <v>26570.34</v>
      </c>
      <c r="G65" s="22">
        <v>20689.83</v>
      </c>
      <c r="H65" s="22">
        <v>27371.56</v>
      </c>
      <c r="I65" s="22">
        <v>28432.7</v>
      </c>
      <c r="J65" s="18">
        <v>26894.12</v>
      </c>
      <c r="K65" s="18">
        <v>25518.89</v>
      </c>
      <c r="L65" s="10">
        <v>28698.88</v>
      </c>
      <c r="M65" s="22">
        <v>26656.69</v>
      </c>
      <c r="N65" s="5">
        <f>SUM(B65:M65)</f>
        <v>320169.44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19">
        <v>0</v>
      </c>
      <c r="G66" s="5">
        <v>0</v>
      </c>
      <c r="H66" s="19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19">
        <v>0</v>
      </c>
      <c r="G67" s="5">
        <v>0</v>
      </c>
      <c r="H67" s="19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19">
        <v>0</v>
      </c>
      <c r="G68" s="5">
        <v>0</v>
      </c>
      <c r="H68" s="19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19">
        <v>0</v>
      </c>
      <c r="G69" s="5">
        <v>0</v>
      </c>
      <c r="H69" s="19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19">
        <v>0</v>
      </c>
      <c r="G70" s="5">
        <v>0</v>
      </c>
      <c r="H70" s="19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9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8">
        <v>37798.24</v>
      </c>
      <c r="C72" s="18">
        <v>35947.03</v>
      </c>
      <c r="D72" s="22">
        <v>38350.97</v>
      </c>
      <c r="E72" s="8">
        <v>37415.7</v>
      </c>
      <c r="F72" s="22">
        <v>36333.57</v>
      </c>
      <c r="G72" s="22">
        <v>28292.28</v>
      </c>
      <c r="H72" s="22">
        <v>37429.2</v>
      </c>
      <c r="I72" s="22">
        <v>38880.25</v>
      </c>
      <c r="J72" s="18">
        <v>36776.32</v>
      </c>
      <c r="K72" s="18">
        <v>34895.77</v>
      </c>
      <c r="L72" s="10">
        <v>39244.23</v>
      </c>
      <c r="M72" s="22">
        <v>36451.65</v>
      </c>
      <c r="N72" s="5">
        <f t="shared" si="0"/>
        <v>437815.21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19">
        <v>0</v>
      </c>
      <c r="G73" s="5">
        <v>0</v>
      </c>
      <c r="H73" s="19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19">
        <v>0</v>
      </c>
      <c r="G74" s="5">
        <v>0</v>
      </c>
      <c r="H74" s="1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19">
        <v>0</v>
      </c>
      <c r="G75" s="5">
        <v>0</v>
      </c>
      <c r="H75" s="19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19">
        <v>0</v>
      </c>
      <c r="G76" s="5">
        <v>0</v>
      </c>
      <c r="H76" s="19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9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8645.91</v>
      </c>
      <c r="C78" s="18">
        <v>8645.91</v>
      </c>
      <c r="D78" s="22">
        <v>8645.91</v>
      </c>
      <c r="E78" s="8">
        <v>8645.91</v>
      </c>
      <c r="F78" s="22">
        <v>8645.91</v>
      </c>
      <c r="G78" s="22">
        <v>8645.91</v>
      </c>
      <c r="H78" s="22">
        <v>8645.91</v>
      </c>
      <c r="I78" s="22">
        <v>8645.91</v>
      </c>
      <c r="J78" s="18">
        <v>8645.91</v>
      </c>
      <c r="K78" s="18">
        <v>8645.91</v>
      </c>
      <c r="L78" s="10">
        <v>8645.91</v>
      </c>
      <c r="M78" s="22">
        <v>8645.91</v>
      </c>
      <c r="N78" s="5">
        <f t="shared" si="0"/>
        <v>103750.92000000003</v>
      </c>
    </row>
    <row r="79" spans="1:14" ht="12.75">
      <c r="A79" t="s">
        <v>71</v>
      </c>
      <c r="B79" s="8">
        <v>55601.07</v>
      </c>
      <c r="C79" s="18">
        <v>52877.94</v>
      </c>
      <c r="D79" s="22">
        <v>56414.13</v>
      </c>
      <c r="E79" s="8">
        <v>55038.36</v>
      </c>
      <c r="F79" s="22">
        <v>53446.55</v>
      </c>
      <c r="G79" s="22">
        <v>41617.84</v>
      </c>
      <c r="H79" s="22">
        <v>55058.22</v>
      </c>
      <c r="I79" s="22">
        <v>57192.7</v>
      </c>
      <c r="J79" s="18">
        <v>54097.84</v>
      </c>
      <c r="K79" s="18">
        <v>51331.55</v>
      </c>
      <c r="L79" s="10">
        <v>57728.12</v>
      </c>
      <c r="M79" s="22">
        <v>53620.25</v>
      </c>
      <c r="N79" s="5">
        <f t="shared" si="0"/>
        <v>644024.5700000001</v>
      </c>
    </row>
    <row r="80" spans="1:14" ht="12.75">
      <c r="A80" t="s">
        <v>28</v>
      </c>
      <c r="B80" s="8">
        <v>30900.11</v>
      </c>
      <c r="C80" s="18">
        <v>29386.74</v>
      </c>
      <c r="D80" s="22">
        <v>31351.97</v>
      </c>
      <c r="E80" s="8">
        <v>30587.39</v>
      </c>
      <c r="F80" s="22">
        <v>29702.74</v>
      </c>
      <c r="G80" s="22">
        <v>23128.98</v>
      </c>
      <c r="H80" s="22">
        <v>30598.42</v>
      </c>
      <c r="I80" s="22">
        <v>31784.65</v>
      </c>
      <c r="J80" s="18">
        <v>30064.69</v>
      </c>
      <c r="K80" s="18">
        <v>28527.34</v>
      </c>
      <c r="L80" s="10">
        <v>32082.21</v>
      </c>
      <c r="M80" s="22">
        <v>29799.27</v>
      </c>
      <c r="N80" s="5">
        <f t="shared" si="0"/>
        <v>357914.51000000007</v>
      </c>
    </row>
    <row r="81" spans="1:14" ht="12.75">
      <c r="A81" t="s">
        <v>29</v>
      </c>
      <c r="B81" s="8">
        <v>88143.74</v>
      </c>
      <c r="C81" s="18">
        <v>83826.8</v>
      </c>
      <c r="D81" s="22">
        <v>89432.68</v>
      </c>
      <c r="E81" s="8">
        <v>87251.68</v>
      </c>
      <c r="F81" s="22">
        <v>84728.21</v>
      </c>
      <c r="G81" s="22">
        <v>65976.29</v>
      </c>
      <c r="H81" s="22">
        <v>87283.16</v>
      </c>
      <c r="I81" s="22">
        <v>90666.93</v>
      </c>
      <c r="J81" s="18">
        <v>85760.68</v>
      </c>
      <c r="K81" s="18">
        <v>81375.31</v>
      </c>
      <c r="L81" s="10">
        <v>91515.73</v>
      </c>
      <c r="M81" s="22">
        <v>85003.56</v>
      </c>
      <c r="N81" s="5">
        <f t="shared" si="0"/>
        <v>1020964.77</v>
      </c>
    </row>
    <row r="82" spans="1:14" ht="12.75">
      <c r="A82" t="s">
        <v>72</v>
      </c>
      <c r="B82" s="14">
        <v>0</v>
      </c>
      <c r="C82" s="19">
        <v>0</v>
      </c>
      <c r="D82" s="19">
        <v>0</v>
      </c>
      <c r="E82" s="15">
        <v>0</v>
      </c>
      <c r="F82" s="15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5">
        <v>0</v>
      </c>
      <c r="M82" s="19">
        <v>0</v>
      </c>
      <c r="N82" s="5">
        <f t="shared" si="0"/>
        <v>0</v>
      </c>
    </row>
    <row r="83" spans="1:14" ht="12.75">
      <c r="A83" t="s">
        <v>73</v>
      </c>
      <c r="B83" s="8">
        <v>35257.49</v>
      </c>
      <c r="C83" s="18">
        <v>33530.72</v>
      </c>
      <c r="D83" s="22">
        <v>35773.07</v>
      </c>
      <c r="E83" s="8">
        <v>34900.67</v>
      </c>
      <c r="F83" s="22">
        <v>33891.28</v>
      </c>
      <c r="G83" s="22">
        <v>26390.52</v>
      </c>
      <c r="H83" s="22">
        <v>34913.27</v>
      </c>
      <c r="I83" s="22">
        <v>36266.77</v>
      </c>
      <c r="J83" s="18">
        <v>34304.27</v>
      </c>
      <c r="K83" s="18">
        <v>32550.13</v>
      </c>
      <c r="L83" s="10">
        <v>36606.29</v>
      </c>
      <c r="M83" s="22">
        <v>34001.42</v>
      </c>
      <c r="N83" s="5">
        <f>SUM(B83:M83)</f>
        <v>408385.89999999997</v>
      </c>
    </row>
    <row r="84" spans="1:14" ht="12.75">
      <c r="A84" t="s">
        <v>74</v>
      </c>
      <c r="B84" s="14">
        <v>0</v>
      </c>
      <c r="C84" s="19">
        <v>0</v>
      </c>
      <c r="D84" s="19">
        <v>0</v>
      </c>
      <c r="E84" s="5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5">
        <v>0</v>
      </c>
      <c r="M84" s="19">
        <v>0</v>
      </c>
      <c r="N84" s="5">
        <f>SUM(B84:M84)</f>
        <v>0</v>
      </c>
    </row>
    <row r="85" spans="1:14" ht="12.75">
      <c r="A85" t="s">
        <v>30</v>
      </c>
      <c r="B85" s="8">
        <v>57676.85</v>
      </c>
      <c r="C85" s="18">
        <v>54852.06</v>
      </c>
      <c r="D85" s="22">
        <v>58520.27</v>
      </c>
      <c r="E85" s="8">
        <v>57093.14</v>
      </c>
      <c r="F85" s="22">
        <v>55441.9</v>
      </c>
      <c r="G85" s="22">
        <v>43171.58</v>
      </c>
      <c r="H85" s="22">
        <v>57113.74</v>
      </c>
      <c r="I85" s="22">
        <v>59327.91</v>
      </c>
      <c r="J85" s="18">
        <v>56117.5</v>
      </c>
      <c r="K85" s="18">
        <v>53247.94</v>
      </c>
      <c r="L85" s="10">
        <v>59883.32</v>
      </c>
      <c r="M85" s="22">
        <v>55622.08</v>
      </c>
      <c r="N85" s="5">
        <f>SUM(B85:M85)</f>
        <v>668068.29</v>
      </c>
    </row>
    <row r="86" ht="12.75">
      <c r="A86" t="s">
        <v>1</v>
      </c>
    </row>
    <row r="87" spans="1:14" ht="12.75">
      <c r="A87" t="s">
        <v>31</v>
      </c>
      <c r="B87" s="5">
        <f>SUM(B19:B85)</f>
        <v>1439752.47</v>
      </c>
      <c r="C87" s="5">
        <f aca="true" t="shared" si="1" ref="C87:L87">SUM(C19:C85)</f>
        <v>1369662.39</v>
      </c>
      <c r="D87" s="5">
        <f t="shared" si="1"/>
        <v>1460679.8099999996</v>
      </c>
      <c r="E87" s="5">
        <f t="shared" si="1"/>
        <v>1425269.0299999996</v>
      </c>
      <c r="F87" s="5">
        <f t="shared" si="1"/>
        <v>1384297.7400000002</v>
      </c>
      <c r="G87" s="5">
        <f t="shared" si="1"/>
        <v>1079840.55</v>
      </c>
      <c r="H87" s="5">
        <f t="shared" si="1"/>
        <v>1425780.15</v>
      </c>
      <c r="I87" s="5">
        <f t="shared" si="1"/>
        <v>1480719.2199999997</v>
      </c>
      <c r="J87" s="5">
        <f>SUM(J19:J85)</f>
        <v>1401061</v>
      </c>
      <c r="K87" s="5">
        <f>SUM(K19:K85)</f>
        <v>1329859.9799999997</v>
      </c>
      <c r="L87" s="5">
        <f t="shared" si="1"/>
        <v>1494500.37</v>
      </c>
      <c r="M87" s="5">
        <f>SUM(M19:M85)</f>
        <v>1388768.4</v>
      </c>
      <c r="N87" s="5">
        <f>SUM(B87:M87)</f>
        <v>16680191.110000001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workbookViewId="0" topLeftCell="A16">
      <pane xSplit="1" ySplit="3" topLeftCell="E61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G70" sqref="G70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tr">
        <f>'SFY 09-10'!A1</f>
        <v>VALIDATED TAX RECEIPTS DATA FOR: JULY, 2009 thru June, 2010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39995</v>
      </c>
      <c r="C16" s="1">
        <v>40026</v>
      </c>
      <c r="D16" s="1">
        <v>40057</v>
      </c>
      <c r="E16" s="1">
        <v>40087</v>
      </c>
      <c r="F16" s="1">
        <v>40118</v>
      </c>
      <c r="G16" s="1">
        <v>40148</v>
      </c>
      <c r="H16" s="1">
        <v>40179</v>
      </c>
      <c r="I16" s="1">
        <v>40210</v>
      </c>
      <c r="J16" s="1">
        <v>40238</v>
      </c>
      <c r="K16" s="1">
        <v>40269</v>
      </c>
      <c r="L16" s="1">
        <v>40299</v>
      </c>
      <c r="M16" s="1">
        <v>40330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Govs'!B19+'Half-Cent to City Govs'!B19)</f>
        <v>1285600.7</v>
      </c>
      <c r="C19" s="5">
        <f>SUM('Half-Cent to County Govs'!C19+'Half-Cent to City Govs'!C19)</f>
        <v>1389344.88</v>
      </c>
      <c r="D19" s="5">
        <f>SUM('Half-Cent to County Govs'!D19+'Half-Cent to City Govs'!D19)</f>
        <v>1435854.55</v>
      </c>
      <c r="E19" s="5">
        <f>SUM('Half-Cent to County Govs'!E19+'Half-Cent to City Govs'!E19)</f>
        <v>1363597.25</v>
      </c>
      <c r="F19" s="5">
        <f>SUM('Half-Cent to County Govs'!F19+'Half-Cent to City Govs'!F19)</f>
        <v>1369547.98</v>
      </c>
      <c r="G19" s="5">
        <f>SUM('Half-Cent to County Govs'!G19+'Half-Cent to City Govs'!G19)</f>
        <v>1353771.16</v>
      </c>
      <c r="H19" s="5">
        <f>SUM('Half-Cent to County Govs'!H19+'Half-Cent to City Govs'!H19)</f>
        <v>1408143.0899999999</v>
      </c>
      <c r="I19" s="5">
        <f>SUM('Half-Cent to County Govs'!I19+'Half-Cent to City Govs'!I19)</f>
        <v>1539604.95</v>
      </c>
      <c r="J19" s="5">
        <f>SUM('Half-Cent to County Govs'!J19+'Half-Cent to City Govs'!J19)</f>
        <v>1296858.47</v>
      </c>
      <c r="K19" s="5">
        <f>SUM('Half-Cent to County Govs'!K19+'Half-Cent to City Govs'!K19)</f>
        <v>1345325.3</v>
      </c>
      <c r="L19" s="5">
        <f>SUM('Half-Cent to County Govs'!L19+'Half-Cent to City Govs'!L19)</f>
        <v>1479837.0499999998</v>
      </c>
      <c r="M19" s="5">
        <f>SUM('Half-Cent to County Govs'!M19+'Half-Cent to City Govs'!M19)</f>
        <v>1410689.78</v>
      </c>
      <c r="N19" s="5">
        <f aca="true" t="shared" si="0" ref="N19:N82">SUM(B19:M19)</f>
        <v>16678175.159999998</v>
      </c>
    </row>
    <row r="20" spans="1:14" ht="12.75">
      <c r="A20" t="s">
        <v>39</v>
      </c>
      <c r="B20" s="5">
        <f>SUM('Half-Cent to County Govs'!B20+'Half-Cent to City Govs'!B20)</f>
        <v>68455.86</v>
      </c>
      <c r="C20" s="5">
        <f>SUM('Half-Cent to County Govs'!C20+'Half-Cent to City Govs'!C20)</f>
        <v>74475.91</v>
      </c>
      <c r="D20" s="5">
        <f>SUM('Half-Cent to County Govs'!D20+'Half-Cent to City Govs'!D20)</f>
        <v>69024.81</v>
      </c>
      <c r="E20" s="5">
        <f>SUM('Half-Cent to County Govs'!E20+'Half-Cent to City Govs'!E20)</f>
        <v>65157.46</v>
      </c>
      <c r="F20" s="5">
        <f>SUM('Half-Cent to County Govs'!F20+'Half-Cent to City Govs'!F20)</f>
        <v>62882.99</v>
      </c>
      <c r="G20" s="5">
        <f>SUM('Half-Cent to County Govs'!G20+'Half-Cent to City Govs'!G20)</f>
        <v>67730.48</v>
      </c>
      <c r="H20" s="5">
        <f>SUM('Half-Cent to County Govs'!H20+'Half-Cent to City Govs'!H20)</f>
        <v>67630.59</v>
      </c>
      <c r="I20" s="5">
        <f>SUM('Half-Cent to County Govs'!I20+'Half-Cent to City Govs'!I20)</f>
        <v>70988.63</v>
      </c>
      <c r="J20" s="5">
        <f>SUM('Half-Cent to County Govs'!J20+'Half-Cent to City Govs'!J20)</f>
        <v>59472.33</v>
      </c>
      <c r="K20" s="5">
        <f>SUM('Half-Cent to County Govs'!K20+'Half-Cent to City Govs'!K20)</f>
        <v>66925.31</v>
      </c>
      <c r="L20" s="5">
        <f>SUM('Half-Cent to County Govs'!L20+'Half-Cent to City Govs'!L20)</f>
        <v>74536.51</v>
      </c>
      <c r="M20" s="5">
        <f>SUM('Half-Cent to County Govs'!M20+'Half-Cent to City Govs'!M20)</f>
        <v>70055.26999999999</v>
      </c>
      <c r="N20" s="5">
        <f t="shared" si="0"/>
        <v>817336.1499999999</v>
      </c>
    </row>
    <row r="21" spans="1:14" ht="12.75">
      <c r="A21" t="s">
        <v>40</v>
      </c>
      <c r="B21" s="5">
        <f>SUM('Half-Cent to County Govs'!B21+'Half-Cent to City Govs'!B21)</f>
        <v>1412808.8199999998</v>
      </c>
      <c r="C21" s="5">
        <f>SUM('Half-Cent to County Govs'!C21+'Half-Cent to City Govs'!C21)</f>
        <v>1608493.4100000001</v>
      </c>
      <c r="D21" s="5">
        <f>SUM('Half-Cent to County Govs'!D21+'Half-Cent to City Govs'!D21)</f>
        <v>1721064.49</v>
      </c>
      <c r="E21" s="5">
        <f>SUM('Half-Cent to County Govs'!E21+'Half-Cent to City Govs'!E21)</f>
        <v>1303610.4</v>
      </c>
      <c r="F21" s="5">
        <f>SUM('Half-Cent to County Govs'!F21+'Half-Cent to City Govs'!F21)</f>
        <v>1175968.56</v>
      </c>
      <c r="G21" s="5">
        <f>SUM('Half-Cent to County Govs'!G21+'Half-Cent to City Govs'!G21)</f>
        <v>1099130.46</v>
      </c>
      <c r="H21" s="5">
        <f>SUM('Half-Cent to County Govs'!H21+'Half-Cent to City Govs'!H21)</f>
        <v>1054467.72</v>
      </c>
      <c r="I21" s="5">
        <f>SUM('Half-Cent to County Govs'!I21+'Half-Cent to City Govs'!I21)</f>
        <v>1141233.71</v>
      </c>
      <c r="J21" s="5">
        <f>SUM('Half-Cent to County Govs'!J21+'Half-Cent to City Govs'!J21)</f>
        <v>1004654.09</v>
      </c>
      <c r="K21" s="5">
        <f>SUM('Half-Cent to County Govs'!K21+'Half-Cent to City Govs'!K21)</f>
        <v>1153119.8699999999</v>
      </c>
      <c r="L21" s="5">
        <f>SUM('Half-Cent to County Govs'!L21+'Half-Cent to City Govs'!L21)</f>
        <v>1502118.67</v>
      </c>
      <c r="M21" s="5">
        <f>SUM('Half-Cent to County Govs'!M21+'Half-Cent to City Govs'!M21)</f>
        <v>1323225.6800000002</v>
      </c>
      <c r="N21" s="5">
        <f t="shared" si="0"/>
        <v>15499895.879999999</v>
      </c>
    </row>
    <row r="22" spans="1:14" ht="12.75">
      <c r="A22" t="s">
        <v>2</v>
      </c>
      <c r="B22" s="5">
        <f>SUM('Half-Cent to County Govs'!B22+'Half-Cent to City Govs'!B22)</f>
        <v>94314.21</v>
      </c>
      <c r="C22" s="5">
        <f>SUM('Half-Cent to County Govs'!C22+'Half-Cent to City Govs'!C22)</f>
        <v>89213.03</v>
      </c>
      <c r="D22" s="5">
        <f>SUM('Half-Cent to County Govs'!D22+'Half-Cent to City Govs'!D22)</f>
        <v>88715.73</v>
      </c>
      <c r="E22" s="5">
        <f>SUM('Half-Cent to County Govs'!E22+'Half-Cent to City Govs'!E22)</f>
        <v>84059.86</v>
      </c>
      <c r="F22" s="5">
        <f>SUM('Half-Cent to County Govs'!F22+'Half-Cent to City Govs'!F22)</f>
        <v>91488.48</v>
      </c>
      <c r="G22" s="5">
        <f>SUM('Half-Cent to County Govs'!G22+'Half-Cent to City Govs'!G22)</f>
        <v>83626.51999999999</v>
      </c>
      <c r="H22" s="5">
        <f>SUM('Half-Cent to County Govs'!H22+'Half-Cent to City Govs'!H22)</f>
        <v>86261.95000000001</v>
      </c>
      <c r="I22" s="5">
        <f>SUM('Half-Cent to County Govs'!I22+'Half-Cent to City Govs'!I22)</f>
        <v>94160.1</v>
      </c>
      <c r="J22" s="5">
        <f>SUM('Half-Cent to County Govs'!J22+'Half-Cent to City Govs'!J22)</f>
        <v>75344.75</v>
      </c>
      <c r="K22" s="5">
        <f>SUM('Half-Cent to County Govs'!K22+'Half-Cent to City Govs'!K22)</f>
        <v>90448.09</v>
      </c>
      <c r="L22" s="5">
        <f>SUM('Half-Cent to County Govs'!L22+'Half-Cent to City Govs'!L22)</f>
        <v>88932.17</v>
      </c>
      <c r="M22" s="5">
        <f>SUM('Half-Cent to County Govs'!M22+'Half-Cent to City Govs'!M22)</f>
        <v>90430.18000000001</v>
      </c>
      <c r="N22" s="5">
        <f t="shared" si="0"/>
        <v>1056995.07</v>
      </c>
    </row>
    <row r="23" spans="1:14" ht="12.75">
      <c r="A23" t="s">
        <v>41</v>
      </c>
      <c r="B23" s="5">
        <f>SUM('Half-Cent to County Govs'!B23+'Half-Cent to City Govs'!B23)</f>
        <v>2855896.6799999997</v>
      </c>
      <c r="C23" s="5">
        <f>SUM('Half-Cent to County Govs'!C23+'Half-Cent to City Govs'!C23)</f>
        <v>2880891.88</v>
      </c>
      <c r="D23" s="5">
        <f>SUM('Half-Cent to County Govs'!D23+'Half-Cent to City Govs'!D23)</f>
        <v>2960846.25</v>
      </c>
      <c r="E23" s="5">
        <f>SUM('Half-Cent to County Govs'!E23+'Half-Cent to City Govs'!E23)</f>
        <v>2732762.7199999997</v>
      </c>
      <c r="F23" s="5">
        <f>SUM('Half-Cent to County Govs'!F23+'Half-Cent to City Govs'!F23)</f>
        <v>2638847.7800000003</v>
      </c>
      <c r="G23" s="5">
        <f>SUM('Half-Cent to County Govs'!G23+'Half-Cent to City Govs'!G23)</f>
        <v>2709900.6799999997</v>
      </c>
      <c r="H23" s="5">
        <f>SUM('Half-Cent to County Govs'!H23+'Half-Cent to City Govs'!H23)</f>
        <v>2827065.16</v>
      </c>
      <c r="I23" s="5">
        <f>SUM('Half-Cent to County Govs'!I23+'Half-Cent to City Govs'!I23)</f>
        <v>3091267.3099999996</v>
      </c>
      <c r="J23" s="5">
        <f>SUM('Half-Cent to County Govs'!J23+'Half-Cent to City Govs'!J23)</f>
        <v>2588833.91</v>
      </c>
      <c r="K23" s="5">
        <f>SUM('Half-Cent to County Govs'!K23+'Half-Cent to City Govs'!K23)</f>
        <v>2817517.5700000003</v>
      </c>
      <c r="L23" s="5">
        <f>SUM('Half-Cent to County Govs'!L23+'Half-Cent to City Govs'!L23)</f>
        <v>3119631.94</v>
      </c>
      <c r="M23" s="5">
        <f>SUM('Half-Cent to County Govs'!M23+'Half-Cent to City Govs'!M23)</f>
        <v>2910196.81</v>
      </c>
      <c r="N23" s="5">
        <f t="shared" si="0"/>
        <v>34133658.69</v>
      </c>
    </row>
    <row r="24" spans="1:14" ht="12.75">
      <c r="A24" t="s">
        <v>42</v>
      </c>
      <c r="B24" s="5">
        <f>SUM('Half-Cent to County Govs'!B24+'Half-Cent to City Govs'!B24)</f>
        <v>11788841.249999998</v>
      </c>
      <c r="C24" s="5">
        <f>SUM('Half-Cent to County Govs'!C24+'Half-Cent to City Govs'!C24)</f>
        <v>11740095.530000003</v>
      </c>
      <c r="D24" s="5">
        <f>SUM('Half-Cent to County Govs'!D24+'Half-Cent to City Govs'!D24)</f>
        <v>11821400.95</v>
      </c>
      <c r="E24" s="5">
        <f>SUM('Half-Cent to County Govs'!E24+'Half-Cent to City Govs'!E24)</f>
        <v>11689403.61</v>
      </c>
      <c r="F24" s="5">
        <f>SUM('Half-Cent to County Govs'!F24+'Half-Cent to City Govs'!F24)</f>
        <v>11295697.04</v>
      </c>
      <c r="G24" s="5">
        <f>SUM('Half-Cent to County Govs'!G24+'Half-Cent to City Govs'!G24)</f>
        <v>11582538.050000004</v>
      </c>
      <c r="H24" s="5">
        <f>SUM('Half-Cent to County Govs'!H24+'Half-Cent to City Govs'!H24)</f>
        <v>12310656.000000002</v>
      </c>
      <c r="I24" s="5">
        <f>SUM('Half-Cent to County Govs'!I24+'Half-Cent to City Govs'!I24)</f>
        <v>13837249.559999997</v>
      </c>
      <c r="J24" s="5">
        <f>SUM('Half-Cent to County Govs'!J24+'Half-Cent to City Govs'!J24)</f>
        <v>11832116.439999996</v>
      </c>
      <c r="K24" s="5">
        <f>SUM('Half-Cent to County Govs'!K24+'Half-Cent to City Govs'!K24)</f>
        <v>12473765.659999998</v>
      </c>
      <c r="L24" s="5">
        <f>SUM('Half-Cent to County Govs'!L24+'Half-Cent to City Govs'!L24)</f>
        <v>13835173.9</v>
      </c>
      <c r="M24" s="5">
        <f>SUM('Half-Cent to County Govs'!M24+'Half-Cent to City Govs'!M24)</f>
        <v>12382740.399999999</v>
      </c>
      <c r="N24" s="5">
        <f t="shared" si="0"/>
        <v>146589678.39000002</v>
      </c>
    </row>
    <row r="25" spans="1:14" ht="12.75">
      <c r="A25" t="s">
        <v>3</v>
      </c>
      <c r="B25" s="5">
        <f>SUM('Half-Cent to County Govs'!B25+'Half-Cent to City Govs'!B25)</f>
        <v>27667.01</v>
      </c>
      <c r="C25" s="5">
        <f>SUM('Half-Cent to County Govs'!C25+'Half-Cent to City Govs'!C25)</f>
        <v>31252.059999999998</v>
      </c>
      <c r="D25" s="5">
        <f>SUM('Half-Cent to County Govs'!D25+'Half-Cent to City Govs'!D25)</f>
        <v>28208.09</v>
      </c>
      <c r="E25" s="5">
        <f>SUM('Half-Cent to County Govs'!E25+'Half-Cent to City Govs'!E25)</f>
        <v>27511.9</v>
      </c>
      <c r="F25" s="5">
        <f>SUM('Half-Cent to County Govs'!F25+'Half-Cent to City Govs'!F25)</f>
        <v>26306.34</v>
      </c>
      <c r="G25" s="5">
        <f>SUM('Half-Cent to County Govs'!G25+'Half-Cent to City Govs'!G25)</f>
        <v>29988.86</v>
      </c>
      <c r="H25" s="5">
        <f>SUM('Half-Cent to County Govs'!H25+'Half-Cent to City Govs'!H25)</f>
        <v>25666.510000000002</v>
      </c>
      <c r="I25" s="5">
        <f>SUM('Half-Cent to County Govs'!I25+'Half-Cent to City Govs'!I25)</f>
        <v>29009.690000000002</v>
      </c>
      <c r="J25" s="5">
        <f>SUM('Half-Cent to County Govs'!J25+'Half-Cent to City Govs'!J25)</f>
        <v>26072.56</v>
      </c>
      <c r="K25" s="5">
        <f>SUM('Half-Cent to County Govs'!K25+'Half-Cent to City Govs'!K25)</f>
        <v>29711.42</v>
      </c>
      <c r="L25" s="5">
        <f>SUM('Half-Cent to County Govs'!L25+'Half-Cent to City Govs'!L25)</f>
        <v>30117.41</v>
      </c>
      <c r="M25" s="5">
        <f>SUM('Half-Cent to County Govs'!M25+'Half-Cent to City Govs'!M25)</f>
        <v>30701.41</v>
      </c>
      <c r="N25" s="5">
        <f t="shared" si="0"/>
        <v>342213.25999999995</v>
      </c>
    </row>
    <row r="26" spans="1:14" ht="12.75">
      <c r="A26" t="s">
        <v>43</v>
      </c>
      <c r="B26" s="5">
        <f>SUM('Half-Cent to County Govs'!B26+'Half-Cent to City Govs'!B26)</f>
        <v>776767.73</v>
      </c>
      <c r="C26" s="5">
        <f>SUM('Half-Cent to County Govs'!C26+'Half-Cent to City Govs'!C26)</f>
        <v>777653.34</v>
      </c>
      <c r="D26" s="5">
        <f>SUM('Half-Cent to County Govs'!D26+'Half-Cent to City Govs'!D26)</f>
        <v>747078.39</v>
      </c>
      <c r="E26" s="5">
        <f>SUM('Half-Cent to County Govs'!E26+'Half-Cent to City Govs'!E26)</f>
        <v>729062.36</v>
      </c>
      <c r="F26" s="5">
        <f>SUM('Half-Cent to County Govs'!F26+'Half-Cent to City Govs'!F26)</f>
        <v>720481.99</v>
      </c>
      <c r="G26" s="5">
        <f>SUM('Half-Cent to County Govs'!G26+'Half-Cent to City Govs'!G26)</f>
        <v>792500.98</v>
      </c>
      <c r="H26" s="5">
        <f>SUM('Half-Cent to County Govs'!H26+'Half-Cent to City Govs'!H26)</f>
        <v>902678.99</v>
      </c>
      <c r="I26" s="5">
        <f>SUM('Half-Cent to County Govs'!I26+'Half-Cent to City Govs'!I26)</f>
        <v>981018.78</v>
      </c>
      <c r="J26" s="5">
        <f>SUM('Half-Cent to County Govs'!J26+'Half-Cent to City Govs'!J26)</f>
        <v>882907.89</v>
      </c>
      <c r="K26" s="5">
        <f>SUM('Half-Cent to County Govs'!K26+'Half-Cent to City Govs'!K26)</f>
        <v>952105.89</v>
      </c>
      <c r="L26" s="5">
        <f>SUM('Half-Cent to County Govs'!L26+'Half-Cent to City Govs'!L26)</f>
        <v>1056865.24</v>
      </c>
      <c r="M26" s="5">
        <f>SUM('Half-Cent to County Govs'!M26+'Half-Cent to City Govs'!M26)</f>
        <v>904763.75</v>
      </c>
      <c r="N26" s="5">
        <f t="shared" si="0"/>
        <v>10223885.329999998</v>
      </c>
    </row>
    <row r="27" spans="1:14" ht="12.75">
      <c r="A27" t="s">
        <v>44</v>
      </c>
      <c r="B27" s="5">
        <f>SUM('Half-Cent to County Govs'!B27+'Half-Cent to City Govs'!B27)</f>
        <v>552558.08</v>
      </c>
      <c r="C27" s="5">
        <f>SUM('Half-Cent to County Govs'!C27+'Half-Cent to City Govs'!C27)</f>
        <v>576209.98</v>
      </c>
      <c r="D27" s="5">
        <f>SUM('Half-Cent to County Govs'!D27+'Half-Cent to City Govs'!D27)</f>
        <v>548436.15</v>
      </c>
      <c r="E27" s="5">
        <f>SUM('Half-Cent to County Govs'!E27+'Half-Cent to City Govs'!E27)</f>
        <v>534783.72</v>
      </c>
      <c r="F27" s="5">
        <f>SUM('Half-Cent to County Govs'!F27+'Half-Cent to City Govs'!F27)</f>
        <v>512352.41000000003</v>
      </c>
      <c r="G27" s="5">
        <f>SUM('Half-Cent to County Govs'!G27+'Half-Cent to City Govs'!G27)</f>
        <v>526813.39</v>
      </c>
      <c r="H27" s="5">
        <f>SUM('Half-Cent to County Govs'!H27+'Half-Cent to City Govs'!H27)</f>
        <v>574003.84</v>
      </c>
      <c r="I27" s="5">
        <f>SUM('Half-Cent to County Govs'!I27+'Half-Cent to City Govs'!I27)</f>
        <v>593704.2</v>
      </c>
      <c r="J27" s="5">
        <f>SUM('Half-Cent to County Govs'!J27+'Half-Cent to City Govs'!J27)</f>
        <v>523056.71</v>
      </c>
      <c r="K27" s="5">
        <f>SUM('Half-Cent to County Govs'!K27+'Half-Cent to City Govs'!K27)</f>
        <v>563475.47</v>
      </c>
      <c r="L27" s="5">
        <f>SUM('Half-Cent to County Govs'!L27+'Half-Cent to City Govs'!L27)</f>
        <v>616210.74</v>
      </c>
      <c r="M27" s="5">
        <f>SUM('Half-Cent to County Govs'!M27+'Half-Cent to City Govs'!M27)</f>
        <v>564856.82</v>
      </c>
      <c r="N27" s="5">
        <f t="shared" si="0"/>
        <v>6686461.51</v>
      </c>
    </row>
    <row r="28" spans="1:14" ht="12.75">
      <c r="A28" t="s">
        <v>45</v>
      </c>
      <c r="B28" s="5">
        <f>SUM('Half-Cent to County Govs'!B28+'Half-Cent to City Govs'!B28)</f>
        <v>753232.24</v>
      </c>
      <c r="C28" s="5">
        <f>SUM('Half-Cent to County Govs'!C28+'Half-Cent to City Govs'!C28)</f>
        <v>760815.1</v>
      </c>
      <c r="D28" s="5">
        <f>SUM('Half-Cent to County Govs'!D28+'Half-Cent to City Govs'!D28)</f>
        <v>767291.66</v>
      </c>
      <c r="E28" s="5">
        <f>SUM('Half-Cent to County Govs'!E28+'Half-Cent to City Govs'!E28)</f>
        <v>723947.46</v>
      </c>
      <c r="F28" s="5">
        <f>SUM('Half-Cent to County Govs'!F28+'Half-Cent to City Govs'!F28)</f>
        <v>676307.47</v>
      </c>
      <c r="G28" s="5">
        <f>SUM('Half-Cent to County Govs'!G28+'Half-Cent to City Govs'!G28)</f>
        <v>689046.31</v>
      </c>
      <c r="H28" s="5">
        <f>SUM('Half-Cent to County Govs'!H28+'Half-Cent to City Govs'!H28)</f>
        <v>767641.13</v>
      </c>
      <c r="I28" s="5">
        <f>SUM('Half-Cent to County Govs'!I28+'Half-Cent to City Govs'!I28)</f>
        <v>828367.4</v>
      </c>
      <c r="J28" s="5">
        <f>SUM('Half-Cent to County Govs'!J28+'Half-Cent to City Govs'!J28)</f>
        <v>683768.55</v>
      </c>
      <c r="K28" s="5">
        <f>SUM('Half-Cent to County Govs'!K28+'Half-Cent to City Govs'!K28)</f>
        <v>733064.52</v>
      </c>
      <c r="L28" s="5">
        <f>SUM('Half-Cent to County Govs'!L28+'Half-Cent to City Govs'!L28)</f>
        <v>776238.59</v>
      </c>
      <c r="M28" s="5">
        <f>SUM('Half-Cent to County Govs'!M28+'Half-Cent to City Govs'!M28)</f>
        <v>739789.46</v>
      </c>
      <c r="N28" s="5">
        <f t="shared" si="0"/>
        <v>8899509.89</v>
      </c>
    </row>
    <row r="29" spans="1:14" ht="12.75">
      <c r="A29" t="s">
        <v>46</v>
      </c>
      <c r="B29" s="5">
        <f>SUM('Half-Cent to County Govs'!B29+'Half-Cent to City Govs'!B29)</f>
        <v>2174797.93</v>
      </c>
      <c r="C29" s="5">
        <f>SUM('Half-Cent to County Govs'!C29+'Half-Cent to City Govs'!C29)</f>
        <v>2095011.81</v>
      </c>
      <c r="D29" s="5">
        <f>SUM('Half-Cent to County Govs'!D29+'Half-Cent to City Govs'!D29)</f>
        <v>2058870.95</v>
      </c>
      <c r="E29" s="5">
        <f>SUM('Half-Cent to County Govs'!E29+'Half-Cent to City Govs'!E29)</f>
        <v>1974968.09</v>
      </c>
      <c r="F29" s="5">
        <f>SUM('Half-Cent to County Govs'!F29+'Half-Cent to City Govs'!F29)</f>
        <v>2017292.1600000001</v>
      </c>
      <c r="G29" s="5">
        <f>SUM('Half-Cent to County Govs'!G29+'Half-Cent to City Govs'!G29)</f>
        <v>2332496.19</v>
      </c>
      <c r="H29" s="5">
        <f>SUM('Half-Cent to County Govs'!H29+'Half-Cent to City Govs'!H29)</f>
        <v>2635923.59</v>
      </c>
      <c r="I29" s="5">
        <f>SUM('Half-Cent to County Govs'!I29+'Half-Cent to City Govs'!I29)</f>
        <v>2994837.5</v>
      </c>
      <c r="J29" s="5">
        <f>SUM('Half-Cent to County Govs'!J29+'Half-Cent to City Govs'!J29)</f>
        <v>2793305.1799999997</v>
      </c>
      <c r="K29" s="5">
        <f>SUM('Half-Cent to County Govs'!K29+'Half-Cent to City Govs'!K29)</f>
        <v>3053664.04</v>
      </c>
      <c r="L29" s="5">
        <f>SUM('Half-Cent to County Govs'!L29+'Half-Cent to City Govs'!L29)</f>
        <v>3303367.37</v>
      </c>
      <c r="M29" s="5">
        <f>SUM('Half-Cent to County Govs'!M29+'Half-Cent to City Govs'!M29)</f>
        <v>2772138.45</v>
      </c>
      <c r="N29" s="5">
        <f t="shared" si="0"/>
        <v>30206673.259999998</v>
      </c>
    </row>
    <row r="30" spans="1:14" ht="12.75">
      <c r="A30" t="s">
        <v>4</v>
      </c>
      <c r="B30" s="5">
        <f>SUM('Half-Cent to County Govs'!B30+'Half-Cent to City Govs'!B30)</f>
        <v>300568.44</v>
      </c>
      <c r="C30" s="5">
        <f>SUM('Half-Cent to County Govs'!C30+'Half-Cent to City Govs'!C30)</f>
        <v>322231.94</v>
      </c>
      <c r="D30" s="5">
        <f>SUM('Half-Cent to County Govs'!D30+'Half-Cent to City Govs'!D30)</f>
        <v>304520.44</v>
      </c>
      <c r="E30" s="5">
        <f>SUM('Half-Cent to County Govs'!E30+'Half-Cent to City Govs'!E30)</f>
        <v>294067.01</v>
      </c>
      <c r="F30" s="5">
        <f>SUM('Half-Cent to County Govs'!F30+'Half-Cent to City Govs'!F30)</f>
        <v>267498.76</v>
      </c>
      <c r="G30" s="5">
        <f>SUM('Half-Cent to County Govs'!G30+'Half-Cent to City Govs'!G30)</f>
        <v>293280</v>
      </c>
      <c r="H30" s="5">
        <f>SUM('Half-Cent to County Govs'!H30+'Half-Cent to City Govs'!H30)</f>
        <v>279603.99</v>
      </c>
      <c r="I30" s="5">
        <f>SUM('Half-Cent to County Govs'!I30+'Half-Cent to City Govs'!I30)</f>
        <v>308348.27</v>
      </c>
      <c r="J30" s="5">
        <f>SUM('Half-Cent to County Govs'!J30+'Half-Cent to City Govs'!J30)</f>
        <v>285807.74</v>
      </c>
      <c r="K30" s="5">
        <f>SUM('Half-Cent to County Govs'!K30+'Half-Cent to City Govs'!K30)</f>
        <v>293293.67</v>
      </c>
      <c r="L30" s="5">
        <f>SUM('Half-Cent to County Govs'!L30+'Half-Cent to City Govs'!L30)</f>
        <v>322410.16</v>
      </c>
      <c r="M30" s="5">
        <f>SUM('Half-Cent to County Govs'!M30+'Half-Cent to City Govs'!M30)</f>
        <v>311059.36</v>
      </c>
      <c r="N30" s="5">
        <f t="shared" si="0"/>
        <v>3582689.78</v>
      </c>
    </row>
    <row r="31" spans="1:14" ht="12.75">
      <c r="A31" t="s">
        <v>99</v>
      </c>
      <c r="B31" s="5">
        <f>SUM('Half-Cent to County Govs'!B31+'Half-Cent to City Govs'!B31)</f>
        <v>15452988.41</v>
      </c>
      <c r="C31" s="5">
        <f>SUM('Half-Cent to County Govs'!C31+'Half-Cent to City Govs'!C31)</f>
        <v>15544729.68</v>
      </c>
      <c r="D31" s="5">
        <f>SUM('Half-Cent to County Govs'!D31+'Half-Cent to City Govs'!D31)</f>
        <v>15378801.929999998</v>
      </c>
      <c r="E31" s="5">
        <f>SUM('Half-Cent to County Govs'!E31+'Half-Cent to City Govs'!E31)</f>
        <v>15364805.72</v>
      </c>
      <c r="F31" s="5">
        <f>SUM('Half-Cent to County Govs'!F31+'Half-Cent to City Govs'!F31)</f>
        <v>14350312.549999997</v>
      </c>
      <c r="G31" s="5">
        <f>SUM('Half-Cent to County Govs'!G31+'Half-Cent to City Govs'!G31)</f>
        <v>13221415.2</v>
      </c>
      <c r="H31" s="5">
        <f>SUM('Half-Cent to County Govs'!H31+'Half-Cent to City Govs'!H31)</f>
        <v>13478041.080000002</v>
      </c>
      <c r="I31" s="5">
        <f>SUM('Half-Cent to County Govs'!I31+'Half-Cent to City Govs'!I31)</f>
        <v>18360729.820000004</v>
      </c>
      <c r="J31" s="5">
        <f>SUM('Half-Cent to County Govs'!J31+'Half-Cent to City Govs'!J31)</f>
        <v>15455084.510000002</v>
      </c>
      <c r="K31" s="5">
        <f>SUM('Half-Cent to County Govs'!K31+'Half-Cent to City Govs'!K31)</f>
        <v>16306662.79</v>
      </c>
      <c r="L31" s="5">
        <f>SUM('Half-Cent to County Govs'!L31+'Half-Cent to City Govs'!L31)</f>
        <v>17696233.159999996</v>
      </c>
      <c r="M31" s="5">
        <f>SUM('Half-Cent to County Govs'!M31+'Half-Cent to City Govs'!M31)</f>
        <v>14675224.539999997</v>
      </c>
      <c r="N31" s="5">
        <f t="shared" si="0"/>
        <v>185285029.39</v>
      </c>
    </row>
    <row r="32" spans="1:14" ht="12.75">
      <c r="A32" t="s">
        <v>5</v>
      </c>
      <c r="B32" s="5">
        <f>SUM('Half-Cent to County Govs'!B32+'Half-Cent to City Govs'!B32)</f>
        <v>90818.56</v>
      </c>
      <c r="C32" s="5">
        <f>SUM('Half-Cent to County Govs'!C32+'Half-Cent to City Govs'!C32)</f>
        <v>93372.56</v>
      </c>
      <c r="D32" s="5">
        <f>SUM('Half-Cent to County Govs'!D32+'Half-Cent to City Govs'!D32)</f>
        <v>77309.46</v>
      </c>
      <c r="E32" s="5">
        <f>SUM('Half-Cent to County Govs'!E32+'Half-Cent to City Govs'!E32)</f>
        <v>75290.12</v>
      </c>
      <c r="F32" s="5">
        <f>SUM('Half-Cent to County Govs'!F32+'Half-Cent to City Govs'!F32)</f>
        <v>72975.71</v>
      </c>
      <c r="G32" s="5">
        <f>SUM('Half-Cent to County Govs'!G32+'Half-Cent to City Govs'!G32)</f>
        <v>87355.19</v>
      </c>
      <c r="H32" s="5">
        <f>SUM('Half-Cent to County Govs'!H32+'Half-Cent to City Govs'!H32)</f>
        <v>89932.06</v>
      </c>
      <c r="I32" s="5">
        <f>SUM('Half-Cent to County Govs'!I32+'Half-Cent to City Govs'!I32)</f>
        <v>95907</v>
      </c>
      <c r="J32" s="5">
        <f>SUM('Half-Cent to County Govs'!J32+'Half-Cent to City Govs'!J32)</f>
        <v>79605.84</v>
      </c>
      <c r="K32" s="5">
        <f>SUM('Half-Cent to County Govs'!K32+'Half-Cent to City Govs'!K32)</f>
        <v>104089.15000000001</v>
      </c>
      <c r="L32" s="5">
        <f>SUM('Half-Cent to County Govs'!L32+'Half-Cent to City Govs'!L32)</f>
        <v>99722.42</v>
      </c>
      <c r="M32" s="5">
        <f>SUM('Half-Cent to County Govs'!M32+'Half-Cent to City Govs'!M32)</f>
        <v>90524.39</v>
      </c>
      <c r="N32" s="5">
        <f t="shared" si="0"/>
        <v>1056902.46</v>
      </c>
    </row>
    <row r="33" spans="1:14" ht="12.75">
      <c r="A33" t="s">
        <v>6</v>
      </c>
      <c r="B33" s="5">
        <f>SUM('Half-Cent to County Govs'!B33+'Half-Cent to City Govs'!B33)</f>
        <v>31921.65</v>
      </c>
      <c r="C33" s="5">
        <f>SUM('Half-Cent to County Govs'!C33+'Half-Cent to City Govs'!C33)</f>
        <v>31857.84</v>
      </c>
      <c r="D33" s="5">
        <f>SUM('Half-Cent to County Govs'!D33+'Half-Cent to City Govs'!D33)</f>
        <v>30098.42</v>
      </c>
      <c r="E33" s="5">
        <f>SUM('Half-Cent to County Govs'!E33+'Half-Cent to City Govs'!E33)</f>
        <v>28833.57</v>
      </c>
      <c r="F33" s="5">
        <f>SUM('Half-Cent to County Govs'!F33+'Half-Cent to City Govs'!F33)</f>
        <v>29091.93</v>
      </c>
      <c r="G33" s="5">
        <f>SUM('Half-Cent to County Govs'!G33+'Half-Cent to City Govs'!G33)</f>
        <v>30170.100000000002</v>
      </c>
      <c r="H33" s="5">
        <f>SUM('Half-Cent to County Govs'!H33+'Half-Cent to City Govs'!H33)</f>
        <v>28466.77</v>
      </c>
      <c r="I33" s="5">
        <f>SUM('Half-Cent to County Govs'!I33+'Half-Cent to City Govs'!I33)</f>
        <v>29174.960000000003</v>
      </c>
      <c r="J33" s="5">
        <f>SUM('Half-Cent to County Govs'!J33+'Half-Cent to City Govs'!J33)</f>
        <v>25820.07</v>
      </c>
      <c r="K33" s="5">
        <f>SUM('Half-Cent to County Govs'!K33+'Half-Cent to City Govs'!K33)</f>
        <v>27050.399999999998</v>
      </c>
      <c r="L33" s="5">
        <f>SUM('Half-Cent to County Govs'!L33+'Half-Cent to City Govs'!L33)</f>
        <v>32598.69</v>
      </c>
      <c r="M33" s="5">
        <f>SUM('Half-Cent to County Govs'!M33+'Half-Cent to City Govs'!M33)</f>
        <v>31137.5</v>
      </c>
      <c r="N33" s="5">
        <f t="shared" si="0"/>
        <v>356221.9</v>
      </c>
    </row>
    <row r="34" spans="1:14" ht="12.75">
      <c r="A34" t="s">
        <v>47</v>
      </c>
      <c r="B34" s="5">
        <f>SUM('Half-Cent to County Govs'!B34+'Half-Cent to City Govs'!B34)</f>
        <v>6003596.4</v>
      </c>
      <c r="C34" s="5">
        <f>SUM('Half-Cent to County Govs'!C34+'Half-Cent to City Govs'!C34)</f>
        <v>6094635.25</v>
      </c>
      <c r="D34" s="5">
        <f>SUM('Half-Cent to County Govs'!D34+'Half-Cent to City Govs'!D34)</f>
        <v>6184564.73</v>
      </c>
      <c r="E34" s="5">
        <f>SUM('Half-Cent to County Govs'!E34+'Half-Cent to City Govs'!E34)</f>
        <v>5945792.2</v>
      </c>
      <c r="F34" s="5">
        <f>SUM('Half-Cent to County Govs'!F34+'Half-Cent to City Govs'!F34)</f>
        <v>5690083.0600000005</v>
      </c>
      <c r="G34" s="5">
        <f>SUM('Half-Cent to County Govs'!G34+'Half-Cent to City Govs'!G34)</f>
        <v>5687836.77</v>
      </c>
      <c r="H34" s="5">
        <f>SUM('Half-Cent to County Govs'!H34+'Half-Cent to City Govs'!H34)</f>
        <v>5861643.82</v>
      </c>
      <c r="I34" s="5">
        <f>SUM('Half-Cent to County Govs'!I34+'Half-Cent to City Govs'!I34)</f>
        <v>6483274</v>
      </c>
      <c r="J34" s="5">
        <f>SUM('Half-Cent to County Govs'!J34+'Half-Cent to City Govs'!J34)</f>
        <v>5397072.16</v>
      </c>
      <c r="K34" s="5">
        <f>SUM('Half-Cent to County Govs'!K34+'Half-Cent to City Govs'!K34)</f>
        <v>5741342.319999999</v>
      </c>
      <c r="L34" s="5">
        <f>SUM('Half-Cent to County Govs'!L34+'Half-Cent to City Govs'!L34)</f>
        <v>6426881.33</v>
      </c>
      <c r="M34" s="5">
        <f>SUM('Half-Cent to County Govs'!M34+'Half-Cent to City Govs'!M34)</f>
        <v>5923179.170000001</v>
      </c>
      <c r="N34" s="5">
        <f t="shared" si="0"/>
        <v>71439901.21</v>
      </c>
    </row>
    <row r="35" spans="1:14" ht="12.75">
      <c r="A35" t="s">
        <v>48</v>
      </c>
      <c r="B35" s="5">
        <f>SUM('Half-Cent to County Govs'!B35+'Half-Cent to City Govs'!B35)</f>
        <v>1863097.46</v>
      </c>
      <c r="C35" s="5">
        <f>SUM('Half-Cent to County Govs'!C35+'Half-Cent to City Govs'!C35)</f>
        <v>1930659.0499999998</v>
      </c>
      <c r="D35" s="5">
        <f>SUM('Half-Cent to County Govs'!D35+'Half-Cent to City Govs'!D35)</f>
        <v>1991044.94</v>
      </c>
      <c r="E35" s="5">
        <f>SUM('Half-Cent to County Govs'!E35+'Half-Cent to City Govs'!E35)</f>
        <v>1836494.76</v>
      </c>
      <c r="F35" s="5">
        <f>SUM('Half-Cent to County Govs'!F35+'Half-Cent to City Govs'!F35)</f>
        <v>1736780.9700000002</v>
      </c>
      <c r="G35" s="5">
        <f>SUM('Half-Cent to County Govs'!G35+'Half-Cent to City Govs'!G35)</f>
        <v>1705600.48</v>
      </c>
      <c r="H35" s="5">
        <f>SUM('Half-Cent to County Govs'!H35+'Half-Cent to City Govs'!H35)</f>
        <v>1734349.04</v>
      </c>
      <c r="I35" s="5">
        <f>SUM('Half-Cent to County Govs'!I35+'Half-Cent to City Govs'!I35)</f>
        <v>1864751.71</v>
      </c>
      <c r="J35" s="5">
        <f>SUM('Half-Cent to County Govs'!J35+'Half-Cent to City Govs'!J35)</f>
        <v>1580417.14</v>
      </c>
      <c r="K35" s="5">
        <f>SUM('Half-Cent to County Govs'!K35+'Half-Cent to City Govs'!K35)</f>
        <v>1716274.3800000001</v>
      </c>
      <c r="L35" s="5">
        <f>SUM('Half-Cent to County Govs'!L35+'Half-Cent to City Govs'!L35)</f>
        <v>1944492.36</v>
      </c>
      <c r="M35" s="5">
        <f>SUM('Half-Cent to County Govs'!M35+'Half-Cent to City Govs'!M35)</f>
        <v>1839534.5699999998</v>
      </c>
      <c r="N35" s="5">
        <f t="shared" si="0"/>
        <v>21743496.86</v>
      </c>
    </row>
    <row r="36" spans="1:14" ht="12.75">
      <c r="A36" t="s">
        <v>7</v>
      </c>
      <c r="B36" s="5">
        <f>SUM('Half-Cent to County Govs'!B36+'Half-Cent to City Govs'!B36)</f>
        <v>315899.22</v>
      </c>
      <c r="C36" s="5">
        <f>SUM('Half-Cent to County Govs'!C36+'Half-Cent to City Govs'!C36)</f>
        <v>317338.7</v>
      </c>
      <c r="D36" s="5">
        <f>SUM('Half-Cent to County Govs'!D36+'Half-Cent to City Govs'!D36)</f>
        <v>326870.33999999997</v>
      </c>
      <c r="E36" s="5">
        <f>SUM('Half-Cent to County Govs'!E36+'Half-Cent to City Govs'!E36)</f>
        <v>288516.07999999996</v>
      </c>
      <c r="F36" s="5">
        <f>SUM('Half-Cent to County Govs'!F36+'Half-Cent to City Govs'!F36)</f>
        <v>293820.03</v>
      </c>
      <c r="G36" s="5">
        <f>SUM('Half-Cent to County Govs'!G36+'Half-Cent to City Govs'!G36)</f>
        <v>310980.58999999997</v>
      </c>
      <c r="H36" s="5">
        <f>SUM('Half-Cent to County Govs'!H36+'Half-Cent to City Govs'!H36)</f>
        <v>323534.19</v>
      </c>
      <c r="I36" s="5">
        <f>SUM('Half-Cent to County Govs'!I36+'Half-Cent to City Govs'!I36)</f>
        <v>329152.67000000004</v>
      </c>
      <c r="J36" s="5">
        <f>SUM('Half-Cent to County Govs'!J36+'Half-Cent to City Govs'!J36)</f>
        <v>281943.91000000003</v>
      </c>
      <c r="K36" s="5">
        <f>SUM('Half-Cent to County Govs'!K36+'Half-Cent to City Govs'!K36)</f>
        <v>306676.68</v>
      </c>
      <c r="L36" s="5">
        <f>SUM('Half-Cent to County Govs'!L36+'Half-Cent to City Govs'!L36)</f>
        <v>351075.37</v>
      </c>
      <c r="M36" s="5">
        <f>SUM('Half-Cent to County Govs'!M36+'Half-Cent to City Govs'!M36)</f>
        <v>327857.41000000003</v>
      </c>
      <c r="N36" s="5">
        <f t="shared" si="0"/>
        <v>3773665.1900000004</v>
      </c>
    </row>
    <row r="37" spans="1:14" ht="12.75">
      <c r="A37" t="s">
        <v>8</v>
      </c>
      <c r="B37" s="5">
        <f>SUM('Half-Cent to County Govs'!B37+'Half-Cent to City Govs'!B37)</f>
        <v>76190.08</v>
      </c>
      <c r="C37" s="5">
        <f>SUM('Half-Cent to County Govs'!C37+'Half-Cent to City Govs'!C37)</f>
        <v>93329.97</v>
      </c>
      <c r="D37" s="5">
        <f>SUM('Half-Cent to County Govs'!D37+'Half-Cent to City Govs'!D37)</f>
        <v>89098.15</v>
      </c>
      <c r="E37" s="5">
        <f>SUM('Half-Cent to County Govs'!E37+'Half-Cent to City Govs'!E37)</f>
        <v>56387.36</v>
      </c>
      <c r="F37" s="5">
        <f>SUM('Half-Cent to County Govs'!F37+'Half-Cent to City Govs'!F37)</f>
        <v>51921.06</v>
      </c>
      <c r="G37" s="5">
        <f>SUM('Half-Cent to County Govs'!G37+'Half-Cent to City Govs'!G37)</f>
        <v>42866.37</v>
      </c>
      <c r="H37" s="5">
        <f>SUM('Half-Cent to County Govs'!H37+'Half-Cent to City Govs'!H37)</f>
        <v>47476.369999999995</v>
      </c>
      <c r="I37" s="5">
        <f>SUM('Half-Cent to County Govs'!I37+'Half-Cent to City Govs'!I37)</f>
        <v>39747.01</v>
      </c>
      <c r="J37" s="5">
        <f>SUM('Half-Cent to County Govs'!J37+'Half-Cent to City Govs'!J37)</f>
        <v>41863.57</v>
      </c>
      <c r="K37" s="5">
        <f>SUM('Half-Cent to County Govs'!K37+'Half-Cent to City Govs'!K37)</f>
        <v>42221.17</v>
      </c>
      <c r="L37" s="5">
        <f>SUM('Half-Cent to County Govs'!L37+'Half-Cent to City Govs'!L37)</f>
        <v>56676.29</v>
      </c>
      <c r="M37" s="5">
        <f>SUM('Half-Cent to County Govs'!M37+'Half-Cent to City Govs'!M37)</f>
        <v>58850.4</v>
      </c>
      <c r="N37" s="5">
        <f t="shared" si="0"/>
        <v>696627.8</v>
      </c>
    </row>
    <row r="38" spans="1:14" ht="12.75">
      <c r="A38" t="s">
        <v>9</v>
      </c>
      <c r="B38" s="5">
        <f>SUM('Half-Cent to County Govs'!B38+'Half-Cent to City Govs'!B38)</f>
        <v>140960.55</v>
      </c>
      <c r="C38" s="5">
        <f>SUM('Half-Cent to County Govs'!C38+'Half-Cent to City Govs'!C38)</f>
        <v>140189.28</v>
      </c>
      <c r="D38" s="5">
        <f>SUM('Half-Cent to County Govs'!D38+'Half-Cent to City Govs'!D38)</f>
        <v>138326.51</v>
      </c>
      <c r="E38" s="5">
        <f>SUM('Half-Cent to County Govs'!E38+'Half-Cent to City Govs'!E38)</f>
        <v>137697.8</v>
      </c>
      <c r="F38" s="5">
        <f>SUM('Half-Cent to County Govs'!F38+'Half-Cent to City Govs'!F38)</f>
        <v>137592.95</v>
      </c>
      <c r="G38" s="5">
        <f>SUM('Half-Cent to County Govs'!G38+'Half-Cent to City Govs'!G38)</f>
        <v>107827.29000000001</v>
      </c>
      <c r="H38" s="5">
        <f>SUM('Half-Cent to County Govs'!H38+'Half-Cent to City Govs'!H38)</f>
        <v>120657.75</v>
      </c>
      <c r="I38" s="5">
        <f>SUM('Half-Cent to County Govs'!I38+'Half-Cent to City Govs'!I38)</f>
        <v>116286.83</v>
      </c>
      <c r="J38" s="5">
        <f>SUM('Half-Cent to County Govs'!J38+'Half-Cent to City Govs'!J38)</f>
        <v>105750.07</v>
      </c>
      <c r="K38" s="5">
        <f>SUM('Half-Cent to County Govs'!K38+'Half-Cent to City Govs'!K38)</f>
        <v>123606.6</v>
      </c>
      <c r="L38" s="5">
        <f>SUM('Half-Cent to County Govs'!L38+'Half-Cent to City Govs'!L38)</f>
        <v>138154.88</v>
      </c>
      <c r="M38" s="5">
        <f>SUM('Half-Cent to County Govs'!M38+'Half-Cent to City Govs'!M38)</f>
        <v>119921.8</v>
      </c>
      <c r="N38" s="5">
        <f t="shared" si="0"/>
        <v>1526972.3099999998</v>
      </c>
    </row>
    <row r="39" spans="1:14" ht="12.75">
      <c r="A39" t="s">
        <v>10</v>
      </c>
      <c r="B39" s="5">
        <f>SUM('Half-Cent to County Govs'!B39+'Half-Cent to City Govs'!B39)</f>
        <v>24682.260000000002</v>
      </c>
      <c r="C39" s="5">
        <f>SUM('Half-Cent to County Govs'!C39+'Half-Cent to City Govs'!C39)</f>
        <v>26624.56</v>
      </c>
      <c r="D39" s="5">
        <f>SUM('Half-Cent to County Govs'!D39+'Half-Cent to City Govs'!D39)</f>
        <v>26997.79</v>
      </c>
      <c r="E39" s="5">
        <f>SUM('Half-Cent to County Govs'!E39+'Half-Cent to City Govs'!E39)</f>
        <v>25147.14</v>
      </c>
      <c r="F39" s="5">
        <f>SUM('Half-Cent to County Govs'!F39+'Half-Cent to City Govs'!F39)</f>
        <v>33068.54</v>
      </c>
      <c r="G39" s="5">
        <f>SUM('Half-Cent to County Govs'!G39+'Half-Cent to City Govs'!G39)</f>
        <v>22880.04</v>
      </c>
      <c r="H39" s="5">
        <f>SUM('Half-Cent to County Govs'!H39+'Half-Cent to City Govs'!H39)</f>
        <v>21403.68</v>
      </c>
      <c r="I39" s="5">
        <f>SUM('Half-Cent to County Govs'!I39+'Half-Cent to City Govs'!I39)</f>
        <v>21733.1</v>
      </c>
      <c r="J39" s="5">
        <f>SUM('Half-Cent to County Govs'!J39+'Half-Cent to City Govs'!J39)</f>
        <v>20683.11</v>
      </c>
      <c r="K39" s="5">
        <f>SUM('Half-Cent to County Govs'!K39+'Half-Cent to City Govs'!K39)</f>
        <v>23278.08</v>
      </c>
      <c r="L39" s="5">
        <f>SUM('Half-Cent to County Govs'!L39+'Half-Cent to City Govs'!L39)</f>
        <v>25522.73</v>
      </c>
      <c r="M39" s="5">
        <f>SUM('Half-Cent to County Govs'!M39+'Half-Cent to City Govs'!M39)</f>
        <v>23575.36</v>
      </c>
      <c r="N39" s="5">
        <f t="shared" si="0"/>
        <v>295596.39</v>
      </c>
    </row>
    <row r="40" spans="1:14" ht="12.75">
      <c r="A40" t="s">
        <v>11</v>
      </c>
      <c r="B40" s="5">
        <f>SUM('Half-Cent to County Govs'!B40+'Half-Cent to City Govs'!B40)</f>
        <v>13059.439999999999</v>
      </c>
      <c r="C40" s="5">
        <f>SUM('Half-Cent to County Govs'!C40+'Half-Cent to City Govs'!C40)</f>
        <v>11393.41</v>
      </c>
      <c r="D40" s="5">
        <f>SUM('Half-Cent to County Govs'!D40+'Half-Cent to City Govs'!D40)</f>
        <v>14176.85</v>
      </c>
      <c r="E40" s="5">
        <f>SUM('Half-Cent to County Govs'!E40+'Half-Cent to City Govs'!E40)</f>
        <v>12256.29</v>
      </c>
      <c r="F40" s="5">
        <f>SUM('Half-Cent to County Govs'!F40+'Half-Cent to City Govs'!F40)</f>
        <v>12039.51</v>
      </c>
      <c r="G40" s="5">
        <f>SUM('Half-Cent to County Govs'!G40+'Half-Cent to City Govs'!G40)</f>
        <v>13458.05</v>
      </c>
      <c r="H40" s="5">
        <f>SUM('Half-Cent to County Govs'!H40+'Half-Cent to City Govs'!H40)</f>
        <v>10343.56</v>
      </c>
      <c r="I40" s="5">
        <f>SUM('Half-Cent to County Govs'!I40+'Half-Cent to City Govs'!I40)</f>
        <v>14928.14</v>
      </c>
      <c r="J40" s="5">
        <f>SUM('Half-Cent to County Govs'!J40+'Half-Cent to City Govs'!J40)</f>
        <v>13400.81</v>
      </c>
      <c r="K40" s="5">
        <f>SUM('Half-Cent to County Govs'!K40+'Half-Cent to City Govs'!K40)</f>
        <v>13769.07</v>
      </c>
      <c r="L40" s="5">
        <f>SUM('Half-Cent to County Govs'!L40+'Half-Cent to City Govs'!L40)</f>
        <v>14950.32</v>
      </c>
      <c r="M40" s="5">
        <f>SUM('Half-Cent to County Govs'!M40+'Half-Cent to City Govs'!M40)</f>
        <v>11333.36</v>
      </c>
      <c r="N40" s="5">
        <f t="shared" si="0"/>
        <v>155108.81</v>
      </c>
    </row>
    <row r="41" spans="1:14" ht="12.75">
      <c r="A41" t="s">
        <v>49</v>
      </c>
      <c r="B41" s="5">
        <f>SUM('Half-Cent to County Govs'!B41+'Half-Cent to City Govs'!B41)</f>
        <v>50817.409999999996</v>
      </c>
      <c r="C41" s="5">
        <f>SUM('Half-Cent to County Govs'!C41+'Half-Cent to City Govs'!C41)</f>
        <v>64073.01</v>
      </c>
      <c r="D41" s="5">
        <f>SUM('Half-Cent to County Govs'!D41+'Half-Cent to City Govs'!D41)</f>
        <v>62808.729999999996</v>
      </c>
      <c r="E41" s="5">
        <f>SUM('Half-Cent to County Govs'!E41+'Half-Cent to City Govs'!E41)</f>
        <v>49086.95</v>
      </c>
      <c r="F41" s="5">
        <f>SUM('Half-Cent to County Govs'!F41+'Half-Cent to City Govs'!F41)</f>
        <v>50857.729999999996</v>
      </c>
      <c r="G41" s="5">
        <f>SUM('Half-Cent to County Govs'!G41+'Half-Cent to City Govs'!G41)</f>
        <v>23230.559999999998</v>
      </c>
      <c r="H41" s="5">
        <f>SUM('Half-Cent to County Govs'!H41+'Half-Cent to City Govs'!H41)</f>
        <v>30494.22</v>
      </c>
      <c r="I41" s="5">
        <f>SUM('Half-Cent to County Govs'!I41+'Half-Cent to City Govs'!I41)</f>
        <v>36078.51</v>
      </c>
      <c r="J41" s="5">
        <f>SUM('Half-Cent to County Govs'!J41+'Half-Cent to City Govs'!J41)</f>
        <v>30260.93</v>
      </c>
      <c r="K41" s="5">
        <f>SUM('Half-Cent to County Govs'!K41+'Half-Cent to City Govs'!K41)</f>
        <v>36474.67</v>
      </c>
      <c r="L41" s="5">
        <f>SUM('Half-Cent to County Govs'!L41+'Half-Cent to City Govs'!L41)</f>
        <v>43840.11</v>
      </c>
      <c r="M41" s="5">
        <f>SUM('Half-Cent to County Govs'!M41+'Half-Cent to City Govs'!M41)</f>
        <v>48733.5</v>
      </c>
      <c r="N41" s="5">
        <f t="shared" si="0"/>
        <v>526756.33</v>
      </c>
    </row>
    <row r="42" spans="1:14" ht="12.75">
      <c r="A42" t="s">
        <v>12</v>
      </c>
      <c r="B42" s="5">
        <f>SUM('Half-Cent to County Govs'!B42+'Half-Cent to City Govs'!B42)</f>
        <v>38488.479999999996</v>
      </c>
      <c r="C42" s="5">
        <f>SUM('Half-Cent to County Govs'!C42+'Half-Cent to City Govs'!C42)</f>
        <v>37201.28</v>
      </c>
      <c r="D42" s="5">
        <f>SUM('Half-Cent to County Govs'!D42+'Half-Cent to City Govs'!D42)</f>
        <v>34549.39</v>
      </c>
      <c r="E42" s="5">
        <f>SUM('Half-Cent to County Govs'!E42+'Half-Cent to City Govs'!E42)</f>
        <v>26357.38</v>
      </c>
      <c r="F42" s="5">
        <f>SUM('Half-Cent to County Govs'!F42+'Half-Cent to City Govs'!F42)</f>
        <v>20681.43</v>
      </c>
      <c r="G42" s="5">
        <f>SUM('Half-Cent to County Govs'!G42+'Half-Cent to City Govs'!G42)</f>
        <v>29002.2</v>
      </c>
      <c r="H42" s="5">
        <f>SUM('Half-Cent to County Govs'!H42+'Half-Cent to City Govs'!H42)</f>
        <v>23234.170000000002</v>
      </c>
      <c r="I42" s="5">
        <f>SUM('Half-Cent to County Govs'!I42+'Half-Cent to City Govs'!I42)</f>
        <v>35741.25</v>
      </c>
      <c r="J42" s="5">
        <f>SUM('Half-Cent to County Govs'!J42+'Half-Cent to City Govs'!J42)</f>
        <v>21791.55</v>
      </c>
      <c r="K42" s="5">
        <f>SUM('Half-Cent to County Govs'!K42+'Half-Cent to City Govs'!K42)</f>
        <v>43998.89</v>
      </c>
      <c r="L42" s="5">
        <f>SUM('Half-Cent to County Govs'!L42+'Half-Cent to City Govs'!L42)</f>
        <v>38642.96</v>
      </c>
      <c r="M42" s="5">
        <f>SUM('Half-Cent to County Govs'!M42+'Half-Cent to City Govs'!M42)</f>
        <v>26420.58</v>
      </c>
      <c r="N42" s="5">
        <f t="shared" si="0"/>
        <v>376109.56000000006</v>
      </c>
    </row>
    <row r="43" spans="1:14" ht="12.75">
      <c r="A43" t="s">
        <v>13</v>
      </c>
      <c r="B43" s="5">
        <f>SUM('Half-Cent to County Govs'!B43+'Half-Cent to City Govs'!B43)</f>
        <v>68460.65</v>
      </c>
      <c r="C43" s="5">
        <f>SUM('Half-Cent to County Govs'!C43+'Half-Cent to City Govs'!C43)</f>
        <v>64384.39</v>
      </c>
      <c r="D43" s="5">
        <f>SUM('Half-Cent to County Govs'!D43+'Half-Cent to City Govs'!D43)</f>
        <v>60794.43</v>
      </c>
      <c r="E43" s="5">
        <f>SUM('Half-Cent to County Govs'!E43+'Half-Cent to City Govs'!E43)</f>
        <v>58708.95</v>
      </c>
      <c r="F43" s="5">
        <f>SUM('Half-Cent to County Govs'!F43+'Half-Cent to City Govs'!F43)</f>
        <v>56620</v>
      </c>
      <c r="G43" s="5">
        <f>SUM('Half-Cent to County Govs'!G43+'Half-Cent to City Govs'!G43)</f>
        <v>57965.130000000005</v>
      </c>
      <c r="H43" s="5">
        <f>SUM('Half-Cent to County Govs'!H43+'Half-Cent to City Govs'!H43)</f>
        <v>63144.93</v>
      </c>
      <c r="I43" s="5">
        <f>SUM('Half-Cent to County Govs'!I43+'Half-Cent to City Govs'!I43)</f>
        <v>67766.7</v>
      </c>
      <c r="J43" s="5">
        <f>SUM('Half-Cent to County Govs'!J43+'Half-Cent to City Govs'!J43)</f>
        <v>67742.16</v>
      </c>
      <c r="K43" s="5">
        <f>SUM('Half-Cent to County Govs'!K43+'Half-Cent to City Govs'!K43)</f>
        <v>63925.95999999999</v>
      </c>
      <c r="L43" s="5">
        <f>SUM('Half-Cent to County Govs'!L43+'Half-Cent to City Govs'!L43)</f>
        <v>76697.43</v>
      </c>
      <c r="M43" s="5">
        <f>SUM('Half-Cent to County Govs'!M43+'Half-Cent to City Govs'!M43)</f>
        <v>64360.58</v>
      </c>
      <c r="N43" s="5">
        <f t="shared" si="0"/>
        <v>770571.3099999999</v>
      </c>
    </row>
    <row r="44" spans="1:14" ht="12.75">
      <c r="A44" t="s">
        <v>14</v>
      </c>
      <c r="B44" s="5">
        <f>SUM('Half-Cent to County Govs'!B44+'Half-Cent to City Govs'!B44)</f>
        <v>131052.85</v>
      </c>
      <c r="C44" s="5">
        <f>SUM('Half-Cent to County Govs'!C44+'Half-Cent to City Govs'!C44)</f>
        <v>108079.2</v>
      </c>
      <c r="D44" s="5">
        <f>SUM('Half-Cent to County Govs'!D44+'Half-Cent to City Govs'!D44)</f>
        <v>110437.07</v>
      </c>
      <c r="E44" s="5">
        <f>SUM('Half-Cent to County Govs'!E44+'Half-Cent to City Govs'!E44)</f>
        <v>111789</v>
      </c>
      <c r="F44" s="5">
        <f>SUM('Half-Cent to County Govs'!F44+'Half-Cent to City Govs'!F44)</f>
        <v>111625.6</v>
      </c>
      <c r="G44" s="5">
        <f>SUM('Half-Cent to County Govs'!G44+'Half-Cent to City Govs'!G44)</f>
        <v>118923.90999999999</v>
      </c>
      <c r="H44" s="5">
        <f>SUM('Half-Cent to County Govs'!H44+'Half-Cent to City Govs'!H44)</f>
        <v>117260.03</v>
      </c>
      <c r="I44" s="5">
        <f>SUM('Half-Cent to County Govs'!I44+'Half-Cent to City Govs'!I44)</f>
        <v>134098.13</v>
      </c>
      <c r="J44" s="5">
        <f>SUM('Half-Cent to County Govs'!J44+'Half-Cent to City Govs'!J44)</f>
        <v>127834.87</v>
      </c>
      <c r="K44" s="5">
        <f>SUM('Half-Cent to County Govs'!K44+'Half-Cent to City Govs'!K44)</f>
        <v>135482.75</v>
      </c>
      <c r="L44" s="5">
        <f>SUM('Half-Cent to County Govs'!L44+'Half-Cent to City Govs'!L44)</f>
        <v>132546.09</v>
      </c>
      <c r="M44" s="5">
        <f>SUM('Half-Cent to County Govs'!M44+'Half-Cent to City Govs'!M44)</f>
        <v>130413.48</v>
      </c>
      <c r="N44" s="5">
        <f t="shared" si="0"/>
        <v>1469542.9800000002</v>
      </c>
    </row>
    <row r="45" spans="1:14" ht="12.75">
      <c r="A45" t="s">
        <v>50</v>
      </c>
      <c r="B45" s="5">
        <f>SUM('Half-Cent to County Govs'!B45+'Half-Cent to City Govs'!B45)</f>
        <v>586226.37</v>
      </c>
      <c r="C45" s="5">
        <f>SUM('Half-Cent to County Govs'!C45+'Half-Cent to City Govs'!C45)</f>
        <v>603888.63</v>
      </c>
      <c r="D45" s="5">
        <f>SUM('Half-Cent to County Govs'!D45+'Half-Cent to City Govs'!D45)</f>
        <v>625117.52</v>
      </c>
      <c r="E45" s="5">
        <f>SUM('Half-Cent to County Govs'!E45+'Half-Cent to City Govs'!E45)</f>
        <v>555427.36</v>
      </c>
      <c r="F45" s="5">
        <f>SUM('Half-Cent to County Govs'!F45+'Half-Cent to City Govs'!F45)</f>
        <v>571440.83</v>
      </c>
      <c r="G45" s="5">
        <f>SUM('Half-Cent to County Govs'!G45+'Half-Cent to City Govs'!G45)</f>
        <v>593717.08</v>
      </c>
      <c r="H45" s="5">
        <f>SUM('Half-Cent to County Govs'!H45+'Half-Cent to City Govs'!H45)</f>
        <v>656785.19</v>
      </c>
      <c r="I45" s="5">
        <f>SUM('Half-Cent to County Govs'!I45+'Half-Cent to City Govs'!I45)</f>
        <v>707210.36</v>
      </c>
      <c r="J45" s="5">
        <f>SUM('Half-Cent to County Govs'!J45+'Half-Cent to City Govs'!J45)</f>
        <v>592460.44</v>
      </c>
      <c r="K45" s="5">
        <f>SUM('Half-Cent to County Govs'!K45+'Half-Cent to City Govs'!K45)</f>
        <v>611264.62</v>
      </c>
      <c r="L45" s="5">
        <f>SUM('Half-Cent to County Govs'!L45+'Half-Cent to City Govs'!L45)</f>
        <v>694730.99</v>
      </c>
      <c r="M45" s="5">
        <f>SUM('Half-Cent to County Govs'!M45+'Half-Cent to City Govs'!M45)</f>
        <v>640757.63</v>
      </c>
      <c r="N45" s="5">
        <f t="shared" si="0"/>
        <v>7439027.02</v>
      </c>
    </row>
    <row r="46" spans="1:14" ht="12.75">
      <c r="A46" t="s">
        <v>15</v>
      </c>
      <c r="B46" s="5">
        <f>SUM('Half-Cent to County Govs'!B46+'Half-Cent to City Govs'!B46)</f>
        <v>360662.62</v>
      </c>
      <c r="C46" s="5">
        <f>SUM('Half-Cent to County Govs'!C46+'Half-Cent to City Govs'!C46)</f>
        <v>363328.01</v>
      </c>
      <c r="D46" s="5">
        <f>SUM('Half-Cent to County Govs'!D46+'Half-Cent to City Govs'!D46)</f>
        <v>348008.31</v>
      </c>
      <c r="E46" s="5">
        <f>SUM('Half-Cent to County Govs'!E46+'Half-Cent to City Govs'!E46)</f>
        <v>340701.45</v>
      </c>
      <c r="F46" s="5">
        <f>SUM('Half-Cent to County Govs'!F46+'Half-Cent to City Govs'!F46)</f>
        <v>338158.65</v>
      </c>
      <c r="G46" s="5">
        <f>SUM('Half-Cent to County Govs'!G46+'Half-Cent to City Govs'!G46)</f>
        <v>366583.1</v>
      </c>
      <c r="H46" s="5">
        <f>SUM('Half-Cent to County Govs'!H46+'Half-Cent to City Govs'!H46)</f>
        <v>397808</v>
      </c>
      <c r="I46" s="5">
        <f>SUM('Half-Cent to County Govs'!I46+'Half-Cent to City Govs'!I46)</f>
        <v>435073.95</v>
      </c>
      <c r="J46" s="5">
        <f>SUM('Half-Cent to County Govs'!J46+'Half-Cent to City Govs'!J46)</f>
        <v>402073.93</v>
      </c>
      <c r="K46" s="5">
        <f>SUM('Half-Cent to County Govs'!K46+'Half-Cent to City Govs'!K46)</f>
        <v>442297.01</v>
      </c>
      <c r="L46" s="5">
        <f>SUM('Half-Cent to County Govs'!L46+'Half-Cent to City Govs'!L46)</f>
        <v>460668.52</v>
      </c>
      <c r="M46" s="5">
        <f>SUM('Half-Cent to County Govs'!M46+'Half-Cent to City Govs'!M46)</f>
        <v>389298.75</v>
      </c>
      <c r="N46" s="5">
        <f t="shared" si="0"/>
        <v>4644662.300000001</v>
      </c>
    </row>
    <row r="47" spans="1:14" ht="12.75">
      <c r="A47" t="s">
        <v>51</v>
      </c>
      <c r="B47" s="5">
        <f>SUM('Half-Cent to County Govs'!B47+'Half-Cent to City Govs'!B47)</f>
        <v>8344654.630000001</v>
      </c>
      <c r="C47" s="5">
        <f>SUM('Half-Cent to County Govs'!C47+'Half-Cent to City Govs'!C47)</f>
        <v>8340184.87</v>
      </c>
      <c r="D47" s="5">
        <f>SUM('Half-Cent to County Govs'!D47+'Half-Cent to City Govs'!D47)</f>
        <v>8154610</v>
      </c>
      <c r="E47" s="5">
        <f>SUM('Half-Cent to County Govs'!E47+'Half-Cent to City Govs'!E47)</f>
        <v>8041010.5</v>
      </c>
      <c r="F47" s="5">
        <f>SUM('Half-Cent to County Govs'!F47+'Half-Cent to City Govs'!F47)</f>
        <v>8254744.42</v>
      </c>
      <c r="G47" s="5">
        <f>SUM('Half-Cent to County Govs'!G47+'Half-Cent to City Govs'!G47)</f>
        <v>7959113.43</v>
      </c>
      <c r="H47" s="5">
        <f>SUM('Half-Cent to County Govs'!H47+'Half-Cent to City Govs'!H47)</f>
        <v>8189366.779999999</v>
      </c>
      <c r="I47" s="5">
        <f>SUM('Half-Cent to County Govs'!I47+'Half-Cent to City Govs'!I47)</f>
        <v>9448190.309999999</v>
      </c>
      <c r="J47" s="5">
        <f>SUM('Half-Cent to County Govs'!J47+'Half-Cent to City Govs'!J47)</f>
        <v>7746497.42</v>
      </c>
      <c r="K47" s="5">
        <f>SUM('Half-Cent to County Govs'!K47+'Half-Cent to City Govs'!K47)</f>
        <v>8158468.79</v>
      </c>
      <c r="L47" s="5">
        <f>SUM('Half-Cent to County Govs'!L47+'Half-Cent to City Govs'!L47)</f>
        <v>9296816.58</v>
      </c>
      <c r="M47" s="5">
        <f>SUM('Half-Cent to County Govs'!M47+'Half-Cent to City Govs'!M47)</f>
        <v>8444666.17</v>
      </c>
      <c r="N47" s="5">
        <f t="shared" si="0"/>
        <v>100378323.9</v>
      </c>
    </row>
    <row r="48" spans="1:14" ht="12.75">
      <c r="A48" t="s">
        <v>16</v>
      </c>
      <c r="B48" s="5">
        <f>SUM('Half-Cent to County Govs'!B48+'Half-Cent to City Govs'!B48)</f>
        <v>34337.82</v>
      </c>
      <c r="C48" s="5">
        <f>SUM('Half-Cent to County Govs'!C48+'Half-Cent to City Govs'!C48)</f>
        <v>37470.99</v>
      </c>
      <c r="D48" s="5">
        <f>SUM('Half-Cent to County Govs'!D48+'Half-Cent to City Govs'!D48)</f>
        <v>36464.25</v>
      </c>
      <c r="E48" s="5">
        <f>SUM('Half-Cent to County Govs'!E48+'Half-Cent to City Govs'!E48)</f>
        <v>37707.53</v>
      </c>
      <c r="F48" s="5">
        <f>SUM('Half-Cent to County Govs'!F48+'Half-Cent to City Govs'!F48)</f>
        <v>32806.61</v>
      </c>
      <c r="G48" s="5">
        <f>SUM('Half-Cent to County Govs'!G48+'Half-Cent to City Govs'!G48)</f>
        <v>30731.51</v>
      </c>
      <c r="H48" s="5">
        <f>SUM('Half-Cent to County Govs'!H48+'Half-Cent to City Govs'!H48)</f>
        <v>28798.91</v>
      </c>
      <c r="I48" s="5">
        <f>SUM('Half-Cent to County Govs'!I48+'Half-Cent to City Govs'!I48)</f>
        <v>32187.43</v>
      </c>
      <c r="J48" s="5">
        <f>SUM('Half-Cent to County Govs'!J48+'Half-Cent to City Govs'!J48)</f>
        <v>27781.14</v>
      </c>
      <c r="K48" s="5">
        <f>SUM('Half-Cent to County Govs'!K48+'Half-Cent to City Govs'!K48)</f>
        <v>34863.43</v>
      </c>
      <c r="L48" s="5">
        <f>SUM('Half-Cent to County Govs'!L48+'Half-Cent to City Govs'!L48)</f>
        <v>35065.24</v>
      </c>
      <c r="M48" s="5">
        <f>SUM('Half-Cent to County Govs'!M48+'Half-Cent to City Govs'!M48)</f>
        <v>34906.18</v>
      </c>
      <c r="N48" s="5">
        <f t="shared" si="0"/>
        <v>403121.04000000004</v>
      </c>
    </row>
    <row r="49" spans="1:14" ht="12.75">
      <c r="A49" t="s">
        <v>52</v>
      </c>
      <c r="B49" s="5">
        <f>SUM('Half-Cent to County Govs'!B49+'Half-Cent to City Govs'!B49)</f>
        <v>736262.8099999999</v>
      </c>
      <c r="C49" s="5">
        <f>SUM('Half-Cent to County Govs'!C49+'Half-Cent to City Govs'!C49)</f>
        <v>738511.73</v>
      </c>
      <c r="D49" s="5">
        <f>SUM('Half-Cent to County Govs'!D49+'Half-Cent to City Govs'!D49)</f>
        <v>777341.9199999999</v>
      </c>
      <c r="E49" s="5">
        <f>SUM('Half-Cent to County Govs'!E49+'Half-Cent to City Govs'!E49)</f>
        <v>703628.71</v>
      </c>
      <c r="F49" s="5">
        <f>SUM('Half-Cent to County Govs'!F49+'Half-Cent to City Govs'!F49)</f>
        <v>757729.8200000001</v>
      </c>
      <c r="G49" s="5">
        <f>SUM('Half-Cent to County Govs'!G49+'Half-Cent to City Govs'!G49)</f>
        <v>740244.4</v>
      </c>
      <c r="H49" s="5">
        <f>SUM('Half-Cent to County Govs'!H49+'Half-Cent to City Govs'!H49)</f>
        <v>877939.3400000001</v>
      </c>
      <c r="I49" s="5">
        <f>SUM('Half-Cent to County Govs'!I49+'Half-Cent to City Govs'!I49)</f>
        <v>1011844.83</v>
      </c>
      <c r="J49" s="5">
        <f>SUM('Half-Cent to County Govs'!J49+'Half-Cent to City Govs'!J49)</f>
        <v>794843.46</v>
      </c>
      <c r="K49" s="5">
        <f>SUM('Half-Cent to County Govs'!K49+'Half-Cent to City Govs'!K49)</f>
        <v>840330.6799999999</v>
      </c>
      <c r="L49" s="5">
        <f>SUM('Half-Cent to County Govs'!L49+'Half-Cent to City Govs'!L49)</f>
        <v>927958.73</v>
      </c>
      <c r="M49" s="5">
        <f>SUM('Half-Cent to County Govs'!M49+'Half-Cent to City Govs'!M49)</f>
        <v>843565.4</v>
      </c>
      <c r="N49" s="5">
        <f t="shared" si="0"/>
        <v>9750201.83</v>
      </c>
    </row>
    <row r="50" spans="1:14" ht="12.75">
      <c r="A50" t="s">
        <v>17</v>
      </c>
      <c r="B50" s="5">
        <f>SUM('Half-Cent to County Govs'!B50+'Half-Cent to City Govs'!B50)</f>
        <v>176683.02</v>
      </c>
      <c r="C50" s="5">
        <f>SUM('Half-Cent to County Govs'!C50+'Half-Cent to City Govs'!C50)</f>
        <v>199415.88</v>
      </c>
      <c r="D50" s="5">
        <f>SUM('Half-Cent to County Govs'!D50+'Half-Cent to City Govs'!D50)</f>
        <v>195427.78999999998</v>
      </c>
      <c r="E50" s="5">
        <f>SUM('Half-Cent to County Govs'!E50+'Half-Cent to City Govs'!E50)</f>
        <v>177542.29</v>
      </c>
      <c r="F50" s="5">
        <f>SUM('Half-Cent to County Govs'!F50+'Half-Cent to City Govs'!F50)</f>
        <v>170275.12</v>
      </c>
      <c r="G50" s="5">
        <f>SUM('Half-Cent to County Govs'!G50+'Half-Cent to City Govs'!G50)</f>
        <v>210127.38</v>
      </c>
      <c r="H50" s="5">
        <f>SUM('Half-Cent to County Govs'!H50+'Half-Cent to City Govs'!H50)</f>
        <v>177969.06</v>
      </c>
      <c r="I50" s="5">
        <f>SUM('Half-Cent to County Govs'!I50+'Half-Cent to City Govs'!I50)</f>
        <v>219947.97</v>
      </c>
      <c r="J50" s="5">
        <f>SUM('Half-Cent to County Govs'!J50+'Half-Cent to City Govs'!J50)</f>
        <v>162781.03</v>
      </c>
      <c r="K50" s="5">
        <f>SUM('Half-Cent to County Govs'!K50+'Half-Cent to City Govs'!K50)</f>
        <v>176914.49</v>
      </c>
      <c r="L50" s="5">
        <f>SUM('Half-Cent to County Govs'!L50+'Half-Cent to City Govs'!L50)</f>
        <v>191968.08000000002</v>
      </c>
      <c r="M50" s="5">
        <f>SUM('Half-Cent to County Govs'!M50+'Half-Cent to City Govs'!M50)</f>
        <v>190112.39</v>
      </c>
      <c r="N50" s="5">
        <f t="shared" si="0"/>
        <v>2249164.5</v>
      </c>
    </row>
    <row r="51" spans="1:14" ht="12.75">
      <c r="A51" t="s">
        <v>18</v>
      </c>
      <c r="B51" s="5">
        <f>SUM('Half-Cent to County Govs'!B51+'Half-Cent to City Govs'!B51)</f>
        <v>64994.490000000005</v>
      </c>
      <c r="C51" s="5">
        <f>SUM('Half-Cent to County Govs'!C51+'Half-Cent to City Govs'!C51)</f>
        <v>78504.08</v>
      </c>
      <c r="D51" s="5">
        <f>SUM('Half-Cent to County Govs'!D51+'Half-Cent to City Govs'!D51)</f>
        <v>72043.68</v>
      </c>
      <c r="E51" s="5">
        <f>SUM('Half-Cent to County Govs'!E51+'Half-Cent to City Govs'!E51)</f>
        <v>73450.20999999999</v>
      </c>
      <c r="F51" s="5">
        <f>SUM('Half-Cent to County Govs'!F51+'Half-Cent to City Govs'!F51)</f>
        <v>65563.14</v>
      </c>
      <c r="G51" s="5">
        <f>SUM('Half-Cent to County Govs'!G51+'Half-Cent to City Govs'!G51)</f>
        <v>58651.75</v>
      </c>
      <c r="H51" s="5">
        <f>SUM('Half-Cent to County Govs'!H51+'Half-Cent to City Govs'!H51)</f>
        <v>72653.06</v>
      </c>
      <c r="I51" s="5">
        <f>SUM('Half-Cent to County Govs'!I51+'Half-Cent to City Govs'!I51)</f>
        <v>62943.08</v>
      </c>
      <c r="J51" s="5">
        <f>SUM('Half-Cent to County Govs'!J51+'Half-Cent to City Govs'!J51)</f>
        <v>51834.96</v>
      </c>
      <c r="K51" s="5">
        <f>SUM('Half-Cent to County Govs'!K51+'Half-Cent to City Govs'!K51)</f>
        <v>54065.770000000004</v>
      </c>
      <c r="L51" s="5">
        <f>SUM('Half-Cent to County Govs'!L51+'Half-Cent to City Govs'!L51)</f>
        <v>65747.97</v>
      </c>
      <c r="M51" s="5">
        <f>SUM('Half-Cent to County Govs'!M51+'Half-Cent to City Govs'!M51)</f>
        <v>45240.57</v>
      </c>
      <c r="N51" s="5">
        <f t="shared" si="0"/>
        <v>765692.7599999999</v>
      </c>
    </row>
    <row r="52" spans="1:14" ht="12.75">
      <c r="A52" t="s">
        <v>19</v>
      </c>
      <c r="B52" s="5">
        <f>SUM('Half-Cent to County Govs'!B52+'Half-Cent to City Govs'!B52)</f>
        <v>10574.75</v>
      </c>
      <c r="C52" s="5">
        <f>SUM('Half-Cent to County Govs'!C52+'Half-Cent to City Govs'!C52)</f>
        <v>11880.61</v>
      </c>
      <c r="D52" s="5">
        <f>SUM('Half-Cent to County Govs'!D52+'Half-Cent to City Govs'!D52)</f>
        <v>11694.060000000001</v>
      </c>
      <c r="E52" s="5">
        <f>SUM('Half-Cent to County Govs'!E52+'Half-Cent to City Govs'!E52)</f>
        <v>10264.720000000001</v>
      </c>
      <c r="F52" s="5">
        <f>SUM('Half-Cent to County Govs'!F52+'Half-Cent to City Govs'!F52)</f>
        <v>10564.11</v>
      </c>
      <c r="G52" s="5">
        <f>SUM('Half-Cent to County Govs'!G52+'Half-Cent to City Govs'!G52)</f>
        <v>11790.44</v>
      </c>
      <c r="H52" s="5">
        <f>SUM('Half-Cent to County Govs'!H52+'Half-Cent to City Govs'!H52)</f>
        <v>8825.48</v>
      </c>
      <c r="I52" s="5">
        <f>SUM('Half-Cent to County Govs'!I52+'Half-Cent to City Govs'!I52)</f>
        <v>8773.1</v>
      </c>
      <c r="J52" s="5">
        <f>SUM('Half-Cent to County Govs'!J52+'Half-Cent to City Govs'!J52)</f>
        <v>9064.61</v>
      </c>
      <c r="K52" s="5">
        <f>SUM('Half-Cent to County Govs'!K52+'Half-Cent to City Govs'!K52)</f>
        <v>10672.43</v>
      </c>
      <c r="L52" s="5">
        <f>SUM('Half-Cent to County Govs'!L52+'Half-Cent to City Govs'!L52)</f>
        <v>11206.75</v>
      </c>
      <c r="M52" s="5">
        <f>SUM('Half-Cent to County Govs'!M52+'Half-Cent to City Govs'!M52)</f>
        <v>12559.669999999998</v>
      </c>
      <c r="N52" s="5">
        <f t="shared" si="0"/>
        <v>127870.73</v>
      </c>
    </row>
    <row r="53" spans="1:14" ht="12.75">
      <c r="A53" t="s">
        <v>53</v>
      </c>
      <c r="B53" s="5">
        <f>SUM('Half-Cent to County Govs'!B53+'Half-Cent to City Govs'!B53)</f>
        <v>1340032.04</v>
      </c>
      <c r="C53" s="5">
        <f>SUM('Half-Cent to County Govs'!C53+'Half-Cent to City Govs'!C53)</f>
        <v>1327735.61</v>
      </c>
      <c r="D53" s="5">
        <f>SUM('Half-Cent to County Govs'!D53+'Half-Cent to City Govs'!D53)</f>
        <v>1397731.55</v>
      </c>
      <c r="E53" s="5">
        <f>SUM('Half-Cent to County Govs'!E53+'Half-Cent to City Govs'!E53)</f>
        <v>1304580.74</v>
      </c>
      <c r="F53" s="5">
        <f>SUM('Half-Cent to County Govs'!F53+'Half-Cent to City Govs'!F53)</f>
        <v>1296847.66</v>
      </c>
      <c r="G53" s="5">
        <f>SUM('Half-Cent to County Govs'!G53+'Half-Cent to City Govs'!G53)</f>
        <v>1320758.74</v>
      </c>
      <c r="H53" s="5">
        <f>SUM('Half-Cent to County Govs'!H53+'Half-Cent to City Govs'!H53)</f>
        <v>1403703.73</v>
      </c>
      <c r="I53" s="5">
        <f>SUM('Half-Cent to County Govs'!I53+'Half-Cent to City Govs'!I53)</f>
        <v>1564582.24</v>
      </c>
      <c r="J53" s="5">
        <f>SUM('Half-Cent to County Govs'!J53+'Half-Cent to City Govs'!J53)</f>
        <v>1357511.81</v>
      </c>
      <c r="K53" s="5">
        <f>SUM('Half-Cent to County Govs'!K53+'Half-Cent to City Govs'!K53)</f>
        <v>1433262.56</v>
      </c>
      <c r="L53" s="5">
        <f>SUM('Half-Cent to County Govs'!L53+'Half-Cent to City Govs'!L53)</f>
        <v>1552840.7000000002</v>
      </c>
      <c r="M53" s="5">
        <f>SUM('Half-Cent to County Govs'!M53+'Half-Cent to City Govs'!M53)</f>
        <v>1450951.3699999999</v>
      </c>
      <c r="N53" s="5">
        <f t="shared" si="0"/>
        <v>16750538.750000002</v>
      </c>
    </row>
    <row r="54" spans="1:14" ht="12.75">
      <c r="A54" t="s">
        <v>54</v>
      </c>
      <c r="B54" s="5">
        <f>SUM('Half-Cent to County Govs'!B54+'Half-Cent to City Govs'!B54)</f>
        <v>3827147.62</v>
      </c>
      <c r="C54" s="5">
        <f>SUM('Half-Cent to County Govs'!C54+'Half-Cent to City Govs'!C54)</f>
        <v>3722332.08</v>
      </c>
      <c r="D54" s="5">
        <f>SUM('Half-Cent to County Govs'!D54+'Half-Cent to City Govs'!D54)</f>
        <v>3749253.8899999997</v>
      </c>
      <c r="E54" s="5">
        <f>SUM('Half-Cent to County Govs'!E54+'Half-Cent to City Govs'!E54)</f>
        <v>3445908.6799999997</v>
      </c>
      <c r="F54" s="5">
        <f>SUM('Half-Cent to County Govs'!F54+'Half-Cent to City Govs'!F54)</f>
        <v>3421298.68</v>
      </c>
      <c r="G54" s="5">
        <f>SUM('Half-Cent to County Govs'!G54+'Half-Cent to City Govs'!G54)</f>
        <v>3711654.4899999998</v>
      </c>
      <c r="H54" s="5">
        <f>SUM('Half-Cent to County Govs'!H54+'Half-Cent to City Govs'!H54)</f>
        <v>4282841</v>
      </c>
      <c r="I54" s="5">
        <f>SUM('Half-Cent to County Govs'!I54+'Half-Cent to City Govs'!I54)</f>
        <v>4762872.57</v>
      </c>
      <c r="J54" s="5">
        <f>SUM('Half-Cent to County Govs'!J54+'Half-Cent to City Govs'!J54)</f>
        <v>4273683.94</v>
      </c>
      <c r="K54" s="5">
        <f>SUM('Half-Cent to County Govs'!K54+'Half-Cent to City Govs'!K54)</f>
        <v>4643556.97</v>
      </c>
      <c r="L54" s="5">
        <f>SUM('Half-Cent to County Govs'!L54+'Half-Cent to City Govs'!L54)</f>
        <v>5344361.86</v>
      </c>
      <c r="M54" s="5">
        <f>SUM('Half-Cent to County Govs'!M54+'Half-Cent to City Govs'!M54)</f>
        <v>4380301.4399999995</v>
      </c>
      <c r="N54" s="5">
        <f t="shared" si="0"/>
        <v>49565213.21999999</v>
      </c>
    </row>
    <row r="55" spans="1:14" ht="12.75">
      <c r="A55" t="s">
        <v>55</v>
      </c>
      <c r="B55" s="5">
        <f>SUM('Half-Cent to County Govs'!B55+'Half-Cent to City Govs'!B55)</f>
        <v>1528420.13</v>
      </c>
      <c r="C55" s="5">
        <f>SUM('Half-Cent to County Govs'!C55+'Half-Cent to City Govs'!C55)</f>
        <v>1581842.6400000001</v>
      </c>
      <c r="D55" s="5">
        <f>SUM('Half-Cent to County Govs'!D55+'Half-Cent to City Govs'!D55)</f>
        <v>1438134.55</v>
      </c>
      <c r="E55" s="5">
        <f>SUM('Half-Cent to County Govs'!E55+'Half-Cent to City Govs'!E55)</f>
        <v>1603957.76</v>
      </c>
      <c r="F55" s="5">
        <f>SUM('Half-Cent to County Govs'!F55+'Half-Cent to City Govs'!F55)</f>
        <v>1584512.75</v>
      </c>
      <c r="G55" s="5">
        <f>SUM('Half-Cent to County Govs'!G55+'Half-Cent to City Govs'!G55)</f>
        <v>1544330.85</v>
      </c>
      <c r="H55" s="5">
        <f>SUM('Half-Cent to County Govs'!H55+'Half-Cent to City Govs'!H55)</f>
        <v>1529543.99</v>
      </c>
      <c r="I55" s="5">
        <f>SUM('Half-Cent to County Govs'!I55+'Half-Cent to City Govs'!I55)</f>
        <v>1740359.6</v>
      </c>
      <c r="J55" s="5">
        <f>SUM('Half-Cent to County Govs'!J55+'Half-Cent to City Govs'!J55)</f>
        <v>1455958.23</v>
      </c>
      <c r="K55" s="5">
        <f>SUM('Half-Cent to County Govs'!K55+'Half-Cent to City Govs'!K55)</f>
        <v>1510712.8900000001</v>
      </c>
      <c r="L55" s="5">
        <f>SUM('Half-Cent to County Govs'!L55+'Half-Cent to City Govs'!L55)</f>
        <v>1671822.77</v>
      </c>
      <c r="M55" s="5">
        <f>SUM('Half-Cent to County Govs'!M55+'Half-Cent to City Govs'!M55)</f>
        <v>1569445.4100000001</v>
      </c>
      <c r="N55" s="5">
        <f t="shared" si="0"/>
        <v>18759041.57</v>
      </c>
    </row>
    <row r="56" spans="1:14" ht="12.75">
      <c r="A56" t="s">
        <v>20</v>
      </c>
      <c r="B56" s="5">
        <f>SUM('Half-Cent to County Govs'!B56+'Half-Cent to City Govs'!B56)</f>
        <v>129305.43000000001</v>
      </c>
      <c r="C56" s="5">
        <f>SUM('Half-Cent to County Govs'!C56+'Half-Cent to City Govs'!C56)</f>
        <v>131832.59</v>
      </c>
      <c r="D56" s="5">
        <f>SUM('Half-Cent to County Govs'!D56+'Half-Cent to City Govs'!D56)</f>
        <v>131304.99</v>
      </c>
      <c r="E56" s="5">
        <f>SUM('Half-Cent to County Govs'!E56+'Half-Cent to City Govs'!E56)</f>
        <v>125258.39</v>
      </c>
      <c r="F56" s="5">
        <f>SUM('Half-Cent to County Govs'!F56+'Half-Cent to City Govs'!F56)</f>
        <v>127663.99</v>
      </c>
      <c r="G56" s="5">
        <f>SUM('Half-Cent to County Govs'!G56+'Half-Cent to City Govs'!G56)</f>
        <v>125608.74</v>
      </c>
      <c r="H56" s="5">
        <f>SUM('Half-Cent to County Govs'!H56+'Half-Cent to City Govs'!H56)</f>
        <v>129547.75</v>
      </c>
      <c r="I56" s="5">
        <f>SUM('Half-Cent to County Govs'!I56+'Half-Cent to City Govs'!I56)</f>
        <v>135133.32</v>
      </c>
      <c r="J56" s="5">
        <f>SUM('Half-Cent to County Govs'!J56+'Half-Cent to City Govs'!J56)</f>
        <v>118661.93</v>
      </c>
      <c r="K56" s="5">
        <f>SUM('Half-Cent to County Govs'!K56+'Half-Cent to City Govs'!K56)</f>
        <v>122266.51</v>
      </c>
      <c r="L56" s="5">
        <f>SUM('Half-Cent to County Govs'!L56+'Half-Cent to City Govs'!L56)</f>
        <v>138836.29</v>
      </c>
      <c r="M56" s="5">
        <f>SUM('Half-Cent to County Govs'!M56+'Half-Cent to City Govs'!M56)</f>
        <v>135471.38</v>
      </c>
      <c r="N56" s="5">
        <f t="shared" si="0"/>
        <v>1550891.31</v>
      </c>
    </row>
    <row r="57" spans="1:14" ht="12.75">
      <c r="A57" t="s">
        <v>21</v>
      </c>
      <c r="B57" s="5">
        <f>SUM('Half-Cent to County Govs'!B57+'Half-Cent to City Govs'!B57)</f>
        <v>11330.65</v>
      </c>
      <c r="C57" s="5">
        <f>SUM('Half-Cent to County Govs'!C57+'Half-Cent to City Govs'!C57)</f>
        <v>9251.74</v>
      </c>
      <c r="D57" s="5">
        <f>SUM('Half-Cent to County Govs'!D57+'Half-Cent to City Govs'!D57)</f>
        <v>9252.18</v>
      </c>
      <c r="E57" s="5">
        <f>SUM('Half-Cent to County Govs'!E57+'Half-Cent to City Govs'!E57)</f>
        <v>9514.63</v>
      </c>
      <c r="F57" s="5">
        <f>SUM('Half-Cent to County Govs'!F57+'Half-Cent to City Govs'!F57)</f>
        <v>10630.44</v>
      </c>
      <c r="G57" s="5">
        <f>SUM('Half-Cent to County Govs'!G57+'Half-Cent to City Govs'!G57)</f>
        <v>12019.36</v>
      </c>
      <c r="H57" s="5">
        <f>SUM('Half-Cent to County Govs'!H57+'Half-Cent to City Govs'!H57)</f>
        <v>10856.29</v>
      </c>
      <c r="I57" s="5">
        <f>SUM('Half-Cent to County Govs'!I57+'Half-Cent to City Govs'!I57)</f>
        <v>11347.91</v>
      </c>
      <c r="J57" s="5">
        <f>SUM('Half-Cent to County Govs'!J57+'Half-Cent to City Govs'!J57)</f>
        <v>12099.83</v>
      </c>
      <c r="K57" s="5">
        <f>SUM('Half-Cent to County Govs'!K57+'Half-Cent to City Govs'!K57)</f>
        <v>12519.289999999999</v>
      </c>
      <c r="L57" s="5">
        <f>SUM('Half-Cent to County Govs'!L57+'Half-Cent to City Govs'!L57)</f>
        <v>19424.489999999998</v>
      </c>
      <c r="M57" s="5">
        <f>SUM('Half-Cent to County Govs'!M57+'Half-Cent to City Govs'!M57)</f>
        <v>13382.2</v>
      </c>
      <c r="N57" s="5">
        <f t="shared" si="0"/>
        <v>141629.01</v>
      </c>
    </row>
    <row r="58" spans="1:14" ht="12.75">
      <c r="A58" t="s">
        <v>22</v>
      </c>
      <c r="B58" s="5">
        <f>SUM('Half-Cent to County Govs'!B58+'Half-Cent to City Govs'!B58)</f>
        <v>40160.18</v>
      </c>
      <c r="C58" s="5">
        <f>SUM('Half-Cent to County Govs'!C58+'Half-Cent to City Govs'!C58)</f>
        <v>40915.590000000004</v>
      </c>
      <c r="D58" s="5">
        <f>SUM('Half-Cent to County Govs'!D58+'Half-Cent to City Govs'!D58)</f>
        <v>43299.03</v>
      </c>
      <c r="E58" s="5">
        <f>SUM('Half-Cent to County Govs'!E58+'Half-Cent to City Govs'!E58)</f>
        <v>37638.28</v>
      </c>
      <c r="F58" s="5">
        <f>SUM('Half-Cent to County Govs'!F58+'Half-Cent to City Govs'!F58)</f>
        <v>37808.43</v>
      </c>
      <c r="G58" s="5">
        <f>SUM('Half-Cent to County Govs'!G58+'Half-Cent to City Govs'!G58)</f>
        <v>36666.759999999995</v>
      </c>
      <c r="H58" s="5">
        <f>SUM('Half-Cent to County Govs'!H58+'Half-Cent to City Govs'!H58)</f>
        <v>37055.18</v>
      </c>
      <c r="I58" s="5">
        <f>SUM('Half-Cent to County Govs'!I58+'Half-Cent to City Govs'!I58)</f>
        <v>43128.71000000001</v>
      </c>
      <c r="J58" s="5">
        <f>SUM('Half-Cent to County Govs'!J58+'Half-Cent to City Govs'!J58)</f>
        <v>33518.89</v>
      </c>
      <c r="K58" s="5">
        <f>SUM('Half-Cent to County Govs'!K58+'Half-Cent to City Govs'!K58)</f>
        <v>38823.99</v>
      </c>
      <c r="L58" s="5">
        <f>SUM('Half-Cent to County Govs'!L58+'Half-Cent to City Govs'!L58)</f>
        <v>41702.38</v>
      </c>
      <c r="M58" s="5">
        <f>SUM('Half-Cent to County Govs'!M58+'Half-Cent to City Govs'!M58)</f>
        <v>40571.409999999996</v>
      </c>
      <c r="N58" s="5">
        <f t="shared" si="0"/>
        <v>471288.83</v>
      </c>
    </row>
    <row r="59" spans="1:14" ht="12.75">
      <c r="A59" t="s">
        <v>56</v>
      </c>
      <c r="B59" s="5">
        <f>SUM('Half-Cent to County Govs'!B59+'Half-Cent to City Govs'!B59)</f>
        <v>1621212.07</v>
      </c>
      <c r="C59" s="5">
        <f>SUM('Half-Cent to County Govs'!C59+'Half-Cent to City Govs'!C59)</f>
        <v>1645779.04</v>
      </c>
      <c r="D59" s="5">
        <f>SUM('Half-Cent to County Govs'!D59+'Half-Cent to City Govs'!D59)</f>
        <v>1587953.1700000002</v>
      </c>
      <c r="E59" s="5">
        <f>SUM('Half-Cent to County Govs'!E59+'Half-Cent to City Govs'!E59)</f>
        <v>1546317.73</v>
      </c>
      <c r="F59" s="5">
        <f>SUM('Half-Cent to County Govs'!F59+'Half-Cent to City Govs'!F59)</f>
        <v>1500844.91</v>
      </c>
      <c r="G59" s="5">
        <f>SUM('Half-Cent to County Govs'!G59+'Half-Cent to City Govs'!G59)</f>
        <v>1614511.1099999999</v>
      </c>
      <c r="H59" s="5">
        <f>SUM('Half-Cent to County Govs'!H59+'Half-Cent to City Govs'!H59)</f>
        <v>1749337.7599999998</v>
      </c>
      <c r="I59" s="5">
        <f>SUM('Half-Cent to County Govs'!I59+'Half-Cent to City Govs'!I59)</f>
        <v>1950516.97</v>
      </c>
      <c r="J59" s="5">
        <f>SUM('Half-Cent to County Govs'!J59+'Half-Cent to City Govs'!J59)</f>
        <v>1672841.94</v>
      </c>
      <c r="K59" s="5">
        <f>SUM('Half-Cent to County Govs'!K59+'Half-Cent to City Govs'!K59)</f>
        <v>1783866.79</v>
      </c>
      <c r="L59" s="5">
        <f>SUM('Half-Cent to County Govs'!L59+'Half-Cent to City Govs'!L59)</f>
        <v>2130196.32</v>
      </c>
      <c r="M59" s="5">
        <f>SUM('Half-Cent to County Govs'!M59+'Half-Cent to City Govs'!M59)</f>
        <v>1800664.43</v>
      </c>
      <c r="N59" s="5">
        <f t="shared" si="0"/>
        <v>20604042.24</v>
      </c>
    </row>
    <row r="60" spans="1:14" ht="12.75">
      <c r="A60" t="s">
        <v>23</v>
      </c>
      <c r="B60" s="5">
        <f>SUM('Half-Cent to County Govs'!B60+'Half-Cent to City Govs'!B60)</f>
        <v>1644384.1300000001</v>
      </c>
      <c r="C60" s="5">
        <f>SUM('Half-Cent to County Govs'!C60+'Half-Cent to City Govs'!C60)</f>
        <v>1506938.68</v>
      </c>
      <c r="D60" s="5">
        <f>SUM('Half-Cent to County Govs'!D60+'Half-Cent to City Govs'!D60)</f>
        <v>1590126.46</v>
      </c>
      <c r="E60" s="5">
        <f>SUM('Half-Cent to County Govs'!E60+'Half-Cent to City Govs'!E60)</f>
        <v>1503661.7200000002</v>
      </c>
      <c r="F60" s="5">
        <f>SUM('Half-Cent to County Govs'!F60+'Half-Cent to City Govs'!F60)</f>
        <v>1465940.68</v>
      </c>
      <c r="G60" s="5">
        <f>SUM('Half-Cent to County Govs'!G60+'Half-Cent to City Govs'!G60)</f>
        <v>1510667.3699999999</v>
      </c>
      <c r="H60" s="5">
        <f>SUM('Half-Cent to County Govs'!H60+'Half-Cent to City Govs'!H60)</f>
        <v>1560220.94</v>
      </c>
      <c r="I60" s="5">
        <f>SUM('Half-Cent to County Govs'!I60+'Half-Cent to City Govs'!I60)</f>
        <v>1697531.7200000002</v>
      </c>
      <c r="J60" s="5">
        <f>SUM('Half-Cent to County Govs'!J60+'Half-Cent to City Govs'!J60)</f>
        <v>1505867.1199999999</v>
      </c>
      <c r="K60" s="5">
        <f>SUM('Half-Cent to County Govs'!K60+'Half-Cent to City Govs'!K60)</f>
        <v>1553283.91</v>
      </c>
      <c r="L60" s="5">
        <f>SUM('Half-Cent to County Govs'!L60+'Half-Cent to City Govs'!L60)</f>
        <v>1721930.42</v>
      </c>
      <c r="M60" s="5">
        <f>SUM('Half-Cent to County Govs'!M60+'Half-Cent to City Govs'!M60)</f>
        <v>1626528.1</v>
      </c>
      <c r="N60" s="5">
        <f t="shared" si="0"/>
        <v>18887081.25</v>
      </c>
    </row>
    <row r="61" spans="1:14" ht="12.75">
      <c r="A61" t="s">
        <v>24</v>
      </c>
      <c r="B61" s="5">
        <f>SUM('Half-Cent to County Govs'!B61+'Half-Cent to City Govs'!B61)</f>
        <v>1046152.77</v>
      </c>
      <c r="C61" s="5">
        <f>SUM('Half-Cent to County Govs'!C61+'Half-Cent to City Govs'!C61)</f>
        <v>1009776.22</v>
      </c>
      <c r="D61" s="5">
        <f>SUM('Half-Cent to County Govs'!D61+'Half-Cent to City Govs'!D61)</f>
        <v>997257.83</v>
      </c>
      <c r="E61" s="5">
        <f>SUM('Half-Cent to County Govs'!E61+'Half-Cent to City Govs'!E61)</f>
        <v>983814.3300000001</v>
      </c>
      <c r="F61" s="5">
        <f>SUM('Half-Cent to County Govs'!F61+'Half-Cent to City Govs'!F61)</f>
        <v>906186.5800000001</v>
      </c>
      <c r="G61" s="5">
        <f>SUM('Half-Cent to County Govs'!G61+'Half-Cent to City Govs'!G61)</f>
        <v>987170.3899999999</v>
      </c>
      <c r="H61" s="5">
        <f>SUM('Half-Cent to County Govs'!H61+'Half-Cent to City Govs'!H61)</f>
        <v>1069452.44</v>
      </c>
      <c r="I61" s="5">
        <f>SUM('Half-Cent to County Govs'!I61+'Half-Cent to City Govs'!I61)</f>
        <v>1270912.92</v>
      </c>
      <c r="J61" s="5">
        <f>SUM('Half-Cent to County Govs'!J61+'Half-Cent to City Govs'!J61)</f>
        <v>1022687.65</v>
      </c>
      <c r="K61" s="5">
        <f>SUM('Half-Cent to County Govs'!K61+'Half-Cent to City Govs'!K61)</f>
        <v>1087944.73</v>
      </c>
      <c r="L61" s="5">
        <f>SUM('Half-Cent to County Govs'!L61+'Half-Cent to City Govs'!L61)</f>
        <v>1207527.04</v>
      </c>
      <c r="M61" s="5">
        <f>SUM('Half-Cent to County Govs'!M61+'Half-Cent to City Govs'!M61)</f>
        <v>1067747.11</v>
      </c>
      <c r="N61" s="5">
        <f t="shared" si="0"/>
        <v>12656630.010000002</v>
      </c>
    </row>
    <row r="62" spans="1:14" ht="12.75">
      <c r="A62" t="s">
        <v>57</v>
      </c>
      <c r="B62" s="5">
        <f>SUM('Half-Cent to County Govs'!B62+'Half-Cent to City Govs'!B62)</f>
        <v>1065944.97</v>
      </c>
      <c r="C62" s="5">
        <f>SUM('Half-Cent to County Govs'!C62+'Half-Cent to City Govs'!C62)</f>
        <v>1039227.33</v>
      </c>
      <c r="D62" s="5">
        <f>SUM('Half-Cent to County Govs'!D62+'Half-Cent to City Govs'!D62)</f>
        <v>1073739.82</v>
      </c>
      <c r="E62" s="5">
        <f>SUM('Half-Cent to County Govs'!E62+'Half-Cent to City Govs'!E62)</f>
        <v>878060.88</v>
      </c>
      <c r="F62" s="5">
        <f>SUM('Half-Cent to County Govs'!F62+'Half-Cent to City Govs'!F62)</f>
        <v>740647.77</v>
      </c>
      <c r="G62" s="5">
        <f>SUM('Half-Cent to County Govs'!G62+'Half-Cent to City Govs'!G62)</f>
        <v>958498.22</v>
      </c>
      <c r="H62" s="5">
        <f>SUM('Half-Cent to County Govs'!H62+'Half-Cent to City Govs'!H62)</f>
        <v>952230.5900000001</v>
      </c>
      <c r="I62" s="5">
        <f>SUM('Half-Cent to County Govs'!I62+'Half-Cent to City Govs'!I62)</f>
        <v>1083004.47</v>
      </c>
      <c r="J62" s="5">
        <f>SUM('Half-Cent to County Govs'!J62+'Half-Cent to City Govs'!J62)</f>
        <v>1066081.52</v>
      </c>
      <c r="K62" s="5">
        <f>SUM('Half-Cent to County Govs'!K62+'Half-Cent to City Govs'!K62)</f>
        <v>1198763.3399999999</v>
      </c>
      <c r="L62" s="5">
        <f>SUM('Half-Cent to County Govs'!L62+'Half-Cent to City Govs'!L62)</f>
        <v>1331924.36</v>
      </c>
      <c r="M62" s="5">
        <f>SUM('Half-Cent to County Govs'!M62+'Half-Cent to City Govs'!M62)</f>
        <v>1191085.27</v>
      </c>
      <c r="N62" s="5">
        <f t="shared" si="0"/>
        <v>12579208.539999997</v>
      </c>
    </row>
    <row r="63" spans="1:14" ht="12.75">
      <c r="A63" t="s">
        <v>58</v>
      </c>
      <c r="B63" s="5">
        <f>SUM('Half-Cent to County Govs'!B63+'Half-Cent to City Govs'!B63)</f>
        <v>351688.05</v>
      </c>
      <c r="C63" s="5">
        <f>SUM('Half-Cent to County Govs'!C63+'Half-Cent to City Govs'!C63)</f>
        <v>364950.65</v>
      </c>
      <c r="D63" s="5">
        <f>SUM('Half-Cent to County Govs'!D63+'Half-Cent to City Govs'!D63)</f>
        <v>377641.28</v>
      </c>
      <c r="E63" s="5">
        <f>SUM('Half-Cent to County Govs'!E63+'Half-Cent to City Govs'!E63)</f>
        <v>308089.02</v>
      </c>
      <c r="F63" s="5">
        <f>SUM('Half-Cent to County Govs'!F63+'Half-Cent to City Govs'!F63)</f>
        <v>287015.07</v>
      </c>
      <c r="G63" s="5">
        <f>SUM('Half-Cent to County Govs'!G63+'Half-Cent to City Govs'!G63)</f>
        <v>294991.81</v>
      </c>
      <c r="H63" s="5">
        <f>SUM('Half-Cent to County Govs'!H63+'Half-Cent to City Govs'!H63)</f>
        <v>304677.98</v>
      </c>
      <c r="I63" s="5">
        <f>SUM('Half-Cent to County Govs'!I63+'Half-Cent to City Govs'!I63)</f>
        <v>297220.55</v>
      </c>
      <c r="J63" s="5">
        <f>SUM('Half-Cent to County Govs'!J63+'Half-Cent to City Govs'!J63)</f>
        <v>261285.52</v>
      </c>
      <c r="K63" s="5">
        <f>SUM('Half-Cent to County Govs'!K63+'Half-Cent to City Govs'!K63)</f>
        <v>285858.88</v>
      </c>
      <c r="L63" s="5">
        <f>SUM('Half-Cent to County Govs'!L63+'Half-Cent to City Govs'!L63)</f>
        <v>359698.87</v>
      </c>
      <c r="M63" s="5">
        <f>SUM('Half-Cent to County Govs'!M63+'Half-Cent to City Govs'!M63)</f>
        <v>350756.75999999995</v>
      </c>
      <c r="N63" s="5">
        <f t="shared" si="0"/>
        <v>3843874.44</v>
      </c>
    </row>
    <row r="64" spans="1:14" ht="12.75">
      <c r="A64" t="s">
        <v>59</v>
      </c>
      <c r="B64" s="5">
        <f>SUM('Half-Cent to County Govs'!B64+'Half-Cent to City Govs'!B64)</f>
        <v>1453856.06</v>
      </c>
      <c r="C64" s="5">
        <f>SUM('Half-Cent to County Govs'!C64+'Half-Cent to City Govs'!C64)</f>
        <v>1745423.02</v>
      </c>
      <c r="D64" s="5">
        <f>SUM('Half-Cent to County Govs'!D64+'Half-Cent to City Govs'!D64)</f>
        <v>1762587.47</v>
      </c>
      <c r="E64" s="5">
        <f>SUM('Half-Cent to County Govs'!E64+'Half-Cent to City Govs'!E64)</f>
        <v>1459642.71</v>
      </c>
      <c r="F64" s="5">
        <f>SUM('Half-Cent to County Govs'!F64+'Half-Cent to City Govs'!F64)</f>
        <v>1271895.21</v>
      </c>
      <c r="G64" s="5">
        <f>SUM('Half-Cent to County Govs'!G64+'Half-Cent to City Govs'!G64)</f>
        <v>1231088.02</v>
      </c>
      <c r="H64" s="5">
        <f>SUM('Half-Cent to County Govs'!H64+'Half-Cent to City Govs'!H64)</f>
        <v>1193070.15</v>
      </c>
      <c r="I64" s="5">
        <f>SUM('Half-Cent to County Govs'!I64+'Half-Cent to City Govs'!I64)</f>
        <v>1273287.46</v>
      </c>
      <c r="J64" s="5">
        <f>SUM('Half-Cent to County Govs'!J64+'Half-Cent to City Govs'!J64)</f>
        <v>1069382.67</v>
      </c>
      <c r="K64" s="5">
        <f>SUM('Half-Cent to County Govs'!K64+'Half-Cent to City Govs'!K64)</f>
        <v>1211460.08</v>
      </c>
      <c r="L64" s="5">
        <f>SUM('Half-Cent to County Govs'!L64+'Half-Cent to City Govs'!L64)</f>
        <v>1462189.74</v>
      </c>
      <c r="M64" s="5">
        <f>SUM('Half-Cent to County Govs'!M64+'Half-Cent to City Govs'!M64)</f>
        <v>1399157.03</v>
      </c>
      <c r="N64" s="5">
        <f t="shared" si="0"/>
        <v>16533039.620000001</v>
      </c>
    </row>
    <row r="65" spans="1:14" ht="12.75">
      <c r="A65" t="s">
        <v>25</v>
      </c>
      <c r="B65" s="5">
        <f>SUM('Half-Cent to County Govs'!B65+'Half-Cent to City Govs'!B65)</f>
        <v>151495.46</v>
      </c>
      <c r="C65" s="5">
        <f>SUM('Half-Cent to County Govs'!C65+'Half-Cent to City Govs'!C65)</f>
        <v>155850.16</v>
      </c>
      <c r="D65" s="5">
        <f>SUM('Half-Cent to County Govs'!D65+'Half-Cent to City Govs'!D65)</f>
        <v>150208.19999999998</v>
      </c>
      <c r="E65" s="5">
        <f>SUM('Half-Cent to County Govs'!E65+'Half-Cent to City Govs'!E65)</f>
        <v>146032.03</v>
      </c>
      <c r="F65" s="5">
        <f>SUM('Half-Cent to County Govs'!F65+'Half-Cent to City Govs'!F65)</f>
        <v>147317.7</v>
      </c>
      <c r="G65" s="5">
        <f>SUM('Half-Cent to County Govs'!G65+'Half-Cent to City Govs'!G65)</f>
        <v>154458.66</v>
      </c>
      <c r="H65" s="5">
        <f>SUM('Half-Cent to County Govs'!H65+'Half-Cent to City Govs'!H65)</f>
        <v>160839.56</v>
      </c>
      <c r="I65" s="5">
        <f>SUM('Half-Cent to County Govs'!I65+'Half-Cent to City Govs'!I65)</f>
        <v>190104.15</v>
      </c>
      <c r="J65" s="5">
        <f>SUM('Half-Cent to County Govs'!J65+'Half-Cent to City Govs'!J65)</f>
        <v>158558.47</v>
      </c>
      <c r="K65" s="5">
        <f>SUM('Half-Cent to County Govs'!K65+'Half-Cent to City Govs'!K65)</f>
        <v>175096.36000000002</v>
      </c>
      <c r="L65" s="5">
        <f>SUM('Half-Cent to County Govs'!L65+'Half-Cent to City Govs'!L65)</f>
        <v>175856.63</v>
      </c>
      <c r="M65" s="5">
        <f>SUM('Half-Cent to County Govs'!M65+'Half-Cent to City Govs'!M65)</f>
        <v>160595.07</v>
      </c>
      <c r="N65" s="5">
        <f t="shared" si="0"/>
        <v>1926412.45</v>
      </c>
    </row>
    <row r="66" spans="1:14" ht="12.75">
      <c r="A66" t="s">
        <v>60</v>
      </c>
      <c r="B66" s="5">
        <f>SUM('Half-Cent to County Govs'!B66+'Half-Cent to City Govs'!B66)</f>
        <v>12337269.67</v>
      </c>
      <c r="C66" s="5">
        <f>SUM('Half-Cent to County Govs'!C66+'Half-Cent to City Govs'!C66)</f>
        <v>13715394.4</v>
      </c>
      <c r="D66" s="5">
        <f>SUM('Half-Cent to County Govs'!D66+'Half-Cent to City Govs'!D66)</f>
        <v>13480794.079999998</v>
      </c>
      <c r="E66" s="5">
        <f>SUM('Half-Cent to County Govs'!E66+'Half-Cent to City Govs'!E66)</f>
        <v>12885930.63</v>
      </c>
      <c r="F66" s="5">
        <f>SUM('Half-Cent to County Govs'!F66+'Half-Cent to City Govs'!F66)</f>
        <v>12269419.98</v>
      </c>
      <c r="G66" s="5">
        <f>SUM('Half-Cent to County Govs'!G66+'Half-Cent to City Govs'!G66)</f>
        <v>12354685.7</v>
      </c>
      <c r="H66" s="5">
        <f>SUM('Half-Cent to County Govs'!H66+'Half-Cent to City Govs'!H66)</f>
        <v>12894294.75</v>
      </c>
      <c r="I66" s="5">
        <f>SUM('Half-Cent to County Govs'!I66+'Half-Cent to City Govs'!I66)</f>
        <v>14190473.48</v>
      </c>
      <c r="J66" s="5">
        <f>SUM('Half-Cent to County Govs'!J66+'Half-Cent to City Govs'!J66)</f>
        <v>12597993.97</v>
      </c>
      <c r="K66" s="5">
        <f>SUM('Half-Cent to County Govs'!K66+'Half-Cent to City Govs'!K66)</f>
        <v>12873698.63</v>
      </c>
      <c r="L66" s="5">
        <f>SUM('Half-Cent to County Govs'!L66+'Half-Cent to City Govs'!L66)</f>
        <v>15590510.81</v>
      </c>
      <c r="M66" s="5">
        <f>SUM('Half-Cent to County Govs'!M66+'Half-Cent to City Govs'!M66)</f>
        <v>14144531.270000001</v>
      </c>
      <c r="N66" s="5">
        <f t="shared" si="0"/>
        <v>159334997.37</v>
      </c>
    </row>
    <row r="67" spans="1:14" ht="12.75">
      <c r="A67" t="s">
        <v>61</v>
      </c>
      <c r="B67" s="5">
        <f>SUM('Half-Cent to County Govs'!B67+'Half-Cent to City Govs'!B67)</f>
        <v>1453006.43</v>
      </c>
      <c r="C67" s="5">
        <f>SUM('Half-Cent to County Govs'!C67+'Half-Cent to City Govs'!C67)</f>
        <v>1616422.6700000002</v>
      </c>
      <c r="D67" s="5">
        <f>SUM('Half-Cent to County Govs'!D67+'Half-Cent to City Govs'!D67)</f>
        <v>1698897.47</v>
      </c>
      <c r="E67" s="5">
        <f>SUM('Half-Cent to County Govs'!E67+'Half-Cent to City Govs'!E67)</f>
        <v>1497283.87</v>
      </c>
      <c r="F67" s="5">
        <f>SUM('Half-Cent to County Govs'!F67+'Half-Cent to City Govs'!F67)</f>
        <v>1372378.24</v>
      </c>
      <c r="G67" s="5">
        <f>SUM('Half-Cent to County Govs'!G67+'Half-Cent to City Govs'!G67)</f>
        <v>1486166.25</v>
      </c>
      <c r="H67" s="5">
        <f>SUM('Half-Cent to County Govs'!H67+'Half-Cent to City Govs'!H67)</f>
        <v>1471236.94</v>
      </c>
      <c r="I67" s="5">
        <f>SUM('Half-Cent to County Govs'!I67+'Half-Cent to City Govs'!I67)</f>
        <v>1678071.46</v>
      </c>
      <c r="J67" s="5">
        <f>SUM('Half-Cent to County Govs'!J67+'Half-Cent to City Govs'!J67)</f>
        <v>1486236.56</v>
      </c>
      <c r="K67" s="5">
        <f>SUM('Half-Cent to County Govs'!K67+'Half-Cent to City Govs'!K67)</f>
        <v>1602959.4</v>
      </c>
      <c r="L67" s="5">
        <f>SUM('Half-Cent to County Govs'!L67+'Half-Cent to City Govs'!L67)</f>
        <v>1907003.27</v>
      </c>
      <c r="M67" s="5">
        <f>SUM('Half-Cent to County Govs'!M67+'Half-Cent to City Govs'!M67)</f>
        <v>1629204.94</v>
      </c>
      <c r="N67" s="5">
        <f t="shared" si="0"/>
        <v>18898867.5</v>
      </c>
    </row>
    <row r="68" spans="1:14" ht="12.75">
      <c r="A68" t="s">
        <v>62</v>
      </c>
      <c r="B68" s="5">
        <f>SUM('Half-Cent to County Govs'!B68+'Half-Cent to City Govs'!B68)</f>
        <v>8439502.4</v>
      </c>
      <c r="C68" s="5">
        <f>SUM('Half-Cent to County Govs'!C68+'Half-Cent to City Govs'!C68)</f>
        <v>8170261.61</v>
      </c>
      <c r="D68" s="5">
        <f>SUM('Half-Cent to County Govs'!D68+'Half-Cent to City Govs'!D68)</f>
        <v>8325813.04</v>
      </c>
      <c r="E68" s="5">
        <f>SUM('Half-Cent to County Govs'!E68+'Half-Cent to City Govs'!E68)</f>
        <v>8769593.58</v>
      </c>
      <c r="F68" s="5">
        <f>SUM('Half-Cent to County Govs'!F68+'Half-Cent to City Govs'!F68)</f>
        <v>8222257.16</v>
      </c>
      <c r="G68" s="5">
        <f>SUM('Half-Cent to County Govs'!G68+'Half-Cent to City Govs'!G68)</f>
        <v>8605478.620000001</v>
      </c>
      <c r="H68" s="5">
        <f>SUM('Half-Cent to County Govs'!H68+'Half-Cent to City Govs'!H68)</f>
        <v>9397358.7</v>
      </c>
      <c r="I68" s="5">
        <f>SUM('Half-Cent to County Govs'!I68+'Half-Cent to City Govs'!I68)</f>
        <v>10735150.59</v>
      </c>
      <c r="J68" s="5">
        <f>SUM('Half-Cent to County Govs'!J68+'Half-Cent to City Govs'!J68)</f>
        <v>9061845.77</v>
      </c>
      <c r="K68" s="5">
        <f>SUM('Half-Cent to County Govs'!K68+'Half-Cent to City Govs'!K68)</f>
        <v>9287721.46</v>
      </c>
      <c r="L68" s="5">
        <f>SUM('Half-Cent to County Govs'!L68+'Half-Cent to City Govs'!L68)</f>
        <v>10428676.659999995</v>
      </c>
      <c r="M68" s="5">
        <f>SUM('Half-Cent to County Govs'!M68+'Half-Cent to City Govs'!M68)</f>
        <v>9137753.9</v>
      </c>
      <c r="N68" s="5">
        <f t="shared" si="0"/>
        <v>108581413.49000001</v>
      </c>
    </row>
    <row r="69" spans="1:14" ht="12.75">
      <c r="A69" t="s">
        <v>26</v>
      </c>
      <c r="B69" s="5">
        <f>SUM('Half-Cent to County Govs'!B69+'Half-Cent to City Govs'!B69)</f>
        <v>1792194.96</v>
      </c>
      <c r="C69" s="5">
        <f>SUM('Half-Cent to County Govs'!C69+'Half-Cent to City Govs'!C69)</f>
        <v>1792940.4200000002</v>
      </c>
      <c r="D69" s="5">
        <f>SUM('Half-Cent to County Govs'!D69+'Half-Cent to City Govs'!D69)</f>
        <v>1907494.44</v>
      </c>
      <c r="E69" s="5">
        <f>SUM('Half-Cent to County Govs'!E69+'Half-Cent to City Govs'!E69)</f>
        <v>1749522.2</v>
      </c>
      <c r="F69" s="5">
        <f>SUM('Half-Cent to County Govs'!F69+'Half-Cent to City Govs'!F69)</f>
        <v>1779381.48</v>
      </c>
      <c r="G69" s="5">
        <f>SUM('Half-Cent to County Govs'!G69+'Half-Cent to City Govs'!G69)</f>
        <v>1722086.2</v>
      </c>
      <c r="H69" s="5">
        <f>SUM('Half-Cent to County Govs'!H69+'Half-Cent to City Govs'!H69)</f>
        <v>1927898</v>
      </c>
      <c r="I69" s="5">
        <f>SUM('Half-Cent to County Govs'!I69+'Half-Cent to City Govs'!I69)</f>
        <v>2160133</v>
      </c>
      <c r="J69" s="5">
        <f>SUM('Half-Cent to County Govs'!J69+'Half-Cent to City Govs'!J69)</f>
        <v>1820947.1700000002</v>
      </c>
      <c r="K69" s="5">
        <f>SUM('Half-Cent to County Govs'!K69+'Half-Cent to City Govs'!K69)</f>
        <v>1903410.73</v>
      </c>
      <c r="L69" s="5">
        <f>SUM('Half-Cent to County Govs'!L69+'Half-Cent to City Govs'!L69)</f>
        <v>2102859.81</v>
      </c>
      <c r="M69" s="5">
        <f>SUM('Half-Cent to County Govs'!M69+'Half-Cent to City Govs'!M69)</f>
        <v>1890806.5899999999</v>
      </c>
      <c r="N69" s="5">
        <f t="shared" si="0"/>
        <v>22549674.999999996</v>
      </c>
    </row>
    <row r="70" spans="1:14" ht="12.75">
      <c r="A70" t="s">
        <v>63</v>
      </c>
      <c r="B70" s="5">
        <f>SUM('Half-Cent to County Govs'!B70+'Half-Cent to City Govs'!B70)</f>
        <v>5261836.61</v>
      </c>
      <c r="C70" s="5">
        <f>SUM('Half-Cent to County Govs'!C70+'Half-Cent to City Govs'!C70)</f>
        <v>5430083.5</v>
      </c>
      <c r="D70" s="5">
        <f>SUM('Half-Cent to County Govs'!D70+'Half-Cent to City Govs'!D70)</f>
        <v>5523319.54</v>
      </c>
      <c r="E70" s="5">
        <f>SUM('Half-Cent to County Govs'!E70+'Half-Cent to City Govs'!E70)</f>
        <v>5159952.140000001</v>
      </c>
      <c r="F70" s="5">
        <f>SUM('Half-Cent to County Govs'!F70+'Half-Cent to City Govs'!F70)</f>
        <v>5091436.5</v>
      </c>
      <c r="G70" s="5">
        <f>SUM('Half-Cent to County Govs'!G70+'Half-Cent to City Govs'!G70)</f>
        <v>5088881.85</v>
      </c>
      <c r="H70" s="5">
        <f>SUM('Half-Cent to County Govs'!H70+'Half-Cent to City Govs'!H70)</f>
        <v>5370789.390000001</v>
      </c>
      <c r="I70" s="5">
        <f>SUM('Half-Cent to County Govs'!I70+'Half-Cent to City Govs'!I70)</f>
        <v>5979951.01</v>
      </c>
      <c r="J70" s="5">
        <f>SUM('Half-Cent to County Govs'!J70+'Half-Cent to City Govs'!J70)</f>
        <v>5158899.02</v>
      </c>
      <c r="K70" s="5">
        <f>SUM('Half-Cent to County Govs'!K70+'Half-Cent to City Govs'!K70)</f>
        <v>5344497.62</v>
      </c>
      <c r="L70" s="5">
        <f>SUM('Half-Cent to County Govs'!L70+'Half-Cent to City Govs'!L70)</f>
        <v>6267961.49</v>
      </c>
      <c r="M70" s="5">
        <f>SUM('Half-Cent to County Govs'!M70+'Half-Cent to City Govs'!M70)</f>
        <v>5783440.21</v>
      </c>
      <c r="N70" s="5">
        <f t="shared" si="0"/>
        <v>65461048.88</v>
      </c>
    </row>
    <row r="71" spans="1:14" ht="12.75">
      <c r="A71" t="s">
        <v>64</v>
      </c>
      <c r="B71" s="5">
        <f>SUM('Half-Cent to County Govs'!B71+'Half-Cent to City Govs'!B71)</f>
        <v>2732777.71</v>
      </c>
      <c r="C71" s="5">
        <f>SUM('Half-Cent to County Govs'!C71+'Half-Cent to City Govs'!C71)</f>
        <v>2737969.93</v>
      </c>
      <c r="D71" s="5">
        <f>SUM('Half-Cent to County Govs'!D71+'Half-Cent to City Govs'!D71)</f>
        <v>2855472.96</v>
      </c>
      <c r="E71" s="5">
        <f>SUM('Half-Cent to County Govs'!E71+'Half-Cent to City Govs'!E71)</f>
        <v>2687199.38</v>
      </c>
      <c r="F71" s="5">
        <f>SUM('Half-Cent to County Govs'!F71+'Half-Cent to City Govs'!F71)</f>
        <v>2633121.58</v>
      </c>
      <c r="G71" s="5">
        <f>SUM('Half-Cent to County Govs'!G71+'Half-Cent to City Govs'!G71)</f>
        <v>2679500.37</v>
      </c>
      <c r="H71" s="5">
        <f>SUM('Half-Cent to County Govs'!H71+'Half-Cent to City Govs'!H71)</f>
        <v>2776611.84</v>
      </c>
      <c r="I71" s="5">
        <f>SUM('Half-Cent to County Govs'!I71+'Half-Cent to City Govs'!I71)</f>
        <v>3100717.01</v>
      </c>
      <c r="J71" s="5">
        <f>SUM('Half-Cent to County Govs'!J71+'Half-Cent to City Govs'!J71)</f>
        <v>2682515.13</v>
      </c>
      <c r="K71" s="5">
        <f>SUM('Half-Cent to County Govs'!K71+'Half-Cent to City Govs'!K71)</f>
        <v>2815767.41</v>
      </c>
      <c r="L71" s="5">
        <f>SUM('Half-Cent to County Govs'!L71+'Half-Cent to City Govs'!L71)</f>
        <v>3145129.1</v>
      </c>
      <c r="M71" s="5">
        <f>SUM('Half-Cent to County Govs'!M71+'Half-Cent to City Govs'!M71)</f>
        <v>2848746.23</v>
      </c>
      <c r="N71" s="5">
        <f t="shared" si="0"/>
        <v>33695528.65</v>
      </c>
    </row>
    <row r="72" spans="1:14" ht="12.75">
      <c r="A72" t="s">
        <v>65</v>
      </c>
      <c r="B72" s="5">
        <f>SUM('Half-Cent to County Govs'!B72+'Half-Cent to City Govs'!B72)</f>
        <v>237547.97</v>
      </c>
      <c r="C72" s="5">
        <f>SUM('Half-Cent to County Govs'!C72+'Half-Cent to City Govs'!C72)</f>
        <v>240118.91</v>
      </c>
      <c r="D72" s="5">
        <f>SUM('Half-Cent to County Govs'!D72+'Half-Cent to City Govs'!D72)</f>
        <v>239524.40000000002</v>
      </c>
      <c r="E72" s="5">
        <f>SUM('Half-Cent to County Govs'!E72+'Half-Cent to City Govs'!E72)</f>
        <v>224929.08</v>
      </c>
      <c r="F72" s="5">
        <f>SUM('Half-Cent to County Govs'!F72+'Half-Cent to City Govs'!F72)</f>
        <v>218671.09000000003</v>
      </c>
      <c r="G72" s="5">
        <f>SUM('Half-Cent to County Govs'!G72+'Half-Cent to City Govs'!G72)</f>
        <v>230402.8</v>
      </c>
      <c r="H72" s="5">
        <f>SUM('Half-Cent to County Govs'!H72+'Half-Cent to City Govs'!H72)</f>
        <v>228357.06</v>
      </c>
      <c r="I72" s="5">
        <f>SUM('Half-Cent to County Govs'!I72+'Half-Cent to City Govs'!I72)</f>
        <v>235384.38</v>
      </c>
      <c r="J72" s="5">
        <f>SUM('Half-Cent to County Govs'!J72+'Half-Cent to City Govs'!J72)</f>
        <v>208747.99</v>
      </c>
      <c r="K72" s="5">
        <f>SUM('Half-Cent to County Govs'!K72+'Half-Cent to City Govs'!K72)</f>
        <v>242339.96999999997</v>
      </c>
      <c r="L72" s="5">
        <f>SUM('Half-Cent to County Govs'!L72+'Half-Cent to City Govs'!L72)</f>
        <v>254343.09</v>
      </c>
      <c r="M72" s="5">
        <f>SUM('Half-Cent to County Govs'!M72+'Half-Cent to City Govs'!M72)</f>
        <v>251871.24000000002</v>
      </c>
      <c r="N72" s="5">
        <f t="shared" si="0"/>
        <v>2812237.98</v>
      </c>
    </row>
    <row r="73" spans="1:14" ht="12.75">
      <c r="A73" t="s">
        <v>66</v>
      </c>
      <c r="B73" s="5">
        <f>SUM('Half-Cent to County Govs'!B73+'Half-Cent to City Govs'!B73)</f>
        <v>1083987.62</v>
      </c>
      <c r="C73" s="5">
        <f>SUM('Half-Cent to County Govs'!C73+'Half-Cent to City Govs'!C73)</f>
        <v>1076405.31</v>
      </c>
      <c r="D73" s="5">
        <f>SUM('Half-Cent to County Govs'!D73+'Half-Cent to City Govs'!D73)</f>
        <v>1096515.56</v>
      </c>
      <c r="E73" s="5">
        <f>SUM('Half-Cent to County Govs'!E73+'Half-Cent to City Govs'!E73)</f>
        <v>986892.2300000001</v>
      </c>
      <c r="F73" s="5">
        <f>SUM('Half-Cent to County Govs'!F73+'Half-Cent to City Govs'!F73)</f>
        <v>932379.06</v>
      </c>
      <c r="G73" s="5">
        <f>SUM('Half-Cent to County Govs'!G73+'Half-Cent to City Govs'!G73)</f>
        <v>959302.9600000001</v>
      </c>
      <c r="H73" s="5">
        <f>SUM('Half-Cent to County Govs'!H73+'Half-Cent to City Govs'!H73)</f>
        <v>958586.88</v>
      </c>
      <c r="I73" s="5">
        <f>SUM('Half-Cent to County Govs'!I73+'Half-Cent to City Govs'!I73)</f>
        <v>1055614.84</v>
      </c>
      <c r="J73" s="5">
        <f>SUM('Half-Cent to County Govs'!J73+'Half-Cent to City Govs'!J73)</f>
        <v>884005.59</v>
      </c>
      <c r="K73" s="5">
        <f>SUM('Half-Cent to County Govs'!K73+'Half-Cent to City Govs'!K73)</f>
        <v>1005768.66</v>
      </c>
      <c r="L73" s="5">
        <f>SUM('Half-Cent to County Govs'!L73+'Half-Cent to City Govs'!L73)</f>
        <v>1130198.56</v>
      </c>
      <c r="M73" s="5">
        <f>SUM('Half-Cent to County Govs'!M73+'Half-Cent to City Govs'!M73)</f>
        <v>1117004.33</v>
      </c>
      <c r="N73" s="5">
        <f t="shared" si="0"/>
        <v>12286661.600000001</v>
      </c>
    </row>
    <row r="74" spans="1:14" ht="12.75">
      <c r="A74" t="s">
        <v>67</v>
      </c>
      <c r="B74" s="5">
        <f>SUM('Half-Cent to County Govs'!B74+'Half-Cent to City Govs'!B74)</f>
        <v>1000802.81</v>
      </c>
      <c r="C74" s="5">
        <f>SUM('Half-Cent to County Govs'!C74+'Half-Cent to City Govs'!C74)</f>
        <v>1013737.01</v>
      </c>
      <c r="D74" s="5">
        <f>SUM('Half-Cent to County Govs'!D74+'Half-Cent to City Govs'!D74)</f>
        <v>1032377.24</v>
      </c>
      <c r="E74" s="5">
        <f>SUM('Half-Cent to County Govs'!E74+'Half-Cent to City Govs'!E74)</f>
        <v>991332.73</v>
      </c>
      <c r="F74" s="5">
        <f>SUM('Half-Cent to County Govs'!F74+'Half-Cent to City Govs'!F74)</f>
        <v>975271.8500000001</v>
      </c>
      <c r="G74" s="5">
        <f>SUM('Half-Cent to County Govs'!G74+'Half-Cent to City Govs'!G74)</f>
        <v>1041422.37</v>
      </c>
      <c r="H74" s="5">
        <f>SUM('Half-Cent to County Govs'!H74+'Half-Cent to City Govs'!H74)</f>
        <v>936012.1000000001</v>
      </c>
      <c r="I74" s="5">
        <f>SUM('Half-Cent to County Govs'!I74+'Half-Cent to City Govs'!I74)</f>
        <v>1095561.94</v>
      </c>
      <c r="J74" s="5">
        <f>SUM('Half-Cent to County Govs'!J74+'Half-Cent to City Govs'!J74)</f>
        <v>1005514.7</v>
      </c>
      <c r="K74" s="5">
        <f>SUM('Half-Cent to County Govs'!K74+'Half-Cent to City Govs'!K74)</f>
        <v>1075298.76</v>
      </c>
      <c r="L74" s="5">
        <f>SUM('Half-Cent to County Govs'!L74+'Half-Cent to City Govs'!L74)</f>
        <v>1154257.6</v>
      </c>
      <c r="M74" s="5">
        <f>SUM('Half-Cent to County Govs'!M74+'Half-Cent to City Govs'!M74)</f>
        <v>1072906.44</v>
      </c>
      <c r="N74" s="5">
        <f t="shared" si="0"/>
        <v>12394495.549999999</v>
      </c>
    </row>
    <row r="75" spans="1:14" ht="12.75">
      <c r="A75" t="s">
        <v>68</v>
      </c>
      <c r="B75" s="5">
        <f>SUM('Half-Cent to County Govs'!B75+'Half-Cent to City Govs'!B75)</f>
        <v>522301.91</v>
      </c>
      <c r="C75" s="5">
        <f>SUM('Half-Cent to County Govs'!C75+'Half-Cent to City Govs'!C75)</f>
        <v>538206.17</v>
      </c>
      <c r="D75" s="5">
        <f>SUM('Half-Cent to County Govs'!D75+'Half-Cent to City Govs'!D75)</f>
        <v>568793.39</v>
      </c>
      <c r="E75" s="5">
        <f>SUM('Half-Cent to County Govs'!E75+'Half-Cent to City Govs'!E75)</f>
        <v>475378.43</v>
      </c>
      <c r="F75" s="5">
        <f>SUM('Half-Cent to County Govs'!F75+'Half-Cent to City Govs'!F75)</f>
        <v>492225.89</v>
      </c>
      <c r="G75" s="5">
        <f>SUM('Half-Cent to County Govs'!G75+'Half-Cent to City Govs'!G75)</f>
        <v>464817.94</v>
      </c>
      <c r="H75" s="5">
        <f>SUM('Half-Cent to County Govs'!H75+'Half-Cent to City Govs'!H75)</f>
        <v>477990.62</v>
      </c>
      <c r="I75" s="5">
        <f>SUM('Half-Cent to County Govs'!I75+'Half-Cent to City Govs'!I75)</f>
        <v>498336.51</v>
      </c>
      <c r="J75" s="5">
        <f>SUM('Half-Cent to County Govs'!J75+'Half-Cent to City Govs'!J75)</f>
        <v>428254.11</v>
      </c>
      <c r="K75" s="5">
        <f>SUM('Half-Cent to County Govs'!K75+'Half-Cent to City Govs'!K75)</f>
        <v>462665.92</v>
      </c>
      <c r="L75" s="5">
        <f>SUM('Half-Cent to County Govs'!L75+'Half-Cent to City Govs'!L75)</f>
        <v>523363.26</v>
      </c>
      <c r="M75" s="5">
        <f>SUM('Half-Cent to County Govs'!M75+'Half-Cent to City Govs'!M75)</f>
        <v>503259.04000000004</v>
      </c>
      <c r="N75" s="5">
        <f t="shared" si="0"/>
        <v>5955593.19</v>
      </c>
    </row>
    <row r="76" spans="1:14" ht="12.75">
      <c r="A76" t="s">
        <v>69</v>
      </c>
      <c r="B76" s="5">
        <f>SUM('Half-Cent to County Govs'!B76+'Half-Cent to City Govs'!B76)</f>
        <v>2389994.58</v>
      </c>
      <c r="C76" s="5">
        <f>SUM('Half-Cent to County Govs'!C76+'Half-Cent to City Govs'!C76)</f>
        <v>2314581.39</v>
      </c>
      <c r="D76" s="5">
        <f>SUM('Half-Cent to County Govs'!D76+'Half-Cent to City Govs'!D76)</f>
        <v>2296477.7</v>
      </c>
      <c r="E76" s="5">
        <f>SUM('Half-Cent to County Govs'!E76+'Half-Cent to City Govs'!E76)</f>
        <v>2229994.8200000003</v>
      </c>
      <c r="F76" s="5">
        <f>SUM('Half-Cent to County Govs'!F76+'Half-Cent to City Govs'!F76)</f>
        <v>2089184.6800000002</v>
      </c>
      <c r="G76" s="5">
        <f>SUM('Half-Cent to County Govs'!G76+'Half-Cent to City Govs'!G76)</f>
        <v>2335305.2</v>
      </c>
      <c r="H76" s="5">
        <f>SUM('Half-Cent to County Govs'!H76+'Half-Cent to City Govs'!H76)</f>
        <v>2478783.88</v>
      </c>
      <c r="I76" s="5">
        <f>SUM('Half-Cent to County Govs'!I76+'Half-Cent to City Govs'!I76)</f>
        <v>2779641.8600000003</v>
      </c>
      <c r="J76" s="5">
        <f>SUM('Half-Cent to County Govs'!J76+'Half-Cent to City Govs'!J76)</f>
        <v>2516593.94</v>
      </c>
      <c r="K76" s="5">
        <f>SUM('Half-Cent to County Govs'!K76+'Half-Cent to City Govs'!K76)</f>
        <v>2645052.93</v>
      </c>
      <c r="L76" s="5">
        <f>SUM('Half-Cent to County Govs'!L76+'Half-Cent to City Govs'!L76)</f>
        <v>3029209.13</v>
      </c>
      <c r="M76" s="5">
        <f>SUM('Half-Cent to County Govs'!M76+'Half-Cent to City Govs'!M76)</f>
        <v>2672268.04</v>
      </c>
      <c r="N76" s="5">
        <f t="shared" si="0"/>
        <v>29777088.15</v>
      </c>
    </row>
    <row r="77" spans="1:14" ht="12.75">
      <c r="A77" t="s">
        <v>70</v>
      </c>
      <c r="B77" s="5">
        <f>SUM('Half-Cent to County Govs'!B77+'Half-Cent to City Govs'!B77)</f>
        <v>2550061.34</v>
      </c>
      <c r="C77" s="5">
        <f>SUM('Half-Cent to County Govs'!C77+'Half-Cent to City Govs'!C77)</f>
        <v>2595438.5300000003</v>
      </c>
      <c r="D77" s="5">
        <f>SUM('Half-Cent to County Govs'!D77+'Half-Cent to City Govs'!D77)</f>
        <v>2647711.43</v>
      </c>
      <c r="E77" s="5">
        <f>SUM('Half-Cent to County Govs'!E77+'Half-Cent to City Govs'!E77)</f>
        <v>2540093.8</v>
      </c>
      <c r="F77" s="5">
        <f>SUM('Half-Cent to County Govs'!F77+'Half-Cent to City Govs'!F77)</f>
        <v>2472501.68</v>
      </c>
      <c r="G77" s="5">
        <f>SUM('Half-Cent to County Govs'!G77+'Half-Cent to City Govs'!G77)</f>
        <v>2498418.39</v>
      </c>
      <c r="H77" s="5">
        <f>SUM('Half-Cent to County Govs'!H77+'Half-Cent to City Govs'!H77)</f>
        <v>2620543.38</v>
      </c>
      <c r="I77" s="5">
        <f>SUM('Half-Cent to County Govs'!I77+'Half-Cent to City Govs'!I77)</f>
        <v>2920360.02</v>
      </c>
      <c r="J77" s="5">
        <f>SUM('Half-Cent to County Govs'!J77+'Half-Cent to City Govs'!J77)</f>
        <v>2346152.35</v>
      </c>
      <c r="K77" s="5">
        <f>SUM('Half-Cent to County Govs'!K77+'Half-Cent to City Govs'!K77)</f>
        <v>2470334.88</v>
      </c>
      <c r="L77" s="5">
        <f>SUM('Half-Cent to County Govs'!L77+'Half-Cent to City Govs'!L77)</f>
        <v>2769045.5599999996</v>
      </c>
      <c r="M77" s="5">
        <f>SUM('Half-Cent to County Govs'!M77+'Half-Cent to City Govs'!M77)</f>
        <v>2549250.85</v>
      </c>
      <c r="N77" s="5">
        <f t="shared" si="0"/>
        <v>30979912.21</v>
      </c>
    </row>
    <row r="78" spans="1:14" ht="12.75">
      <c r="A78" t="s">
        <v>27</v>
      </c>
      <c r="B78" s="5">
        <f>SUM('Half-Cent to County Govs'!B78+'Half-Cent to City Govs'!B78)</f>
        <v>314592.76</v>
      </c>
      <c r="C78" s="5">
        <f>SUM('Half-Cent to County Govs'!C78+'Half-Cent to City Govs'!C78)</f>
        <v>327991.42</v>
      </c>
      <c r="D78" s="5">
        <f>SUM('Half-Cent to County Govs'!D78+'Half-Cent to City Govs'!D78)</f>
        <v>333829.62</v>
      </c>
      <c r="E78" s="5">
        <f>SUM('Half-Cent to County Govs'!E78+'Half-Cent to City Govs'!E78)</f>
        <v>294441.15</v>
      </c>
      <c r="F78" s="5">
        <f>SUM('Half-Cent to County Govs'!F78+'Half-Cent to City Govs'!F78)</f>
        <v>315538.72000000003</v>
      </c>
      <c r="G78" s="5">
        <f>SUM('Half-Cent to County Govs'!G78+'Half-Cent to City Govs'!G78)</f>
        <v>353224.01</v>
      </c>
      <c r="H78" s="5">
        <f>SUM('Half-Cent to County Govs'!H78+'Half-Cent to City Govs'!H78)</f>
        <v>368977.9</v>
      </c>
      <c r="I78" s="5">
        <f>SUM('Half-Cent to County Govs'!I78+'Half-Cent to City Govs'!I78)</f>
        <v>382610.91000000003</v>
      </c>
      <c r="J78" s="5">
        <f>SUM('Half-Cent to County Govs'!J78+'Half-Cent to City Govs'!J78)</f>
        <v>391502.82</v>
      </c>
      <c r="K78" s="5">
        <f>SUM('Half-Cent to County Govs'!K78+'Half-Cent to City Govs'!K78)</f>
        <v>389850.48</v>
      </c>
      <c r="L78" s="5">
        <f>SUM('Half-Cent to County Govs'!L78+'Half-Cent to City Govs'!L78)</f>
        <v>461504.89</v>
      </c>
      <c r="M78" s="5">
        <f>SUM('Half-Cent to County Govs'!M78+'Half-Cent to City Govs'!M78)</f>
        <v>406565.82</v>
      </c>
      <c r="N78" s="5">
        <f t="shared" si="0"/>
        <v>4340630.5</v>
      </c>
    </row>
    <row r="79" spans="1:14" ht="12.75">
      <c r="A79" t="s">
        <v>71</v>
      </c>
      <c r="B79" s="5">
        <f>SUM('Half-Cent to County Govs'!B79+'Half-Cent to City Govs'!B79)</f>
        <v>130095.44</v>
      </c>
      <c r="C79" s="5">
        <f>SUM('Half-Cent to County Govs'!C79+'Half-Cent to City Govs'!C79)</f>
        <v>136430.39</v>
      </c>
      <c r="D79" s="5">
        <f>SUM('Half-Cent to County Govs'!D79+'Half-Cent to City Govs'!D79)</f>
        <v>130093.23</v>
      </c>
      <c r="E79" s="5">
        <f>SUM('Half-Cent to County Govs'!E79+'Half-Cent to City Govs'!E79)</f>
        <v>118797.86</v>
      </c>
      <c r="F79" s="5">
        <f>SUM('Half-Cent to County Govs'!F79+'Half-Cent to City Govs'!F79)</f>
        <v>119695.64</v>
      </c>
      <c r="G79" s="5">
        <f>SUM('Half-Cent to County Govs'!G79+'Half-Cent to City Govs'!G79)</f>
        <v>122162.27</v>
      </c>
      <c r="H79" s="5">
        <f>SUM('Half-Cent to County Govs'!H79+'Half-Cent to City Govs'!H79)</f>
        <v>121383.53</v>
      </c>
      <c r="I79" s="5">
        <f>SUM('Half-Cent to County Govs'!I79+'Half-Cent to City Govs'!I79)</f>
        <v>122118.12000000001</v>
      </c>
      <c r="J79" s="5">
        <f>SUM('Half-Cent to County Govs'!J79+'Half-Cent to City Govs'!J79)</f>
        <v>113391.29000000001</v>
      </c>
      <c r="K79" s="5">
        <f>SUM('Half-Cent to County Govs'!K79+'Half-Cent to City Govs'!K79)</f>
        <v>128725.05</v>
      </c>
      <c r="L79" s="5">
        <f>SUM('Half-Cent to County Govs'!L79+'Half-Cent to City Govs'!L79)</f>
        <v>131648.4</v>
      </c>
      <c r="M79" s="5">
        <f>SUM('Half-Cent to County Govs'!M79+'Half-Cent to City Govs'!M79)</f>
        <v>130859.69</v>
      </c>
      <c r="N79" s="5">
        <f t="shared" si="0"/>
        <v>1505400.91</v>
      </c>
    </row>
    <row r="80" spans="1:14" ht="12.75">
      <c r="A80" t="s">
        <v>28</v>
      </c>
      <c r="B80" s="5">
        <f>SUM('Half-Cent to County Govs'!B80+'Half-Cent to City Govs'!B80)</f>
        <v>82370.47</v>
      </c>
      <c r="C80" s="5">
        <f>SUM('Half-Cent to County Govs'!C80+'Half-Cent to City Govs'!C80)</f>
        <v>93435.70999999999</v>
      </c>
      <c r="D80" s="5">
        <f>SUM('Half-Cent to County Govs'!D80+'Half-Cent to City Govs'!D80)</f>
        <v>101882.43</v>
      </c>
      <c r="E80" s="5">
        <f>SUM('Half-Cent to County Govs'!E80+'Half-Cent to City Govs'!E80)</f>
        <v>92205.26999999999</v>
      </c>
      <c r="F80" s="5">
        <f>SUM('Half-Cent to County Govs'!F80+'Half-Cent to City Govs'!F80)</f>
        <v>96800.82</v>
      </c>
      <c r="G80" s="5">
        <f>SUM('Half-Cent to County Govs'!G80+'Half-Cent to City Govs'!G80)</f>
        <v>99790.81999999999</v>
      </c>
      <c r="H80" s="5">
        <f>SUM('Half-Cent to County Govs'!H80+'Half-Cent to City Govs'!H80)</f>
        <v>86007.78</v>
      </c>
      <c r="I80" s="5">
        <f>SUM('Half-Cent to County Govs'!I80+'Half-Cent to City Govs'!I80)</f>
        <v>85884.18</v>
      </c>
      <c r="J80" s="5">
        <f>SUM('Half-Cent to County Govs'!J80+'Half-Cent to City Govs'!J80)</f>
        <v>78156.69</v>
      </c>
      <c r="K80" s="5">
        <f>SUM('Half-Cent to County Govs'!K80+'Half-Cent to City Govs'!K80)</f>
        <v>86607.22</v>
      </c>
      <c r="L80" s="5">
        <f>SUM('Half-Cent to County Govs'!L80+'Half-Cent to City Govs'!L80)</f>
        <v>96441.45999999999</v>
      </c>
      <c r="M80" s="5">
        <f>SUM('Half-Cent to County Govs'!M80+'Half-Cent to City Govs'!M80)</f>
        <v>94205.45</v>
      </c>
      <c r="N80" s="5">
        <f t="shared" si="0"/>
        <v>1093788.2999999998</v>
      </c>
    </row>
    <row r="81" spans="1:14" ht="12.75">
      <c r="A81" t="s">
        <v>29</v>
      </c>
      <c r="B81" s="5">
        <f>SUM('Half-Cent to County Govs'!B81+'Half-Cent to City Govs'!B81)</f>
        <v>19935.45</v>
      </c>
      <c r="C81" s="5">
        <f>SUM('Half-Cent to County Govs'!C81+'Half-Cent to City Govs'!C81)</f>
        <v>21240.52</v>
      </c>
      <c r="D81" s="5">
        <f>SUM('Half-Cent to County Govs'!D81+'Half-Cent to City Govs'!D81)</f>
        <v>19485.32</v>
      </c>
      <c r="E81" s="5">
        <f>SUM('Half-Cent to County Govs'!E81+'Half-Cent to City Govs'!E81)</f>
        <v>19757.14</v>
      </c>
      <c r="F81" s="5">
        <f>SUM('Half-Cent to County Govs'!F81+'Half-Cent to City Govs'!F81)</f>
        <v>18974.86</v>
      </c>
      <c r="G81" s="5">
        <f>SUM('Half-Cent to County Govs'!G81+'Half-Cent to City Govs'!G81)</f>
        <v>20512.059999999998</v>
      </c>
      <c r="H81" s="5">
        <f>SUM('Half-Cent to County Govs'!H81+'Half-Cent to City Govs'!H81)</f>
        <v>18184.45</v>
      </c>
      <c r="I81" s="5">
        <f>SUM('Half-Cent to County Govs'!I81+'Half-Cent to City Govs'!I81)</f>
        <v>24868.21</v>
      </c>
      <c r="J81" s="5">
        <f>SUM('Half-Cent to County Govs'!J81+'Half-Cent to City Govs'!J81)</f>
        <v>19388.36</v>
      </c>
      <c r="K81" s="5">
        <f>SUM('Half-Cent to County Govs'!K81+'Half-Cent to City Govs'!K81)</f>
        <v>19266.78</v>
      </c>
      <c r="L81" s="5">
        <f>SUM('Half-Cent to County Govs'!L81+'Half-Cent to City Govs'!L81)</f>
        <v>23506.3</v>
      </c>
      <c r="M81" s="5">
        <f>SUM('Half-Cent to County Govs'!M81+'Half-Cent to City Govs'!M81)</f>
        <v>21704.3</v>
      </c>
      <c r="N81" s="5">
        <f t="shared" si="0"/>
        <v>246823.74999999997</v>
      </c>
    </row>
    <row r="82" spans="1:14" ht="12.75">
      <c r="A82" t="s">
        <v>72</v>
      </c>
      <c r="B82" s="5">
        <f>SUM('Half-Cent to County Govs'!B82+'Half-Cent to City Govs'!B82)</f>
        <v>2554643.5599999996</v>
      </c>
      <c r="C82" s="5">
        <f>SUM('Half-Cent to County Govs'!C82+'Half-Cent to City Govs'!C82)</f>
        <v>2688926.8899999997</v>
      </c>
      <c r="D82" s="5">
        <f>SUM('Half-Cent to County Govs'!D82+'Half-Cent to City Govs'!D82)</f>
        <v>2836647.3600000003</v>
      </c>
      <c r="E82" s="5">
        <f>SUM('Half-Cent to County Govs'!E82+'Half-Cent to City Govs'!E82)</f>
        <v>2536346.92</v>
      </c>
      <c r="F82" s="5">
        <f>SUM('Half-Cent to County Govs'!F82+'Half-Cent to City Govs'!F82)</f>
        <v>2318885.77</v>
      </c>
      <c r="G82" s="5">
        <f>SUM('Half-Cent to County Govs'!G82+'Half-Cent to City Govs'!G82)</f>
        <v>2500441.51</v>
      </c>
      <c r="H82" s="5">
        <f>SUM('Half-Cent to County Govs'!H82+'Half-Cent to City Govs'!H82)</f>
        <v>2539293.3600000003</v>
      </c>
      <c r="I82" s="5">
        <f>SUM('Half-Cent to County Govs'!I82+'Half-Cent to City Govs'!I82)</f>
        <v>2620480.31</v>
      </c>
      <c r="J82" s="5">
        <f>SUM('Half-Cent to County Govs'!J82+'Half-Cent to City Govs'!J82)</f>
        <v>2506772.1399999997</v>
      </c>
      <c r="K82" s="5">
        <f>SUM('Half-Cent to County Govs'!K82+'Half-Cent to City Govs'!K82)</f>
        <v>2730201.79</v>
      </c>
      <c r="L82" s="5">
        <f>SUM('Half-Cent to County Govs'!L82+'Half-Cent to City Govs'!L82)</f>
        <v>2927217.35</v>
      </c>
      <c r="M82" s="5">
        <f>SUM('Half-Cent to County Govs'!M82+'Half-Cent to City Govs'!M82)</f>
        <v>2625308.3899999997</v>
      </c>
      <c r="N82" s="5">
        <f t="shared" si="0"/>
        <v>31385165.35</v>
      </c>
    </row>
    <row r="83" spans="1:14" ht="12.75">
      <c r="A83" t="s">
        <v>73</v>
      </c>
      <c r="B83" s="5">
        <f>SUM('Half-Cent to County Govs'!B83+'Half-Cent to City Govs'!B83)</f>
        <v>80333.46</v>
      </c>
      <c r="C83" s="5">
        <f>SUM('Half-Cent to County Govs'!C83+'Half-Cent to City Govs'!C83)</f>
        <v>74346.64</v>
      </c>
      <c r="D83" s="5">
        <f>SUM('Half-Cent to County Govs'!D83+'Half-Cent to City Govs'!D83)</f>
        <v>76242.91</v>
      </c>
      <c r="E83" s="5">
        <f>SUM('Half-Cent to County Govs'!E83+'Half-Cent to City Govs'!E83)</f>
        <v>68621.3</v>
      </c>
      <c r="F83" s="5">
        <f>SUM('Half-Cent to County Govs'!F83+'Half-Cent to City Govs'!F83)</f>
        <v>69785.54</v>
      </c>
      <c r="G83" s="5">
        <f>SUM('Half-Cent to County Govs'!G83+'Half-Cent to City Govs'!G83)</f>
        <v>64825.7</v>
      </c>
      <c r="H83" s="5">
        <f>SUM('Half-Cent to County Govs'!H83+'Half-Cent to City Govs'!H83)</f>
        <v>73985.32</v>
      </c>
      <c r="I83" s="5">
        <f>SUM('Half-Cent to County Govs'!I83+'Half-Cent to City Govs'!I83)</f>
        <v>70298.45</v>
      </c>
      <c r="J83" s="5">
        <f>SUM('Half-Cent to County Govs'!J83+'Half-Cent to City Govs'!J83)</f>
        <v>62082.21000000001</v>
      </c>
      <c r="K83" s="5">
        <f>SUM('Half-Cent to County Govs'!K83+'Half-Cent to City Govs'!K83)</f>
        <v>65285.310000000005</v>
      </c>
      <c r="L83" s="5">
        <f>SUM('Half-Cent to County Govs'!L83+'Half-Cent to City Govs'!L83)</f>
        <v>73447.77</v>
      </c>
      <c r="M83" s="5">
        <f>SUM('Half-Cent to County Govs'!M83+'Half-Cent to City Govs'!M83)</f>
        <v>77344.54</v>
      </c>
      <c r="N83" s="5">
        <f>SUM(B83:M83)</f>
        <v>856599.15</v>
      </c>
    </row>
    <row r="84" spans="1:14" ht="12.75">
      <c r="A84" t="s">
        <v>74</v>
      </c>
      <c r="B84" s="5">
        <f>SUM('Half-Cent to County Govs'!B84+'Half-Cent to City Govs'!B84)</f>
        <v>602735.49</v>
      </c>
      <c r="C84" s="5">
        <f>SUM('Half-Cent to County Govs'!C84+'Half-Cent to City Govs'!C84)</f>
        <v>857645.07</v>
      </c>
      <c r="D84" s="5">
        <f>SUM('Half-Cent to County Govs'!D84+'Half-Cent to City Govs'!D84)</f>
        <v>875581.63</v>
      </c>
      <c r="E84" s="5">
        <f>SUM('Half-Cent to County Govs'!E84+'Half-Cent to City Govs'!E84)</f>
        <v>600648.27</v>
      </c>
      <c r="F84" s="5">
        <f>SUM('Half-Cent to County Govs'!F84+'Half-Cent to City Govs'!F84)</f>
        <v>476708.77</v>
      </c>
      <c r="G84" s="5">
        <f>SUM('Half-Cent to County Govs'!G84+'Half-Cent to City Govs'!G84)</f>
        <v>431882.29000000004</v>
      </c>
      <c r="H84" s="5">
        <f>SUM('Half-Cent to County Govs'!H84+'Half-Cent to City Govs'!H84)</f>
        <v>352652.32999999996</v>
      </c>
      <c r="I84" s="5">
        <f>SUM('Half-Cent to County Govs'!I84+'Half-Cent to City Govs'!I84)</f>
        <v>396059.52</v>
      </c>
      <c r="J84" s="5">
        <f>SUM('Half-Cent to County Govs'!J84+'Half-Cent to City Govs'!J84)</f>
        <v>342893.91000000003</v>
      </c>
      <c r="K84" s="5">
        <f>SUM('Half-Cent to County Govs'!K84+'Half-Cent to City Govs'!K84)</f>
        <v>372896.15</v>
      </c>
      <c r="L84" s="5">
        <f>SUM('Half-Cent to County Govs'!L84+'Half-Cent to City Govs'!L84)</f>
        <v>583855.78</v>
      </c>
      <c r="M84" s="5">
        <f>SUM('Half-Cent to County Govs'!M84+'Half-Cent to City Govs'!M84)</f>
        <v>573956.89</v>
      </c>
      <c r="N84" s="5">
        <f>SUM(B84:M84)</f>
        <v>6467516.1</v>
      </c>
    </row>
    <row r="85" spans="1:14" ht="12.75">
      <c r="A85" t="s">
        <v>30</v>
      </c>
      <c r="B85" s="5">
        <f>SUM('Half-Cent to County Govs'!B85+'Half-Cent to City Govs'!B85)</f>
        <v>62686.590000000004</v>
      </c>
      <c r="C85" s="5">
        <f>SUM('Half-Cent to County Govs'!C85+'Half-Cent to City Govs'!C85)</f>
        <v>70660.61</v>
      </c>
      <c r="D85" s="5">
        <f>SUM('Half-Cent to County Govs'!D85+'Half-Cent to City Govs'!D85)</f>
        <v>70054.53</v>
      </c>
      <c r="E85" s="5">
        <f>SUM('Half-Cent to County Govs'!E85+'Half-Cent to City Govs'!E85)</f>
        <v>69445.91</v>
      </c>
      <c r="F85" s="5">
        <f>SUM('Half-Cent to County Govs'!F85+'Half-Cent to City Govs'!F85)</f>
        <v>74490.89</v>
      </c>
      <c r="G85" s="5">
        <f>SUM('Half-Cent to County Govs'!G85+'Half-Cent to City Govs'!G85)</f>
        <v>61969.62</v>
      </c>
      <c r="H85" s="5">
        <f>SUM('Half-Cent to County Govs'!H85+'Half-Cent to City Govs'!H85)</f>
        <v>64309.76</v>
      </c>
      <c r="I85" s="5">
        <f>SUM('Half-Cent to County Govs'!I85+'Half-Cent to City Govs'!I85)</f>
        <v>64869.7</v>
      </c>
      <c r="J85" s="5">
        <f>SUM('Half-Cent to County Govs'!J85+'Half-Cent to City Govs'!J85)</f>
        <v>60452.28</v>
      </c>
      <c r="K85" s="5">
        <f>SUM('Half-Cent to County Govs'!K85+'Half-Cent to City Govs'!K85)</f>
        <v>69667.61</v>
      </c>
      <c r="L85" s="5">
        <f>SUM('Half-Cent to County Govs'!L85+'Half-Cent to City Govs'!L85)</f>
        <v>66183.98999999999</v>
      </c>
      <c r="M85" s="5">
        <f>SUM('Half-Cent to County Govs'!M85+'Half-Cent to City Govs'!M85)</f>
        <v>65076.95</v>
      </c>
      <c r="N85" s="5">
        <f>SUM(B85:M85)</f>
        <v>799868.44</v>
      </c>
    </row>
    <row r="86" ht="12.75">
      <c r="A86" t="s">
        <v>1</v>
      </c>
    </row>
    <row r="87" spans="1:14" ht="12.75">
      <c r="A87" t="s">
        <v>31</v>
      </c>
      <c r="B87" s="5">
        <f>SUM(B19:B85)</f>
        <v>114567745.66999999</v>
      </c>
      <c r="C87" s="5">
        <f aca="true" t="shared" si="1" ref="C87:M87">SUM(C19:C85)</f>
        <v>117070834.30000001</v>
      </c>
      <c r="D87" s="5">
        <f t="shared" si="1"/>
        <v>117723397.43</v>
      </c>
      <c r="E87" s="5">
        <f t="shared" si="1"/>
        <v>112830671.54</v>
      </c>
      <c r="F87" s="5">
        <f t="shared" si="1"/>
        <v>108541145.8</v>
      </c>
      <c r="G87" s="5">
        <f t="shared" si="1"/>
        <v>109614995.50000001</v>
      </c>
      <c r="H87" s="5">
        <f t="shared" si="1"/>
        <v>114846505.38000001</v>
      </c>
      <c r="I87" s="5">
        <f t="shared" si="1"/>
        <v>131281919.05</v>
      </c>
      <c r="J87" s="5">
        <f t="shared" si="1"/>
        <v>112869291.82999995</v>
      </c>
      <c r="K87" s="5">
        <f t="shared" si="1"/>
        <v>119235580.00000001</v>
      </c>
      <c r="L87" s="5">
        <f t="shared" si="1"/>
        <v>134792312.89999998</v>
      </c>
      <c r="M87" s="5">
        <f t="shared" si="1"/>
        <v>120265542.85999997</v>
      </c>
      <c r="N87" s="5">
        <f>SUM(B87:M87)</f>
        <v>1413639942.26</v>
      </c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2010-08-20T17:29:03Z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2010</vt:lpwstr>
  </property>
  <property fmtid="{D5CDD505-2E9C-101B-9397-08002B2CF9AE}" pid="7" name="my">
    <vt:lpwstr>Tax Distributions From July 2003 to Current</vt:lpwstr>
  </property>
</Properties>
</file>