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8285" windowHeight="14505" tabRatio="873" activeTab="0"/>
  </bookViews>
  <sheets>
    <sheet name="SFY 07-08" sheetId="1" r:id="rId1"/>
    <sheet name="Half-Cent to County Govs" sheetId="2" r:id="rId2"/>
    <sheet name="Half-Cent to City Govs" sheetId="3" r:id="rId3"/>
    <sheet name="Emergency Distribution" sheetId="4" r:id="rId4"/>
    <sheet name="Supplemental Distribution" sheetId="5" r:id="rId5"/>
    <sheet name="Fiscally Constrained" sheetId="6" r:id="rId6"/>
    <sheet name="Total Half-Cent Monthly" sheetId="7" r:id="rId7"/>
  </sheets>
  <definedNames/>
  <calcPr fullCalcOnLoad="1"/>
</workbook>
</file>

<file path=xl/sharedStrings.xml><?xml version="1.0" encoding="utf-8"?>
<sst xmlns="http://schemas.openxmlformats.org/spreadsheetml/2006/main" count="620" uniqueCount="105">
  <si>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</si>
  <si>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</si>
  <si>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</si>
  <si>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</si>
  <si>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</si>
  <si>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</si>
  <si>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</si>
  <si>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</si>
  <si>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</si>
  <si>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</si>
  <si>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</si>
  <si>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</si>
  <si>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</si>
  <si>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</si>
  <si>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</si>
  <si>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</si>
  <si>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</si>
  <si>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</si>
  <si>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</si>
  <si>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</si>
  <si>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</si>
  <si>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</si>
  <si>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</si>
  <si>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</si>
  <si>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</si>
  <si>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</si>
  <si>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</si>
  <si>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</si>
  <si>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</si>
  <si>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</si>
  <si>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</si>
  <si>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</si>
  <si>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</si>
  <si>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</si>
  <si>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</si>
  <si>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</si>
  <si>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</si>
  <si>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</si>
  <si>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</si>
  <si>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</si>
  <si>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</si>
  <si>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</si>
  <si>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</si>
  <si>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</si>
  <si>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</si>
  <si>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</si>
  <si>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</si>
  <si>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</si>
  <si>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</si>
  <si>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</si>
  <si>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</si>
  <si>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</si>
  <si>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</si>
  <si>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</si>
  <si>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</si>
  <si>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</si>
  <si>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</si>
  <si>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</si>
  <si>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</si>
  <si>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</si>
  <si>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</si>
  <si>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</si>
  <si>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</si>
  <si>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</si>
  <si>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</si>
  <si>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</si>
  <si>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</si>
  <si>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</si>
  <si>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</si>
  <si>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</si>
  <si>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</si>
  <si>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</si>
  <si>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</si>
  <si>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</si>
  <si>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</si>
  <si>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5</t>
  </si>
  <si>
    <t>STATE DISTRIBUTIONS TO LOCAL GOVERNMENTS</t>
  </si>
  <si>
    <t>HALF-CENT SALES TAX SHARING</t>
  </si>
  <si>
    <t>(YTD DISTRIBUTIONS FOR MONTH INDICATED)</t>
  </si>
  <si>
    <t>Half-Cent</t>
  </si>
  <si>
    <t>Tax Sharing</t>
  </si>
  <si>
    <t>Distributions</t>
  </si>
  <si>
    <t>Additional</t>
  </si>
  <si>
    <t>Chapter 218</t>
  </si>
  <si>
    <t>-----------</t>
  </si>
  <si>
    <t>----------</t>
  </si>
  <si>
    <t>Total</t>
  </si>
  <si>
    <t>Emergency</t>
  </si>
  <si>
    <t>Supplemental</t>
  </si>
  <si>
    <t>to County</t>
  </si>
  <si>
    <t>to City</t>
  </si>
  <si>
    <t>Under s.</t>
  </si>
  <si>
    <t>To city</t>
  </si>
  <si>
    <t>to Cities</t>
  </si>
  <si>
    <t>Govts.</t>
  </si>
  <si>
    <t>218.65(1)</t>
  </si>
  <si>
    <t>218.65(6)</t>
  </si>
  <si>
    <t>&amp; Counties</t>
  </si>
  <si>
    <t>Total Distributions under Part VI</t>
  </si>
  <si>
    <t>23 Miami-Dade</t>
  </si>
  <si>
    <t xml:space="preserve">Fiscally </t>
  </si>
  <si>
    <t>Constrained</t>
  </si>
  <si>
    <t>Distribution</t>
  </si>
  <si>
    <t>VALIDATED TAX RECEIPTS DATA FOR: JULY, 2007 thru JUNE, 2008</t>
  </si>
  <si>
    <t>SFY07-08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</si>
</sst>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4">
    <font>
      <sz val="10"/>
      <name val="Times New Roman"/>
      <family val="0"/>
    </font>
    <font>
      <sz val="10"/>
      <name val="Arial"/>
      <family val="0"/>
    </font>
    <font>
      <sz val="10"/>
      <color indexed="8"/>
      <name val="Times New Roman"/>
      <family val="1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165" fontId="0" fillId="0" borderId="0" xfId="0" applyNumberFormat="1" applyAlignment="1">
      <alignment/>
    </xf>
    <xf numFmtId="0" fontId="3" fillId="0" borderId="0" xfId="0" applyFont="1" applyBorder="1" applyAlignment="1">
      <alignment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vertical="top" wrapText="1"/>
    </xf>
    <xf numFmtId="3" fontId="2" fillId="0" borderId="0" xfId="20" applyNumberFormat="1" applyFont="1" applyBorder="1" applyAlignment="1">
      <alignment horizontal="right" vertical="top" wrapText="1"/>
      <protection/>
    </xf>
    <xf numFmtId="3" fontId="2" fillId="0" borderId="0" xfId="20" applyNumberFormat="1" applyFont="1" applyFill="1" applyBorder="1" applyAlignment="1">
      <alignment horizontal="right" vertical="top" wrapText="1"/>
      <protection/>
    </xf>
    <xf numFmtId="3" fontId="2" fillId="0" borderId="0" xfId="21" applyNumberFormat="1" applyFont="1" applyBorder="1" applyAlignment="1">
      <alignment horizontal="right" vertical="top" wrapText="1"/>
      <protection/>
    </xf>
    <xf numFmtId="3" fontId="2" fillId="0" borderId="0" xfId="21" applyNumberFormat="1" applyFont="1" applyFill="1" applyBorder="1" applyAlignment="1">
      <alignment horizontal="right" vertical="top" wrapText="1"/>
      <protection/>
    </xf>
    <xf numFmtId="3" fontId="0" fillId="0" borderId="0" xfId="0" applyNumberFormat="1" applyFont="1" applyBorder="1" applyAlignment="1">
      <alignment/>
    </xf>
    <xf numFmtId="3" fontId="2" fillId="0" borderId="0" xfId="20" applyNumberFormat="1" applyFont="1" applyBorder="1" applyAlignment="1">
      <alignment horizontal="right" vertical="top" wrapText="1"/>
      <protection/>
    </xf>
    <xf numFmtId="3" fontId="2" fillId="0" borderId="0" xfId="21" applyNumberFormat="1" applyFont="1" applyBorder="1" applyAlignment="1">
      <alignment horizontal="right" vertical="top" wrapText="1"/>
      <protection/>
    </xf>
    <xf numFmtId="3" fontId="2" fillId="0" borderId="0" xfId="22" applyNumberFormat="1" applyFont="1" applyBorder="1" applyAlignment="1">
      <alignment horizontal="right" vertical="top" wrapText="1"/>
      <protection/>
    </xf>
    <xf numFmtId="0" fontId="0" fillId="0" borderId="0" xfId="0" applyAlignment="1">
      <alignment horizontal="center"/>
    </xf>
  </cellXfs>
  <cellStyles count="10">
    <cellStyle name="Normal" xfId="0"/>
    <cellStyle name="Comma" xfId="15"/>
    <cellStyle name="Comma [0]" xfId="16"/>
    <cellStyle name="Comma0" xfId="17"/>
    <cellStyle name="Currency" xfId="18"/>
    <cellStyle name="Currency [0]" xfId="19"/>
    <cellStyle name="Normal_Emergency Distribution" xfId="20"/>
    <cellStyle name="Normal_Fiscally Constrained" xfId="21"/>
    <cellStyle name="Normal_Half-Cent to County Gov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89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21.83203125" style="0" customWidth="1"/>
    <col min="4" max="4" width="20.83203125" style="0" customWidth="1"/>
    <col min="5" max="5" width="15.5" style="0" customWidth="1"/>
    <col min="6" max="7" width="18.5" style="0" customWidth="1"/>
    <col min="8" max="8" width="16.83203125" style="0" customWidth="1"/>
    <col min="9" max="9" width="13.66015625" style="0" bestFit="1" customWidth="1"/>
    <col min="10" max="10" width="12.66015625" style="0" bestFit="1" customWidth="1"/>
  </cols>
  <sheetData>
    <row r="1" spans="1:10" ht="12.75">
      <c r="A1" t="s">
        <v>103</v>
      </c>
      <c r="J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1" ht="12.75">
      <c r="A5" s="24" t="s">
        <v>76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2.75">
      <c r="A6" s="24" t="s">
        <v>77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2.75">
      <c r="A7" s="24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12.75">
      <c r="A8" s="24" t="s">
        <v>36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12.75">
      <c r="A9" s="24" t="s">
        <v>78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1" spans="2:10" ht="12.75">
      <c r="B11" s="2"/>
      <c r="C11" s="2"/>
      <c r="D11" s="2"/>
      <c r="E11" s="2"/>
      <c r="F11" s="2"/>
      <c r="G11" s="2"/>
      <c r="H11" s="24" t="s">
        <v>98</v>
      </c>
      <c r="I11" s="24"/>
      <c r="J11" s="24"/>
    </row>
    <row r="12" spans="2:10" ht="12.75">
      <c r="B12" s="2" t="s">
        <v>79</v>
      </c>
      <c r="C12" s="2" t="s">
        <v>80</v>
      </c>
      <c r="D12" s="2" t="s">
        <v>81</v>
      </c>
      <c r="E12" s="2" t="s">
        <v>82</v>
      </c>
      <c r="F12" s="2" t="s">
        <v>81</v>
      </c>
      <c r="G12" s="2"/>
      <c r="H12" s="2"/>
      <c r="I12" s="2" t="s">
        <v>83</v>
      </c>
      <c r="J12" s="2"/>
    </row>
    <row r="13" spans="1:10" ht="12.75">
      <c r="A13" t="s">
        <v>84</v>
      </c>
      <c r="B13" s="2" t="s">
        <v>34</v>
      </c>
      <c r="C13" s="2" t="s">
        <v>37</v>
      </c>
      <c r="D13" s="2" t="s">
        <v>32</v>
      </c>
      <c r="E13" s="2" t="s">
        <v>85</v>
      </c>
      <c r="F13" s="2" t="s">
        <v>34</v>
      </c>
      <c r="G13" s="2" t="s">
        <v>34</v>
      </c>
      <c r="H13" s="2" t="s">
        <v>84</v>
      </c>
      <c r="I13" s="2" t="s">
        <v>37</v>
      </c>
      <c r="J13" s="2" t="s">
        <v>32</v>
      </c>
    </row>
    <row r="14" spans="2:10" ht="12.75">
      <c r="B14" s="2" t="s">
        <v>79</v>
      </c>
      <c r="C14" s="2" t="s">
        <v>79</v>
      </c>
      <c r="D14" s="2" t="s">
        <v>86</v>
      </c>
      <c r="E14" s="2" t="s">
        <v>87</v>
      </c>
      <c r="F14" s="2" t="s">
        <v>88</v>
      </c>
      <c r="G14" s="2" t="s">
        <v>100</v>
      </c>
      <c r="H14" s="2" t="s">
        <v>86</v>
      </c>
      <c r="I14" s="2" t="s">
        <v>86</v>
      </c>
      <c r="J14" s="2" t="s">
        <v>86</v>
      </c>
    </row>
    <row r="15" spans="1:10" ht="12.75">
      <c r="A15" t="s">
        <v>0</v>
      </c>
      <c r="B15" s="2" t="s">
        <v>102</v>
      </c>
      <c r="C15" s="2" t="s">
        <v>102</v>
      </c>
      <c r="D15" s="2" t="s">
        <v>79</v>
      </c>
      <c r="E15" s="2" t="s">
        <v>102</v>
      </c>
      <c r="F15" s="2" t="s">
        <v>102</v>
      </c>
      <c r="G15" s="2" t="s">
        <v>101</v>
      </c>
      <c r="H15" s="2" t="s">
        <v>102</v>
      </c>
      <c r="I15" s="2" t="s">
        <v>102</v>
      </c>
      <c r="J15" s="2" t="s">
        <v>102</v>
      </c>
    </row>
    <row r="16" spans="2:10" ht="12.75">
      <c r="B16" s="2" t="s">
        <v>89</v>
      </c>
      <c r="C16" s="2" t="s">
        <v>90</v>
      </c>
      <c r="D16" s="2" t="s">
        <v>102</v>
      </c>
      <c r="E16" s="2" t="s">
        <v>91</v>
      </c>
      <c r="F16" s="2" t="s">
        <v>91</v>
      </c>
      <c r="G16" s="2" t="s">
        <v>102</v>
      </c>
      <c r="H16" s="2" t="s">
        <v>89</v>
      </c>
      <c r="I16" s="2" t="s">
        <v>92</v>
      </c>
      <c r="J16" s="2" t="s">
        <v>93</v>
      </c>
    </row>
    <row r="17" spans="2:10" ht="12.75">
      <c r="B17" s="2" t="s">
        <v>94</v>
      </c>
      <c r="C17" s="2" t="s">
        <v>94</v>
      </c>
      <c r="D17" s="2"/>
      <c r="E17" s="2" t="s">
        <v>95</v>
      </c>
      <c r="F17" s="2" t="s">
        <v>96</v>
      </c>
      <c r="G17" s="2"/>
      <c r="H17" s="2" t="s">
        <v>94</v>
      </c>
      <c r="I17" s="2" t="s">
        <v>94</v>
      </c>
      <c r="J17" s="2" t="s">
        <v>97</v>
      </c>
    </row>
    <row r="18" spans="1:9" ht="12.75">
      <c r="A18" t="s">
        <v>1</v>
      </c>
      <c r="B18" s="2" t="s">
        <v>32</v>
      </c>
      <c r="C18" s="2" t="s">
        <v>37</v>
      </c>
      <c r="D18" s="2" t="s">
        <v>37</v>
      </c>
      <c r="E18" s="2" t="s">
        <v>34</v>
      </c>
      <c r="F18" s="2" t="s">
        <v>34</v>
      </c>
      <c r="G18" s="2" t="s">
        <v>34</v>
      </c>
      <c r="H18" s="2" t="s">
        <v>33</v>
      </c>
      <c r="I18" s="2" t="s">
        <v>37</v>
      </c>
    </row>
    <row r="19" spans="1:10" ht="12.75">
      <c r="A19" t="s">
        <v>38</v>
      </c>
      <c r="B19" s="4">
        <f>SUM('Half-Cent to County Govs'!B19:M19)</f>
        <v>11168336.24</v>
      </c>
      <c r="C19" s="4">
        <f>SUM('Half-Cent to City Govs'!B19:M19)</f>
        <v>8064344.8</v>
      </c>
      <c r="D19" s="4">
        <f>SUM(B19:C19)</f>
        <v>19232681.04</v>
      </c>
      <c r="E19" s="4">
        <f>SUM('Emergency Distribution'!B19:M19)</f>
        <v>0</v>
      </c>
      <c r="F19" s="4">
        <f>SUM('Supplemental Distribution'!B19:M19)</f>
        <v>0</v>
      </c>
      <c r="G19" s="4">
        <f>SUM('Fiscally Constrained'!B19:M19)</f>
        <v>0</v>
      </c>
      <c r="H19" s="4">
        <f>SUM(B19+E19+F19+G19)</f>
        <v>11168336.24</v>
      </c>
      <c r="I19" s="5">
        <f>C19</f>
        <v>8064344.8</v>
      </c>
      <c r="J19" s="5">
        <f>SUM(H19:I19)</f>
        <v>19232681.04</v>
      </c>
    </row>
    <row r="20" spans="1:10" ht="12.75">
      <c r="A20" t="s">
        <v>39</v>
      </c>
      <c r="B20" s="4">
        <f>SUM('Half-Cent to County Govs'!B20:M20)</f>
        <v>718636.0200000001</v>
      </c>
      <c r="C20" s="4">
        <f>SUM('Half-Cent to City Govs'!B20:M20)</f>
        <v>201709.71000000002</v>
      </c>
      <c r="D20" s="4">
        <f aca="true" t="shared" si="0" ref="D20:D83">SUM(B20:C20)</f>
        <v>920345.7300000002</v>
      </c>
      <c r="E20" s="4">
        <f>SUM('Emergency Distribution'!B20:M20)</f>
        <v>920607.5000000001</v>
      </c>
      <c r="F20" s="4">
        <f>SUM('Supplemental Distribution'!B20:M20)</f>
        <v>26070.480000000007</v>
      </c>
      <c r="G20" s="4">
        <f>SUM('Fiscally Constrained'!B20:M20)</f>
        <v>650431.77</v>
      </c>
      <c r="H20" s="4">
        <f aca="true" t="shared" si="1" ref="H20:H83">SUM(B20+E20+F20+G20)</f>
        <v>2315745.7700000005</v>
      </c>
      <c r="I20" s="5">
        <f aca="true" t="shared" si="2" ref="I20:I83">C20</f>
        <v>201709.71000000002</v>
      </c>
      <c r="J20" s="5">
        <f aca="true" t="shared" si="3" ref="J20:J83">SUM(H20:I20)</f>
        <v>2517455.4800000004</v>
      </c>
    </row>
    <row r="21" spans="1:10" ht="12.75">
      <c r="A21" t="s">
        <v>40</v>
      </c>
      <c r="B21" s="4">
        <f>SUM('Half-Cent to County Govs'!B21:M21)</f>
        <v>9578373.71</v>
      </c>
      <c r="C21" s="4">
        <f>SUM('Half-Cent to City Govs'!B21:M21)</f>
        <v>7283819.91</v>
      </c>
      <c r="D21" s="4">
        <f t="shared" si="0"/>
        <v>16862193.62</v>
      </c>
      <c r="E21" s="4">
        <f>SUM('Emergency Distribution'!B21:M21)</f>
        <v>0</v>
      </c>
      <c r="F21" s="4">
        <f>SUM('Supplemental Distribution'!B21:M21)</f>
        <v>0</v>
      </c>
      <c r="G21" s="4">
        <f>SUM('Fiscally Constrained'!B21:M21)</f>
        <v>0</v>
      </c>
      <c r="H21" s="4">
        <f t="shared" si="1"/>
        <v>9578373.71</v>
      </c>
      <c r="I21" s="5">
        <f t="shared" si="2"/>
        <v>7283819.91</v>
      </c>
      <c r="J21" s="5">
        <f t="shared" si="3"/>
        <v>16862193.62</v>
      </c>
    </row>
    <row r="22" spans="1:10" ht="12.75">
      <c r="A22" t="s">
        <v>2</v>
      </c>
      <c r="B22" s="4">
        <f>SUM('Half-Cent to County Govs'!B22:M22)</f>
        <v>1003178.4100000001</v>
      </c>
      <c r="C22" s="4">
        <f>SUM('Half-Cent to City Govs'!B22:M22)</f>
        <v>346416.37999999995</v>
      </c>
      <c r="D22" s="4">
        <f t="shared" si="0"/>
        <v>1349594.79</v>
      </c>
      <c r="E22" s="4">
        <f>SUM('Emergency Distribution'!B22:M22)</f>
        <v>601567.8599999999</v>
      </c>
      <c r="F22" s="4">
        <f>SUM('Supplemental Distribution'!B22:M22)</f>
        <v>59566.80000000001</v>
      </c>
      <c r="G22" s="4">
        <f>SUM('Fiscally Constrained'!B22:M22)</f>
        <v>694681.75</v>
      </c>
      <c r="H22" s="4">
        <f t="shared" si="1"/>
        <v>2358994.8200000003</v>
      </c>
      <c r="I22" s="5">
        <f t="shared" si="2"/>
        <v>346416.37999999995</v>
      </c>
      <c r="J22" s="5">
        <f t="shared" si="3"/>
        <v>2705411.2</v>
      </c>
    </row>
    <row r="23" spans="1:10" ht="12.75">
      <c r="A23" t="s">
        <v>41</v>
      </c>
      <c r="B23" s="4">
        <f>SUM('Half-Cent to County Govs'!B23:M23)</f>
        <v>21308558.689999994</v>
      </c>
      <c r="C23" s="4">
        <f>SUM('Half-Cent to City Govs'!B23:M23)</f>
        <v>16506930.290000001</v>
      </c>
      <c r="D23" s="4">
        <f t="shared" si="0"/>
        <v>37815488.98</v>
      </c>
      <c r="E23" s="4">
        <f>SUM('Emergency Distribution'!B23:M23)</f>
        <v>0</v>
      </c>
      <c r="F23" s="4">
        <f>SUM('Supplemental Distribution'!B23:M23)</f>
        <v>0</v>
      </c>
      <c r="G23" s="4">
        <f>SUM('Fiscally Constrained'!B23:M23)</f>
        <v>0</v>
      </c>
      <c r="H23" s="4">
        <f t="shared" si="1"/>
        <v>21308558.689999994</v>
      </c>
      <c r="I23" s="5">
        <f t="shared" si="2"/>
        <v>16506930.290000001</v>
      </c>
      <c r="J23" s="5">
        <f t="shared" si="3"/>
        <v>37815488.98</v>
      </c>
    </row>
    <row r="24" spans="1:10" ht="12.75">
      <c r="A24" t="s">
        <v>42</v>
      </c>
      <c r="B24" s="4">
        <f>SUM('Half-Cent to County Govs'!B24:M24)</f>
        <v>67403350.11</v>
      </c>
      <c r="C24" s="4">
        <f>SUM('Half-Cent to City Govs'!B24:M24)</f>
        <v>99290447.86000001</v>
      </c>
      <c r="D24" s="4">
        <f t="shared" si="0"/>
        <v>166693797.97000003</v>
      </c>
      <c r="E24" s="4">
        <f>SUM('Emergency Distribution'!B24:M24)</f>
        <v>0</v>
      </c>
      <c r="F24" s="4">
        <f>SUM('Supplemental Distribution'!B24:M24)</f>
        <v>0</v>
      </c>
      <c r="G24" s="4">
        <f>SUM('Fiscally Constrained'!B24:M24)</f>
        <v>0</v>
      </c>
      <c r="H24" s="4">
        <f t="shared" si="1"/>
        <v>67403350.11</v>
      </c>
      <c r="I24" s="5">
        <f t="shared" si="2"/>
        <v>99290447.86000001</v>
      </c>
      <c r="J24" s="5">
        <f t="shared" si="3"/>
        <v>166693797.97000003</v>
      </c>
    </row>
    <row r="25" spans="1:10" ht="12.75">
      <c r="A25" t="s">
        <v>3</v>
      </c>
      <c r="B25" s="4">
        <f>SUM('Half-Cent to County Govs'!B25:M25)</f>
        <v>273401.62</v>
      </c>
      <c r="C25" s="4">
        <f>SUM('Half-Cent to City Govs'!B25:M25)</f>
        <v>71188.31</v>
      </c>
      <c r="D25" s="4">
        <f t="shared" si="0"/>
        <v>344589.93</v>
      </c>
      <c r="E25" s="4">
        <f>SUM('Emergency Distribution'!B25:M25)</f>
        <v>557316.1699999999</v>
      </c>
      <c r="F25" s="4">
        <f>SUM('Supplemental Distribution'!B25:M25)</f>
        <v>18898.320000000003</v>
      </c>
      <c r="G25" s="4">
        <f>SUM('Fiscally Constrained'!B25:M25)</f>
        <v>845664.2299999999</v>
      </c>
      <c r="H25" s="4">
        <f t="shared" si="1"/>
        <v>1695280.3399999999</v>
      </c>
      <c r="I25" s="5">
        <f t="shared" si="2"/>
        <v>71188.31</v>
      </c>
      <c r="J25" s="5">
        <f t="shared" si="3"/>
        <v>1766468.65</v>
      </c>
    </row>
    <row r="26" spans="1:10" ht="12.75">
      <c r="A26" t="s">
        <v>43</v>
      </c>
      <c r="B26" s="4">
        <f>SUM('Half-Cent to County Govs'!B26:M26)</f>
        <v>10796293.39</v>
      </c>
      <c r="C26" s="4">
        <f>SUM('Half-Cent to City Govs'!B26:M26)</f>
        <v>1191284.56</v>
      </c>
      <c r="D26" s="4">
        <f t="shared" si="0"/>
        <v>11987577.950000001</v>
      </c>
      <c r="E26" s="4">
        <f>SUM('Emergency Distribution'!B26:M26)</f>
        <v>0</v>
      </c>
      <c r="F26" s="4">
        <f>SUM('Supplemental Distribution'!B26:M26)</f>
        <v>0</v>
      </c>
      <c r="G26" s="4">
        <f>SUM('Fiscally Constrained'!B26:M26)</f>
        <v>0</v>
      </c>
      <c r="H26" s="4">
        <f t="shared" si="1"/>
        <v>10796293.39</v>
      </c>
      <c r="I26" s="5">
        <f t="shared" si="2"/>
        <v>1191284.56</v>
      </c>
      <c r="J26" s="5">
        <f t="shared" si="3"/>
        <v>11987577.950000001</v>
      </c>
    </row>
    <row r="27" spans="1:10" ht="12.75">
      <c r="A27" t="s">
        <v>44</v>
      </c>
      <c r="B27" s="4">
        <f>SUM('Half-Cent to County Govs'!B27:M27)</f>
        <v>6771052.93</v>
      </c>
      <c r="C27" s="4">
        <f>SUM('Half-Cent to City Govs'!B27:M27)</f>
        <v>562890.3099999998</v>
      </c>
      <c r="D27" s="4">
        <f t="shared" si="0"/>
        <v>7333943.239999999</v>
      </c>
      <c r="E27" s="4">
        <f>SUM('Emergency Distribution'!B27:M27)</f>
        <v>0</v>
      </c>
      <c r="F27" s="4">
        <f>SUM('Supplemental Distribution'!B27:M27)</f>
        <v>0</v>
      </c>
      <c r="G27" s="4">
        <f>SUM('Fiscally Constrained'!B27:M27)</f>
        <v>0</v>
      </c>
      <c r="H27" s="4">
        <f t="shared" si="1"/>
        <v>6771052.93</v>
      </c>
      <c r="I27" s="5">
        <f t="shared" si="2"/>
        <v>562890.3099999998</v>
      </c>
      <c r="J27" s="5">
        <f t="shared" si="3"/>
        <v>7333943.239999999</v>
      </c>
    </row>
    <row r="28" spans="1:10" ht="12.75">
      <c r="A28" t="s">
        <v>45</v>
      </c>
      <c r="B28" s="4">
        <f>SUM('Half-Cent to County Govs'!B28:M28)</f>
        <v>9384589.06</v>
      </c>
      <c r="C28" s="4">
        <f>SUM('Half-Cent to City Govs'!B28:M28)</f>
        <v>965799.0999999999</v>
      </c>
      <c r="D28" s="4">
        <f t="shared" si="0"/>
        <v>10350388.16</v>
      </c>
      <c r="E28" s="4">
        <f>SUM('Emergency Distribution'!B28:M28)</f>
        <v>0</v>
      </c>
      <c r="F28" s="4">
        <f>SUM('Supplemental Distribution'!B28:M28)</f>
        <v>0</v>
      </c>
      <c r="G28" s="4">
        <f>SUM('Fiscally Constrained'!B28:M28)</f>
        <v>0</v>
      </c>
      <c r="H28" s="4">
        <f t="shared" si="1"/>
        <v>9384589.06</v>
      </c>
      <c r="I28" s="5">
        <f t="shared" si="2"/>
        <v>965799.0999999999</v>
      </c>
      <c r="J28" s="5">
        <f t="shared" si="3"/>
        <v>10350388.16</v>
      </c>
    </row>
    <row r="29" spans="1:10" ht="12.75">
      <c r="A29" t="s">
        <v>46</v>
      </c>
      <c r="B29" s="4">
        <f>SUM('Half-Cent to County Govs'!B29:M29)</f>
        <v>30387988.270000003</v>
      </c>
      <c r="C29" s="4">
        <f>SUM('Half-Cent to City Govs'!B29:M29)</f>
        <v>3825052.6199999996</v>
      </c>
      <c r="D29" s="4">
        <f t="shared" si="0"/>
        <v>34213040.89</v>
      </c>
      <c r="E29" s="4">
        <f>SUM('Emergency Distribution'!B29:M29)</f>
        <v>0</v>
      </c>
      <c r="F29" s="4">
        <f>SUM('Supplemental Distribution'!B29:M29)</f>
        <v>0</v>
      </c>
      <c r="G29" s="4">
        <f>SUM('Fiscally Constrained'!B29:M29)</f>
        <v>0</v>
      </c>
      <c r="H29" s="4">
        <f t="shared" si="1"/>
        <v>30387988.270000003</v>
      </c>
      <c r="I29" s="5">
        <f t="shared" si="2"/>
        <v>3825052.6199999996</v>
      </c>
      <c r="J29" s="5">
        <f t="shared" si="3"/>
        <v>34213040.89</v>
      </c>
    </row>
    <row r="30" spans="1:10" ht="12.75">
      <c r="A30" t="s">
        <v>4</v>
      </c>
      <c r="B30" s="4">
        <f>SUM('Half-Cent to County Govs'!B30:M30)</f>
        <v>3968555.62</v>
      </c>
      <c r="C30" s="4">
        <f>SUM('Half-Cent to City Govs'!B30:M30)</f>
        <v>776041.59</v>
      </c>
      <c r="D30" s="4">
        <f t="shared" si="0"/>
        <v>4744597.21</v>
      </c>
      <c r="E30" s="4">
        <f>SUM('Emergency Distribution'!B30:M30)</f>
        <v>0</v>
      </c>
      <c r="F30" s="4">
        <f>SUM('Supplemental Distribution'!B30:M30)</f>
        <v>0</v>
      </c>
      <c r="G30" s="4">
        <f>SUM('Fiscally Constrained'!B30:M30)</f>
        <v>663290.7000000001</v>
      </c>
      <c r="H30" s="4">
        <f t="shared" si="1"/>
        <v>4631846.32</v>
      </c>
      <c r="I30" s="5">
        <f t="shared" si="2"/>
        <v>776041.59</v>
      </c>
      <c r="J30" s="5">
        <f t="shared" si="3"/>
        <v>5407887.91</v>
      </c>
    </row>
    <row r="31" spans="1:10" ht="12.75">
      <c r="A31" t="s">
        <v>99</v>
      </c>
      <c r="B31" s="4">
        <f>SUM('Half-Cent to County Govs'!B31:M31)</f>
        <v>126928723.19</v>
      </c>
      <c r="C31" s="4">
        <f>SUM('Half-Cent to City Govs'!B31:M31)</f>
        <v>85912245.09</v>
      </c>
      <c r="D31" s="4">
        <f t="shared" si="0"/>
        <v>212840968.28</v>
      </c>
      <c r="E31" s="4">
        <f>SUM('Emergency Distribution'!B31:M31)</f>
        <v>0</v>
      </c>
      <c r="F31" s="4">
        <f>SUM('Supplemental Distribution'!B31:M31)</f>
        <v>0</v>
      </c>
      <c r="G31" s="4">
        <f>SUM('Fiscally Constrained'!B31:M31)</f>
        <v>0</v>
      </c>
      <c r="H31" s="4">
        <f t="shared" si="1"/>
        <v>126928723.19</v>
      </c>
      <c r="I31" s="5">
        <f t="shared" si="2"/>
        <v>85912245.09</v>
      </c>
      <c r="J31" s="5">
        <f t="shared" si="3"/>
        <v>212840968.28</v>
      </c>
    </row>
    <row r="32" spans="1:10" ht="12.75">
      <c r="A32" t="s">
        <v>5</v>
      </c>
      <c r="B32" s="4">
        <f>SUM('Half-Cent to County Govs'!B32:M32)</f>
        <v>1017756.0900000001</v>
      </c>
      <c r="C32" s="4">
        <f>SUM('Half-Cent to City Govs'!B32:M32)</f>
        <v>238831.72000000003</v>
      </c>
      <c r="D32" s="4">
        <f t="shared" si="0"/>
        <v>1256587.81</v>
      </c>
      <c r="E32" s="4">
        <f>SUM('Emergency Distribution'!B32:M32)</f>
        <v>847086.75</v>
      </c>
      <c r="F32" s="4">
        <f>SUM('Supplemental Distribution'!B32:M32)</f>
        <v>0</v>
      </c>
      <c r="G32" s="4">
        <f>SUM('Fiscally Constrained'!B32:M32)</f>
        <v>357595.16</v>
      </c>
      <c r="H32" s="4">
        <f t="shared" si="1"/>
        <v>2222438</v>
      </c>
      <c r="I32" s="5">
        <f t="shared" si="2"/>
        <v>238831.72000000003</v>
      </c>
      <c r="J32" s="5">
        <f t="shared" si="3"/>
        <v>2461269.72</v>
      </c>
    </row>
    <row r="33" spans="1:10" ht="12.75">
      <c r="A33" t="s">
        <v>6</v>
      </c>
      <c r="B33" s="4">
        <f>SUM('Half-Cent to County Govs'!B33:M33)</f>
        <v>354787.8000000001</v>
      </c>
      <c r="C33" s="4">
        <f>SUM('Half-Cent to City Govs'!B33:M33)</f>
        <v>53054.54999999999</v>
      </c>
      <c r="D33" s="4">
        <f t="shared" si="0"/>
        <v>407842.3500000001</v>
      </c>
      <c r="E33" s="4">
        <f>SUM('Emergency Distribution'!B33:M33)</f>
        <v>589902.92</v>
      </c>
      <c r="F33" s="4">
        <f>SUM('Supplemental Distribution'!B33:M33)</f>
        <v>17028.599999999995</v>
      </c>
      <c r="G33" s="4">
        <f>SUM('Fiscally Constrained'!B33:M33)</f>
        <v>724855.07</v>
      </c>
      <c r="H33" s="4">
        <f t="shared" si="1"/>
        <v>1686574.3900000001</v>
      </c>
      <c r="I33" s="5">
        <f t="shared" si="2"/>
        <v>53054.54999999999</v>
      </c>
      <c r="J33" s="5">
        <f t="shared" si="3"/>
        <v>1739628.9400000002</v>
      </c>
    </row>
    <row r="34" spans="1:10" ht="12.75">
      <c r="A34" t="s">
        <v>47</v>
      </c>
      <c r="B34" s="4">
        <f>SUM('Half-Cent to County Govs'!B34:M34)</f>
        <v>80364443.36</v>
      </c>
      <c r="C34" s="4">
        <f>SUM('Half-Cent to City Govs'!B34:M34)</f>
        <v>4158398.329999998</v>
      </c>
      <c r="D34" s="4">
        <f t="shared" si="0"/>
        <v>84522841.69</v>
      </c>
      <c r="E34" s="4">
        <f>SUM('Emergency Distribution'!B34:M34)</f>
        <v>0</v>
      </c>
      <c r="F34" s="4">
        <f>SUM('Supplemental Distribution'!B34:M34)</f>
        <v>0</v>
      </c>
      <c r="G34" s="4">
        <f>SUM('Fiscally Constrained'!B34:M34)</f>
        <v>0</v>
      </c>
      <c r="H34" s="4">
        <f t="shared" si="1"/>
        <v>80364443.36</v>
      </c>
      <c r="I34" s="5">
        <f t="shared" si="2"/>
        <v>4158398.329999998</v>
      </c>
      <c r="J34" s="5">
        <f t="shared" si="3"/>
        <v>84522841.69</v>
      </c>
    </row>
    <row r="35" spans="1:10" ht="12.75">
      <c r="A35" t="s">
        <v>48</v>
      </c>
      <c r="B35" s="4">
        <f>SUM('Half-Cent to County Govs'!B35:M35)</f>
        <v>20169445.939999998</v>
      </c>
      <c r="C35" s="4">
        <f>SUM('Half-Cent to City Govs'!B35:M35)</f>
        <v>3986059.6799999997</v>
      </c>
      <c r="D35" s="4">
        <f t="shared" si="0"/>
        <v>24155505.619999997</v>
      </c>
      <c r="E35" s="4">
        <f>SUM('Emergency Distribution'!B35:M35)</f>
        <v>0</v>
      </c>
      <c r="F35" s="4">
        <f>SUM('Supplemental Distribution'!B35:M35)</f>
        <v>0</v>
      </c>
      <c r="G35" s="4">
        <f>SUM('Fiscally Constrained'!B35:M35)</f>
        <v>0</v>
      </c>
      <c r="H35" s="4">
        <f t="shared" si="1"/>
        <v>20169445.939999998</v>
      </c>
      <c r="I35" s="5">
        <f t="shared" si="2"/>
        <v>3986059.6799999997</v>
      </c>
      <c r="J35" s="5">
        <f t="shared" si="3"/>
        <v>24155505.619999997</v>
      </c>
    </row>
    <row r="36" spans="1:10" ht="12.75">
      <c r="A36" t="s">
        <v>7</v>
      </c>
      <c r="B36" s="4">
        <f>SUM('Half-Cent to County Govs'!B36:M36)</f>
        <v>1826452.3599999999</v>
      </c>
      <c r="C36" s="4">
        <f>SUM('Half-Cent to City Govs'!B36:M36)</f>
        <v>2181085.17</v>
      </c>
      <c r="D36" s="4">
        <f t="shared" si="0"/>
        <v>4007537.53</v>
      </c>
      <c r="E36" s="4">
        <f>SUM('Emergency Distribution'!B36:M36)</f>
        <v>0</v>
      </c>
      <c r="F36" s="4">
        <f>SUM('Supplemental Distribution'!B36:M36)</f>
        <v>0</v>
      </c>
      <c r="G36" s="4">
        <f>SUM('Fiscally Constrained'!B36:M36)</f>
        <v>0</v>
      </c>
      <c r="H36" s="4">
        <f t="shared" si="1"/>
        <v>1826452.3599999999</v>
      </c>
      <c r="I36" s="5">
        <f t="shared" si="2"/>
        <v>2181085.17</v>
      </c>
      <c r="J36" s="5">
        <f t="shared" si="3"/>
        <v>4007537.53</v>
      </c>
    </row>
    <row r="37" spans="1:10" ht="12.75">
      <c r="A37" t="s">
        <v>8</v>
      </c>
      <c r="B37" s="4">
        <f>SUM('Half-Cent to County Govs'!B37:M37)</f>
        <v>557711.54</v>
      </c>
      <c r="C37" s="4">
        <f>SUM('Half-Cent to City Govs'!B37:M37)</f>
        <v>226798.61999999994</v>
      </c>
      <c r="D37" s="4">
        <f t="shared" si="0"/>
        <v>784510.1599999999</v>
      </c>
      <c r="E37" s="4">
        <f>SUM('Emergency Distribution'!B37:M37)</f>
        <v>0</v>
      </c>
      <c r="F37" s="4">
        <f>SUM('Supplemental Distribution'!B37:M37)</f>
        <v>17656.320000000003</v>
      </c>
      <c r="G37" s="4">
        <f>SUM('Fiscally Constrained'!B37:M37)</f>
        <v>185741.7</v>
      </c>
      <c r="H37" s="4">
        <f t="shared" si="1"/>
        <v>761109.56</v>
      </c>
      <c r="I37" s="5">
        <f t="shared" si="2"/>
        <v>226798.61999999994</v>
      </c>
      <c r="J37" s="5">
        <f t="shared" si="3"/>
        <v>987908.1799999999</v>
      </c>
    </row>
    <row r="38" spans="1:10" ht="12.75">
      <c r="A38" t="s">
        <v>9</v>
      </c>
      <c r="B38" s="4">
        <f>SUM('Half-Cent to County Govs'!B38:M38)</f>
        <v>1333811.9500000002</v>
      </c>
      <c r="C38" s="4">
        <f>SUM('Half-Cent to City Govs'!B38:M38)</f>
        <v>503200.29000000004</v>
      </c>
      <c r="D38" s="4">
        <f t="shared" si="0"/>
        <v>1837012.2400000002</v>
      </c>
      <c r="E38" s="4">
        <f>SUM('Emergency Distribution'!B38:M38)</f>
        <v>1805838.4200000002</v>
      </c>
      <c r="F38" s="4">
        <f>SUM('Supplemental Distribution'!B38:M38)</f>
        <v>0</v>
      </c>
      <c r="G38" s="4">
        <f>SUM('Fiscally Constrained'!B38:M38)</f>
        <v>845664.2299999999</v>
      </c>
      <c r="H38" s="4">
        <f t="shared" si="1"/>
        <v>3985314.6</v>
      </c>
      <c r="I38" s="5">
        <f t="shared" si="2"/>
        <v>503200.29000000004</v>
      </c>
      <c r="J38" s="5">
        <f t="shared" si="3"/>
        <v>4488514.890000001</v>
      </c>
    </row>
    <row r="39" spans="1:10" ht="12.75">
      <c r="A39" t="s">
        <v>10</v>
      </c>
      <c r="B39" s="4">
        <f>SUM('Half-Cent to County Govs'!B39:M39)</f>
        <v>286030.57</v>
      </c>
      <c r="C39" s="4">
        <f>SUM('Half-Cent to City Govs'!B39:M39)</f>
        <v>47308.53</v>
      </c>
      <c r="D39" s="4">
        <f t="shared" si="0"/>
        <v>333339.1</v>
      </c>
      <c r="E39" s="4">
        <f>SUM('Emergency Distribution'!B39:M39)</f>
        <v>753584.22</v>
      </c>
      <c r="F39" s="4">
        <f>SUM('Supplemental Distribution'!B39:M39)</f>
        <v>0</v>
      </c>
      <c r="G39" s="4">
        <f>SUM('Fiscally Constrained'!B39:M39)</f>
        <v>724855.07</v>
      </c>
      <c r="H39" s="4">
        <f t="shared" si="1"/>
        <v>1764469.8599999999</v>
      </c>
      <c r="I39" s="5">
        <f t="shared" si="2"/>
        <v>47308.53</v>
      </c>
      <c r="J39" s="5">
        <f t="shared" si="3"/>
        <v>1811778.39</v>
      </c>
    </row>
    <row r="40" spans="1:10" ht="12.75">
      <c r="A40" t="s">
        <v>11</v>
      </c>
      <c r="B40" s="4">
        <f>SUM('Half-Cent to County Govs'!B40:M40)</f>
        <v>165614.84999999998</v>
      </c>
      <c r="C40" s="4">
        <f>SUM('Half-Cent to City Govs'!B40:M40)</f>
        <v>28479.13</v>
      </c>
      <c r="D40" s="4">
        <f t="shared" si="0"/>
        <v>194093.97999999998</v>
      </c>
      <c r="E40" s="4">
        <f>SUM('Emergency Distribution'!B40:M40)</f>
        <v>493934.17</v>
      </c>
      <c r="F40" s="4">
        <f>SUM('Supplemental Distribution'!B40:M40)</f>
        <v>0</v>
      </c>
      <c r="G40" s="4">
        <f>SUM('Fiscally Constrained'!B40:M40)</f>
        <v>483236.69</v>
      </c>
      <c r="H40" s="4">
        <f t="shared" si="1"/>
        <v>1142785.71</v>
      </c>
      <c r="I40" s="5">
        <f t="shared" si="2"/>
        <v>28479.13</v>
      </c>
      <c r="J40" s="5">
        <f t="shared" si="3"/>
        <v>1171264.8399999999</v>
      </c>
    </row>
    <row r="41" spans="1:10" ht="12.75">
      <c r="A41" t="s">
        <v>49</v>
      </c>
      <c r="B41" s="4">
        <f>SUM('Half-Cent to County Govs'!B41:M41)</f>
        <v>358015.64999999997</v>
      </c>
      <c r="C41" s="4">
        <f>SUM('Half-Cent to City Govs'!B41:M41)</f>
        <v>175295.70999999996</v>
      </c>
      <c r="D41" s="4">
        <f t="shared" si="0"/>
        <v>533311.3599999999</v>
      </c>
      <c r="E41" s="4">
        <f>SUM('Emergency Distribution'!B41:M41)</f>
        <v>480915.78</v>
      </c>
      <c r="F41" s="4">
        <f>SUM('Supplemental Distribution'!B41:M41)</f>
        <v>40948.80000000001</v>
      </c>
      <c r="G41" s="4">
        <f>SUM('Fiscally Constrained'!B41:M41)</f>
        <v>224081.7</v>
      </c>
      <c r="H41" s="4">
        <f t="shared" si="1"/>
        <v>1103961.93</v>
      </c>
      <c r="I41" s="5">
        <f t="shared" si="2"/>
        <v>175295.70999999996</v>
      </c>
      <c r="J41" s="5">
        <f t="shared" si="3"/>
        <v>1279257.64</v>
      </c>
    </row>
    <row r="42" spans="1:10" ht="12.75">
      <c r="A42" t="s">
        <v>12</v>
      </c>
      <c r="B42" s="4">
        <f>SUM('Half-Cent to County Govs'!B42:M42)</f>
        <v>317348.12000000005</v>
      </c>
      <c r="C42" s="4">
        <f>SUM('Half-Cent to City Govs'!B42:M42)</f>
        <v>99797.76999999997</v>
      </c>
      <c r="D42" s="4">
        <f t="shared" si="0"/>
        <v>417145.89</v>
      </c>
      <c r="E42" s="4">
        <f>SUM('Emergency Distribution'!B42:M42)</f>
        <v>472301.41000000003</v>
      </c>
      <c r="F42" s="4">
        <f>SUM('Supplemental Distribution'!B42:M42)</f>
        <v>38651.64000000001</v>
      </c>
      <c r="G42" s="4">
        <f>SUM('Fiscally Constrained'!B42:M42)</f>
        <v>483236.69</v>
      </c>
      <c r="H42" s="4">
        <f t="shared" si="1"/>
        <v>1311537.86</v>
      </c>
      <c r="I42" s="5">
        <f t="shared" si="2"/>
        <v>99797.76999999997</v>
      </c>
      <c r="J42" s="5">
        <f t="shared" si="3"/>
        <v>1411335.6300000001</v>
      </c>
    </row>
    <row r="43" spans="1:10" ht="12.75">
      <c r="A43" t="s">
        <v>13</v>
      </c>
      <c r="B43" s="4">
        <f>SUM('Half-Cent to County Govs'!B43:M43)</f>
        <v>670600.5100000001</v>
      </c>
      <c r="C43" s="4">
        <f>SUM('Half-Cent to City Govs'!B43:M43)</f>
        <v>265927.12</v>
      </c>
      <c r="D43" s="4">
        <f t="shared" si="0"/>
        <v>936527.6300000001</v>
      </c>
      <c r="E43" s="4">
        <f>SUM('Emergency Distribution'!B43:M43)</f>
        <v>985536.0200000001</v>
      </c>
      <c r="F43" s="4">
        <f>SUM('Supplemental Distribution'!B43:M43)</f>
        <v>0</v>
      </c>
      <c r="G43" s="4">
        <f>SUM('Fiscally Constrained'!B43:M43)</f>
        <v>434913.03</v>
      </c>
      <c r="H43" s="4">
        <f t="shared" si="1"/>
        <v>2091049.5600000003</v>
      </c>
      <c r="I43" s="5">
        <f t="shared" si="2"/>
        <v>265927.12</v>
      </c>
      <c r="J43" s="5">
        <f t="shared" si="3"/>
        <v>2356976.68</v>
      </c>
    </row>
    <row r="44" spans="1:10" ht="12.75">
      <c r="A44" t="s">
        <v>14</v>
      </c>
      <c r="B44" s="4">
        <f>SUM('Half-Cent to County Govs'!B44:M44)</f>
        <v>1350044.8900000004</v>
      </c>
      <c r="C44" s="4">
        <f>SUM('Half-Cent to City Govs'!B44:M44)</f>
        <v>443999.85</v>
      </c>
      <c r="D44" s="4">
        <f t="shared" si="0"/>
        <v>1794044.7400000002</v>
      </c>
      <c r="E44" s="4">
        <f>SUM('Emergency Distribution'!B44:M44)</f>
        <v>0</v>
      </c>
      <c r="F44" s="4">
        <f>SUM('Supplemental Distribution'!B44:M44)</f>
        <v>0</v>
      </c>
      <c r="G44" s="4">
        <f>SUM('Fiscally Constrained'!B44:M44)</f>
        <v>314103.85000000003</v>
      </c>
      <c r="H44" s="4">
        <f t="shared" si="1"/>
        <v>1664148.7400000005</v>
      </c>
      <c r="I44" s="5">
        <f t="shared" si="2"/>
        <v>443999.85</v>
      </c>
      <c r="J44" s="5">
        <f t="shared" si="3"/>
        <v>2108148.5900000003</v>
      </c>
    </row>
    <row r="45" spans="1:10" ht="12.75">
      <c r="A45" t="s">
        <v>50</v>
      </c>
      <c r="B45" s="4">
        <f>SUM('Half-Cent to County Govs'!B45:M45)</f>
        <v>7808364.73</v>
      </c>
      <c r="C45" s="4">
        <f>SUM('Half-Cent to City Govs'!B45:M45)</f>
        <v>374440.68999999977</v>
      </c>
      <c r="D45" s="4">
        <f t="shared" si="0"/>
        <v>8182805.42</v>
      </c>
      <c r="E45" s="4">
        <f>SUM('Emergency Distribution'!B45:M45)</f>
        <v>0</v>
      </c>
      <c r="F45" s="4">
        <f>SUM('Supplemental Distribution'!B45:M45)</f>
        <v>0</v>
      </c>
      <c r="G45" s="4">
        <f>SUM('Fiscally Constrained'!B45:M45)</f>
        <v>0</v>
      </c>
      <c r="H45" s="4">
        <f t="shared" si="1"/>
        <v>7808364.73</v>
      </c>
      <c r="I45" s="5">
        <f t="shared" si="2"/>
        <v>374440.68999999977</v>
      </c>
      <c r="J45" s="5">
        <f t="shared" si="3"/>
        <v>8182805.42</v>
      </c>
    </row>
    <row r="46" spans="1:10" ht="12.75">
      <c r="A46" t="s">
        <v>15</v>
      </c>
      <c r="B46" s="4">
        <f>SUM('Half-Cent to County Govs'!B46:M46)</f>
        <v>4508589.109999999</v>
      </c>
      <c r="C46" s="4">
        <f>SUM('Half-Cent to City Govs'!B46:M46)</f>
        <v>1051810.9500000002</v>
      </c>
      <c r="D46" s="4">
        <f t="shared" si="0"/>
        <v>5560400.06</v>
      </c>
      <c r="E46" s="4">
        <f>SUM('Emergency Distribution'!B46:M46)</f>
        <v>0</v>
      </c>
      <c r="F46" s="4">
        <f>SUM('Supplemental Distribution'!B46:M46)</f>
        <v>0</v>
      </c>
      <c r="G46" s="4">
        <f>SUM('Fiscally Constrained'!B46:M46)</f>
        <v>410751.19999999995</v>
      </c>
      <c r="H46" s="4">
        <f t="shared" si="1"/>
        <v>4919340.31</v>
      </c>
      <c r="I46" s="5">
        <f t="shared" si="2"/>
        <v>1051810.9500000002</v>
      </c>
      <c r="J46" s="5">
        <f t="shared" si="3"/>
        <v>5971151.26</v>
      </c>
    </row>
    <row r="47" spans="1:10" ht="12.75">
      <c r="A47" t="s">
        <v>51</v>
      </c>
      <c r="B47" s="4">
        <f>SUM('Half-Cent to County Govs'!B47:M47)</f>
        <v>85592974.77000001</v>
      </c>
      <c r="C47" s="4">
        <f>SUM('Half-Cent to City Govs'!B47:M47)</f>
        <v>32067862.889999997</v>
      </c>
      <c r="D47" s="4">
        <f t="shared" si="0"/>
        <v>117660837.66000001</v>
      </c>
      <c r="E47" s="4">
        <f>SUM('Emergency Distribution'!B47:M47)</f>
        <v>0</v>
      </c>
      <c r="F47" s="4">
        <f>SUM('Supplemental Distribution'!B47:M47)</f>
        <v>0</v>
      </c>
      <c r="G47" s="4">
        <f>SUM('Fiscally Constrained'!B47:M47)</f>
        <v>0</v>
      </c>
      <c r="H47" s="4">
        <f t="shared" si="1"/>
        <v>85592974.77000001</v>
      </c>
      <c r="I47" s="5">
        <f t="shared" si="2"/>
        <v>32067862.889999997</v>
      </c>
      <c r="J47" s="5">
        <f t="shared" si="3"/>
        <v>117660837.66000001</v>
      </c>
    </row>
    <row r="48" spans="1:10" ht="12.75">
      <c r="A48" t="s">
        <v>16</v>
      </c>
      <c r="B48" s="4">
        <f>SUM('Half-Cent to County Govs'!B48:M48)</f>
        <v>439417.42999999993</v>
      </c>
      <c r="C48" s="4">
        <f>SUM('Half-Cent to City Govs'!B48:M48)</f>
        <v>106234.95</v>
      </c>
      <c r="D48" s="4">
        <f t="shared" si="0"/>
        <v>545652.3799999999</v>
      </c>
      <c r="E48" s="4">
        <f>SUM('Emergency Distribution'!B48:M48)</f>
        <v>804737.3400000001</v>
      </c>
      <c r="F48" s="4">
        <f>SUM('Supplemental Distribution'!B48:M48)</f>
        <v>18511.079999999998</v>
      </c>
      <c r="G48" s="4">
        <f>SUM('Fiscally Constrained'!B48:M48)</f>
        <v>954392.51</v>
      </c>
      <c r="H48" s="4">
        <f t="shared" si="1"/>
        <v>2217058.3600000003</v>
      </c>
      <c r="I48" s="5">
        <f t="shared" si="2"/>
        <v>106234.95</v>
      </c>
      <c r="J48" s="5">
        <f t="shared" si="3"/>
        <v>2323293.3100000005</v>
      </c>
    </row>
    <row r="49" spans="1:10" ht="12.75">
      <c r="A49" t="s">
        <v>52</v>
      </c>
      <c r="B49" s="4">
        <f>SUM('Half-Cent to County Govs'!B49:M49)</f>
        <v>7681003.470000001</v>
      </c>
      <c r="C49" s="4">
        <f>SUM('Half-Cent to City Govs'!B49:M49)</f>
        <v>3131399.7899999996</v>
      </c>
      <c r="D49" s="4">
        <f t="shared" si="0"/>
        <v>10812403.26</v>
      </c>
      <c r="E49" s="4">
        <f>SUM('Emergency Distribution'!B49:M49)</f>
        <v>0</v>
      </c>
      <c r="F49" s="4">
        <f>SUM('Supplemental Distribution'!B49:M49)</f>
        <v>0</v>
      </c>
      <c r="G49" s="4">
        <f>SUM('Fiscally Constrained'!B49:M49)</f>
        <v>0</v>
      </c>
      <c r="H49" s="4">
        <f t="shared" si="1"/>
        <v>7681003.470000001</v>
      </c>
      <c r="I49" s="5">
        <f t="shared" si="2"/>
        <v>3131399.7899999996</v>
      </c>
      <c r="J49" s="5">
        <f t="shared" si="3"/>
        <v>10812403.26</v>
      </c>
    </row>
    <row r="50" spans="1:10" ht="12.75">
      <c r="A50" t="s">
        <v>17</v>
      </c>
      <c r="B50" s="4">
        <f>SUM('Half-Cent to County Govs'!B50:M50)</f>
        <v>1852287.22</v>
      </c>
      <c r="C50" s="4">
        <f>SUM('Half-Cent to City Govs'!B50:M50)</f>
        <v>723377.7000000001</v>
      </c>
      <c r="D50" s="4">
        <f t="shared" si="0"/>
        <v>2575664.92</v>
      </c>
      <c r="E50" s="4">
        <f>SUM('Emergency Distribution'!B50:M50)</f>
        <v>1180215.77</v>
      </c>
      <c r="F50" s="4">
        <f>SUM('Supplemental Distribution'!B50:M50)</f>
        <v>79520.39999999998</v>
      </c>
      <c r="G50" s="4">
        <f>SUM('Fiscally Constrained'!B50:M50)</f>
        <v>628207.7200000001</v>
      </c>
      <c r="H50" s="4">
        <f t="shared" si="1"/>
        <v>3740231.1100000003</v>
      </c>
      <c r="I50" s="5">
        <f t="shared" si="2"/>
        <v>723377.7000000001</v>
      </c>
      <c r="J50" s="5">
        <f t="shared" si="3"/>
        <v>4463608.8100000005</v>
      </c>
    </row>
    <row r="51" spans="1:10" ht="12.75">
      <c r="A51" t="s">
        <v>18</v>
      </c>
      <c r="B51" s="4">
        <f>SUM('Half-Cent to County Govs'!B51:M51)</f>
        <v>577063.09</v>
      </c>
      <c r="C51" s="4">
        <f>SUM('Half-Cent to City Govs'!B51:M51)</f>
        <v>117947.08</v>
      </c>
      <c r="D51" s="4">
        <f t="shared" si="0"/>
        <v>695010.1699999999</v>
      </c>
      <c r="E51" s="4">
        <f>SUM('Emergency Distribution'!B51:M51)</f>
        <v>325040.68</v>
      </c>
      <c r="F51" s="4">
        <f>SUM('Supplemental Distribution'!B51:M51)</f>
        <v>15532.679999999998</v>
      </c>
      <c r="G51" s="4">
        <f>SUM('Fiscally Constrained'!B51:M51)</f>
        <v>724855.07</v>
      </c>
      <c r="H51" s="4">
        <f t="shared" si="1"/>
        <v>1642491.52</v>
      </c>
      <c r="I51" s="5">
        <f t="shared" si="2"/>
        <v>117947.08</v>
      </c>
      <c r="J51" s="5">
        <f t="shared" si="3"/>
        <v>1760438.6</v>
      </c>
    </row>
    <row r="52" spans="1:10" ht="12.75">
      <c r="A52" t="s">
        <v>19</v>
      </c>
      <c r="B52" s="4">
        <f>SUM('Half-Cent to County Govs'!B52:M52)</f>
        <v>141233.01</v>
      </c>
      <c r="C52" s="4">
        <f>SUM('Half-Cent to City Govs'!B52:M52)</f>
        <v>23798.870000000003</v>
      </c>
      <c r="D52" s="4">
        <f t="shared" si="0"/>
        <v>165031.88</v>
      </c>
      <c r="E52" s="4">
        <f>SUM('Emergency Distribution'!B52:M52)</f>
        <v>290336.51</v>
      </c>
      <c r="F52" s="4">
        <f>SUM('Supplemental Distribution'!B52:M52)</f>
        <v>22437.599999999995</v>
      </c>
      <c r="G52" s="4">
        <f>SUM('Fiscally Constrained'!B52:M52)</f>
        <v>724855.07</v>
      </c>
      <c r="H52" s="4">
        <f t="shared" si="1"/>
        <v>1178862.19</v>
      </c>
      <c r="I52" s="5">
        <f t="shared" si="2"/>
        <v>23798.870000000003</v>
      </c>
      <c r="J52" s="5">
        <f t="shared" si="3"/>
        <v>1202661.06</v>
      </c>
    </row>
    <row r="53" spans="1:10" ht="12.75">
      <c r="A53" t="s">
        <v>53</v>
      </c>
      <c r="B53" s="4">
        <f>SUM('Half-Cent to County Govs'!B53:M53)</f>
        <v>12247672.82</v>
      </c>
      <c r="C53" s="4">
        <f>SUM('Half-Cent to City Govs'!B53:M53)</f>
        <v>6534785.05</v>
      </c>
      <c r="D53" s="4">
        <f t="shared" si="0"/>
        <v>18782457.87</v>
      </c>
      <c r="E53" s="4">
        <f>SUM('Emergency Distribution'!B53:M53)</f>
        <v>0</v>
      </c>
      <c r="F53" s="4">
        <f>SUM('Supplemental Distribution'!B53:M53)</f>
        <v>0</v>
      </c>
      <c r="G53" s="4">
        <f>SUM('Fiscally Constrained'!B53:M53)</f>
        <v>0</v>
      </c>
      <c r="H53" s="4">
        <f t="shared" si="1"/>
        <v>12247672.82</v>
      </c>
      <c r="I53" s="5">
        <f t="shared" si="2"/>
        <v>6534785.05</v>
      </c>
      <c r="J53" s="5">
        <f t="shared" si="3"/>
        <v>18782457.87</v>
      </c>
    </row>
    <row r="54" spans="1:10" ht="12.75">
      <c r="A54" t="s">
        <v>54</v>
      </c>
      <c r="B54" s="4">
        <f>SUM('Half-Cent to County Govs'!B54:M54)</f>
        <v>37575785.86</v>
      </c>
      <c r="C54" s="4">
        <f>SUM('Half-Cent to City Govs'!B54:M54)</f>
        <v>21043056.699999996</v>
      </c>
      <c r="D54" s="4">
        <f t="shared" si="0"/>
        <v>58618842.559999995</v>
      </c>
      <c r="E54" s="4">
        <f>SUM('Emergency Distribution'!B54:M54)</f>
        <v>0</v>
      </c>
      <c r="F54" s="4">
        <f>SUM('Supplemental Distribution'!B54:M54)</f>
        <v>0</v>
      </c>
      <c r="G54" s="4">
        <f>SUM('Fiscally Constrained'!B54:M54)</f>
        <v>0</v>
      </c>
      <c r="H54" s="4">
        <f t="shared" si="1"/>
        <v>37575785.86</v>
      </c>
      <c r="I54" s="5">
        <f t="shared" si="2"/>
        <v>21043056.699999996</v>
      </c>
      <c r="J54" s="5">
        <f t="shared" si="3"/>
        <v>58618842.559999995</v>
      </c>
    </row>
    <row r="55" spans="1:10" ht="12.75">
      <c r="A55" t="s">
        <v>55</v>
      </c>
      <c r="B55" s="4">
        <f>SUM('Half-Cent to County Govs'!B55:M55)</f>
        <v>11844345.2</v>
      </c>
      <c r="C55" s="4">
        <f>SUM('Half-Cent to City Govs'!B55:M55)</f>
        <v>9721429.57</v>
      </c>
      <c r="D55" s="4">
        <f t="shared" si="0"/>
        <v>21565774.77</v>
      </c>
      <c r="E55" s="4">
        <f>SUM('Emergency Distribution'!B55:M55)</f>
        <v>0</v>
      </c>
      <c r="F55" s="4">
        <f>SUM('Supplemental Distribution'!B55:M55)</f>
        <v>0</v>
      </c>
      <c r="G55" s="4">
        <f>SUM('Fiscally Constrained'!B55:M55)</f>
        <v>0</v>
      </c>
      <c r="H55" s="4">
        <f t="shared" si="1"/>
        <v>11844345.2</v>
      </c>
      <c r="I55" s="5">
        <f t="shared" si="2"/>
        <v>9721429.57</v>
      </c>
      <c r="J55" s="5">
        <f t="shared" si="3"/>
        <v>21565774.77</v>
      </c>
    </row>
    <row r="56" spans="1:10" ht="12.75">
      <c r="A56" t="s">
        <v>20</v>
      </c>
      <c r="B56" s="4">
        <f>SUM('Half-Cent to County Govs'!B56:M56)</f>
        <v>1398682.99</v>
      </c>
      <c r="C56" s="4">
        <f>SUM('Half-Cent to City Govs'!B56:M56)</f>
        <v>391628.1</v>
      </c>
      <c r="D56" s="4">
        <f t="shared" si="0"/>
        <v>1790311.0899999999</v>
      </c>
      <c r="E56" s="4">
        <f>SUM('Emergency Distribution'!B56:M56)</f>
        <v>1127804.04</v>
      </c>
      <c r="F56" s="4">
        <f>SUM('Supplemental Distribution'!B56:M56)</f>
        <v>0</v>
      </c>
      <c r="G56" s="4">
        <f>SUM('Fiscally Constrained'!B56:M56)</f>
        <v>381756.98999999993</v>
      </c>
      <c r="H56" s="4">
        <f t="shared" si="1"/>
        <v>2908244.02</v>
      </c>
      <c r="I56" s="5">
        <f t="shared" si="2"/>
        <v>391628.1</v>
      </c>
      <c r="J56" s="5">
        <f t="shared" si="3"/>
        <v>3299872.12</v>
      </c>
    </row>
    <row r="57" spans="1:10" ht="12.75">
      <c r="A57" t="s">
        <v>21</v>
      </c>
      <c r="B57" s="4">
        <f>SUM('Half-Cent to County Govs'!B57:M57)</f>
        <v>137805.87999999998</v>
      </c>
      <c r="C57" s="4">
        <f>SUM('Half-Cent to City Govs'!B57:M57)</f>
        <v>21262.7</v>
      </c>
      <c r="D57" s="4">
        <f t="shared" si="0"/>
        <v>159068.58</v>
      </c>
      <c r="E57" s="4">
        <f>SUM('Emergency Distribution'!B57:M57)</f>
        <v>245882.98999999996</v>
      </c>
      <c r="F57" s="4">
        <f>SUM('Supplemental Distribution'!B57:M57)</f>
        <v>21943.43999999999</v>
      </c>
      <c r="G57" s="4">
        <f>SUM('Fiscally Constrained'!B57:M57)</f>
        <v>724855.07</v>
      </c>
      <c r="H57" s="4">
        <f t="shared" si="1"/>
        <v>1130487.38</v>
      </c>
      <c r="I57" s="5">
        <f t="shared" si="2"/>
        <v>21262.7</v>
      </c>
      <c r="J57" s="5">
        <f t="shared" si="3"/>
        <v>1151750.0799999998</v>
      </c>
    </row>
    <row r="58" spans="1:10" ht="12.75">
      <c r="A58" t="s">
        <v>22</v>
      </c>
      <c r="B58" s="4">
        <f>SUM('Half-Cent to County Govs'!B58:M58)</f>
        <v>413779.57</v>
      </c>
      <c r="C58" s="4">
        <f>SUM('Half-Cent to City Govs'!B58:M58)</f>
        <v>106085.18000000001</v>
      </c>
      <c r="D58" s="4">
        <f t="shared" si="0"/>
        <v>519864.75</v>
      </c>
      <c r="E58" s="4">
        <f>SUM('Emergency Distribution'!B58:M58)</f>
        <v>771952.49</v>
      </c>
      <c r="F58" s="4">
        <f>SUM('Supplemental Distribution'!B58:M58)</f>
        <v>22090.43999999999</v>
      </c>
      <c r="G58" s="4">
        <f>SUM('Fiscally Constrained'!B58:M58)</f>
        <v>688612.33</v>
      </c>
      <c r="H58" s="4">
        <f t="shared" si="1"/>
        <v>1896434.83</v>
      </c>
      <c r="I58" s="5">
        <f t="shared" si="2"/>
        <v>106085.18000000001</v>
      </c>
      <c r="J58" s="5">
        <f t="shared" si="3"/>
        <v>2002520.01</v>
      </c>
    </row>
    <row r="59" spans="1:10" ht="12.75">
      <c r="A59" t="s">
        <v>56</v>
      </c>
      <c r="B59" s="4">
        <f>SUM('Half-Cent to County Govs'!B59:M59)</f>
        <v>18035032.79</v>
      </c>
      <c r="C59" s="4">
        <f>SUM('Half-Cent to City Govs'!B59:M59)</f>
        <v>5096624.36</v>
      </c>
      <c r="D59" s="4">
        <f t="shared" si="0"/>
        <v>23131657.15</v>
      </c>
      <c r="E59" s="4">
        <f>SUM('Emergency Distribution'!B59:M59)</f>
        <v>0</v>
      </c>
      <c r="F59" s="4">
        <f>SUM('Supplemental Distribution'!B59:M59)</f>
        <v>0</v>
      </c>
      <c r="G59" s="4">
        <f>SUM('Fiscally Constrained'!B59:M59)</f>
        <v>0</v>
      </c>
      <c r="H59" s="4">
        <f t="shared" si="1"/>
        <v>18035032.79</v>
      </c>
      <c r="I59" s="5">
        <f t="shared" si="2"/>
        <v>5096624.36</v>
      </c>
      <c r="J59" s="5">
        <f t="shared" si="3"/>
        <v>23131657.15</v>
      </c>
    </row>
    <row r="60" spans="1:10" ht="12.75">
      <c r="A60" t="s">
        <v>23</v>
      </c>
      <c r="B60" s="4">
        <f>SUM('Half-Cent to County Govs'!B60:M60)</f>
        <v>18835227.68</v>
      </c>
      <c r="C60" s="4">
        <f>SUM('Half-Cent to City Govs'!B60:M60)</f>
        <v>3773887.17</v>
      </c>
      <c r="D60" s="4">
        <f t="shared" si="0"/>
        <v>22609114.85</v>
      </c>
      <c r="E60" s="4">
        <f>SUM('Emergency Distribution'!B60:M60)</f>
        <v>0</v>
      </c>
      <c r="F60" s="4">
        <f>SUM('Supplemental Distribution'!B60:M60)</f>
        <v>0</v>
      </c>
      <c r="G60" s="4">
        <f>SUM('Fiscally Constrained'!B60:M60)</f>
        <v>0</v>
      </c>
      <c r="H60" s="4">
        <f t="shared" si="1"/>
        <v>18835227.68</v>
      </c>
      <c r="I60" s="5">
        <f t="shared" si="2"/>
        <v>3773887.17</v>
      </c>
      <c r="J60" s="5">
        <f t="shared" si="3"/>
        <v>22609114.85</v>
      </c>
    </row>
    <row r="61" spans="1:10" ht="12.75">
      <c r="A61" t="s">
        <v>24</v>
      </c>
      <c r="B61" s="4">
        <f>SUM('Half-Cent to County Govs'!B61:M61)</f>
        <v>12927040.860000003</v>
      </c>
      <c r="C61" s="4">
        <f>SUM('Half-Cent to City Govs'!B61:M61)</f>
        <v>1888907.98</v>
      </c>
      <c r="D61" s="4">
        <f t="shared" si="0"/>
        <v>14815948.840000004</v>
      </c>
      <c r="E61" s="4">
        <f>SUM('Emergency Distribution'!B61:M61)</f>
        <v>0</v>
      </c>
      <c r="F61" s="4">
        <f>SUM('Supplemental Distribution'!B61:M61)</f>
        <v>0</v>
      </c>
      <c r="G61" s="4">
        <f>SUM('Fiscally Constrained'!B61:M61)</f>
        <v>0</v>
      </c>
      <c r="H61" s="4">
        <f t="shared" si="1"/>
        <v>12927040.860000003</v>
      </c>
      <c r="I61" s="5">
        <f t="shared" si="2"/>
        <v>1888907.98</v>
      </c>
      <c r="J61" s="5">
        <f t="shared" si="3"/>
        <v>14815948.840000004</v>
      </c>
    </row>
    <row r="62" spans="1:10" ht="12.75">
      <c r="A62" t="s">
        <v>57</v>
      </c>
      <c r="B62" s="4">
        <f>SUM('Half-Cent to County Govs'!B62:M62)</f>
        <v>8312648.08</v>
      </c>
      <c r="C62" s="4">
        <f>SUM('Half-Cent to City Govs'!B62:M62)</f>
        <v>5572872.02</v>
      </c>
      <c r="D62" s="4">
        <f t="shared" si="0"/>
        <v>13885520.1</v>
      </c>
      <c r="E62" s="4">
        <f>SUM('Emergency Distribution'!B62:M62)</f>
        <v>0</v>
      </c>
      <c r="F62" s="4">
        <f>SUM('Supplemental Distribution'!B62:M62)</f>
        <v>0</v>
      </c>
      <c r="G62" s="4">
        <f>SUM('Fiscally Constrained'!B62:M62)</f>
        <v>0</v>
      </c>
      <c r="H62" s="4">
        <f t="shared" si="1"/>
        <v>8312648.08</v>
      </c>
      <c r="I62" s="5">
        <f t="shared" si="2"/>
        <v>5572872.02</v>
      </c>
      <c r="J62" s="5">
        <f t="shared" si="3"/>
        <v>13885520.1</v>
      </c>
    </row>
    <row r="63" spans="1:10" ht="12.75">
      <c r="A63" t="s">
        <v>58</v>
      </c>
      <c r="B63" s="4">
        <f>SUM('Half-Cent to County Govs'!B63:M63)</f>
        <v>3555768.89</v>
      </c>
      <c r="C63" s="4">
        <f>SUM('Half-Cent to City Govs'!B63:M63)</f>
        <v>914302.0299999999</v>
      </c>
      <c r="D63" s="4">
        <f t="shared" si="0"/>
        <v>4470070.92</v>
      </c>
      <c r="E63" s="4">
        <f>SUM('Emergency Distribution'!B63:M63)</f>
        <v>0</v>
      </c>
      <c r="F63" s="4">
        <f>SUM('Supplemental Distribution'!B63:M63)</f>
        <v>0</v>
      </c>
      <c r="G63" s="4">
        <f>SUM('Fiscally Constrained'!B63:M63)</f>
        <v>0</v>
      </c>
      <c r="H63" s="4">
        <f t="shared" si="1"/>
        <v>3555768.89</v>
      </c>
      <c r="I63" s="5">
        <f t="shared" si="2"/>
        <v>914302.0299999999</v>
      </c>
      <c r="J63" s="5">
        <f t="shared" si="3"/>
        <v>4470070.92</v>
      </c>
    </row>
    <row r="64" spans="1:10" ht="12.75">
      <c r="A64" t="s">
        <v>59</v>
      </c>
      <c r="B64" s="4">
        <f>SUM('Half-Cent to County Govs'!B64:M64)</f>
        <v>12443588.510000002</v>
      </c>
      <c r="C64" s="4">
        <f>SUM('Half-Cent to City Govs'!B64:M64)</f>
        <v>5896582.540000001</v>
      </c>
      <c r="D64" s="4">
        <f t="shared" si="0"/>
        <v>18340171.050000004</v>
      </c>
      <c r="E64" s="4">
        <f>SUM('Emergency Distribution'!B64:M64)</f>
        <v>0</v>
      </c>
      <c r="F64" s="4">
        <f>SUM('Supplemental Distribution'!B64:M64)</f>
        <v>0</v>
      </c>
      <c r="G64" s="4">
        <f>SUM('Fiscally Constrained'!B64:M64)</f>
        <v>0</v>
      </c>
      <c r="H64" s="4">
        <f t="shared" si="1"/>
        <v>12443588.510000002</v>
      </c>
      <c r="I64" s="5">
        <f t="shared" si="2"/>
        <v>5896582.540000001</v>
      </c>
      <c r="J64" s="5">
        <f t="shared" si="3"/>
        <v>18340171.050000004</v>
      </c>
    </row>
    <row r="65" spans="1:10" ht="12.75">
      <c r="A65" t="s">
        <v>25</v>
      </c>
      <c r="B65" s="4">
        <f>SUM('Half-Cent to County Govs'!B65:M65)</f>
        <v>2135026.7100000004</v>
      </c>
      <c r="C65" s="4">
        <f>SUM('Half-Cent to City Govs'!B65:M65)</f>
        <v>347336.15</v>
      </c>
      <c r="D65" s="4">
        <f t="shared" si="0"/>
        <v>2482362.8600000003</v>
      </c>
      <c r="E65" s="4">
        <f>SUM('Emergency Distribution'!B65:M65)</f>
        <v>0</v>
      </c>
      <c r="F65" s="4">
        <f>SUM('Supplemental Distribution'!B65:M65)</f>
        <v>0</v>
      </c>
      <c r="G65" s="4">
        <f>SUM('Fiscally Constrained'!B65:M65)</f>
        <v>282538.83999999997</v>
      </c>
      <c r="H65" s="4">
        <f t="shared" si="1"/>
        <v>2417565.5500000003</v>
      </c>
      <c r="I65" s="5">
        <f t="shared" si="2"/>
        <v>347336.15</v>
      </c>
      <c r="J65" s="5">
        <f t="shared" si="3"/>
        <v>2764901.7</v>
      </c>
    </row>
    <row r="66" spans="1:10" ht="12.75">
      <c r="A66" t="s">
        <v>60</v>
      </c>
      <c r="B66" s="4">
        <f>SUM('Half-Cent to County Govs'!B66:M66)</f>
        <v>126488312.71</v>
      </c>
      <c r="C66" s="4">
        <f>SUM('Half-Cent to City Govs'!B66:M66)</f>
        <v>50728021.23</v>
      </c>
      <c r="D66" s="4">
        <f t="shared" si="0"/>
        <v>177216333.94</v>
      </c>
      <c r="E66" s="4">
        <f>SUM('Emergency Distribution'!B66:M66)</f>
        <v>0</v>
      </c>
      <c r="F66" s="4">
        <f>SUM('Supplemental Distribution'!B66:M66)</f>
        <v>0</v>
      </c>
      <c r="G66" s="4">
        <f>SUM('Fiscally Constrained'!B66:M66)</f>
        <v>0</v>
      </c>
      <c r="H66" s="4">
        <f t="shared" si="1"/>
        <v>126488312.71</v>
      </c>
      <c r="I66" s="5">
        <f t="shared" si="2"/>
        <v>50728021.23</v>
      </c>
      <c r="J66" s="5">
        <f t="shared" si="3"/>
        <v>177216333.94</v>
      </c>
    </row>
    <row r="67" spans="1:10" ht="12.75">
      <c r="A67" t="s">
        <v>61</v>
      </c>
      <c r="B67" s="4">
        <f>SUM('Half-Cent to County Govs'!B67:M67)</f>
        <v>15347632.930000002</v>
      </c>
      <c r="C67" s="4">
        <f>SUM('Half-Cent to City Govs'!B67:M67)</f>
        <v>6199370.74</v>
      </c>
      <c r="D67" s="4">
        <f t="shared" si="0"/>
        <v>21547003.67</v>
      </c>
      <c r="E67" s="4">
        <f>SUM('Emergency Distribution'!B67:M67)</f>
        <v>0</v>
      </c>
      <c r="F67" s="4">
        <f>SUM('Supplemental Distribution'!B67:M67)</f>
        <v>0</v>
      </c>
      <c r="G67" s="4">
        <f>SUM('Fiscally Constrained'!B67:M67)</f>
        <v>0</v>
      </c>
      <c r="H67" s="4">
        <f t="shared" si="1"/>
        <v>15347632.930000002</v>
      </c>
      <c r="I67" s="5">
        <f t="shared" si="2"/>
        <v>6199370.74</v>
      </c>
      <c r="J67" s="5">
        <f t="shared" si="3"/>
        <v>21547003.67</v>
      </c>
    </row>
    <row r="68" spans="1:10" ht="12.75">
      <c r="A68" t="s">
        <v>62</v>
      </c>
      <c r="B68" s="4">
        <f>SUM('Half-Cent to County Govs'!B68:M68)</f>
        <v>72977985.71</v>
      </c>
      <c r="C68" s="4">
        <f>SUM('Half-Cent to City Govs'!B68:M68)</f>
        <v>50880240.010000005</v>
      </c>
      <c r="D68" s="4">
        <f t="shared" si="0"/>
        <v>123858225.72</v>
      </c>
      <c r="E68" s="4">
        <f>SUM('Emergency Distribution'!B68:M68)</f>
        <v>0</v>
      </c>
      <c r="F68" s="4">
        <f>SUM('Supplemental Distribution'!B68:M68)</f>
        <v>0</v>
      </c>
      <c r="G68" s="4">
        <f>SUM('Fiscally Constrained'!B68:M68)</f>
        <v>0</v>
      </c>
      <c r="H68" s="4">
        <f t="shared" si="1"/>
        <v>72977985.71</v>
      </c>
      <c r="I68" s="5">
        <f t="shared" si="2"/>
        <v>50880240.010000005</v>
      </c>
      <c r="J68" s="5">
        <f t="shared" si="3"/>
        <v>123858225.72</v>
      </c>
    </row>
    <row r="69" spans="1:10" ht="12.75">
      <c r="A69" t="s">
        <v>26</v>
      </c>
      <c r="B69" s="4">
        <f>SUM('Half-Cent to County Govs'!B69:M69)</f>
        <v>22117987.45</v>
      </c>
      <c r="C69" s="4">
        <f>SUM('Half-Cent to City Govs'!B69:M69)</f>
        <v>2247704.0900000003</v>
      </c>
      <c r="D69" s="4">
        <f t="shared" si="0"/>
        <v>24365691.54</v>
      </c>
      <c r="E69" s="4">
        <f>SUM('Emergency Distribution'!B69:M69)</f>
        <v>0</v>
      </c>
      <c r="F69" s="4">
        <f>SUM('Supplemental Distribution'!B69:M69)</f>
        <v>0</v>
      </c>
      <c r="G69" s="4">
        <f>SUM('Fiscally Constrained'!B69:M69)</f>
        <v>0</v>
      </c>
      <c r="H69" s="4">
        <f t="shared" si="1"/>
        <v>22117987.45</v>
      </c>
      <c r="I69" s="5">
        <f t="shared" si="2"/>
        <v>2247704.0900000003</v>
      </c>
      <c r="J69" s="5">
        <f t="shared" si="3"/>
        <v>24365691.54</v>
      </c>
    </row>
    <row r="70" spans="1:10" ht="12.75">
      <c r="A70" t="s">
        <v>63</v>
      </c>
      <c r="B70" s="4">
        <f>SUM('Half-Cent to County Govs'!B70:M70)</f>
        <v>38598787.34</v>
      </c>
      <c r="C70" s="4">
        <f>SUM('Half-Cent to City Govs'!B70:M70)</f>
        <v>35533125.07</v>
      </c>
      <c r="D70" s="4">
        <f t="shared" si="0"/>
        <v>74131912.41</v>
      </c>
      <c r="E70" s="4">
        <f>SUM('Emergency Distribution'!B70:M70)</f>
        <v>0</v>
      </c>
      <c r="F70" s="4">
        <f>SUM('Supplemental Distribution'!B70:M70)</f>
        <v>0</v>
      </c>
      <c r="G70" s="4">
        <f>SUM('Fiscally Constrained'!B70:M70)</f>
        <v>0</v>
      </c>
      <c r="H70" s="4">
        <f t="shared" si="1"/>
        <v>38598787.34</v>
      </c>
      <c r="I70" s="5">
        <f t="shared" si="2"/>
        <v>35533125.07</v>
      </c>
      <c r="J70" s="5">
        <f t="shared" si="3"/>
        <v>74131912.41</v>
      </c>
    </row>
    <row r="71" spans="1:10" ht="12.75">
      <c r="A71" t="s">
        <v>64</v>
      </c>
      <c r="B71" s="4">
        <f>SUM('Half-Cent to County Govs'!B71:M71)</f>
        <v>27635507.619999997</v>
      </c>
      <c r="C71" s="4">
        <f>SUM('Half-Cent to City Govs'!B71:M71)</f>
        <v>11875355.080000002</v>
      </c>
      <c r="D71" s="4">
        <f t="shared" si="0"/>
        <v>39510862.7</v>
      </c>
      <c r="E71" s="4">
        <f>SUM('Emergency Distribution'!B71:M71)</f>
        <v>0</v>
      </c>
      <c r="F71" s="4">
        <f>SUM('Supplemental Distribution'!B71:M71)</f>
        <v>0</v>
      </c>
      <c r="G71" s="4">
        <f>SUM('Fiscally Constrained'!B71:M71)</f>
        <v>0</v>
      </c>
      <c r="H71" s="4">
        <f t="shared" si="1"/>
        <v>27635507.619999997</v>
      </c>
      <c r="I71" s="5">
        <f t="shared" si="2"/>
        <v>11875355.080000002</v>
      </c>
      <c r="J71" s="5">
        <f t="shared" si="3"/>
        <v>39510862.7</v>
      </c>
    </row>
    <row r="72" spans="1:10" ht="12.75">
      <c r="A72" t="s">
        <v>65</v>
      </c>
      <c r="B72" s="4">
        <f>SUM('Half-Cent to County Govs'!B72:M72)</f>
        <v>2745265.03</v>
      </c>
      <c r="C72" s="4">
        <f>SUM('Half-Cent to City Govs'!B72:M72)</f>
        <v>643495.29</v>
      </c>
      <c r="D72" s="4">
        <f t="shared" si="0"/>
        <v>3388760.32</v>
      </c>
      <c r="E72" s="4">
        <f>SUM('Emergency Distribution'!B72:M72)</f>
        <v>0</v>
      </c>
      <c r="F72" s="4">
        <f>SUM('Supplemental Distribution'!B72:M72)</f>
        <v>0</v>
      </c>
      <c r="G72" s="4">
        <f>SUM('Fiscally Constrained'!B72:M72)</f>
        <v>444577.76</v>
      </c>
      <c r="H72" s="4">
        <f t="shared" si="1"/>
        <v>3189842.79</v>
      </c>
      <c r="I72" s="5">
        <f t="shared" si="2"/>
        <v>643495.29</v>
      </c>
      <c r="J72" s="5">
        <f t="shared" si="3"/>
        <v>3833338.08</v>
      </c>
    </row>
    <row r="73" spans="1:10" ht="12.75">
      <c r="A73" t="s">
        <v>66</v>
      </c>
      <c r="B73" s="4">
        <f>SUM('Half-Cent to County Govs'!B73:M73)</f>
        <v>12199868.55</v>
      </c>
      <c r="C73" s="4">
        <f>SUM('Half-Cent to City Govs'!B73:M73)</f>
        <v>1575644.2999999998</v>
      </c>
      <c r="D73" s="4">
        <f t="shared" si="0"/>
        <v>13775512.850000001</v>
      </c>
      <c r="E73" s="4">
        <f>SUM('Emergency Distribution'!B73:M73)</f>
        <v>0</v>
      </c>
      <c r="F73" s="4">
        <f>SUM('Supplemental Distribution'!B73:M73)</f>
        <v>0</v>
      </c>
      <c r="G73" s="4">
        <f>SUM('Fiscally Constrained'!B73:M73)</f>
        <v>0</v>
      </c>
      <c r="H73" s="4">
        <f t="shared" si="1"/>
        <v>12199868.55</v>
      </c>
      <c r="I73" s="5">
        <f t="shared" si="2"/>
        <v>1575644.2999999998</v>
      </c>
      <c r="J73" s="5">
        <f t="shared" si="3"/>
        <v>13775512.850000001</v>
      </c>
    </row>
    <row r="74" spans="1:10" ht="12.75">
      <c r="A74" t="s">
        <v>67</v>
      </c>
      <c r="B74" s="4">
        <f>SUM('Half-Cent to County Govs'!B74:M74)</f>
        <v>7529986.1</v>
      </c>
      <c r="C74" s="4">
        <f>SUM('Half-Cent to City Govs'!B74:M74)</f>
        <v>7061626.949999999</v>
      </c>
      <c r="D74" s="4">
        <f t="shared" si="0"/>
        <v>14591613.049999999</v>
      </c>
      <c r="E74" s="4">
        <f>SUM('Emergency Distribution'!B74:M74)</f>
        <v>0</v>
      </c>
      <c r="F74" s="4">
        <f>SUM('Supplemental Distribution'!B74:M74)</f>
        <v>0</v>
      </c>
      <c r="G74" s="4">
        <f>SUM('Fiscally Constrained'!B74:M74)</f>
        <v>0</v>
      </c>
      <c r="H74" s="4">
        <f t="shared" si="1"/>
        <v>7529986.1</v>
      </c>
      <c r="I74" s="5">
        <f t="shared" si="2"/>
        <v>7061626.949999999</v>
      </c>
      <c r="J74" s="5">
        <f t="shared" si="3"/>
        <v>14591613.049999999</v>
      </c>
    </row>
    <row r="75" spans="1:10" ht="12.75">
      <c r="A75" t="s">
        <v>68</v>
      </c>
      <c r="B75" s="4">
        <f>SUM('Half-Cent to County Govs'!B75:M75)</f>
        <v>5582529.52</v>
      </c>
      <c r="C75" s="4">
        <f>SUM('Half-Cent to City Govs'!B75:M75)</f>
        <v>578912.6499999999</v>
      </c>
      <c r="D75" s="4">
        <f t="shared" si="0"/>
        <v>6161442.17</v>
      </c>
      <c r="E75" s="4">
        <f>SUM('Emergency Distribution'!B75:M75)</f>
        <v>0</v>
      </c>
      <c r="F75" s="4">
        <f>SUM('Supplemental Distribution'!B75:M75)</f>
        <v>0</v>
      </c>
      <c r="G75" s="4">
        <f>SUM('Fiscally Constrained'!B75:M75)</f>
        <v>0</v>
      </c>
      <c r="H75" s="4">
        <f t="shared" si="1"/>
        <v>5582529.52</v>
      </c>
      <c r="I75" s="5">
        <f t="shared" si="2"/>
        <v>578912.6499999999</v>
      </c>
      <c r="J75" s="5">
        <f t="shared" si="3"/>
        <v>6161442.17</v>
      </c>
    </row>
    <row r="76" spans="1:10" ht="12.75">
      <c r="A76" t="s">
        <v>69</v>
      </c>
      <c r="B76" s="4">
        <f>SUM('Half-Cent to County Govs'!B76:M76)</f>
        <v>25480642.549999997</v>
      </c>
      <c r="C76" s="4">
        <f>SUM('Half-Cent to City Govs'!B76:M76)</f>
        <v>9750693.899999999</v>
      </c>
      <c r="D76" s="4">
        <f t="shared" si="0"/>
        <v>35231336.449999996</v>
      </c>
      <c r="E76" s="4">
        <f>SUM('Emergency Distribution'!B76:M76)</f>
        <v>0</v>
      </c>
      <c r="F76" s="4">
        <f>SUM('Supplemental Distribution'!B76:M76)</f>
        <v>0</v>
      </c>
      <c r="G76" s="4">
        <f>SUM('Fiscally Constrained'!B76:M76)</f>
        <v>0</v>
      </c>
      <c r="H76" s="4">
        <f t="shared" si="1"/>
        <v>25480642.549999997</v>
      </c>
      <c r="I76" s="5">
        <f t="shared" si="2"/>
        <v>9750693.899999999</v>
      </c>
      <c r="J76" s="5">
        <f t="shared" si="3"/>
        <v>35231336.449999996</v>
      </c>
    </row>
    <row r="77" spans="1:10" ht="12.75">
      <c r="A77" t="s">
        <v>70</v>
      </c>
      <c r="B77" s="4">
        <f>SUM('Half-Cent to County Govs'!B77:M77)</f>
        <v>23589250.87</v>
      </c>
      <c r="C77" s="4">
        <f>SUM('Half-Cent to City Govs'!B77:M77)</f>
        <v>14382548.430000002</v>
      </c>
      <c r="D77" s="4">
        <f t="shared" si="0"/>
        <v>37971799.300000004</v>
      </c>
      <c r="E77" s="4">
        <f>SUM('Emergency Distribution'!B77:M77)</f>
        <v>0</v>
      </c>
      <c r="F77" s="4">
        <f>SUM('Supplemental Distribution'!B77:M77)</f>
        <v>0</v>
      </c>
      <c r="G77" s="4">
        <f>SUM('Fiscally Constrained'!B77:M77)</f>
        <v>0</v>
      </c>
      <c r="H77" s="4">
        <f t="shared" si="1"/>
        <v>23589250.87</v>
      </c>
      <c r="I77" s="5">
        <f t="shared" si="2"/>
        <v>14382548.430000002</v>
      </c>
      <c r="J77" s="5">
        <f t="shared" si="3"/>
        <v>37971799.300000004</v>
      </c>
    </row>
    <row r="78" spans="1:10" ht="12.75">
      <c r="A78" t="s">
        <v>27</v>
      </c>
      <c r="B78" s="4">
        <f>SUM('Half-Cent to County Govs'!B78:M78)</f>
        <v>3904985.9499999997</v>
      </c>
      <c r="C78" s="4">
        <f>SUM('Half-Cent to City Govs'!B78:M78)</f>
        <v>517681.7600000001</v>
      </c>
      <c r="D78" s="4">
        <f t="shared" si="0"/>
        <v>4422667.71</v>
      </c>
      <c r="E78" s="4">
        <f>SUM('Emergency Distribution'!B78:M78)</f>
        <v>0</v>
      </c>
      <c r="F78" s="4">
        <f>SUM('Supplemental Distribution'!B78:M78)</f>
        <v>109784.64</v>
      </c>
      <c r="G78" s="4">
        <f>SUM('Fiscally Constrained'!B78:M78)</f>
        <v>311252.76</v>
      </c>
      <c r="H78" s="4">
        <f t="shared" si="1"/>
        <v>4326023.35</v>
      </c>
      <c r="I78" s="5">
        <f t="shared" si="2"/>
        <v>517681.7600000001</v>
      </c>
      <c r="J78" s="5">
        <f t="shared" si="3"/>
        <v>4843705.109999999</v>
      </c>
    </row>
    <row r="79" spans="1:10" ht="12.75">
      <c r="A79" t="s">
        <v>71</v>
      </c>
      <c r="B79" s="4">
        <f>SUM('Half-Cent to County Govs'!B79:M79)</f>
        <v>1439258.3399999999</v>
      </c>
      <c r="C79" s="4">
        <f>SUM('Half-Cent to City Govs'!B79:M79)</f>
        <v>291253.63999999996</v>
      </c>
      <c r="D79" s="4">
        <f t="shared" si="0"/>
        <v>1730511.9799999997</v>
      </c>
      <c r="E79" s="4">
        <f>SUM('Emergency Distribution'!B79:M79)</f>
        <v>1116206.94</v>
      </c>
      <c r="F79" s="4">
        <f>SUM('Supplemental Distribution'!B79:M79)</f>
        <v>0</v>
      </c>
      <c r="G79" s="4">
        <f>SUM('Fiscally Constrained'!B79:M79)</f>
        <v>676531.3999999999</v>
      </c>
      <c r="H79" s="4">
        <f t="shared" si="1"/>
        <v>3231996.6799999997</v>
      </c>
      <c r="I79" s="5">
        <f t="shared" si="2"/>
        <v>291253.63999999996</v>
      </c>
      <c r="J79" s="5">
        <f t="shared" si="3"/>
        <v>3523250.32</v>
      </c>
    </row>
    <row r="80" spans="1:10" ht="12.75">
      <c r="A80" t="s">
        <v>28</v>
      </c>
      <c r="B80" s="4">
        <f>SUM('Half-Cent to County Govs'!B80:M80)</f>
        <v>848979.8299999998</v>
      </c>
      <c r="C80" s="4">
        <f>SUM('Half-Cent to City Govs'!B80:M80)</f>
        <v>331851.35000000003</v>
      </c>
      <c r="D80" s="4">
        <f t="shared" si="0"/>
        <v>1180831.18</v>
      </c>
      <c r="E80" s="4">
        <f>SUM('Emergency Distribution'!B80:M80)</f>
        <v>440866.97000000003</v>
      </c>
      <c r="F80" s="4">
        <f>SUM('Supplemental Distribution'!B80:M80)</f>
        <v>22210.56000000001</v>
      </c>
      <c r="G80" s="4">
        <f>SUM('Fiscally Constrained'!B80:M80)</f>
        <v>390261.95</v>
      </c>
      <c r="H80" s="4">
        <f t="shared" si="1"/>
        <v>1702319.3099999998</v>
      </c>
      <c r="I80" s="5">
        <f t="shared" si="2"/>
        <v>331851.35000000003</v>
      </c>
      <c r="J80" s="5">
        <f t="shared" si="3"/>
        <v>2034170.66</v>
      </c>
    </row>
    <row r="81" spans="1:10" ht="12.75">
      <c r="A81" t="s">
        <v>29</v>
      </c>
      <c r="B81" s="4">
        <f>SUM('Half-Cent to County Govs'!B81:M81)</f>
        <v>233962.09</v>
      </c>
      <c r="C81" s="4">
        <f>SUM('Half-Cent to City Govs'!B81:M81)</f>
        <v>65871.76</v>
      </c>
      <c r="D81" s="4">
        <f t="shared" si="0"/>
        <v>299833.85</v>
      </c>
      <c r="E81" s="4">
        <f>SUM('Emergency Distribution'!B81:M81)</f>
        <v>442753.42000000004</v>
      </c>
      <c r="F81" s="4">
        <f>SUM('Supplemental Distribution'!B81:M81)</f>
        <v>62104.44000000001</v>
      </c>
      <c r="G81" s="4">
        <f>SUM('Fiscally Constrained'!B81:M81)</f>
        <v>966473.41</v>
      </c>
      <c r="H81" s="4">
        <f t="shared" si="1"/>
        <v>1705293.36</v>
      </c>
      <c r="I81" s="5">
        <f t="shared" si="2"/>
        <v>65871.76</v>
      </c>
      <c r="J81" s="5">
        <f t="shared" si="3"/>
        <v>1771165.12</v>
      </c>
    </row>
    <row r="82" spans="1:10" ht="12.75">
      <c r="A82" t="s">
        <v>72</v>
      </c>
      <c r="B82" s="4">
        <f>SUM('Half-Cent to County Govs'!B82:M82)</f>
        <v>17828515.270000003</v>
      </c>
      <c r="C82" s="4">
        <f>SUM('Half-Cent to City Govs'!B82:M82)</f>
        <v>18556544.08</v>
      </c>
      <c r="D82" s="4">
        <f t="shared" si="0"/>
        <v>36385059.35</v>
      </c>
      <c r="E82" s="4">
        <f>SUM('Emergency Distribution'!B82:M82)</f>
        <v>0</v>
      </c>
      <c r="F82" s="4">
        <f>SUM('Supplemental Distribution'!B82:M82)</f>
        <v>0</v>
      </c>
      <c r="G82" s="4">
        <f>SUM('Fiscally Constrained'!B82:M82)</f>
        <v>0</v>
      </c>
      <c r="H82" s="4">
        <f t="shared" si="1"/>
        <v>17828515.270000003</v>
      </c>
      <c r="I82" s="5">
        <f t="shared" si="2"/>
        <v>18556544.08</v>
      </c>
      <c r="J82" s="5">
        <f t="shared" si="3"/>
        <v>36385059.35</v>
      </c>
    </row>
    <row r="83" spans="1:10" ht="12.75">
      <c r="A83" t="s">
        <v>73</v>
      </c>
      <c r="B83" s="4">
        <f>SUM('Half-Cent to County Govs'!B83:M83)</f>
        <v>943989.9099999998</v>
      </c>
      <c r="C83" s="4">
        <f>SUM('Half-Cent to City Govs'!B83:M83)</f>
        <v>26246.06999999996</v>
      </c>
      <c r="D83" s="4">
        <f t="shared" si="0"/>
        <v>970235.9799999997</v>
      </c>
      <c r="E83" s="4">
        <f>SUM('Emergency Distribution'!B83:M83)</f>
        <v>974189.8500000001</v>
      </c>
      <c r="F83" s="4">
        <f>SUM('Supplemental Distribution'!B83:M83)</f>
        <v>0</v>
      </c>
      <c r="G83" s="4">
        <f>SUM('Fiscally Constrained'!B83:M83)</f>
        <v>395287.62</v>
      </c>
      <c r="H83" s="4">
        <f t="shared" si="1"/>
        <v>2313467.38</v>
      </c>
      <c r="I83" s="5">
        <f t="shared" si="2"/>
        <v>26246.06999999996</v>
      </c>
      <c r="J83" s="5">
        <f t="shared" si="3"/>
        <v>2339713.4499999997</v>
      </c>
    </row>
    <row r="84" spans="1:10" ht="12.75">
      <c r="A84" t="s">
        <v>74</v>
      </c>
      <c r="B84" s="4">
        <f>SUM('Half-Cent to County Govs'!B84:M84)</f>
        <v>5974266.8999999985</v>
      </c>
      <c r="C84" s="4">
        <f>SUM('Half-Cent to City Govs'!B84:M84)</f>
        <v>884245.9099999999</v>
      </c>
      <c r="D84" s="4">
        <f>SUM(B84:C84)</f>
        <v>6858512.809999999</v>
      </c>
      <c r="E84" s="4">
        <f>SUM('Emergency Distribution'!B84:M84)</f>
        <v>0</v>
      </c>
      <c r="F84" s="4">
        <f>SUM('Supplemental Distribution'!B84:M84)</f>
        <v>0</v>
      </c>
      <c r="G84" s="4">
        <f>SUM('Fiscally Constrained'!B84:M84)</f>
        <v>0</v>
      </c>
      <c r="H84" s="4">
        <f>SUM(B84+E84+F84+G84)</f>
        <v>5974266.8999999985</v>
      </c>
      <c r="I84" s="5">
        <f>C84</f>
        <v>884245.9099999999</v>
      </c>
      <c r="J84" s="5">
        <f>SUM(H84:I84)</f>
        <v>6858512.809999999</v>
      </c>
    </row>
    <row r="85" spans="1:10" ht="12.75">
      <c r="A85" t="s">
        <v>30</v>
      </c>
      <c r="B85" s="4">
        <f>SUM('Half-Cent to County Govs'!B85:M85)</f>
        <v>777438.1600000001</v>
      </c>
      <c r="C85" s="4">
        <f>SUM('Half-Cent to City Govs'!B85:M85)</f>
        <v>207021.32000000004</v>
      </c>
      <c r="D85" s="4">
        <f>SUM(B85:C85)</f>
        <v>984459.4800000002</v>
      </c>
      <c r="E85" s="4">
        <f>SUM('Emergency Distribution'!B85:M85)</f>
        <v>802404.4599999998</v>
      </c>
      <c r="F85" s="4">
        <f>SUM('Supplemental Distribution'!B85:M85)</f>
        <v>0</v>
      </c>
      <c r="G85" s="4">
        <f>SUM('Fiscally Constrained'!B85:M85)</f>
        <v>652369.55</v>
      </c>
      <c r="H85" s="4">
        <f>SUM(B85+E85+F85+G85)</f>
        <v>2232212.17</v>
      </c>
      <c r="I85" s="5">
        <f>C85</f>
        <v>207021.32000000004</v>
      </c>
      <c r="J85" s="5">
        <f>SUM(H85:I85)</f>
        <v>2439233.4899999998</v>
      </c>
    </row>
    <row r="86" spans="1:10" ht="12.75">
      <c r="A86" t="s">
        <v>1</v>
      </c>
      <c r="B86" s="4" t="s">
        <v>32</v>
      </c>
      <c r="C86" s="4" t="s">
        <v>33</v>
      </c>
      <c r="D86" s="4" t="s">
        <v>33</v>
      </c>
      <c r="E86" s="4" t="s">
        <v>33</v>
      </c>
      <c r="F86" s="4" t="s">
        <v>33</v>
      </c>
      <c r="G86" s="4" t="s">
        <v>33</v>
      </c>
      <c r="H86" s="4" t="s">
        <v>34</v>
      </c>
      <c r="I86" s="4" t="s">
        <v>34</v>
      </c>
      <c r="J86" s="4" t="s">
        <v>34</v>
      </c>
    </row>
    <row r="87" spans="1:10" ht="12.75">
      <c r="A87" t="s">
        <v>31</v>
      </c>
      <c r="B87" s="4">
        <f aca="true" t="shared" si="4" ref="B87:J87">SUM(B19:B85)</f>
        <v>1069171592.3900001</v>
      </c>
      <c r="C87" s="4">
        <f t="shared" si="4"/>
        <v>548649493.1</v>
      </c>
      <c r="D87" s="4">
        <f t="shared" si="4"/>
        <v>1617821085.4899998</v>
      </c>
      <c r="E87" s="4">
        <f t="shared" si="4"/>
        <v>17030982.68</v>
      </c>
      <c r="F87" s="4">
        <f t="shared" si="4"/>
        <v>592956.2400000001</v>
      </c>
      <c r="G87" s="4">
        <f t="shared" si="4"/>
        <v>16989930.89</v>
      </c>
      <c r="H87" s="4">
        <f t="shared" si="4"/>
        <v>1103785462.2000003</v>
      </c>
      <c r="I87" s="4">
        <f t="shared" si="4"/>
        <v>548649493.1</v>
      </c>
      <c r="J87" s="4">
        <f t="shared" si="4"/>
        <v>1652434955.2999995</v>
      </c>
    </row>
    <row r="89" ht="12.75">
      <c r="A89" s="3"/>
    </row>
  </sheetData>
  <mergeCells count="6">
    <mergeCell ref="A5:K5"/>
    <mergeCell ref="A8:K8"/>
    <mergeCell ref="A9:K9"/>
    <mergeCell ref="H11:J11"/>
    <mergeCell ref="A7:K7"/>
    <mergeCell ref="A6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S233"/>
  <sheetViews>
    <sheetView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8" width="10.16015625" style="0" bestFit="1" customWidth="1"/>
    <col min="9" max="9" width="11.16015625" style="0" bestFit="1" customWidth="1"/>
    <col min="10" max="11" width="10.16015625" style="0" bestFit="1" customWidth="1"/>
    <col min="12" max="12" width="11.16015625" style="0" bestFit="1" customWidth="1"/>
    <col min="13" max="13" width="10.16015625" style="0" bestFit="1" customWidth="1"/>
    <col min="14" max="14" width="12.66015625" style="0" bestFit="1" customWidth="1"/>
  </cols>
  <sheetData>
    <row r="1" spans="1:14" ht="12.75">
      <c r="A1" t="s">
        <v>103</v>
      </c>
      <c r="N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24" t="s">
        <v>76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2.75">
      <c r="A6" s="24" t="s">
        <v>77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2.75">
      <c r="A7" s="24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2.75">
      <c r="A8" s="24" t="s">
        <v>36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12.75">
      <c r="A9" s="24" t="s">
        <v>78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6" spans="2:14" ht="12.75">
      <c r="B16" s="1">
        <v>39264</v>
      </c>
      <c r="C16" s="1">
        <v>39295</v>
      </c>
      <c r="D16" s="1">
        <v>39326</v>
      </c>
      <c r="E16" s="1">
        <v>39356</v>
      </c>
      <c r="F16" s="1">
        <v>39387</v>
      </c>
      <c r="G16" s="1">
        <v>39417</v>
      </c>
      <c r="H16" s="1">
        <v>39448</v>
      </c>
      <c r="I16" s="1">
        <v>39479</v>
      </c>
      <c r="J16" s="1">
        <v>39508</v>
      </c>
      <c r="K16" s="1">
        <v>39539</v>
      </c>
      <c r="L16" s="1">
        <v>39569</v>
      </c>
      <c r="M16" s="1">
        <v>39600</v>
      </c>
      <c r="N16" s="2" t="s">
        <v>104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v>921641.1</v>
      </c>
      <c r="C19" s="8">
        <v>817614.23</v>
      </c>
      <c r="D19" s="8">
        <v>920980.32</v>
      </c>
      <c r="E19" s="8">
        <v>981617.74</v>
      </c>
      <c r="F19" s="8">
        <v>971266.72</v>
      </c>
      <c r="G19" s="8">
        <v>973347.86</v>
      </c>
      <c r="H19" s="8">
        <v>920061.04</v>
      </c>
      <c r="I19" s="8">
        <v>1036158.95</v>
      </c>
      <c r="J19" s="5">
        <v>880943.94</v>
      </c>
      <c r="K19" s="5">
        <v>910805.13</v>
      </c>
      <c r="L19" s="8">
        <v>907751.18</v>
      </c>
      <c r="M19" s="23">
        <v>926148.03</v>
      </c>
      <c r="N19" s="5">
        <f>SUM(B19:M19)</f>
        <v>11168336.24</v>
      </c>
    </row>
    <row r="20" spans="1:14" ht="12.75">
      <c r="A20" t="s">
        <v>39</v>
      </c>
      <c r="B20" s="5">
        <v>60426.16</v>
      </c>
      <c r="C20" s="8">
        <v>55537.56</v>
      </c>
      <c r="D20" s="8">
        <v>60303.79</v>
      </c>
      <c r="E20" s="8">
        <v>52994.39</v>
      </c>
      <c r="F20" s="8">
        <v>55202.78</v>
      </c>
      <c r="G20" s="8">
        <v>75569.16</v>
      </c>
      <c r="H20" s="8">
        <v>63260.53</v>
      </c>
      <c r="I20" s="8">
        <v>65691.71</v>
      </c>
      <c r="J20" s="5">
        <v>52209.18</v>
      </c>
      <c r="K20" s="5">
        <v>58214.65</v>
      </c>
      <c r="L20" s="8">
        <v>58887.24</v>
      </c>
      <c r="M20" s="23">
        <v>60338.87</v>
      </c>
      <c r="N20" s="5">
        <f aca="true" t="shared" si="0" ref="N20:N83">SUM(B20:M20)</f>
        <v>718636.0200000001</v>
      </c>
    </row>
    <row r="21" spans="1:14" ht="12.75">
      <c r="A21" t="s">
        <v>40</v>
      </c>
      <c r="B21" s="5">
        <v>896875.27</v>
      </c>
      <c r="C21" s="8">
        <v>910512.02</v>
      </c>
      <c r="D21" s="8">
        <v>1006163.67</v>
      </c>
      <c r="E21" s="8">
        <v>813940.15</v>
      </c>
      <c r="F21" s="8">
        <v>754653.21</v>
      </c>
      <c r="G21" s="8">
        <v>765934.04</v>
      </c>
      <c r="H21" s="8">
        <v>682909.99</v>
      </c>
      <c r="I21" s="8">
        <v>733953.17</v>
      </c>
      <c r="J21" s="5">
        <v>651652.98</v>
      </c>
      <c r="K21" s="5">
        <v>704543.31</v>
      </c>
      <c r="L21" s="8">
        <v>875094.59</v>
      </c>
      <c r="M21" s="23">
        <v>782141.31</v>
      </c>
      <c r="N21" s="5">
        <f t="shared" si="0"/>
        <v>9578373.71</v>
      </c>
    </row>
    <row r="22" spans="1:14" ht="12.75">
      <c r="A22" t="s">
        <v>2</v>
      </c>
      <c r="B22" s="5">
        <v>81301.31</v>
      </c>
      <c r="C22" s="8">
        <v>89402.73</v>
      </c>
      <c r="D22" s="8">
        <v>81854.96</v>
      </c>
      <c r="E22" s="8">
        <v>87750.39</v>
      </c>
      <c r="F22" s="8">
        <v>77041.03</v>
      </c>
      <c r="G22" s="8">
        <v>78295.02</v>
      </c>
      <c r="H22" s="8">
        <v>83635.64</v>
      </c>
      <c r="I22" s="8">
        <v>100511.53</v>
      </c>
      <c r="J22" s="5">
        <v>76342.27</v>
      </c>
      <c r="K22" s="5">
        <v>81847.89</v>
      </c>
      <c r="L22" s="8">
        <v>82580.4</v>
      </c>
      <c r="M22" s="23">
        <v>82615.24</v>
      </c>
      <c r="N22" s="5">
        <f t="shared" si="0"/>
        <v>1003178.4100000001</v>
      </c>
    </row>
    <row r="23" spans="1:14" ht="12.75">
      <c r="A23" t="s">
        <v>41</v>
      </c>
      <c r="B23" s="5">
        <v>1878218.84</v>
      </c>
      <c r="C23" s="8">
        <v>1725516.53</v>
      </c>
      <c r="D23" s="8">
        <v>1810641.89</v>
      </c>
      <c r="E23" s="8">
        <v>1747308.27</v>
      </c>
      <c r="F23" s="8">
        <v>1682352.68</v>
      </c>
      <c r="G23" s="8">
        <v>1699656.37</v>
      </c>
      <c r="H23" s="8">
        <v>1778895.9</v>
      </c>
      <c r="I23" s="8">
        <v>1927893.66</v>
      </c>
      <c r="J23" s="5">
        <v>1642326.46</v>
      </c>
      <c r="K23" s="5">
        <v>1776769.61</v>
      </c>
      <c r="L23" s="8">
        <v>1872557.67</v>
      </c>
      <c r="M23" s="23">
        <v>1766420.81</v>
      </c>
      <c r="N23" s="5">
        <f t="shared" si="0"/>
        <v>21308558.689999994</v>
      </c>
    </row>
    <row r="24" spans="1:14" ht="12.75">
      <c r="A24" t="s">
        <v>42</v>
      </c>
      <c r="B24" s="5">
        <v>5817169.77</v>
      </c>
      <c r="C24" s="8">
        <v>5421398.16</v>
      </c>
      <c r="D24" s="8">
        <v>5257968.72</v>
      </c>
      <c r="E24" s="8">
        <v>5204276.64</v>
      </c>
      <c r="F24" s="8">
        <v>5341961.64</v>
      </c>
      <c r="G24" s="8">
        <v>5455138.88</v>
      </c>
      <c r="H24" s="8">
        <v>5880072.8</v>
      </c>
      <c r="I24" s="8">
        <v>6407027.01</v>
      </c>
      <c r="J24" s="5">
        <v>5515644.25</v>
      </c>
      <c r="K24" s="5">
        <v>5589226.92</v>
      </c>
      <c r="L24" s="8">
        <v>6021756.26</v>
      </c>
      <c r="M24" s="23">
        <v>5491709.06</v>
      </c>
      <c r="N24" s="5">
        <f t="shared" si="0"/>
        <v>67403350.11</v>
      </c>
    </row>
    <row r="25" spans="1:14" ht="12.75">
      <c r="A25" t="s">
        <v>3</v>
      </c>
      <c r="B25" s="5">
        <v>24926.25</v>
      </c>
      <c r="C25" s="8">
        <v>24487.53</v>
      </c>
      <c r="D25" s="8">
        <v>22901.33</v>
      </c>
      <c r="E25" s="8">
        <v>23045.83</v>
      </c>
      <c r="F25" s="8">
        <v>25123.61</v>
      </c>
      <c r="G25" s="8">
        <v>22185.91</v>
      </c>
      <c r="H25" s="8">
        <v>22352.08</v>
      </c>
      <c r="I25" s="8">
        <v>22908.16</v>
      </c>
      <c r="J25" s="5">
        <v>20830.16</v>
      </c>
      <c r="K25" s="5">
        <v>21083.12</v>
      </c>
      <c r="L25" s="8">
        <v>21433.01</v>
      </c>
      <c r="M25" s="23">
        <v>22124.63</v>
      </c>
      <c r="N25" s="5">
        <f t="shared" si="0"/>
        <v>273401.62</v>
      </c>
    </row>
    <row r="26" spans="1:14" ht="12.75">
      <c r="A26" t="s">
        <v>43</v>
      </c>
      <c r="B26" s="5">
        <v>1000727.73</v>
      </c>
      <c r="C26" s="8">
        <v>830535.26</v>
      </c>
      <c r="D26" s="8">
        <v>897953.74</v>
      </c>
      <c r="E26" s="8">
        <v>763400.17</v>
      </c>
      <c r="F26" s="8">
        <v>809021.52</v>
      </c>
      <c r="G26" s="8">
        <v>840822.66</v>
      </c>
      <c r="H26" s="8">
        <v>949872.6</v>
      </c>
      <c r="I26" s="8">
        <v>953733.79</v>
      </c>
      <c r="J26" s="5">
        <v>935443.78</v>
      </c>
      <c r="K26" s="5">
        <v>959719.98</v>
      </c>
      <c r="L26" s="8">
        <v>985487.86</v>
      </c>
      <c r="M26" s="23">
        <v>869574.3</v>
      </c>
      <c r="N26" s="5">
        <f t="shared" si="0"/>
        <v>10796293.39</v>
      </c>
    </row>
    <row r="27" spans="1:14" ht="12.75">
      <c r="A27" t="s">
        <v>44</v>
      </c>
      <c r="B27" s="5">
        <v>595152.42</v>
      </c>
      <c r="C27" s="8">
        <v>544415.32</v>
      </c>
      <c r="D27" s="8">
        <v>555880.25</v>
      </c>
      <c r="E27" s="8">
        <v>567373.01</v>
      </c>
      <c r="F27" s="8">
        <v>553943.38</v>
      </c>
      <c r="G27" s="8">
        <v>542593.39</v>
      </c>
      <c r="H27" s="8">
        <v>584247.92</v>
      </c>
      <c r="I27" s="8">
        <v>583917.12</v>
      </c>
      <c r="J27" s="5">
        <v>532106.72</v>
      </c>
      <c r="K27" s="5">
        <v>568723.77</v>
      </c>
      <c r="L27" s="8">
        <v>588518.82</v>
      </c>
      <c r="M27" s="23">
        <v>554180.81</v>
      </c>
      <c r="N27" s="5">
        <f t="shared" si="0"/>
        <v>6771052.93</v>
      </c>
    </row>
    <row r="28" spans="1:14" ht="12.75">
      <c r="A28" t="s">
        <v>45</v>
      </c>
      <c r="B28" s="5">
        <v>829925.52</v>
      </c>
      <c r="C28" s="8">
        <v>767862.07</v>
      </c>
      <c r="D28" s="8">
        <v>780510.2</v>
      </c>
      <c r="E28" s="8">
        <v>772816.19</v>
      </c>
      <c r="F28" s="8">
        <v>791387.76</v>
      </c>
      <c r="G28" s="8">
        <v>767502.08</v>
      </c>
      <c r="H28" s="8">
        <v>816543.88</v>
      </c>
      <c r="I28" s="8">
        <v>857920.85</v>
      </c>
      <c r="J28" s="5">
        <v>704693.99</v>
      </c>
      <c r="K28" s="5">
        <v>750301.05</v>
      </c>
      <c r="L28" s="8">
        <v>782668.41</v>
      </c>
      <c r="M28" s="23">
        <v>762457.06</v>
      </c>
      <c r="N28" s="5">
        <f t="shared" si="0"/>
        <v>9384589.06</v>
      </c>
    </row>
    <row r="29" spans="1:14" ht="12.75">
      <c r="A29" t="s">
        <v>46</v>
      </c>
      <c r="B29" s="5">
        <v>2448448.91</v>
      </c>
      <c r="C29" s="8">
        <v>2161536.95</v>
      </c>
      <c r="D29" s="8">
        <v>2088264.1</v>
      </c>
      <c r="E29" s="8">
        <v>1921367.13</v>
      </c>
      <c r="F29" s="8">
        <v>2125566.05</v>
      </c>
      <c r="G29" s="8">
        <v>2407470.33</v>
      </c>
      <c r="H29" s="8">
        <v>2774193.67</v>
      </c>
      <c r="I29" s="8">
        <v>2907623.64</v>
      </c>
      <c r="J29" s="5">
        <v>2835627.66</v>
      </c>
      <c r="K29" s="5">
        <v>2974107.73</v>
      </c>
      <c r="L29" s="8">
        <v>3135724.66</v>
      </c>
      <c r="M29" s="23">
        <v>2608057.44</v>
      </c>
      <c r="N29" s="5">
        <f t="shared" si="0"/>
        <v>30387988.270000003</v>
      </c>
    </row>
    <row r="30" spans="1:14" ht="12.75">
      <c r="A30" t="s">
        <v>4</v>
      </c>
      <c r="B30" s="5">
        <v>455487.59</v>
      </c>
      <c r="C30" s="8">
        <v>324490.55</v>
      </c>
      <c r="D30" s="8">
        <v>316414.24</v>
      </c>
      <c r="E30" s="8">
        <v>319971.5</v>
      </c>
      <c r="F30" s="8">
        <v>311218.76</v>
      </c>
      <c r="G30" s="8">
        <v>371683.44</v>
      </c>
      <c r="H30" s="8">
        <v>312765.02</v>
      </c>
      <c r="I30" s="8">
        <v>318396.68</v>
      </c>
      <c r="J30" s="5">
        <v>295582.15</v>
      </c>
      <c r="K30" s="5">
        <v>310425.11</v>
      </c>
      <c r="L30" s="8">
        <v>326555.71</v>
      </c>
      <c r="M30" s="23">
        <v>305564.87</v>
      </c>
      <c r="N30" s="5">
        <f t="shared" si="0"/>
        <v>3968555.62</v>
      </c>
    </row>
    <row r="31" spans="1:14" ht="12.75">
      <c r="A31" t="s">
        <v>99</v>
      </c>
      <c r="B31" s="5">
        <v>10959286.66</v>
      </c>
      <c r="C31" s="8">
        <v>10046855.54</v>
      </c>
      <c r="D31" s="8">
        <v>10026617.19</v>
      </c>
      <c r="E31" s="8">
        <v>9715048.19</v>
      </c>
      <c r="F31" s="8">
        <v>9837962.26</v>
      </c>
      <c r="G31" s="8">
        <v>10404048.59</v>
      </c>
      <c r="H31" s="8">
        <v>11142180.56</v>
      </c>
      <c r="I31" s="8">
        <v>12149518.39</v>
      </c>
      <c r="J31" s="5">
        <v>10328190.55</v>
      </c>
      <c r="K31" s="5">
        <v>10693975.34</v>
      </c>
      <c r="L31" s="8">
        <v>11121267.49</v>
      </c>
      <c r="M31" s="23">
        <v>10503772.43</v>
      </c>
      <c r="N31" s="5">
        <f t="shared" si="0"/>
        <v>126928723.19</v>
      </c>
    </row>
    <row r="32" spans="1:19" ht="12.75">
      <c r="A32" t="s">
        <v>5</v>
      </c>
      <c r="B32" s="5">
        <v>99177.29</v>
      </c>
      <c r="C32" s="8">
        <v>82627.87</v>
      </c>
      <c r="D32" s="8">
        <v>76297.99</v>
      </c>
      <c r="E32" s="8">
        <v>77052.35</v>
      </c>
      <c r="F32" s="8">
        <v>74355.07</v>
      </c>
      <c r="G32" s="8">
        <v>76291.4</v>
      </c>
      <c r="H32" s="8">
        <v>89992.42</v>
      </c>
      <c r="I32" s="8">
        <v>88530.23</v>
      </c>
      <c r="J32" s="5">
        <v>86863.62</v>
      </c>
      <c r="K32" s="5">
        <v>92528.5</v>
      </c>
      <c r="L32" s="8">
        <v>91593.55</v>
      </c>
      <c r="M32" s="23">
        <v>82445.8</v>
      </c>
      <c r="N32" s="5">
        <f t="shared" si="0"/>
        <v>1017756.0900000001</v>
      </c>
      <c r="Q32" s="11"/>
      <c r="R32" s="10"/>
      <c r="S32" s="9"/>
    </row>
    <row r="33" spans="1:19" ht="12.75">
      <c r="A33" t="s">
        <v>6</v>
      </c>
      <c r="B33" s="5">
        <v>31727.57</v>
      </c>
      <c r="C33" s="8">
        <v>28449.61</v>
      </c>
      <c r="D33" s="8">
        <v>30942.78</v>
      </c>
      <c r="E33" s="8">
        <v>31067.69</v>
      </c>
      <c r="F33" s="8">
        <v>28389.23</v>
      </c>
      <c r="G33" s="8">
        <v>29708.73</v>
      </c>
      <c r="H33" s="8">
        <v>27074.79</v>
      </c>
      <c r="I33" s="8">
        <v>29232.78</v>
      </c>
      <c r="J33" s="5">
        <v>26033.93</v>
      </c>
      <c r="K33" s="5">
        <v>28701.09</v>
      </c>
      <c r="L33" s="8">
        <v>32047.2</v>
      </c>
      <c r="M33" s="23">
        <v>31412.4</v>
      </c>
      <c r="N33" s="5">
        <f t="shared" si="0"/>
        <v>354787.8000000001</v>
      </c>
      <c r="Q33" s="11"/>
      <c r="R33" s="10"/>
      <c r="S33" s="9"/>
    </row>
    <row r="34" spans="1:19" ht="12.75">
      <c r="A34" t="s">
        <v>47</v>
      </c>
      <c r="B34" s="5">
        <v>7015965.42</v>
      </c>
      <c r="C34" s="8">
        <v>6391243.02</v>
      </c>
      <c r="D34" s="8">
        <v>6772712.11</v>
      </c>
      <c r="E34" s="8">
        <v>6943978.29</v>
      </c>
      <c r="F34" s="8">
        <v>6511980.33</v>
      </c>
      <c r="G34" s="8">
        <v>6491628.79</v>
      </c>
      <c r="H34" s="8">
        <v>6851669.9</v>
      </c>
      <c r="I34" s="8">
        <v>7252717.32</v>
      </c>
      <c r="J34" s="5">
        <v>6285692.19</v>
      </c>
      <c r="K34" s="5">
        <v>6585319.55</v>
      </c>
      <c r="L34" s="8">
        <v>6611514.58</v>
      </c>
      <c r="M34" s="23">
        <v>6650021.86</v>
      </c>
      <c r="N34" s="5">
        <f t="shared" si="0"/>
        <v>80364443.36</v>
      </c>
      <c r="Q34" s="11"/>
      <c r="R34" s="10"/>
      <c r="S34" s="9"/>
    </row>
    <row r="35" spans="1:19" ht="12.75">
      <c r="A35" t="s">
        <v>48</v>
      </c>
      <c r="B35" s="5">
        <v>1804219.03</v>
      </c>
      <c r="C35" s="8">
        <v>1674900.25</v>
      </c>
      <c r="D35" s="8">
        <v>1807917.21</v>
      </c>
      <c r="E35" s="8">
        <v>1731243.6</v>
      </c>
      <c r="F35" s="8">
        <v>1659263.51</v>
      </c>
      <c r="G35" s="8">
        <v>1634958.68</v>
      </c>
      <c r="H35" s="8">
        <v>1733748.1</v>
      </c>
      <c r="I35" s="8">
        <v>1757325.48</v>
      </c>
      <c r="J35" s="5">
        <v>1473048.35</v>
      </c>
      <c r="K35" s="5">
        <v>1612701.61</v>
      </c>
      <c r="L35" s="8">
        <v>1708091.65</v>
      </c>
      <c r="M35" s="23">
        <v>1572028.47</v>
      </c>
      <c r="N35" s="5">
        <f t="shared" si="0"/>
        <v>20169445.939999998</v>
      </c>
      <c r="Q35" s="11"/>
      <c r="R35" s="10"/>
      <c r="S35" s="9"/>
    </row>
    <row r="36" spans="1:19" ht="12.75">
      <c r="A36" t="s">
        <v>7</v>
      </c>
      <c r="B36" s="5">
        <v>156197.53</v>
      </c>
      <c r="C36" s="8">
        <v>144402.45</v>
      </c>
      <c r="D36" s="8">
        <v>157015.2</v>
      </c>
      <c r="E36" s="8">
        <v>140836.76</v>
      </c>
      <c r="F36" s="8">
        <v>145337.44</v>
      </c>
      <c r="G36" s="8">
        <v>151019.25</v>
      </c>
      <c r="H36" s="8">
        <v>166131.52</v>
      </c>
      <c r="I36" s="8">
        <v>149445.45</v>
      </c>
      <c r="J36" s="5">
        <v>145018.24</v>
      </c>
      <c r="K36" s="5">
        <v>151690.39</v>
      </c>
      <c r="L36" s="8">
        <v>166522.2</v>
      </c>
      <c r="M36" s="23">
        <v>152835.93</v>
      </c>
      <c r="N36" s="5">
        <f t="shared" si="0"/>
        <v>1826452.3599999999</v>
      </c>
      <c r="Q36" s="11"/>
      <c r="R36" s="10"/>
      <c r="S36" s="9"/>
    </row>
    <row r="37" spans="1:19" ht="12.75">
      <c r="A37" t="s">
        <v>8</v>
      </c>
      <c r="B37" s="5">
        <v>59498.27</v>
      </c>
      <c r="C37" s="8">
        <v>75407.47</v>
      </c>
      <c r="D37" s="8">
        <v>64096.8</v>
      </c>
      <c r="E37" s="8">
        <v>48820.52</v>
      </c>
      <c r="F37" s="8">
        <v>42716.28</v>
      </c>
      <c r="G37" s="8">
        <v>38157.1</v>
      </c>
      <c r="H37" s="8">
        <v>35597.32</v>
      </c>
      <c r="I37" s="8">
        <v>36125.76</v>
      </c>
      <c r="J37" s="5">
        <v>28401.02</v>
      </c>
      <c r="K37" s="5">
        <v>37492.69</v>
      </c>
      <c r="L37" s="8">
        <v>46469.5</v>
      </c>
      <c r="M37" s="23">
        <v>44928.81</v>
      </c>
      <c r="N37" s="5">
        <f t="shared" si="0"/>
        <v>557711.54</v>
      </c>
      <c r="Q37" s="11"/>
      <c r="R37" s="10"/>
      <c r="S37" s="9"/>
    </row>
    <row r="38" spans="1:19" ht="12.75">
      <c r="A38" t="s">
        <v>9</v>
      </c>
      <c r="B38" s="5">
        <v>120185.9</v>
      </c>
      <c r="C38" s="8">
        <v>113860.45</v>
      </c>
      <c r="D38" s="8">
        <v>116314.92</v>
      </c>
      <c r="E38" s="8">
        <v>113522.73</v>
      </c>
      <c r="F38" s="8">
        <v>113068.74</v>
      </c>
      <c r="G38" s="8">
        <v>110413.87</v>
      </c>
      <c r="H38" s="8">
        <v>100133.58</v>
      </c>
      <c r="I38" s="8">
        <v>104718.76</v>
      </c>
      <c r="J38" s="5">
        <v>108950.15</v>
      </c>
      <c r="K38" s="5">
        <v>118982.95</v>
      </c>
      <c r="L38" s="8">
        <v>99552.82</v>
      </c>
      <c r="M38" s="23">
        <v>114107.08</v>
      </c>
      <c r="N38" s="5">
        <f t="shared" si="0"/>
        <v>1333811.9500000002</v>
      </c>
      <c r="Q38" s="11"/>
      <c r="R38" s="10"/>
      <c r="S38" s="9"/>
    </row>
    <row r="39" spans="1:19" ht="12.75">
      <c r="A39" t="s">
        <v>10</v>
      </c>
      <c r="B39" s="5">
        <v>26406.04</v>
      </c>
      <c r="C39" s="8">
        <v>27990.92</v>
      </c>
      <c r="D39" s="8">
        <v>19760.99</v>
      </c>
      <c r="E39" s="8">
        <v>22322.11</v>
      </c>
      <c r="F39" s="8">
        <v>26187.78</v>
      </c>
      <c r="G39" s="8">
        <v>21119.36</v>
      </c>
      <c r="H39" s="8">
        <v>21414.5</v>
      </c>
      <c r="I39" s="8">
        <v>25851.21</v>
      </c>
      <c r="J39" s="5">
        <v>21497.24</v>
      </c>
      <c r="K39" s="5">
        <v>22238.76</v>
      </c>
      <c r="L39" s="8">
        <v>24391.02</v>
      </c>
      <c r="M39" s="23">
        <v>26850.64</v>
      </c>
      <c r="N39" s="5">
        <f t="shared" si="0"/>
        <v>286030.57</v>
      </c>
      <c r="Q39" s="11"/>
      <c r="R39" s="10"/>
      <c r="S39" s="9"/>
    </row>
    <row r="40" spans="1:19" ht="12.75">
      <c r="A40" t="s">
        <v>11</v>
      </c>
      <c r="B40" s="5">
        <v>13607.55</v>
      </c>
      <c r="C40" s="8">
        <v>11692.41</v>
      </c>
      <c r="D40" s="8">
        <v>12873.14</v>
      </c>
      <c r="E40" s="8">
        <v>13165.9</v>
      </c>
      <c r="F40" s="8">
        <v>12722.66</v>
      </c>
      <c r="G40" s="8">
        <v>14363.65</v>
      </c>
      <c r="H40" s="8">
        <v>15109.2</v>
      </c>
      <c r="I40" s="8">
        <v>14109.76</v>
      </c>
      <c r="J40" s="5">
        <v>14999.1</v>
      </c>
      <c r="K40" s="5">
        <v>13860.87</v>
      </c>
      <c r="L40" s="8">
        <v>14975.47</v>
      </c>
      <c r="M40" s="23">
        <v>14135.14</v>
      </c>
      <c r="N40" s="5">
        <f t="shared" si="0"/>
        <v>165614.84999999998</v>
      </c>
      <c r="Q40" s="11"/>
      <c r="R40" s="10"/>
      <c r="S40" s="9"/>
    </row>
    <row r="41" spans="1:19" ht="12.75">
      <c r="A41" t="s">
        <v>49</v>
      </c>
      <c r="B41" s="5">
        <v>34860.15</v>
      </c>
      <c r="C41" s="8">
        <v>39323.31</v>
      </c>
      <c r="D41" s="8">
        <v>37917.64</v>
      </c>
      <c r="E41" s="8">
        <v>29534.4</v>
      </c>
      <c r="F41" s="8">
        <v>27034.96</v>
      </c>
      <c r="G41" s="8">
        <v>26210.98</v>
      </c>
      <c r="H41" s="8">
        <v>21877.9</v>
      </c>
      <c r="I41" s="8">
        <v>25694.38</v>
      </c>
      <c r="J41" s="5">
        <v>30429.75</v>
      </c>
      <c r="K41" s="5">
        <v>24359.52</v>
      </c>
      <c r="L41" s="8">
        <v>31075.42</v>
      </c>
      <c r="M41" s="23">
        <v>29697.24</v>
      </c>
      <c r="N41" s="5">
        <f t="shared" si="0"/>
        <v>358015.64999999997</v>
      </c>
      <c r="Q41" s="11"/>
      <c r="R41" s="10"/>
      <c r="S41" s="9"/>
    </row>
    <row r="42" spans="1:19" ht="12.75">
      <c r="A42" t="s">
        <v>12</v>
      </c>
      <c r="B42" s="5">
        <v>24324.63</v>
      </c>
      <c r="C42" s="8">
        <v>30135.99</v>
      </c>
      <c r="D42" s="8">
        <v>29294.36</v>
      </c>
      <c r="E42" s="8">
        <v>21816.67</v>
      </c>
      <c r="F42" s="8">
        <v>22274.31</v>
      </c>
      <c r="G42" s="8">
        <v>23449.34</v>
      </c>
      <c r="H42" s="8">
        <v>26254.89</v>
      </c>
      <c r="I42" s="8">
        <v>36655.46</v>
      </c>
      <c r="J42" s="5">
        <v>34287.09</v>
      </c>
      <c r="K42" s="5">
        <v>24957.21</v>
      </c>
      <c r="L42" s="8">
        <v>22611.34</v>
      </c>
      <c r="M42" s="23">
        <v>21286.83</v>
      </c>
      <c r="N42" s="5">
        <f t="shared" si="0"/>
        <v>317348.12000000005</v>
      </c>
      <c r="Q42" s="11"/>
      <c r="R42" s="10"/>
      <c r="S42" s="9"/>
    </row>
    <row r="43" spans="1:19" ht="12.75">
      <c r="A43" t="s">
        <v>13</v>
      </c>
      <c r="B43" s="5">
        <v>59669.8</v>
      </c>
      <c r="C43" s="8">
        <v>54106.78</v>
      </c>
      <c r="D43" s="8">
        <v>54348.38</v>
      </c>
      <c r="E43" s="8">
        <v>52993.53</v>
      </c>
      <c r="F43" s="8">
        <v>57601.81</v>
      </c>
      <c r="G43" s="8">
        <v>55533.89</v>
      </c>
      <c r="H43" s="8">
        <v>55380.29</v>
      </c>
      <c r="I43" s="8">
        <v>55514.71</v>
      </c>
      <c r="J43" s="5">
        <v>58389.18</v>
      </c>
      <c r="K43" s="5">
        <v>55735.29</v>
      </c>
      <c r="L43" s="8">
        <v>55510.3</v>
      </c>
      <c r="M43" s="23">
        <v>55816.55</v>
      </c>
      <c r="N43" s="5">
        <f t="shared" si="0"/>
        <v>670600.5100000001</v>
      </c>
      <c r="Q43" s="11"/>
      <c r="R43" s="10"/>
      <c r="S43" s="9"/>
    </row>
    <row r="44" spans="1:19" ht="12.75">
      <c r="A44" t="s">
        <v>14</v>
      </c>
      <c r="B44" s="5">
        <v>126929.52</v>
      </c>
      <c r="C44" s="8">
        <v>105332.13</v>
      </c>
      <c r="D44" s="8">
        <v>89487.21</v>
      </c>
      <c r="E44" s="8">
        <v>99335.85</v>
      </c>
      <c r="F44" s="8">
        <v>116595.17</v>
      </c>
      <c r="G44" s="8">
        <v>109863.28</v>
      </c>
      <c r="H44" s="8">
        <v>115453.71</v>
      </c>
      <c r="I44" s="8">
        <v>123334.55</v>
      </c>
      <c r="J44" s="5">
        <v>108232.92</v>
      </c>
      <c r="K44" s="5">
        <v>122206.99</v>
      </c>
      <c r="L44" s="8">
        <v>119694.59</v>
      </c>
      <c r="M44" s="23">
        <v>113578.97</v>
      </c>
      <c r="N44" s="5">
        <f t="shared" si="0"/>
        <v>1350044.8900000004</v>
      </c>
      <c r="Q44" s="11"/>
      <c r="R44" s="10"/>
      <c r="S44" s="9"/>
    </row>
    <row r="45" spans="1:19" ht="12.75">
      <c r="A45" t="s">
        <v>50</v>
      </c>
      <c r="B45" s="5">
        <v>678279.86</v>
      </c>
      <c r="C45" s="8">
        <v>627732.92</v>
      </c>
      <c r="D45" s="8">
        <v>653087.58</v>
      </c>
      <c r="E45" s="8">
        <v>621889.24</v>
      </c>
      <c r="F45" s="8">
        <v>633630.67</v>
      </c>
      <c r="G45" s="8">
        <v>627706.67</v>
      </c>
      <c r="H45" s="8">
        <v>670123.46</v>
      </c>
      <c r="I45" s="8">
        <v>689941.89</v>
      </c>
      <c r="J45" s="5">
        <v>631289.24</v>
      </c>
      <c r="K45" s="5">
        <v>664733.74</v>
      </c>
      <c r="L45" s="8">
        <v>666066.81</v>
      </c>
      <c r="M45" s="23">
        <v>643882.65</v>
      </c>
      <c r="N45" s="5">
        <f t="shared" si="0"/>
        <v>7808364.73</v>
      </c>
      <c r="Q45" s="11"/>
      <c r="R45" s="10"/>
      <c r="S45" s="9"/>
    </row>
    <row r="46" spans="1:19" ht="12.75">
      <c r="A46" t="s">
        <v>15</v>
      </c>
      <c r="B46" s="5">
        <v>381368.08</v>
      </c>
      <c r="C46" s="8">
        <v>342646.78</v>
      </c>
      <c r="D46" s="8">
        <v>334836.72</v>
      </c>
      <c r="E46" s="8">
        <v>367457.63</v>
      </c>
      <c r="F46" s="8">
        <v>354751.81</v>
      </c>
      <c r="G46" s="8">
        <v>364493.64</v>
      </c>
      <c r="H46" s="8">
        <v>385033.82</v>
      </c>
      <c r="I46" s="8">
        <v>414106.61</v>
      </c>
      <c r="J46" s="5">
        <v>387370.3</v>
      </c>
      <c r="K46" s="5">
        <v>407582.97</v>
      </c>
      <c r="L46" s="8">
        <v>414760.67</v>
      </c>
      <c r="M46" s="23">
        <v>354180.08</v>
      </c>
      <c r="N46" s="5">
        <f t="shared" si="0"/>
        <v>4508589.109999999</v>
      </c>
      <c r="Q46" s="11"/>
      <c r="R46" s="10"/>
      <c r="S46" s="9"/>
    </row>
    <row r="47" spans="1:14" ht="12.75">
      <c r="A47" t="s">
        <v>51</v>
      </c>
      <c r="B47" s="5">
        <v>7491794.35</v>
      </c>
      <c r="C47" s="8">
        <v>6589859.47</v>
      </c>
      <c r="D47" s="8">
        <v>7122275.24</v>
      </c>
      <c r="E47" s="8">
        <v>7161614.56</v>
      </c>
      <c r="F47" s="8">
        <v>7139029.37</v>
      </c>
      <c r="G47" s="8">
        <v>6912576.14</v>
      </c>
      <c r="H47" s="8">
        <v>7302557.16</v>
      </c>
      <c r="I47" s="8">
        <v>7486225.6</v>
      </c>
      <c r="J47" s="5">
        <v>7015771.21</v>
      </c>
      <c r="K47" s="5">
        <v>7132719.1</v>
      </c>
      <c r="L47" s="8">
        <v>7416330.67</v>
      </c>
      <c r="M47" s="23">
        <v>6822221.9</v>
      </c>
      <c r="N47" s="5">
        <f t="shared" si="0"/>
        <v>85592974.77000001</v>
      </c>
    </row>
    <row r="48" spans="1:14" ht="12.75">
      <c r="A48" t="s">
        <v>16</v>
      </c>
      <c r="B48" s="5">
        <v>41645.74</v>
      </c>
      <c r="C48" s="8">
        <v>40231.36</v>
      </c>
      <c r="D48" s="8">
        <v>37211.75</v>
      </c>
      <c r="E48" s="8">
        <v>40066.28</v>
      </c>
      <c r="F48" s="8">
        <v>38285.97</v>
      </c>
      <c r="G48" s="8">
        <v>37181.12</v>
      </c>
      <c r="H48" s="8">
        <v>32632.14</v>
      </c>
      <c r="I48" s="8">
        <v>34687.24</v>
      </c>
      <c r="J48" s="5">
        <v>33135.31</v>
      </c>
      <c r="K48" s="5">
        <v>32972.74</v>
      </c>
      <c r="L48" s="8">
        <v>36056.49</v>
      </c>
      <c r="M48" s="23">
        <v>35311.29</v>
      </c>
      <c r="N48" s="5">
        <f t="shared" si="0"/>
        <v>439417.42999999993</v>
      </c>
    </row>
    <row r="49" spans="1:14" ht="12.75">
      <c r="A49" t="s">
        <v>52</v>
      </c>
      <c r="B49" s="5">
        <v>635603.57</v>
      </c>
      <c r="C49" s="8">
        <v>587700.22</v>
      </c>
      <c r="D49" s="8">
        <v>556158.87</v>
      </c>
      <c r="E49" s="8">
        <v>535277.35</v>
      </c>
      <c r="F49" s="8">
        <v>589739.69</v>
      </c>
      <c r="G49" s="8">
        <v>611189.8</v>
      </c>
      <c r="H49" s="8">
        <v>695993.68</v>
      </c>
      <c r="I49" s="8">
        <v>772287.86</v>
      </c>
      <c r="J49" s="5">
        <v>654967.77</v>
      </c>
      <c r="K49" s="5">
        <v>693889.77</v>
      </c>
      <c r="L49" s="8">
        <v>722843.48</v>
      </c>
      <c r="M49" s="23">
        <v>625351.41</v>
      </c>
      <c r="N49" s="5">
        <f t="shared" si="0"/>
        <v>7681003.470000001</v>
      </c>
    </row>
    <row r="50" spans="1:14" ht="12.75">
      <c r="A50" t="s">
        <v>17</v>
      </c>
      <c r="B50" s="5">
        <v>159313.84</v>
      </c>
      <c r="C50" s="8">
        <v>157422.91</v>
      </c>
      <c r="D50" s="8">
        <v>162164.49</v>
      </c>
      <c r="E50" s="8">
        <v>161283.89</v>
      </c>
      <c r="F50" s="8">
        <v>150902.85</v>
      </c>
      <c r="G50" s="8">
        <v>147677.47</v>
      </c>
      <c r="H50" s="8">
        <v>152601.76</v>
      </c>
      <c r="I50" s="8">
        <v>165911.74</v>
      </c>
      <c r="J50" s="5">
        <v>135865.71</v>
      </c>
      <c r="K50" s="5">
        <v>146378.49</v>
      </c>
      <c r="L50" s="8">
        <v>160477.99</v>
      </c>
      <c r="M50" s="23">
        <v>152286.08</v>
      </c>
      <c r="N50" s="5">
        <f t="shared" si="0"/>
        <v>1852287.22</v>
      </c>
    </row>
    <row r="51" spans="1:14" ht="12.75">
      <c r="A51" t="s">
        <v>18</v>
      </c>
      <c r="B51" s="5">
        <v>55055.59</v>
      </c>
      <c r="C51" s="8">
        <v>56725.04</v>
      </c>
      <c r="D51" s="8">
        <v>52606.3</v>
      </c>
      <c r="E51" s="8">
        <v>37382.93</v>
      </c>
      <c r="F51" s="8">
        <v>51026.33</v>
      </c>
      <c r="G51" s="8">
        <v>43198.41</v>
      </c>
      <c r="H51" s="8">
        <v>38590</v>
      </c>
      <c r="I51" s="8">
        <v>47086.49</v>
      </c>
      <c r="J51" s="5">
        <v>35465.76</v>
      </c>
      <c r="K51" s="5">
        <v>49834.44</v>
      </c>
      <c r="L51" s="8">
        <v>50510.27</v>
      </c>
      <c r="M51" s="23">
        <v>59581.53</v>
      </c>
      <c r="N51" s="5">
        <f t="shared" si="0"/>
        <v>577063.09</v>
      </c>
    </row>
    <row r="52" spans="1:14" ht="12.75">
      <c r="A52" t="s">
        <v>19</v>
      </c>
      <c r="B52" s="5">
        <v>11825.53</v>
      </c>
      <c r="C52" s="8">
        <v>9935.64</v>
      </c>
      <c r="D52" s="8">
        <v>9988.6</v>
      </c>
      <c r="E52" s="8">
        <v>10389.97</v>
      </c>
      <c r="F52" s="8">
        <v>8969.06</v>
      </c>
      <c r="G52" s="8">
        <v>11022.33</v>
      </c>
      <c r="H52" s="8">
        <v>8987.07</v>
      </c>
      <c r="I52" s="8">
        <v>10555.48</v>
      </c>
      <c r="J52" s="5">
        <v>9001.82</v>
      </c>
      <c r="K52" s="5">
        <v>29518.85</v>
      </c>
      <c r="L52" s="8">
        <v>10936.93</v>
      </c>
      <c r="M52" s="23">
        <v>10101.73</v>
      </c>
      <c r="N52" s="5">
        <f t="shared" si="0"/>
        <v>141233.01</v>
      </c>
    </row>
    <row r="53" spans="1:14" ht="12.75">
      <c r="A53" t="s">
        <v>53</v>
      </c>
      <c r="B53" s="5">
        <v>1054284.69</v>
      </c>
      <c r="C53" s="8">
        <v>943426.71</v>
      </c>
      <c r="D53" s="8">
        <v>1012410.6</v>
      </c>
      <c r="E53" s="8">
        <v>980651.23</v>
      </c>
      <c r="F53" s="8">
        <v>952550.62</v>
      </c>
      <c r="G53" s="8">
        <v>1021066.34</v>
      </c>
      <c r="H53" s="8">
        <v>1051044.46</v>
      </c>
      <c r="I53" s="8">
        <v>1073233.81</v>
      </c>
      <c r="J53" s="5">
        <v>1006169.45</v>
      </c>
      <c r="K53" s="5">
        <v>1046468.05</v>
      </c>
      <c r="L53" s="8">
        <v>1072060.07</v>
      </c>
      <c r="M53" s="23">
        <v>1034306.79</v>
      </c>
      <c r="N53" s="5">
        <f t="shared" si="0"/>
        <v>12247672.82</v>
      </c>
    </row>
    <row r="54" spans="1:14" ht="12.75">
      <c r="A54" t="s">
        <v>54</v>
      </c>
      <c r="B54" s="5">
        <v>3291273.05</v>
      </c>
      <c r="C54" s="8">
        <v>2738270.08</v>
      </c>
      <c r="D54" s="8">
        <v>2956814.34</v>
      </c>
      <c r="E54" s="8">
        <v>2823542.46</v>
      </c>
      <c r="F54" s="8">
        <v>2799244.04</v>
      </c>
      <c r="G54" s="8">
        <v>3015453.14</v>
      </c>
      <c r="H54" s="8">
        <v>3241803.57</v>
      </c>
      <c r="I54" s="8">
        <v>3357335.33</v>
      </c>
      <c r="J54" s="5">
        <v>3202500.54</v>
      </c>
      <c r="K54" s="5">
        <v>3409186.5</v>
      </c>
      <c r="L54" s="8">
        <v>3603134.18</v>
      </c>
      <c r="M54" s="23">
        <v>3137228.63</v>
      </c>
      <c r="N54" s="5">
        <f t="shared" si="0"/>
        <v>37575785.86</v>
      </c>
    </row>
    <row r="55" spans="1:14" ht="12.75">
      <c r="A55" t="s">
        <v>55</v>
      </c>
      <c r="B55" s="5">
        <v>987390.97</v>
      </c>
      <c r="C55" s="8">
        <v>926101.09</v>
      </c>
      <c r="D55" s="8">
        <v>983636.71</v>
      </c>
      <c r="E55" s="8">
        <v>1014575.44</v>
      </c>
      <c r="F55" s="8">
        <v>1042752.82</v>
      </c>
      <c r="G55" s="8">
        <v>957018.7</v>
      </c>
      <c r="H55" s="8">
        <v>1060366.66</v>
      </c>
      <c r="I55" s="8">
        <v>1091078.92</v>
      </c>
      <c r="J55" s="5">
        <v>929046.86</v>
      </c>
      <c r="K55" s="5">
        <v>944222.71</v>
      </c>
      <c r="L55" s="8">
        <v>958537.66</v>
      </c>
      <c r="M55" s="23">
        <v>949616.66</v>
      </c>
      <c r="N55" s="5">
        <f t="shared" si="0"/>
        <v>11844345.2</v>
      </c>
    </row>
    <row r="56" spans="1:14" ht="12.75">
      <c r="A56" t="s">
        <v>20</v>
      </c>
      <c r="B56" s="5">
        <v>126306.1</v>
      </c>
      <c r="C56" s="8">
        <v>113357.34</v>
      </c>
      <c r="D56" s="8">
        <v>117950.39</v>
      </c>
      <c r="E56" s="8">
        <v>118336.13</v>
      </c>
      <c r="F56" s="8">
        <v>115320.94</v>
      </c>
      <c r="G56" s="8">
        <v>112819.84</v>
      </c>
      <c r="H56" s="8">
        <v>117074.84</v>
      </c>
      <c r="I56" s="8">
        <v>126079.11</v>
      </c>
      <c r="J56" s="5">
        <v>106707.2</v>
      </c>
      <c r="K56" s="5">
        <v>115992.51</v>
      </c>
      <c r="L56" s="8">
        <v>116253.81</v>
      </c>
      <c r="M56" s="23">
        <v>112484.78</v>
      </c>
      <c r="N56" s="5">
        <f t="shared" si="0"/>
        <v>1398682.99</v>
      </c>
    </row>
    <row r="57" spans="1:14" ht="12.75">
      <c r="A57" t="s">
        <v>21</v>
      </c>
      <c r="B57" s="5">
        <v>11375.55</v>
      </c>
      <c r="C57" s="8">
        <v>11428.16</v>
      </c>
      <c r="D57" s="8">
        <v>11578.92</v>
      </c>
      <c r="E57" s="8">
        <v>13043.87</v>
      </c>
      <c r="F57" s="8">
        <v>9346.87</v>
      </c>
      <c r="G57" s="8">
        <v>10422.27</v>
      </c>
      <c r="H57" s="8">
        <v>12450.67</v>
      </c>
      <c r="I57" s="8">
        <v>12755.74</v>
      </c>
      <c r="J57" s="5">
        <v>10630.76</v>
      </c>
      <c r="K57" s="5">
        <v>11371.4</v>
      </c>
      <c r="L57" s="8">
        <v>10694.95</v>
      </c>
      <c r="M57" s="23">
        <v>12706.72</v>
      </c>
      <c r="N57" s="5">
        <f t="shared" si="0"/>
        <v>137805.87999999998</v>
      </c>
    </row>
    <row r="58" spans="1:14" ht="12.75">
      <c r="A58" t="s">
        <v>22</v>
      </c>
      <c r="B58" s="5">
        <v>33845.55</v>
      </c>
      <c r="C58" s="8">
        <v>35756.4</v>
      </c>
      <c r="D58" s="8">
        <v>34148.28</v>
      </c>
      <c r="E58" s="8">
        <v>34453.21</v>
      </c>
      <c r="F58" s="8">
        <v>32591.91</v>
      </c>
      <c r="G58" s="8">
        <v>35115.31</v>
      </c>
      <c r="H58" s="8">
        <v>32737.61</v>
      </c>
      <c r="I58" s="8">
        <v>34915.34</v>
      </c>
      <c r="J58" s="5">
        <v>33275.78</v>
      </c>
      <c r="K58" s="5">
        <v>34924.66</v>
      </c>
      <c r="L58" s="8">
        <v>37432.17</v>
      </c>
      <c r="M58" s="23">
        <v>34583.35</v>
      </c>
      <c r="N58" s="5">
        <f t="shared" si="0"/>
        <v>413779.57</v>
      </c>
    </row>
    <row r="59" spans="1:14" ht="12.75">
      <c r="A59" t="s">
        <v>56</v>
      </c>
      <c r="B59" s="5">
        <v>1571483.84</v>
      </c>
      <c r="C59" s="8">
        <v>1401747.61</v>
      </c>
      <c r="D59" s="8">
        <v>1433443.72</v>
      </c>
      <c r="E59" s="8">
        <v>1384593.87</v>
      </c>
      <c r="F59" s="8">
        <v>1353887.05</v>
      </c>
      <c r="G59" s="8">
        <v>1339875.72</v>
      </c>
      <c r="H59" s="8">
        <v>1537115.96</v>
      </c>
      <c r="I59" s="8">
        <v>1684282.49</v>
      </c>
      <c r="J59" s="5">
        <v>1519870.76</v>
      </c>
      <c r="K59" s="5">
        <v>1616780.64</v>
      </c>
      <c r="L59" s="8">
        <v>1693622.38</v>
      </c>
      <c r="M59" s="23">
        <v>1498328.75</v>
      </c>
      <c r="N59" s="5">
        <f t="shared" si="0"/>
        <v>18035032.79</v>
      </c>
    </row>
    <row r="60" spans="1:14" ht="12.75">
      <c r="A60" t="s">
        <v>23</v>
      </c>
      <c r="B60" s="5">
        <v>1720589.76</v>
      </c>
      <c r="C60" s="8">
        <v>1591222.45</v>
      </c>
      <c r="D60" s="8">
        <v>1512182.27</v>
      </c>
      <c r="E60" s="8">
        <v>1496648.44</v>
      </c>
      <c r="F60" s="8">
        <v>1521856.38</v>
      </c>
      <c r="G60" s="8">
        <v>1562694.66</v>
      </c>
      <c r="H60" s="8">
        <v>1576662.09</v>
      </c>
      <c r="I60" s="8">
        <v>1651195.95</v>
      </c>
      <c r="J60" s="5">
        <v>1450914</v>
      </c>
      <c r="K60" s="5">
        <v>1603586.34</v>
      </c>
      <c r="L60" s="8">
        <v>1618550.22</v>
      </c>
      <c r="M60" s="23">
        <v>1529125.12</v>
      </c>
      <c r="N60" s="5">
        <f t="shared" si="0"/>
        <v>18835227.68</v>
      </c>
    </row>
    <row r="61" spans="1:14" ht="12.75">
      <c r="A61" t="s">
        <v>24</v>
      </c>
      <c r="B61" s="5">
        <v>1118548.88</v>
      </c>
      <c r="C61" s="8">
        <v>984147.93</v>
      </c>
      <c r="D61" s="8">
        <v>1039282.39</v>
      </c>
      <c r="E61" s="8">
        <v>1022416.53</v>
      </c>
      <c r="F61" s="8">
        <v>1004852.62</v>
      </c>
      <c r="G61" s="8">
        <v>994310.6</v>
      </c>
      <c r="H61" s="8">
        <v>1167498.43</v>
      </c>
      <c r="I61" s="8">
        <v>1217262.17</v>
      </c>
      <c r="J61" s="5">
        <v>1058064.15</v>
      </c>
      <c r="K61" s="5">
        <v>1114401.81</v>
      </c>
      <c r="L61" s="8">
        <v>1140775.39</v>
      </c>
      <c r="M61" s="23">
        <v>1065479.96</v>
      </c>
      <c r="N61" s="5">
        <f t="shared" si="0"/>
        <v>12927040.860000003</v>
      </c>
    </row>
    <row r="62" spans="1:14" ht="12.75">
      <c r="A62" t="s">
        <v>57</v>
      </c>
      <c r="B62" s="5">
        <v>722091.96</v>
      </c>
      <c r="C62" s="8">
        <v>619158.21</v>
      </c>
      <c r="D62" s="8">
        <v>709613.73</v>
      </c>
      <c r="E62" s="8">
        <v>617874.08</v>
      </c>
      <c r="F62" s="8">
        <v>523559.77</v>
      </c>
      <c r="G62" s="8">
        <v>619677.4</v>
      </c>
      <c r="H62" s="8">
        <v>632916.06</v>
      </c>
      <c r="I62" s="8">
        <v>716589.53</v>
      </c>
      <c r="J62" s="5">
        <v>702290.35</v>
      </c>
      <c r="K62" s="5">
        <v>806486.49</v>
      </c>
      <c r="L62" s="8">
        <v>901362.76</v>
      </c>
      <c r="M62" s="23">
        <v>741027.74</v>
      </c>
      <c r="N62" s="5">
        <f t="shared" si="0"/>
        <v>8312648.08</v>
      </c>
    </row>
    <row r="63" spans="1:14" ht="12.75">
      <c r="A63" t="s">
        <v>58</v>
      </c>
      <c r="B63" s="5">
        <v>321195.26</v>
      </c>
      <c r="C63" s="8">
        <v>318896.87</v>
      </c>
      <c r="D63" s="8">
        <v>322312.9</v>
      </c>
      <c r="E63" s="8">
        <v>285723.7</v>
      </c>
      <c r="F63" s="8">
        <v>282565.98</v>
      </c>
      <c r="G63" s="8">
        <v>276760.72</v>
      </c>
      <c r="H63" s="8">
        <v>288284.71</v>
      </c>
      <c r="I63" s="8">
        <v>288940.59</v>
      </c>
      <c r="J63" s="5">
        <v>250101.16</v>
      </c>
      <c r="K63" s="5">
        <v>287947.7</v>
      </c>
      <c r="L63" s="8">
        <v>317801.75</v>
      </c>
      <c r="M63" s="23">
        <v>315237.55</v>
      </c>
      <c r="N63" s="5">
        <f t="shared" si="0"/>
        <v>3555768.89</v>
      </c>
    </row>
    <row r="64" spans="1:14" ht="12.75">
      <c r="A64" t="s">
        <v>59</v>
      </c>
      <c r="B64" s="5">
        <v>1135231.23</v>
      </c>
      <c r="C64" s="8">
        <v>1306585.81</v>
      </c>
      <c r="D64" s="8">
        <v>1246495.25</v>
      </c>
      <c r="E64" s="8">
        <v>1173578.65</v>
      </c>
      <c r="F64" s="8">
        <v>944809.12</v>
      </c>
      <c r="G64" s="8">
        <v>1004296.4</v>
      </c>
      <c r="H64" s="8">
        <v>911733.62</v>
      </c>
      <c r="I64" s="8">
        <v>969198.97</v>
      </c>
      <c r="J64" s="5">
        <v>817550.24</v>
      </c>
      <c r="K64" s="5">
        <v>891347.89</v>
      </c>
      <c r="L64" s="8">
        <v>1056343.28</v>
      </c>
      <c r="M64" s="23">
        <v>986418.05</v>
      </c>
      <c r="N64" s="5">
        <f t="shared" si="0"/>
        <v>12443588.510000002</v>
      </c>
    </row>
    <row r="65" spans="1:14" ht="12.75">
      <c r="A65" t="s">
        <v>25</v>
      </c>
      <c r="B65" s="5">
        <v>164068.3</v>
      </c>
      <c r="C65" s="8">
        <v>144922.14</v>
      </c>
      <c r="D65" s="8">
        <v>152711.4</v>
      </c>
      <c r="E65" s="8">
        <v>151196.83</v>
      </c>
      <c r="F65" s="8">
        <v>151135.02</v>
      </c>
      <c r="G65" s="8">
        <v>157360.07</v>
      </c>
      <c r="H65" s="8">
        <v>173602.19</v>
      </c>
      <c r="I65" s="8">
        <v>170144.34</v>
      </c>
      <c r="J65" s="5">
        <v>168208</v>
      </c>
      <c r="K65" s="5">
        <v>189773.64</v>
      </c>
      <c r="L65" s="8">
        <v>352799.33</v>
      </c>
      <c r="M65" s="23">
        <v>159105.45</v>
      </c>
      <c r="N65" s="5">
        <f t="shared" si="0"/>
        <v>2135026.7100000004</v>
      </c>
    </row>
    <row r="66" spans="1:14" ht="12.75">
      <c r="A66" t="s">
        <v>60</v>
      </c>
      <c r="B66" s="5">
        <v>10584818.19</v>
      </c>
      <c r="C66" s="8">
        <v>10300851.98</v>
      </c>
      <c r="D66" s="8">
        <v>10996466.26</v>
      </c>
      <c r="E66" s="8">
        <v>10242504.67</v>
      </c>
      <c r="F66" s="8">
        <v>9451968.15</v>
      </c>
      <c r="G66" s="8">
        <v>10148394.07</v>
      </c>
      <c r="H66" s="8">
        <v>10491684.42</v>
      </c>
      <c r="I66" s="8">
        <v>11255178.23</v>
      </c>
      <c r="J66" s="5">
        <v>9949037.62</v>
      </c>
      <c r="K66" s="5">
        <v>10571662.63</v>
      </c>
      <c r="L66" s="8">
        <v>11710924.97</v>
      </c>
      <c r="M66" s="23">
        <v>10784821.52</v>
      </c>
      <c r="N66" s="5">
        <f t="shared" si="0"/>
        <v>126488312.71</v>
      </c>
    </row>
    <row r="67" spans="1:14" ht="12.75">
      <c r="A67" t="s">
        <v>61</v>
      </c>
      <c r="B67" s="5">
        <v>1249013.44</v>
      </c>
      <c r="C67" s="8">
        <v>1244971.17</v>
      </c>
      <c r="D67" s="8">
        <v>1338004.72</v>
      </c>
      <c r="E67" s="8">
        <v>1231427.71</v>
      </c>
      <c r="F67" s="8">
        <v>1145825.86</v>
      </c>
      <c r="G67" s="8">
        <v>1196128.41</v>
      </c>
      <c r="H67" s="8">
        <v>1237896.8</v>
      </c>
      <c r="I67" s="8">
        <v>1320014.01</v>
      </c>
      <c r="J67" s="5">
        <v>1250288.72</v>
      </c>
      <c r="K67" s="5">
        <v>1313014.31</v>
      </c>
      <c r="L67" s="8">
        <v>1494986.25</v>
      </c>
      <c r="M67" s="23">
        <v>1326061.53</v>
      </c>
      <c r="N67" s="5">
        <f t="shared" si="0"/>
        <v>15347632.930000002</v>
      </c>
    </row>
    <row r="68" spans="1:14" ht="12.75">
      <c r="A68" t="s">
        <v>62</v>
      </c>
      <c r="B68" s="5">
        <v>6125984.93</v>
      </c>
      <c r="C68" s="8">
        <v>5572325.63</v>
      </c>
      <c r="D68" s="8">
        <v>5257396.67</v>
      </c>
      <c r="E68" s="8">
        <v>5452565.8</v>
      </c>
      <c r="F68" s="8">
        <v>5690124.24</v>
      </c>
      <c r="G68" s="8">
        <v>5961354.71</v>
      </c>
      <c r="H68" s="8">
        <v>6576002.11</v>
      </c>
      <c r="I68" s="8">
        <v>7258972.72</v>
      </c>
      <c r="J68" s="5">
        <v>6198931.6</v>
      </c>
      <c r="K68" s="5">
        <v>6210251.11</v>
      </c>
      <c r="L68" s="8">
        <v>6589885.12</v>
      </c>
      <c r="M68" s="23">
        <v>6084191.07</v>
      </c>
      <c r="N68" s="5">
        <f t="shared" si="0"/>
        <v>72977985.71</v>
      </c>
    </row>
    <row r="69" spans="1:14" ht="12.75">
      <c r="A69" t="s">
        <v>26</v>
      </c>
      <c r="B69" s="5">
        <v>1881306.9</v>
      </c>
      <c r="C69" s="8">
        <v>1715052.01</v>
      </c>
      <c r="D69" s="8">
        <v>1762270.6</v>
      </c>
      <c r="E69" s="8">
        <v>1760895.1</v>
      </c>
      <c r="F69" s="8">
        <v>1763534.59</v>
      </c>
      <c r="G69" s="8">
        <v>1787855.75</v>
      </c>
      <c r="H69" s="8">
        <v>1963240.42</v>
      </c>
      <c r="I69" s="8">
        <v>2041217.36</v>
      </c>
      <c r="J69" s="5">
        <v>1799483.01</v>
      </c>
      <c r="K69" s="5">
        <v>1864796.07</v>
      </c>
      <c r="L69" s="8">
        <v>1960941.28</v>
      </c>
      <c r="M69" s="23">
        <v>1817394.36</v>
      </c>
      <c r="N69" s="5">
        <f t="shared" si="0"/>
        <v>22117987.45</v>
      </c>
    </row>
    <row r="70" spans="1:14" ht="12.75">
      <c r="A70" t="s">
        <v>63</v>
      </c>
      <c r="B70" s="5">
        <v>3328410.01</v>
      </c>
      <c r="C70" s="8">
        <v>3196497.16</v>
      </c>
      <c r="D70" s="8">
        <v>3066857.96</v>
      </c>
      <c r="E70" s="8">
        <v>2953123.01</v>
      </c>
      <c r="F70" s="8">
        <v>3045529.9</v>
      </c>
      <c r="G70" s="8">
        <v>3140533.21</v>
      </c>
      <c r="H70" s="8">
        <v>3273033.41</v>
      </c>
      <c r="I70" s="8">
        <v>3499611.12</v>
      </c>
      <c r="J70" s="5">
        <v>3066631.54</v>
      </c>
      <c r="K70" s="5">
        <v>3272050.42</v>
      </c>
      <c r="L70" s="8">
        <v>3518716.14</v>
      </c>
      <c r="M70" s="23">
        <v>3237793.46</v>
      </c>
      <c r="N70" s="5">
        <f t="shared" si="0"/>
        <v>38598787.34</v>
      </c>
    </row>
    <row r="71" spans="1:14" ht="12.75">
      <c r="A71" t="s">
        <v>64</v>
      </c>
      <c r="B71" s="5">
        <v>2394236.74</v>
      </c>
      <c r="C71" s="8">
        <v>2146770.12</v>
      </c>
      <c r="D71" s="8">
        <v>2245455.82</v>
      </c>
      <c r="E71" s="8">
        <v>2294321.58</v>
      </c>
      <c r="F71" s="8">
        <v>2185271.69</v>
      </c>
      <c r="G71" s="8">
        <v>2292695.47</v>
      </c>
      <c r="H71" s="8">
        <v>2291710.11</v>
      </c>
      <c r="I71" s="8">
        <v>2427804.86</v>
      </c>
      <c r="J71" s="5">
        <v>2292389.51</v>
      </c>
      <c r="K71" s="5">
        <v>2314195.36</v>
      </c>
      <c r="L71" s="8">
        <v>2461825.84</v>
      </c>
      <c r="M71" s="23">
        <v>2288830.52</v>
      </c>
      <c r="N71" s="5">
        <f t="shared" si="0"/>
        <v>27635507.619999997</v>
      </c>
    </row>
    <row r="72" spans="1:14" ht="12.75">
      <c r="A72" t="s">
        <v>65</v>
      </c>
      <c r="B72" s="5">
        <v>250146.73</v>
      </c>
      <c r="C72" s="8">
        <v>214340.03</v>
      </c>
      <c r="D72" s="8">
        <v>242176</v>
      </c>
      <c r="E72" s="8">
        <v>236342.18</v>
      </c>
      <c r="F72" s="8">
        <v>225342.25</v>
      </c>
      <c r="G72" s="8">
        <v>209830.69</v>
      </c>
      <c r="H72" s="8">
        <v>223575.05</v>
      </c>
      <c r="I72" s="8">
        <v>238202.13</v>
      </c>
      <c r="J72" s="5">
        <v>214768.37</v>
      </c>
      <c r="K72" s="5">
        <v>244181.53</v>
      </c>
      <c r="L72" s="8">
        <v>227327.3</v>
      </c>
      <c r="M72" s="23">
        <v>219032.77</v>
      </c>
      <c r="N72" s="5">
        <f t="shared" si="0"/>
        <v>2745265.03</v>
      </c>
    </row>
    <row r="73" spans="1:14" ht="12.75">
      <c r="A73" t="s">
        <v>66</v>
      </c>
      <c r="B73" s="5">
        <v>1104375.6</v>
      </c>
      <c r="C73" s="8">
        <v>1011337.23</v>
      </c>
      <c r="D73" s="8">
        <v>1064201.48</v>
      </c>
      <c r="E73" s="8">
        <v>945219.98</v>
      </c>
      <c r="F73" s="8">
        <v>943054.48</v>
      </c>
      <c r="G73" s="8">
        <v>960969.53</v>
      </c>
      <c r="H73" s="8">
        <v>973368.43</v>
      </c>
      <c r="I73" s="8">
        <v>1081564.83</v>
      </c>
      <c r="J73" s="5">
        <v>957669.28</v>
      </c>
      <c r="K73" s="5">
        <v>1034882</v>
      </c>
      <c r="L73" s="8">
        <v>1088096.98</v>
      </c>
      <c r="M73" s="23">
        <v>1035128.73</v>
      </c>
      <c r="N73" s="5">
        <f t="shared" si="0"/>
        <v>12199868.55</v>
      </c>
    </row>
    <row r="74" spans="1:14" ht="12.75">
      <c r="A74" t="s">
        <v>67</v>
      </c>
      <c r="B74" s="5">
        <v>630535.96</v>
      </c>
      <c r="C74" s="8">
        <v>696386.62</v>
      </c>
      <c r="D74" s="8">
        <v>616197.83</v>
      </c>
      <c r="E74" s="8">
        <v>594472.83</v>
      </c>
      <c r="F74" s="8">
        <v>587279.63</v>
      </c>
      <c r="G74" s="8">
        <v>616263.34</v>
      </c>
      <c r="H74" s="8">
        <v>653190.44</v>
      </c>
      <c r="I74" s="8">
        <v>637527.14</v>
      </c>
      <c r="J74" s="5">
        <v>610618.98</v>
      </c>
      <c r="K74" s="5">
        <v>644927.59</v>
      </c>
      <c r="L74" s="8">
        <v>638144.31</v>
      </c>
      <c r="M74" s="23">
        <v>604441.43</v>
      </c>
      <c r="N74" s="5">
        <f t="shared" si="0"/>
        <v>7529986.1</v>
      </c>
    </row>
    <row r="75" spans="1:14" ht="12.75">
      <c r="A75" t="s">
        <v>68</v>
      </c>
      <c r="B75" s="5">
        <v>495922.07</v>
      </c>
      <c r="C75" s="8">
        <v>499883.45</v>
      </c>
      <c r="D75" s="8">
        <v>512102.25</v>
      </c>
      <c r="E75" s="8">
        <v>472060.13</v>
      </c>
      <c r="F75" s="8">
        <v>466336.59</v>
      </c>
      <c r="G75" s="8">
        <v>451536.43</v>
      </c>
      <c r="H75" s="8">
        <v>465394.94</v>
      </c>
      <c r="I75" s="8">
        <v>474887.05</v>
      </c>
      <c r="J75" s="5">
        <v>392156.18</v>
      </c>
      <c r="K75" s="5">
        <v>433878.82</v>
      </c>
      <c r="L75" s="8">
        <v>475189.81</v>
      </c>
      <c r="M75" s="23">
        <v>443181.8</v>
      </c>
      <c r="N75" s="5">
        <f t="shared" si="0"/>
        <v>5582529.52</v>
      </c>
    </row>
    <row r="76" spans="1:14" ht="12.75">
      <c r="A76" t="s">
        <v>69</v>
      </c>
      <c r="B76" s="5">
        <v>2209633.56</v>
      </c>
      <c r="C76" s="8">
        <v>1938323.73</v>
      </c>
      <c r="D76" s="8">
        <v>2012574.22</v>
      </c>
      <c r="E76" s="8">
        <v>1968945.69</v>
      </c>
      <c r="F76" s="8">
        <v>1872994.81</v>
      </c>
      <c r="G76" s="8">
        <v>2009201.12</v>
      </c>
      <c r="H76" s="8">
        <v>2214927.43</v>
      </c>
      <c r="I76" s="8">
        <v>2283842.25</v>
      </c>
      <c r="J76" s="5">
        <v>2178717.49</v>
      </c>
      <c r="K76" s="5">
        <v>2245690.74</v>
      </c>
      <c r="L76" s="8">
        <v>2436577.45</v>
      </c>
      <c r="M76" s="23">
        <v>2109214.06</v>
      </c>
      <c r="N76" s="5">
        <f t="shared" si="0"/>
        <v>25480642.549999997</v>
      </c>
    </row>
    <row r="77" spans="1:14" ht="12.75">
      <c r="A77" t="s">
        <v>70</v>
      </c>
      <c r="B77" s="5">
        <v>2057242.66</v>
      </c>
      <c r="C77" s="8">
        <v>1894280.34</v>
      </c>
      <c r="D77" s="8">
        <v>1952626.71</v>
      </c>
      <c r="E77" s="8">
        <v>1989272.34</v>
      </c>
      <c r="F77" s="8">
        <v>2033145.75</v>
      </c>
      <c r="G77" s="8">
        <v>1952785.99</v>
      </c>
      <c r="H77" s="8">
        <v>2032312.13</v>
      </c>
      <c r="I77" s="8">
        <v>2187212.55</v>
      </c>
      <c r="J77" s="5">
        <v>1826106.63</v>
      </c>
      <c r="K77" s="5">
        <v>1851198.55</v>
      </c>
      <c r="L77" s="8">
        <v>1950752.82</v>
      </c>
      <c r="M77" s="23">
        <v>1862314.4</v>
      </c>
      <c r="N77" s="5">
        <f t="shared" si="0"/>
        <v>23589250.87</v>
      </c>
    </row>
    <row r="78" spans="1:14" ht="12.75">
      <c r="A78" t="s">
        <v>27</v>
      </c>
      <c r="B78" s="5">
        <v>315958.77</v>
      </c>
      <c r="C78" s="8">
        <v>290659.58</v>
      </c>
      <c r="D78" s="8">
        <v>298660.23</v>
      </c>
      <c r="E78" s="8">
        <v>286181.95</v>
      </c>
      <c r="F78" s="8">
        <v>291743.97</v>
      </c>
      <c r="G78" s="8">
        <v>321534.59</v>
      </c>
      <c r="H78" s="8">
        <v>352578.68</v>
      </c>
      <c r="I78" s="8">
        <v>363493.88</v>
      </c>
      <c r="J78" s="5">
        <v>342226.93</v>
      </c>
      <c r="K78" s="5">
        <v>360729.42</v>
      </c>
      <c r="L78" s="8">
        <v>354579.15</v>
      </c>
      <c r="M78" s="23">
        <v>326638.8</v>
      </c>
      <c r="N78" s="5">
        <f t="shared" si="0"/>
        <v>3904985.9499999997</v>
      </c>
    </row>
    <row r="79" spans="1:14" ht="12.75">
      <c r="A79" t="s">
        <v>71</v>
      </c>
      <c r="B79" s="5">
        <v>127282.71</v>
      </c>
      <c r="C79" s="8">
        <v>120861.62</v>
      </c>
      <c r="D79" s="8">
        <v>124754.85</v>
      </c>
      <c r="E79" s="8">
        <v>122637.35</v>
      </c>
      <c r="F79" s="8">
        <v>120846.11</v>
      </c>
      <c r="G79" s="8">
        <v>114820.11</v>
      </c>
      <c r="H79" s="8">
        <v>119576.21</v>
      </c>
      <c r="I79" s="8">
        <v>117966.61</v>
      </c>
      <c r="J79" s="5">
        <v>110281.7</v>
      </c>
      <c r="K79" s="5">
        <v>115126.9</v>
      </c>
      <c r="L79" s="8">
        <v>126233.05</v>
      </c>
      <c r="M79" s="23">
        <v>118871.12</v>
      </c>
      <c r="N79" s="5">
        <f t="shared" si="0"/>
        <v>1439258.3399999999</v>
      </c>
    </row>
    <row r="80" spans="1:14" ht="12.75">
      <c r="A80" t="s">
        <v>28</v>
      </c>
      <c r="B80" s="5">
        <v>83551.05</v>
      </c>
      <c r="C80" s="8">
        <v>75519.14</v>
      </c>
      <c r="D80" s="8">
        <v>76564.56</v>
      </c>
      <c r="E80" s="8">
        <v>71775.17</v>
      </c>
      <c r="F80" s="8">
        <v>67750.38</v>
      </c>
      <c r="G80" s="8">
        <v>63162.55</v>
      </c>
      <c r="H80" s="8">
        <v>67029.84</v>
      </c>
      <c r="I80" s="8">
        <v>70284.37</v>
      </c>
      <c r="J80" s="5">
        <v>69647.7</v>
      </c>
      <c r="K80" s="5">
        <v>66397.75</v>
      </c>
      <c r="L80" s="8">
        <v>69473.56</v>
      </c>
      <c r="M80" s="23">
        <v>67823.76</v>
      </c>
      <c r="N80" s="5">
        <f t="shared" si="0"/>
        <v>848979.8299999998</v>
      </c>
    </row>
    <row r="81" spans="1:14" ht="12.75">
      <c r="A81" t="s">
        <v>29</v>
      </c>
      <c r="B81" s="5">
        <v>22352</v>
      </c>
      <c r="C81" s="8">
        <v>19565.88</v>
      </c>
      <c r="D81" s="8">
        <v>19986.18</v>
      </c>
      <c r="E81" s="8">
        <v>20779.84</v>
      </c>
      <c r="F81" s="8">
        <v>20009.88</v>
      </c>
      <c r="G81" s="8">
        <v>19543.84</v>
      </c>
      <c r="H81" s="8">
        <v>18861.01</v>
      </c>
      <c r="I81" s="8">
        <v>18578.43</v>
      </c>
      <c r="J81" s="5">
        <v>16329.35</v>
      </c>
      <c r="K81" s="5">
        <v>18925.68</v>
      </c>
      <c r="L81" s="8">
        <v>19726.75</v>
      </c>
      <c r="M81" s="23">
        <v>19303.25</v>
      </c>
      <c r="N81" s="5">
        <f t="shared" si="0"/>
        <v>233962.09</v>
      </c>
    </row>
    <row r="82" spans="1:14" ht="12.75">
      <c r="A82" t="s">
        <v>72</v>
      </c>
      <c r="B82" s="5">
        <v>1562177.53</v>
      </c>
      <c r="C82" s="8">
        <v>1398343.58</v>
      </c>
      <c r="D82" s="8">
        <v>1548210.95</v>
      </c>
      <c r="E82" s="8">
        <v>1461082.5</v>
      </c>
      <c r="F82" s="8">
        <v>1415634.97</v>
      </c>
      <c r="G82" s="8">
        <v>1392168.47</v>
      </c>
      <c r="H82" s="8">
        <v>1452386.72</v>
      </c>
      <c r="I82" s="8">
        <v>1553975.98</v>
      </c>
      <c r="J82" s="5">
        <v>1444215.51</v>
      </c>
      <c r="K82" s="5">
        <v>1578769.98</v>
      </c>
      <c r="L82" s="8">
        <v>1573632.33</v>
      </c>
      <c r="M82" s="23">
        <v>1447916.75</v>
      </c>
      <c r="N82" s="5">
        <f t="shared" si="0"/>
        <v>17828515.270000003</v>
      </c>
    </row>
    <row r="83" spans="1:14" ht="12.75">
      <c r="A83" t="s">
        <v>73</v>
      </c>
      <c r="B83" s="5">
        <v>85103.13</v>
      </c>
      <c r="C83" s="8">
        <v>80423.71</v>
      </c>
      <c r="D83" s="8">
        <v>83274.36</v>
      </c>
      <c r="E83" s="8">
        <v>78137.4</v>
      </c>
      <c r="F83" s="8">
        <v>79262.46</v>
      </c>
      <c r="G83" s="8">
        <v>73521.07</v>
      </c>
      <c r="H83" s="8">
        <v>76829.25</v>
      </c>
      <c r="I83" s="8">
        <v>91382.58</v>
      </c>
      <c r="J83" s="5">
        <v>68184.45</v>
      </c>
      <c r="K83" s="5">
        <v>72142.36</v>
      </c>
      <c r="L83" s="8">
        <v>81334.31</v>
      </c>
      <c r="M83" s="23">
        <v>74394.83</v>
      </c>
      <c r="N83" s="5">
        <f t="shared" si="0"/>
        <v>943989.9099999998</v>
      </c>
    </row>
    <row r="84" spans="1:14" ht="12.75">
      <c r="A84" t="s">
        <v>74</v>
      </c>
      <c r="B84" s="5">
        <v>624211.67</v>
      </c>
      <c r="C84" s="8">
        <v>763533.05</v>
      </c>
      <c r="D84" s="8">
        <v>761487.16</v>
      </c>
      <c r="E84" s="8">
        <v>516642.98</v>
      </c>
      <c r="F84" s="8">
        <v>457362.29</v>
      </c>
      <c r="G84" s="8">
        <v>399235.13</v>
      </c>
      <c r="H84" s="8">
        <v>386491.72</v>
      </c>
      <c r="I84" s="8">
        <v>355338.68</v>
      </c>
      <c r="J84" s="5">
        <v>288569.35</v>
      </c>
      <c r="K84" s="5">
        <v>379915.18</v>
      </c>
      <c r="L84" s="8">
        <v>544128.13</v>
      </c>
      <c r="M84" s="23">
        <v>497351.56</v>
      </c>
      <c r="N84" s="5">
        <f>SUM(B84:M84)</f>
        <v>5974266.8999999985</v>
      </c>
    </row>
    <row r="85" spans="1:14" ht="12.75">
      <c r="A85" t="s">
        <v>30</v>
      </c>
      <c r="B85" s="5">
        <v>68391.46</v>
      </c>
      <c r="C85" s="8">
        <v>69975.19</v>
      </c>
      <c r="D85" s="8">
        <v>69870.64</v>
      </c>
      <c r="E85" s="8">
        <v>68518.12</v>
      </c>
      <c r="F85" s="8">
        <v>65300.78</v>
      </c>
      <c r="G85" s="8">
        <v>57339.05</v>
      </c>
      <c r="H85" s="8">
        <v>66506.7</v>
      </c>
      <c r="I85" s="8">
        <v>65073.05</v>
      </c>
      <c r="J85" s="5">
        <v>57731.74</v>
      </c>
      <c r="K85" s="5">
        <v>61977.65</v>
      </c>
      <c r="L85" s="8">
        <v>65260.05</v>
      </c>
      <c r="M85" s="23">
        <v>61493.73</v>
      </c>
      <c r="N85" s="5">
        <f>SUM(B85:M85)</f>
        <v>777438.1600000001</v>
      </c>
    </row>
    <row r="86" ht="12.75">
      <c r="A86" t="s">
        <v>1</v>
      </c>
    </row>
    <row r="87" spans="1:14" ht="12.75">
      <c r="A87" t="s">
        <v>31</v>
      </c>
      <c r="B87" s="5">
        <f aca="true" t="shared" si="1" ref="B87:M87">SUM(B19:B85)</f>
        <v>92455583.03999998</v>
      </c>
      <c r="C87" s="5">
        <f t="shared" si="1"/>
        <v>85296813.47000001</v>
      </c>
      <c r="D87" s="5">
        <f t="shared" si="1"/>
        <v>87605483.02999999</v>
      </c>
      <c r="E87" s="5">
        <f t="shared" si="1"/>
        <v>85115502.62000002</v>
      </c>
      <c r="F87" s="5">
        <f t="shared" si="1"/>
        <v>83803356.35999998</v>
      </c>
      <c r="G87" s="5">
        <f t="shared" si="1"/>
        <v>86217756.32999998</v>
      </c>
      <c r="H87" s="5">
        <f t="shared" si="1"/>
        <v>91297235.53000003</v>
      </c>
      <c r="I87" s="5">
        <f t="shared" si="1"/>
        <v>97120453.54000004</v>
      </c>
      <c r="J87" s="5">
        <f t="shared" si="1"/>
        <v>86185618.90000004</v>
      </c>
      <c r="K87" s="5">
        <f t="shared" si="1"/>
        <v>90175353.52000003</v>
      </c>
      <c r="L87" s="5">
        <f t="shared" si="1"/>
        <v>95549419.80000004</v>
      </c>
      <c r="M87" s="5">
        <f t="shared" si="1"/>
        <v>88349016.25</v>
      </c>
      <c r="N87" s="5">
        <f>SUM(B87:M87)</f>
        <v>1069171592.3900002</v>
      </c>
    </row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</sheetData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N233"/>
  <sheetViews>
    <sheetView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1.16015625" style="0" bestFit="1" customWidth="1"/>
  </cols>
  <sheetData>
    <row r="1" spans="1:14" ht="12.75">
      <c r="A1" t="s">
        <v>103</v>
      </c>
      <c r="N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24" t="s">
        <v>76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2.75">
      <c r="A6" s="24" t="s">
        <v>77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2.75">
      <c r="A7" s="24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2.75">
      <c r="A8" s="24" t="s">
        <v>36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12.75">
      <c r="A9" s="24" t="s">
        <v>78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6" spans="2:14" ht="12.75">
      <c r="B16" s="1">
        <v>39264</v>
      </c>
      <c r="C16" s="1">
        <v>39295</v>
      </c>
      <c r="D16" s="1">
        <v>39326</v>
      </c>
      <c r="E16" s="1">
        <v>39356</v>
      </c>
      <c r="F16" s="1">
        <v>39387</v>
      </c>
      <c r="G16" s="1">
        <v>39417</v>
      </c>
      <c r="H16" s="1">
        <v>39448</v>
      </c>
      <c r="I16" s="1">
        <v>39479</v>
      </c>
      <c r="J16" s="1">
        <v>39508</v>
      </c>
      <c r="K16" s="1">
        <v>39539</v>
      </c>
      <c r="L16" s="1">
        <v>39569</v>
      </c>
      <c r="M16" s="1">
        <v>39600</v>
      </c>
      <c r="N16" s="2" t="s">
        <v>104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v>665044.8</v>
      </c>
      <c r="C19" s="5">
        <v>589980.3</v>
      </c>
      <c r="D19" s="20">
        <v>664567.99</v>
      </c>
      <c r="E19" s="5">
        <v>708947.58</v>
      </c>
      <c r="F19" s="20">
        <v>701471.82</v>
      </c>
      <c r="G19" s="20">
        <v>702974.88</v>
      </c>
      <c r="H19" s="5">
        <v>664489.86</v>
      </c>
      <c r="I19" s="20">
        <v>748338.54</v>
      </c>
      <c r="J19" s="20">
        <v>636238.57</v>
      </c>
      <c r="K19" s="20">
        <v>657805.02</v>
      </c>
      <c r="L19" s="20">
        <v>655599.4</v>
      </c>
      <c r="M19" s="20">
        <v>668886.04</v>
      </c>
      <c r="N19" s="5">
        <f>SUM(B19:M19)</f>
        <v>8064344.8</v>
      </c>
    </row>
    <row r="20" spans="1:14" ht="12.75">
      <c r="A20" t="s">
        <v>39</v>
      </c>
      <c r="B20" s="5">
        <v>17131.83</v>
      </c>
      <c r="C20" s="5">
        <v>15745.84</v>
      </c>
      <c r="D20" s="20">
        <v>17097.14</v>
      </c>
      <c r="E20" s="5">
        <v>14825.89</v>
      </c>
      <c r="F20" s="20">
        <v>15443.72</v>
      </c>
      <c r="G20" s="20">
        <v>21141.49</v>
      </c>
      <c r="H20" s="5">
        <v>17697.99</v>
      </c>
      <c r="I20" s="20">
        <v>18378.15</v>
      </c>
      <c r="J20" s="20">
        <v>14606.22</v>
      </c>
      <c r="K20" s="20">
        <v>16286.33</v>
      </c>
      <c r="L20" s="20">
        <v>16474.5</v>
      </c>
      <c r="M20" s="20">
        <v>16880.61</v>
      </c>
      <c r="N20" s="5">
        <f aca="true" t="shared" si="0" ref="N20:N83">SUM(B20:M20)</f>
        <v>201709.71000000002</v>
      </c>
    </row>
    <row r="21" spans="1:14" ht="12.75">
      <c r="A21" t="s">
        <v>40</v>
      </c>
      <c r="B21" s="5">
        <v>681659.62</v>
      </c>
      <c r="C21" s="5">
        <v>692024.09</v>
      </c>
      <c r="D21" s="20">
        <v>764722.99</v>
      </c>
      <c r="E21" s="5">
        <v>619093.6</v>
      </c>
      <c r="F21" s="20">
        <v>573999.17</v>
      </c>
      <c r="G21" s="20">
        <v>582579.5</v>
      </c>
      <c r="H21" s="5">
        <v>519430.34</v>
      </c>
      <c r="I21" s="20">
        <v>558254.43</v>
      </c>
      <c r="J21" s="20">
        <v>495655.83</v>
      </c>
      <c r="K21" s="20">
        <v>535884.9</v>
      </c>
      <c r="L21" s="20">
        <v>665608.46</v>
      </c>
      <c r="M21" s="20">
        <v>594906.98</v>
      </c>
      <c r="N21" s="5">
        <f t="shared" si="0"/>
        <v>7283819.91</v>
      </c>
    </row>
    <row r="22" spans="1:14" ht="12.75">
      <c r="A22" t="s">
        <v>2</v>
      </c>
      <c r="B22" s="5">
        <v>27717.31</v>
      </c>
      <c r="C22" s="5">
        <v>30479.25</v>
      </c>
      <c r="D22" s="20">
        <v>27906.05</v>
      </c>
      <c r="E22" s="5">
        <v>30431.72</v>
      </c>
      <c r="F22" s="20">
        <v>26717.73</v>
      </c>
      <c r="G22" s="20">
        <v>27152.61</v>
      </c>
      <c r="H22" s="5">
        <v>29004.71</v>
      </c>
      <c r="I22" s="20">
        <v>34857.25</v>
      </c>
      <c r="J22" s="20">
        <v>26475.39</v>
      </c>
      <c r="K22" s="20">
        <v>28384.74</v>
      </c>
      <c r="L22" s="20">
        <v>28638.77</v>
      </c>
      <c r="M22" s="20">
        <v>28650.85</v>
      </c>
      <c r="N22" s="5">
        <f t="shared" si="0"/>
        <v>346416.37999999995</v>
      </c>
    </row>
    <row r="23" spans="1:14" ht="12.75">
      <c r="A23" t="s">
        <v>41</v>
      </c>
      <c r="B23" s="5">
        <v>1453191.5</v>
      </c>
      <c r="C23" s="5">
        <v>1335044.63</v>
      </c>
      <c r="D23" s="20">
        <v>1400906.74</v>
      </c>
      <c r="E23" s="5">
        <v>1354141.57</v>
      </c>
      <c r="F23" s="20">
        <v>1303801.82</v>
      </c>
      <c r="G23" s="20">
        <v>1317211.96</v>
      </c>
      <c r="H23" s="5">
        <v>1378621.59</v>
      </c>
      <c r="I23" s="20">
        <v>1494092.93</v>
      </c>
      <c r="J23" s="20">
        <v>1272782</v>
      </c>
      <c r="K23" s="20">
        <v>1376973.73</v>
      </c>
      <c r="L23" s="20">
        <v>1451208.27</v>
      </c>
      <c r="M23" s="20">
        <v>1368953.55</v>
      </c>
      <c r="N23" s="5">
        <f t="shared" si="0"/>
        <v>16506930.290000001</v>
      </c>
    </row>
    <row r="24" spans="1:14" ht="12.75">
      <c r="A24" t="s">
        <v>42</v>
      </c>
      <c r="B24" s="5">
        <v>8562248.469999999</v>
      </c>
      <c r="C24" s="5">
        <v>7979715.199999997</v>
      </c>
      <c r="D24" s="20">
        <v>7739164.659999999</v>
      </c>
      <c r="E24" s="5">
        <v>7668310.45</v>
      </c>
      <c r="F24" s="20">
        <v>7871184.230000003</v>
      </c>
      <c r="G24" s="20">
        <v>8037946.710000006</v>
      </c>
      <c r="H24" s="5">
        <v>8664071.25</v>
      </c>
      <c r="I24" s="20">
        <v>9440518.949999997</v>
      </c>
      <c r="J24" s="20">
        <v>8127099.180000002</v>
      </c>
      <c r="K24" s="20">
        <v>8235520.5600000005</v>
      </c>
      <c r="L24" s="20">
        <v>8872836.620000003</v>
      </c>
      <c r="M24" s="20">
        <v>8091831.579999999</v>
      </c>
      <c r="N24" s="5">
        <f t="shared" si="0"/>
        <v>99290447.86000001</v>
      </c>
    </row>
    <row r="25" spans="1:14" ht="12.75">
      <c r="A25" t="s">
        <v>3</v>
      </c>
      <c r="B25" s="5">
        <v>6517.74</v>
      </c>
      <c r="C25" s="5">
        <v>6403.03</v>
      </c>
      <c r="D25" s="20">
        <v>5988.26</v>
      </c>
      <c r="E25" s="5">
        <v>5991.55</v>
      </c>
      <c r="F25" s="20">
        <v>6531.74</v>
      </c>
      <c r="G25" s="20">
        <v>5767.98</v>
      </c>
      <c r="H25" s="5">
        <v>5811.18</v>
      </c>
      <c r="I25" s="20">
        <v>5955.76</v>
      </c>
      <c r="J25" s="20">
        <v>5415.51</v>
      </c>
      <c r="K25" s="20">
        <v>5481.27</v>
      </c>
      <c r="L25" s="20">
        <v>5572.24</v>
      </c>
      <c r="M25" s="20">
        <v>5752.05</v>
      </c>
      <c r="N25" s="5">
        <f t="shared" si="0"/>
        <v>71188.31</v>
      </c>
    </row>
    <row r="26" spans="1:14" ht="12.75">
      <c r="A26" t="s">
        <v>43</v>
      </c>
      <c r="B26" s="5">
        <v>110298.79</v>
      </c>
      <c r="C26" s="5">
        <v>91540.42</v>
      </c>
      <c r="D26" s="20">
        <v>98971.19000000006</v>
      </c>
      <c r="E26" s="5">
        <v>84266.97</v>
      </c>
      <c r="F26" s="20">
        <v>89302.83</v>
      </c>
      <c r="G26" s="20">
        <v>92813.15999999992</v>
      </c>
      <c r="H26" s="5">
        <v>104850.5</v>
      </c>
      <c r="I26" s="20">
        <v>105276.71</v>
      </c>
      <c r="J26" s="20">
        <v>103257.79</v>
      </c>
      <c r="K26" s="20">
        <v>105937.49</v>
      </c>
      <c r="L26" s="20">
        <v>108781.84</v>
      </c>
      <c r="M26" s="20">
        <v>95986.87</v>
      </c>
      <c r="N26" s="5">
        <f t="shared" si="0"/>
        <v>1191284.56</v>
      </c>
    </row>
    <row r="27" spans="1:14" ht="12.75">
      <c r="A27" t="s">
        <v>44</v>
      </c>
      <c r="B27" s="5">
        <v>50429.89</v>
      </c>
      <c r="C27" s="5">
        <v>46130.71000000008</v>
      </c>
      <c r="D27" s="20">
        <v>47102.189999999944</v>
      </c>
      <c r="E27" s="5">
        <v>46863.05999999994</v>
      </c>
      <c r="F27" s="20">
        <v>45753.81999999995</v>
      </c>
      <c r="G27" s="20">
        <v>44816.35</v>
      </c>
      <c r="H27" s="5">
        <v>48256.87</v>
      </c>
      <c r="I27" s="20">
        <v>48229.55</v>
      </c>
      <c r="J27" s="20">
        <v>43950.18000000005</v>
      </c>
      <c r="K27" s="20">
        <v>46974.63</v>
      </c>
      <c r="L27" s="20">
        <v>48609.63</v>
      </c>
      <c r="M27" s="20">
        <v>45773.429999999935</v>
      </c>
      <c r="N27" s="5">
        <f t="shared" si="0"/>
        <v>562890.3099999998</v>
      </c>
    </row>
    <row r="28" spans="1:14" ht="12.75">
      <c r="A28" t="s">
        <v>45</v>
      </c>
      <c r="B28" s="5">
        <v>87518.91999999993</v>
      </c>
      <c r="C28" s="5">
        <v>80974.08000000007</v>
      </c>
      <c r="D28" s="20">
        <v>82307.88</v>
      </c>
      <c r="E28" s="5">
        <v>78866.57000000007</v>
      </c>
      <c r="F28" s="20">
        <v>80761.81999999995</v>
      </c>
      <c r="G28" s="20">
        <v>78324.26</v>
      </c>
      <c r="H28" s="5">
        <v>83329.03</v>
      </c>
      <c r="I28" s="20">
        <v>87551.59</v>
      </c>
      <c r="J28" s="20">
        <v>71914.64</v>
      </c>
      <c r="K28" s="20">
        <v>76568.8899999999</v>
      </c>
      <c r="L28" s="20">
        <v>79872.01</v>
      </c>
      <c r="M28" s="20">
        <v>77809.40999999992</v>
      </c>
      <c r="N28" s="5">
        <f t="shared" si="0"/>
        <v>965799.0999999999</v>
      </c>
    </row>
    <row r="29" spans="1:14" ht="12.75">
      <c r="A29" t="s">
        <v>46</v>
      </c>
      <c r="B29" s="5">
        <v>314906.24</v>
      </c>
      <c r="C29" s="5">
        <v>278005.17</v>
      </c>
      <c r="D29" s="20">
        <v>268581.21</v>
      </c>
      <c r="E29" s="5">
        <v>240360.9</v>
      </c>
      <c r="F29" s="20">
        <v>265905.96</v>
      </c>
      <c r="G29" s="20">
        <v>301171.87</v>
      </c>
      <c r="H29" s="5">
        <v>347048.55</v>
      </c>
      <c r="I29" s="20">
        <v>363740.49</v>
      </c>
      <c r="J29" s="20">
        <v>354733.88</v>
      </c>
      <c r="K29" s="20">
        <v>372057.58</v>
      </c>
      <c r="L29" s="20">
        <v>392275.68</v>
      </c>
      <c r="M29" s="20">
        <v>326265.09</v>
      </c>
      <c r="N29" s="5">
        <f t="shared" si="0"/>
        <v>3825052.6199999996</v>
      </c>
    </row>
    <row r="30" spans="1:14" ht="12.75">
      <c r="A30" t="s">
        <v>4</v>
      </c>
      <c r="B30" s="5">
        <v>88686.34</v>
      </c>
      <c r="C30" s="5">
        <v>63180.38</v>
      </c>
      <c r="D30" s="20">
        <v>61607.87</v>
      </c>
      <c r="E30" s="5">
        <v>62672.41</v>
      </c>
      <c r="F30" s="20">
        <v>60958.03</v>
      </c>
      <c r="G30" s="20">
        <v>72801.16</v>
      </c>
      <c r="H30" s="5">
        <v>61260.89</v>
      </c>
      <c r="I30" s="20">
        <v>62363.96</v>
      </c>
      <c r="J30" s="20">
        <v>57895.3</v>
      </c>
      <c r="K30" s="20">
        <v>60802.58</v>
      </c>
      <c r="L30" s="20">
        <v>63962.06</v>
      </c>
      <c r="M30" s="20">
        <v>59850.61</v>
      </c>
      <c r="N30" s="5">
        <f t="shared" si="0"/>
        <v>776041.59</v>
      </c>
    </row>
    <row r="31" spans="1:14" ht="12.75">
      <c r="A31" t="s">
        <v>99</v>
      </c>
      <c r="B31" s="5">
        <v>7331010.75</v>
      </c>
      <c r="C31" s="5">
        <v>6720656.939999998</v>
      </c>
      <c r="D31" s="20">
        <v>6707118.870000001</v>
      </c>
      <c r="E31" s="5">
        <v>6546432.9</v>
      </c>
      <c r="F31" s="20">
        <v>6738237.350000003</v>
      </c>
      <c r="G31" s="20">
        <v>7068699.4700000025</v>
      </c>
      <c r="H31" s="5">
        <v>7570199.710000003</v>
      </c>
      <c r="I31" s="20">
        <v>8254603.31000001</v>
      </c>
      <c r="J31" s="20">
        <v>7017160.1499999985</v>
      </c>
      <c r="K31" s="20">
        <v>7265680.959999997</v>
      </c>
      <c r="L31" s="20">
        <v>7555990.999999998</v>
      </c>
      <c r="M31" s="20">
        <v>7136453.68</v>
      </c>
      <c r="N31" s="5">
        <f t="shared" si="0"/>
        <v>85912245.09</v>
      </c>
    </row>
    <row r="32" spans="1:14" ht="12.75">
      <c r="A32" t="s">
        <v>5</v>
      </c>
      <c r="B32" s="5">
        <v>23400.79</v>
      </c>
      <c r="C32" s="5">
        <v>19495.97</v>
      </c>
      <c r="D32" s="20">
        <v>18002.44</v>
      </c>
      <c r="E32" s="5">
        <v>18047.87</v>
      </c>
      <c r="F32" s="20">
        <v>17416.09</v>
      </c>
      <c r="G32" s="20">
        <v>17869.64</v>
      </c>
      <c r="H32" s="5">
        <v>21078.81</v>
      </c>
      <c r="I32" s="20">
        <v>20736.32</v>
      </c>
      <c r="J32" s="20">
        <v>20345.95</v>
      </c>
      <c r="K32" s="20">
        <v>21672.83</v>
      </c>
      <c r="L32" s="20">
        <v>21453.84</v>
      </c>
      <c r="M32" s="20">
        <v>19311.17</v>
      </c>
      <c r="N32" s="5">
        <f t="shared" si="0"/>
        <v>238831.72000000003</v>
      </c>
    </row>
    <row r="33" spans="1:14" ht="12.75">
      <c r="A33" t="s">
        <v>6</v>
      </c>
      <c r="B33" s="5">
        <v>4810.55</v>
      </c>
      <c r="C33" s="5">
        <v>4313.55</v>
      </c>
      <c r="D33" s="20">
        <v>4691.56</v>
      </c>
      <c r="E33" s="5">
        <v>4623.48</v>
      </c>
      <c r="F33" s="20">
        <v>4224.87</v>
      </c>
      <c r="G33" s="20">
        <v>4421.23</v>
      </c>
      <c r="H33" s="5">
        <v>4029.25</v>
      </c>
      <c r="I33" s="20">
        <v>4350.41</v>
      </c>
      <c r="J33" s="20">
        <v>3874.35</v>
      </c>
      <c r="K33" s="20">
        <v>4271.28</v>
      </c>
      <c r="L33" s="20">
        <v>4769.25</v>
      </c>
      <c r="M33" s="20">
        <v>4674.77</v>
      </c>
      <c r="N33" s="5">
        <f t="shared" si="0"/>
        <v>53054.54999999999</v>
      </c>
    </row>
    <row r="34" spans="1:14" ht="12.75">
      <c r="A34" t="s">
        <v>47</v>
      </c>
      <c r="B34" s="5">
        <v>369139.52</v>
      </c>
      <c r="C34" s="5">
        <v>336270.24</v>
      </c>
      <c r="D34" s="20">
        <v>356340.94</v>
      </c>
      <c r="E34" s="5">
        <v>357285.45</v>
      </c>
      <c r="F34" s="20">
        <v>335058.0399999991</v>
      </c>
      <c r="G34" s="20">
        <v>334010.9099999992</v>
      </c>
      <c r="H34" s="5">
        <v>352535.9399999995</v>
      </c>
      <c r="I34" s="20">
        <v>373170.85000000056</v>
      </c>
      <c r="J34" s="20">
        <v>323414.94</v>
      </c>
      <c r="K34" s="20">
        <v>338831.53</v>
      </c>
      <c r="L34" s="20">
        <v>340179.34</v>
      </c>
      <c r="M34" s="20">
        <v>342160.63</v>
      </c>
      <c r="N34" s="5">
        <f t="shared" si="0"/>
        <v>4158398.329999998</v>
      </c>
    </row>
    <row r="35" spans="1:14" ht="12.75">
      <c r="A35" t="s">
        <v>48</v>
      </c>
      <c r="B35" s="5">
        <v>361139.98</v>
      </c>
      <c r="C35" s="5">
        <v>335255</v>
      </c>
      <c r="D35" s="20">
        <v>361880.23</v>
      </c>
      <c r="E35" s="5">
        <v>340583.84</v>
      </c>
      <c r="F35" s="20">
        <v>326423.35</v>
      </c>
      <c r="G35" s="20">
        <v>321641.91</v>
      </c>
      <c r="H35" s="5">
        <v>341076.54</v>
      </c>
      <c r="I35" s="20">
        <v>345714.87</v>
      </c>
      <c r="J35" s="20">
        <v>289789.64</v>
      </c>
      <c r="K35" s="20">
        <v>317263.33</v>
      </c>
      <c r="L35" s="20">
        <v>336029.21</v>
      </c>
      <c r="M35" s="20">
        <v>309261.78</v>
      </c>
      <c r="N35" s="5">
        <f t="shared" si="0"/>
        <v>3986059.6799999997</v>
      </c>
    </row>
    <row r="36" spans="1:14" ht="12.75">
      <c r="A36" t="s">
        <v>7</v>
      </c>
      <c r="B36" s="5">
        <v>184159.03</v>
      </c>
      <c r="C36" s="5">
        <v>170252.47</v>
      </c>
      <c r="D36" s="20">
        <v>185123.07</v>
      </c>
      <c r="E36" s="5">
        <v>168895.67</v>
      </c>
      <c r="F36" s="20">
        <v>174293.02</v>
      </c>
      <c r="G36" s="20">
        <v>181106.81</v>
      </c>
      <c r="H36" s="5">
        <v>199229.89</v>
      </c>
      <c r="I36" s="20">
        <v>179219.46</v>
      </c>
      <c r="J36" s="20">
        <v>173910.22</v>
      </c>
      <c r="K36" s="20">
        <v>181911.68</v>
      </c>
      <c r="L36" s="20">
        <v>199698.42</v>
      </c>
      <c r="M36" s="20">
        <v>183285.43</v>
      </c>
      <c r="N36" s="5">
        <f t="shared" si="0"/>
        <v>2181085.17</v>
      </c>
    </row>
    <row r="37" spans="1:14" ht="12.75">
      <c r="A37" t="s">
        <v>8</v>
      </c>
      <c r="B37" s="5">
        <v>24259.19</v>
      </c>
      <c r="C37" s="5">
        <v>30745.84</v>
      </c>
      <c r="D37" s="20">
        <v>26134.14</v>
      </c>
      <c r="E37" s="5">
        <v>19824.34</v>
      </c>
      <c r="F37" s="20">
        <v>17345.62</v>
      </c>
      <c r="G37" s="20">
        <v>15494.29</v>
      </c>
      <c r="H37" s="5">
        <v>14454.86</v>
      </c>
      <c r="I37" s="20">
        <v>14669.43</v>
      </c>
      <c r="J37" s="20">
        <v>11532.68</v>
      </c>
      <c r="K37" s="20">
        <v>15224.5</v>
      </c>
      <c r="L37" s="20">
        <v>18869.67</v>
      </c>
      <c r="M37" s="20">
        <v>18244.06</v>
      </c>
      <c r="N37" s="5">
        <f t="shared" si="0"/>
        <v>226798.61999999994</v>
      </c>
    </row>
    <row r="38" spans="1:14" ht="12.75">
      <c r="A38" t="s">
        <v>9</v>
      </c>
      <c r="B38" s="5">
        <v>45595.82</v>
      </c>
      <c r="C38" s="5">
        <v>43196.08</v>
      </c>
      <c r="D38" s="20">
        <v>44127.26</v>
      </c>
      <c r="E38" s="5">
        <v>42742.7</v>
      </c>
      <c r="F38" s="20">
        <v>42571.75</v>
      </c>
      <c r="G38" s="20">
        <v>41572.16</v>
      </c>
      <c r="H38" s="5">
        <v>37701.51</v>
      </c>
      <c r="I38" s="20">
        <v>39427.88</v>
      </c>
      <c r="J38" s="20">
        <v>41021.06</v>
      </c>
      <c r="K38" s="20">
        <v>44798.53</v>
      </c>
      <c r="L38" s="20">
        <v>37482.83</v>
      </c>
      <c r="M38" s="20">
        <v>42962.71</v>
      </c>
      <c r="N38" s="5">
        <f t="shared" si="0"/>
        <v>503200.29000000004</v>
      </c>
    </row>
    <row r="39" spans="1:14" ht="12.75">
      <c r="A39" t="s">
        <v>10</v>
      </c>
      <c r="B39" s="5">
        <v>4412.99</v>
      </c>
      <c r="C39" s="5">
        <v>4677.85</v>
      </c>
      <c r="D39" s="20">
        <v>3302.46</v>
      </c>
      <c r="E39" s="5">
        <v>3678.53</v>
      </c>
      <c r="F39" s="20">
        <v>4315.58</v>
      </c>
      <c r="G39" s="20">
        <v>3480.33</v>
      </c>
      <c r="H39" s="5">
        <v>3528.97</v>
      </c>
      <c r="I39" s="20">
        <v>4260.11</v>
      </c>
      <c r="J39" s="20">
        <v>3542.61</v>
      </c>
      <c r="K39" s="20">
        <v>3664.81</v>
      </c>
      <c r="L39" s="20">
        <v>4019.49</v>
      </c>
      <c r="M39" s="20">
        <v>4424.8</v>
      </c>
      <c r="N39" s="5">
        <f t="shared" si="0"/>
        <v>47308.53</v>
      </c>
    </row>
    <row r="40" spans="1:14" ht="12.75">
      <c r="A40" t="s">
        <v>11</v>
      </c>
      <c r="B40" s="5">
        <v>2387.84</v>
      </c>
      <c r="C40" s="5">
        <v>2051.77</v>
      </c>
      <c r="D40" s="20">
        <v>2258.96</v>
      </c>
      <c r="E40" s="5">
        <v>2250.13</v>
      </c>
      <c r="F40" s="20">
        <v>2174.38</v>
      </c>
      <c r="G40" s="20">
        <v>2454.83</v>
      </c>
      <c r="H40" s="5">
        <v>2582.25</v>
      </c>
      <c r="I40" s="20">
        <v>2411.44</v>
      </c>
      <c r="J40" s="20">
        <v>2563.44</v>
      </c>
      <c r="K40" s="20">
        <v>2368.91</v>
      </c>
      <c r="L40" s="20">
        <v>2559.4</v>
      </c>
      <c r="M40" s="20">
        <v>2415.78</v>
      </c>
      <c r="N40" s="5">
        <f t="shared" si="0"/>
        <v>28479.13</v>
      </c>
    </row>
    <row r="41" spans="1:14" ht="12.75">
      <c r="A41" t="s">
        <v>49</v>
      </c>
      <c r="B41" s="5">
        <v>16440.43</v>
      </c>
      <c r="C41" s="5">
        <v>18545.3</v>
      </c>
      <c r="D41" s="20">
        <v>17882.37</v>
      </c>
      <c r="E41" s="5">
        <v>14703.59</v>
      </c>
      <c r="F41" s="20">
        <v>13459.25</v>
      </c>
      <c r="G41" s="20">
        <v>13049.03</v>
      </c>
      <c r="H41" s="5">
        <v>10891.83</v>
      </c>
      <c r="I41" s="20">
        <v>12791.84</v>
      </c>
      <c r="J41" s="20">
        <v>15149.33</v>
      </c>
      <c r="K41" s="20">
        <v>12127.3</v>
      </c>
      <c r="L41" s="20">
        <v>15470.78</v>
      </c>
      <c r="M41" s="20">
        <v>14784.66</v>
      </c>
      <c r="N41" s="5">
        <f t="shared" si="0"/>
        <v>175295.70999999996</v>
      </c>
    </row>
    <row r="42" spans="1:14" ht="12.75">
      <c r="A42" t="s">
        <v>12</v>
      </c>
      <c r="B42" s="5">
        <v>7822.73</v>
      </c>
      <c r="C42" s="5">
        <v>9691.64</v>
      </c>
      <c r="D42" s="20">
        <v>9420.98</v>
      </c>
      <c r="E42" s="5">
        <v>6805.06</v>
      </c>
      <c r="F42" s="20">
        <v>6947.81</v>
      </c>
      <c r="G42" s="20">
        <v>7314.32</v>
      </c>
      <c r="H42" s="5">
        <v>8189.43</v>
      </c>
      <c r="I42" s="20">
        <v>11433.58</v>
      </c>
      <c r="J42" s="20">
        <v>10694.84</v>
      </c>
      <c r="K42" s="20">
        <v>7784.66</v>
      </c>
      <c r="L42" s="20">
        <v>7052.93</v>
      </c>
      <c r="M42" s="20">
        <v>6639.79</v>
      </c>
      <c r="N42" s="5">
        <f t="shared" si="0"/>
        <v>99797.76999999997</v>
      </c>
    </row>
    <row r="43" spans="1:14" ht="12.75">
      <c r="A43" t="s">
        <v>13</v>
      </c>
      <c r="B43" s="5">
        <v>22772.88</v>
      </c>
      <c r="C43" s="5">
        <v>20649.75</v>
      </c>
      <c r="D43" s="20">
        <v>20741.97</v>
      </c>
      <c r="E43" s="5">
        <v>21278.87</v>
      </c>
      <c r="F43" s="20">
        <v>23129.26</v>
      </c>
      <c r="G43" s="20">
        <v>22298.91</v>
      </c>
      <c r="H43" s="5">
        <v>22237.24</v>
      </c>
      <c r="I43" s="20">
        <v>22291.2</v>
      </c>
      <c r="J43" s="20">
        <v>23445.41</v>
      </c>
      <c r="K43" s="20">
        <v>22379.78</v>
      </c>
      <c r="L43" s="20">
        <v>22289.44</v>
      </c>
      <c r="M43" s="20">
        <v>22412.41</v>
      </c>
      <c r="N43" s="5">
        <f t="shared" si="0"/>
        <v>265927.12</v>
      </c>
    </row>
    <row r="44" spans="1:14" ht="12.75">
      <c r="A44" t="s">
        <v>14</v>
      </c>
      <c r="B44" s="5">
        <v>42075.84</v>
      </c>
      <c r="C44" s="5">
        <v>34916.53</v>
      </c>
      <c r="D44" s="20">
        <v>29664.09</v>
      </c>
      <c r="E44" s="5">
        <v>32588.17</v>
      </c>
      <c r="F44" s="20">
        <v>38250.28</v>
      </c>
      <c r="G44" s="20">
        <v>36041.81</v>
      </c>
      <c r="H44" s="5">
        <v>37875.81</v>
      </c>
      <c r="I44" s="20">
        <v>40461.21</v>
      </c>
      <c r="J44" s="20">
        <v>35506.96</v>
      </c>
      <c r="K44" s="20">
        <v>40091.29</v>
      </c>
      <c r="L44" s="20">
        <v>39267.08</v>
      </c>
      <c r="M44" s="20">
        <v>37260.78</v>
      </c>
      <c r="N44" s="5">
        <f t="shared" si="0"/>
        <v>443999.85</v>
      </c>
    </row>
    <row r="45" spans="1:14" ht="12.75">
      <c r="A45" t="s">
        <v>50</v>
      </c>
      <c r="B45" s="5">
        <v>33389.68000000005</v>
      </c>
      <c r="C45" s="5">
        <v>30901.409999999916</v>
      </c>
      <c r="D45" s="20">
        <v>32149.54</v>
      </c>
      <c r="E45" s="5">
        <v>29556.75</v>
      </c>
      <c r="F45" s="20">
        <v>30114.78999999992</v>
      </c>
      <c r="G45" s="20">
        <v>29833.24</v>
      </c>
      <c r="H45" s="5">
        <v>31849.19000000006</v>
      </c>
      <c r="I45" s="20">
        <v>32791.11</v>
      </c>
      <c r="J45" s="20">
        <v>30003.51</v>
      </c>
      <c r="K45" s="20">
        <v>31593.04</v>
      </c>
      <c r="L45" s="20">
        <v>31656.389999999898</v>
      </c>
      <c r="M45" s="20">
        <v>30602.03999999992</v>
      </c>
      <c r="N45" s="5">
        <f t="shared" si="0"/>
        <v>374440.68999999977</v>
      </c>
    </row>
    <row r="46" spans="1:14" ht="12.75">
      <c r="A46" t="s">
        <v>15</v>
      </c>
      <c r="B46" s="5">
        <v>91054</v>
      </c>
      <c r="C46" s="5">
        <v>81809.05</v>
      </c>
      <c r="D46" s="20">
        <v>79944.35</v>
      </c>
      <c r="E46" s="5">
        <v>85107.91</v>
      </c>
      <c r="F46" s="20">
        <v>82165.08</v>
      </c>
      <c r="G46" s="20">
        <v>84421.41</v>
      </c>
      <c r="H46" s="5">
        <v>89178.79</v>
      </c>
      <c r="I46" s="20">
        <v>95912.41</v>
      </c>
      <c r="J46" s="20">
        <v>89719.94</v>
      </c>
      <c r="K46" s="20">
        <v>94401.45</v>
      </c>
      <c r="L46" s="20">
        <v>96063.9</v>
      </c>
      <c r="M46" s="20">
        <v>82032.66</v>
      </c>
      <c r="N46" s="5">
        <f t="shared" si="0"/>
        <v>1051810.9500000002</v>
      </c>
    </row>
    <row r="47" spans="1:14" ht="12.75">
      <c r="A47" t="s">
        <v>51</v>
      </c>
      <c r="B47" s="5">
        <v>2839773.05</v>
      </c>
      <c r="C47" s="5">
        <v>2497893.62</v>
      </c>
      <c r="D47" s="20">
        <v>2699706.41</v>
      </c>
      <c r="E47" s="5">
        <v>2672769.94</v>
      </c>
      <c r="F47" s="20">
        <v>2664340.97</v>
      </c>
      <c r="G47" s="20">
        <v>2579826.87</v>
      </c>
      <c r="H47" s="5">
        <v>2725370.81</v>
      </c>
      <c r="I47" s="20">
        <v>2793917.29</v>
      </c>
      <c r="J47" s="20">
        <v>2618340.07</v>
      </c>
      <c r="K47" s="20">
        <v>2661985.93</v>
      </c>
      <c r="L47" s="20">
        <v>2767831.95</v>
      </c>
      <c r="M47" s="20">
        <v>2546105.98</v>
      </c>
      <c r="N47" s="5">
        <f t="shared" si="0"/>
        <v>32067862.889999997</v>
      </c>
    </row>
    <row r="48" spans="1:14" ht="12.75">
      <c r="A48" t="s">
        <v>16</v>
      </c>
      <c r="B48" s="5">
        <v>10257.1</v>
      </c>
      <c r="C48" s="5">
        <v>9908.75</v>
      </c>
      <c r="D48" s="20">
        <v>9165.03</v>
      </c>
      <c r="E48" s="5">
        <v>9619.06</v>
      </c>
      <c r="F48" s="20">
        <v>9191.64</v>
      </c>
      <c r="G48" s="20">
        <v>8926.399999999994</v>
      </c>
      <c r="H48" s="5">
        <v>7834.28</v>
      </c>
      <c r="I48" s="20">
        <v>8327.68</v>
      </c>
      <c r="J48" s="20">
        <v>7955.08</v>
      </c>
      <c r="K48" s="20">
        <v>7916.05</v>
      </c>
      <c r="L48" s="20">
        <v>8656.39</v>
      </c>
      <c r="M48" s="20">
        <v>8477.49</v>
      </c>
      <c r="N48" s="5">
        <f t="shared" si="0"/>
        <v>106234.95</v>
      </c>
    </row>
    <row r="49" spans="1:14" ht="12.75">
      <c r="A49" t="s">
        <v>52</v>
      </c>
      <c r="B49" s="5">
        <v>257169.15</v>
      </c>
      <c r="C49" s="5">
        <v>237787.15</v>
      </c>
      <c r="D49" s="20">
        <v>225025.32</v>
      </c>
      <c r="E49" s="5">
        <v>218718.74</v>
      </c>
      <c r="F49" s="20">
        <v>240972.49</v>
      </c>
      <c r="G49" s="20">
        <v>249737.19</v>
      </c>
      <c r="H49" s="5">
        <v>284388.74</v>
      </c>
      <c r="I49" s="20">
        <v>315563.18</v>
      </c>
      <c r="J49" s="20">
        <v>267625.23</v>
      </c>
      <c r="K49" s="20">
        <v>283529.07</v>
      </c>
      <c r="L49" s="20">
        <v>295359.8</v>
      </c>
      <c r="M49" s="20">
        <v>255523.73</v>
      </c>
      <c r="N49" s="5">
        <f t="shared" si="0"/>
        <v>3131399.7899999996</v>
      </c>
    </row>
    <row r="50" spans="1:14" ht="12.75">
      <c r="A50" t="s">
        <v>17</v>
      </c>
      <c r="B50" s="5">
        <v>62639.67</v>
      </c>
      <c r="C50" s="5">
        <v>61896.18</v>
      </c>
      <c r="D50" s="20">
        <v>63760.49</v>
      </c>
      <c r="E50" s="5">
        <v>62837.41</v>
      </c>
      <c r="F50" s="20">
        <v>58792.87</v>
      </c>
      <c r="G50" s="20">
        <v>57536.25</v>
      </c>
      <c r="H50" s="5">
        <v>59454.78</v>
      </c>
      <c r="I50" s="20">
        <v>64640.43</v>
      </c>
      <c r="J50" s="20">
        <v>52934.28</v>
      </c>
      <c r="K50" s="20">
        <v>57030.13</v>
      </c>
      <c r="L50" s="20">
        <v>62523.42</v>
      </c>
      <c r="M50" s="20">
        <v>59331.79</v>
      </c>
      <c r="N50" s="5">
        <f t="shared" si="0"/>
        <v>723377.7000000001</v>
      </c>
    </row>
    <row r="51" spans="1:14" ht="12.75">
      <c r="A51" t="s">
        <v>18</v>
      </c>
      <c r="B51" s="5">
        <v>11503.48</v>
      </c>
      <c r="C51" s="5">
        <v>11852.3</v>
      </c>
      <c r="D51" s="20">
        <v>10991.72</v>
      </c>
      <c r="E51" s="5">
        <v>7573</v>
      </c>
      <c r="F51" s="20">
        <v>10336.87</v>
      </c>
      <c r="G51" s="20">
        <v>8751.1</v>
      </c>
      <c r="H51" s="5">
        <v>7817.53</v>
      </c>
      <c r="I51" s="20">
        <v>9538.74</v>
      </c>
      <c r="J51" s="20">
        <v>7184.62</v>
      </c>
      <c r="K51" s="20">
        <v>10095.42</v>
      </c>
      <c r="L51" s="20">
        <v>10232.33</v>
      </c>
      <c r="M51" s="20">
        <v>12069.97</v>
      </c>
      <c r="N51" s="5">
        <f t="shared" si="0"/>
        <v>117947.08</v>
      </c>
    </row>
    <row r="52" spans="1:14" ht="12.75">
      <c r="A52" t="s">
        <v>19</v>
      </c>
      <c r="B52" s="5">
        <v>2006.27</v>
      </c>
      <c r="C52" s="5">
        <v>1685.64</v>
      </c>
      <c r="D52" s="20">
        <v>1694.62</v>
      </c>
      <c r="E52" s="5">
        <v>1747.33</v>
      </c>
      <c r="F52" s="20">
        <v>1508.37</v>
      </c>
      <c r="G52" s="20">
        <v>1853.68</v>
      </c>
      <c r="H52" s="5">
        <v>1511.4</v>
      </c>
      <c r="I52" s="20">
        <v>1775.17</v>
      </c>
      <c r="J52" s="20">
        <v>1513.88</v>
      </c>
      <c r="K52" s="20">
        <v>4964.33</v>
      </c>
      <c r="L52" s="20">
        <v>1839.32</v>
      </c>
      <c r="M52" s="20">
        <v>1698.86</v>
      </c>
      <c r="N52" s="5">
        <f t="shared" si="0"/>
        <v>23798.870000000003</v>
      </c>
    </row>
    <row r="53" spans="1:14" ht="12.75">
      <c r="A53" t="s">
        <v>53</v>
      </c>
      <c r="B53" s="5">
        <v>558175.75</v>
      </c>
      <c r="C53" s="5">
        <v>499483.6</v>
      </c>
      <c r="D53" s="20">
        <v>536006.14</v>
      </c>
      <c r="E53" s="5">
        <v>524545.42</v>
      </c>
      <c r="F53" s="20">
        <v>509514.56</v>
      </c>
      <c r="G53" s="20">
        <v>546163.28</v>
      </c>
      <c r="H53" s="5">
        <v>562198.4</v>
      </c>
      <c r="I53" s="20">
        <v>574067.38</v>
      </c>
      <c r="J53" s="20">
        <v>538194.97</v>
      </c>
      <c r="K53" s="20">
        <v>559750.5</v>
      </c>
      <c r="L53" s="20">
        <v>573439.54</v>
      </c>
      <c r="M53" s="20">
        <v>553245.51</v>
      </c>
      <c r="N53" s="5">
        <f t="shared" si="0"/>
        <v>6534785.05</v>
      </c>
    </row>
    <row r="54" spans="1:14" ht="12.75">
      <c r="A54" t="s">
        <v>54</v>
      </c>
      <c r="B54" s="5">
        <v>1825423.02</v>
      </c>
      <c r="C54" s="5">
        <v>1518713.64</v>
      </c>
      <c r="D54" s="20">
        <v>1639923.8</v>
      </c>
      <c r="E54" s="5">
        <v>1586014.84</v>
      </c>
      <c r="F54" s="20">
        <v>1572366.15</v>
      </c>
      <c r="G54" s="20">
        <v>1693813.18</v>
      </c>
      <c r="H54" s="5">
        <v>1820956.7</v>
      </c>
      <c r="I54" s="20">
        <v>1885852.16</v>
      </c>
      <c r="J54" s="20">
        <v>1798879.77</v>
      </c>
      <c r="K54" s="20">
        <v>1914977.54</v>
      </c>
      <c r="L54" s="20">
        <v>2023920.08</v>
      </c>
      <c r="M54" s="20">
        <v>1762215.82</v>
      </c>
      <c r="N54" s="5">
        <f t="shared" si="0"/>
        <v>21043056.699999996</v>
      </c>
    </row>
    <row r="55" spans="1:14" ht="12.75">
      <c r="A55" t="s">
        <v>55</v>
      </c>
      <c r="B55" s="5">
        <v>807282.98</v>
      </c>
      <c r="C55" s="5">
        <v>757172.86</v>
      </c>
      <c r="D55" s="20">
        <v>804213.53</v>
      </c>
      <c r="E55" s="5">
        <v>833771.04</v>
      </c>
      <c r="F55" s="20">
        <v>856927.01</v>
      </c>
      <c r="G55" s="20">
        <v>786471.31</v>
      </c>
      <c r="H55" s="5">
        <v>871401.95</v>
      </c>
      <c r="I55" s="20">
        <v>896641.06</v>
      </c>
      <c r="J55" s="20">
        <v>763484.24</v>
      </c>
      <c r="K55" s="20">
        <v>775955.65</v>
      </c>
      <c r="L55" s="20">
        <v>787719.58</v>
      </c>
      <c r="M55" s="20">
        <v>780388.36</v>
      </c>
      <c r="N55" s="5">
        <f t="shared" si="0"/>
        <v>9721429.57</v>
      </c>
    </row>
    <row r="56" spans="1:14" ht="12.75">
      <c r="A56" t="s">
        <v>20</v>
      </c>
      <c r="B56" s="5">
        <v>35543.18</v>
      </c>
      <c r="C56" s="5">
        <v>31899.34</v>
      </c>
      <c r="D56" s="20">
        <v>33191.84</v>
      </c>
      <c r="E56" s="5">
        <v>33076.65</v>
      </c>
      <c r="F56" s="20">
        <v>32233.84</v>
      </c>
      <c r="G56" s="20">
        <v>31534.76</v>
      </c>
      <c r="H56" s="5">
        <v>32724.1</v>
      </c>
      <c r="I56" s="20">
        <v>35240.93</v>
      </c>
      <c r="J56" s="20">
        <v>29826.19</v>
      </c>
      <c r="K56" s="20">
        <v>32421.56</v>
      </c>
      <c r="L56" s="20">
        <v>32494.61</v>
      </c>
      <c r="M56" s="20">
        <v>31441.1</v>
      </c>
      <c r="N56" s="5">
        <f t="shared" si="0"/>
        <v>391628.1</v>
      </c>
    </row>
    <row r="57" spans="1:14" ht="12.75">
      <c r="A57" t="s">
        <v>21</v>
      </c>
      <c r="B57" s="5">
        <v>1794.75</v>
      </c>
      <c r="C57" s="5">
        <v>1803.05</v>
      </c>
      <c r="D57" s="20">
        <v>1826.84</v>
      </c>
      <c r="E57" s="5">
        <v>1997.52</v>
      </c>
      <c r="F57" s="20">
        <v>1431.36</v>
      </c>
      <c r="G57" s="20">
        <v>1596.05</v>
      </c>
      <c r="H57" s="5">
        <v>1906.67</v>
      </c>
      <c r="I57" s="20">
        <v>1953.39</v>
      </c>
      <c r="J57" s="20">
        <v>1627.98</v>
      </c>
      <c r="K57" s="20">
        <v>1741.4</v>
      </c>
      <c r="L57" s="20">
        <v>1637.81</v>
      </c>
      <c r="M57" s="20">
        <v>1945.88</v>
      </c>
      <c r="N57" s="5">
        <f t="shared" si="0"/>
        <v>21262.7</v>
      </c>
    </row>
    <row r="58" spans="1:14" ht="12.75">
      <c r="A58" t="s">
        <v>22</v>
      </c>
      <c r="B58" s="5">
        <v>8731.88</v>
      </c>
      <c r="C58" s="5">
        <v>9224.87</v>
      </c>
      <c r="D58" s="20">
        <v>8809.99</v>
      </c>
      <c r="E58" s="5">
        <v>8814.57</v>
      </c>
      <c r="F58" s="20">
        <v>8338.37</v>
      </c>
      <c r="G58" s="20">
        <v>8983.96</v>
      </c>
      <c r="H58" s="5">
        <v>8375.65</v>
      </c>
      <c r="I58" s="20">
        <v>8932.79</v>
      </c>
      <c r="J58" s="20">
        <v>8513.34</v>
      </c>
      <c r="K58" s="20">
        <v>8935.19</v>
      </c>
      <c r="L58" s="20">
        <v>9576.71</v>
      </c>
      <c r="M58" s="20">
        <v>8847.86</v>
      </c>
      <c r="N58" s="5">
        <f t="shared" si="0"/>
        <v>106085.18000000001</v>
      </c>
    </row>
    <row r="59" spans="1:14" ht="12.75">
      <c r="A59" t="s">
        <v>56</v>
      </c>
      <c r="B59" s="5">
        <v>443822.62</v>
      </c>
      <c r="C59" s="5">
        <v>395885.26</v>
      </c>
      <c r="D59" s="20">
        <v>404836.96</v>
      </c>
      <c r="E59" s="5">
        <v>391357.91</v>
      </c>
      <c r="F59" s="20">
        <v>382678.59</v>
      </c>
      <c r="G59" s="20">
        <v>378718.26</v>
      </c>
      <c r="H59" s="5">
        <v>434468.56</v>
      </c>
      <c r="I59" s="20">
        <v>476065.44</v>
      </c>
      <c r="J59" s="20">
        <v>429594.17</v>
      </c>
      <c r="K59" s="20">
        <v>456985.93</v>
      </c>
      <c r="L59" s="20">
        <v>478705.38</v>
      </c>
      <c r="M59" s="20">
        <v>423505.28</v>
      </c>
      <c r="N59" s="5">
        <f t="shared" si="0"/>
        <v>5096624.36</v>
      </c>
    </row>
    <row r="60" spans="1:14" ht="12.75">
      <c r="A60" t="s">
        <v>23</v>
      </c>
      <c r="B60" s="5">
        <v>342920.09</v>
      </c>
      <c r="C60" s="5">
        <v>317136.69</v>
      </c>
      <c r="D60" s="20">
        <v>301383.68</v>
      </c>
      <c r="E60" s="5">
        <v>300419.23</v>
      </c>
      <c r="F60" s="20">
        <v>305479.18</v>
      </c>
      <c r="G60" s="20">
        <v>313676.56</v>
      </c>
      <c r="H60" s="5">
        <v>316480.22</v>
      </c>
      <c r="I60" s="20">
        <v>331441.25</v>
      </c>
      <c r="J60" s="20">
        <v>291239.06</v>
      </c>
      <c r="K60" s="20">
        <v>321884.67</v>
      </c>
      <c r="L60" s="20">
        <v>324888.33</v>
      </c>
      <c r="M60" s="20">
        <v>306938.21</v>
      </c>
      <c r="N60" s="5">
        <f t="shared" si="0"/>
        <v>3773887.17</v>
      </c>
    </row>
    <row r="61" spans="1:14" ht="12.75">
      <c r="A61" t="s">
        <v>24</v>
      </c>
      <c r="B61" s="5">
        <v>163821.69</v>
      </c>
      <c r="C61" s="5">
        <v>144137.45</v>
      </c>
      <c r="D61" s="20">
        <v>152212.4</v>
      </c>
      <c r="E61" s="5">
        <v>149285.08</v>
      </c>
      <c r="F61" s="20">
        <v>146720.55</v>
      </c>
      <c r="G61" s="20">
        <v>145181.28</v>
      </c>
      <c r="H61" s="5">
        <v>170468.78</v>
      </c>
      <c r="I61" s="20">
        <v>177734.89</v>
      </c>
      <c r="J61" s="20">
        <v>154490.06</v>
      </c>
      <c r="K61" s="20">
        <v>162716.04</v>
      </c>
      <c r="L61" s="20">
        <v>166566.9</v>
      </c>
      <c r="M61" s="20">
        <v>155572.86</v>
      </c>
      <c r="N61" s="5">
        <f t="shared" si="0"/>
        <v>1888907.98</v>
      </c>
    </row>
    <row r="62" spans="1:14" ht="12.75">
      <c r="A62" t="s">
        <v>57</v>
      </c>
      <c r="B62" s="5">
        <v>485742.25</v>
      </c>
      <c r="C62" s="5">
        <v>416500</v>
      </c>
      <c r="D62" s="20">
        <v>477348.3</v>
      </c>
      <c r="E62" s="5">
        <v>413767.03</v>
      </c>
      <c r="F62" s="20">
        <v>350608.29</v>
      </c>
      <c r="G62" s="20">
        <v>414974.66</v>
      </c>
      <c r="H62" s="5">
        <v>423840.1</v>
      </c>
      <c r="I62" s="20">
        <v>479873.06</v>
      </c>
      <c r="J62" s="20">
        <v>470297.45</v>
      </c>
      <c r="K62" s="20">
        <v>540073.69</v>
      </c>
      <c r="L62" s="20">
        <v>603608.76</v>
      </c>
      <c r="M62" s="20">
        <v>496238.43</v>
      </c>
      <c r="N62" s="5">
        <f t="shared" si="0"/>
        <v>5572872.02</v>
      </c>
    </row>
    <row r="63" spans="1:14" ht="12.75">
      <c r="A63" t="s">
        <v>58</v>
      </c>
      <c r="B63" s="5">
        <v>83619.7</v>
      </c>
      <c r="C63" s="5">
        <v>83021.34</v>
      </c>
      <c r="D63" s="20">
        <v>83910.66</v>
      </c>
      <c r="E63" s="5">
        <v>73128.65</v>
      </c>
      <c r="F63" s="20">
        <v>72320.46</v>
      </c>
      <c r="G63" s="20">
        <v>70834.65</v>
      </c>
      <c r="H63" s="5">
        <v>73784.11</v>
      </c>
      <c r="I63" s="20">
        <v>73951.99</v>
      </c>
      <c r="J63" s="20">
        <v>64011.35</v>
      </c>
      <c r="K63" s="20">
        <v>73697.87</v>
      </c>
      <c r="L63" s="20">
        <v>81338.76</v>
      </c>
      <c r="M63" s="20">
        <v>80682.49</v>
      </c>
      <c r="N63" s="5">
        <f t="shared" si="0"/>
        <v>914302.0299999999</v>
      </c>
    </row>
    <row r="64" spans="1:14" ht="12.75">
      <c r="A64" t="s">
        <v>59</v>
      </c>
      <c r="B64" s="5">
        <v>537937.34</v>
      </c>
      <c r="C64" s="5">
        <v>619134.94</v>
      </c>
      <c r="D64" s="20">
        <v>590660.59</v>
      </c>
      <c r="E64" s="5">
        <v>556121.96</v>
      </c>
      <c r="F64" s="20">
        <v>447715.29</v>
      </c>
      <c r="G64" s="20">
        <v>475904.43</v>
      </c>
      <c r="H64" s="5">
        <v>432041.85</v>
      </c>
      <c r="I64" s="20">
        <v>459272.87</v>
      </c>
      <c r="J64" s="20">
        <v>387411.31</v>
      </c>
      <c r="K64" s="20">
        <v>422381.69</v>
      </c>
      <c r="L64" s="20">
        <v>500567.83</v>
      </c>
      <c r="M64" s="20">
        <v>467432.44</v>
      </c>
      <c r="N64" s="5">
        <f t="shared" si="0"/>
        <v>5896582.540000001</v>
      </c>
    </row>
    <row r="65" spans="1:14" ht="12.75">
      <c r="A65" t="s">
        <v>25</v>
      </c>
      <c r="B65" s="5">
        <v>26306.67</v>
      </c>
      <c r="C65" s="5">
        <v>23236.78</v>
      </c>
      <c r="D65" s="20">
        <v>24485.71</v>
      </c>
      <c r="E65" s="5">
        <v>24695.23</v>
      </c>
      <c r="F65" s="20">
        <v>24685.14</v>
      </c>
      <c r="G65" s="20">
        <v>25701.89</v>
      </c>
      <c r="H65" s="5">
        <v>28354.74</v>
      </c>
      <c r="I65" s="20">
        <v>27789.96</v>
      </c>
      <c r="J65" s="20">
        <v>27473.7</v>
      </c>
      <c r="K65" s="20">
        <v>30996.05</v>
      </c>
      <c r="L65" s="20">
        <v>57623.32</v>
      </c>
      <c r="M65" s="20">
        <v>25986.96</v>
      </c>
      <c r="N65" s="5">
        <f t="shared" si="0"/>
        <v>347336.15</v>
      </c>
    </row>
    <row r="66" spans="1:14" ht="12.75">
      <c r="A66" t="s">
        <v>60</v>
      </c>
      <c r="B66" s="5">
        <v>4216742.47</v>
      </c>
      <c r="C66" s="5">
        <v>4103617</v>
      </c>
      <c r="D66" s="20">
        <v>4380733.36</v>
      </c>
      <c r="E66" s="5">
        <v>4116972.15</v>
      </c>
      <c r="F66" s="20">
        <v>3799216.18</v>
      </c>
      <c r="G66" s="20">
        <v>4079144.4</v>
      </c>
      <c r="H66" s="5">
        <v>4217129.87</v>
      </c>
      <c r="I66" s="20">
        <v>4524016.01</v>
      </c>
      <c r="J66" s="20">
        <v>3999013.13</v>
      </c>
      <c r="K66" s="20">
        <v>4249277.1</v>
      </c>
      <c r="L66" s="20">
        <v>4707203.3</v>
      </c>
      <c r="M66" s="20">
        <v>4334956.26</v>
      </c>
      <c r="N66" s="5">
        <f t="shared" si="0"/>
        <v>50728021.23</v>
      </c>
    </row>
    <row r="67" spans="1:14" ht="12.75">
      <c r="A67" t="s">
        <v>61</v>
      </c>
      <c r="B67" s="5">
        <v>512399.49</v>
      </c>
      <c r="C67" s="5">
        <v>510741.19</v>
      </c>
      <c r="D67" s="20">
        <v>548907.59</v>
      </c>
      <c r="E67" s="5">
        <v>494823.68</v>
      </c>
      <c r="F67" s="20">
        <v>460426.35</v>
      </c>
      <c r="G67" s="20">
        <v>480639.39</v>
      </c>
      <c r="H67" s="5">
        <v>497423.15</v>
      </c>
      <c r="I67" s="20">
        <v>530420.24</v>
      </c>
      <c r="J67" s="20">
        <v>502402.58</v>
      </c>
      <c r="K67" s="20">
        <v>527607.56</v>
      </c>
      <c r="L67" s="20">
        <v>600729.21</v>
      </c>
      <c r="M67" s="20">
        <v>532850.31</v>
      </c>
      <c r="N67" s="5">
        <f t="shared" si="0"/>
        <v>6199370.74</v>
      </c>
    </row>
    <row r="68" spans="1:14" ht="12.75">
      <c r="A68" t="s">
        <v>62</v>
      </c>
      <c r="B68" s="5">
        <v>4241374.08</v>
      </c>
      <c r="C68" s="5">
        <v>3858043.67</v>
      </c>
      <c r="D68" s="20">
        <v>3640000.11</v>
      </c>
      <c r="E68" s="5">
        <v>3809518.52</v>
      </c>
      <c r="F68" s="20">
        <v>3975492.4</v>
      </c>
      <c r="G68" s="20">
        <v>4164991.7</v>
      </c>
      <c r="H68" s="5">
        <v>4594424.5</v>
      </c>
      <c r="I68" s="20">
        <v>5071592.390000007</v>
      </c>
      <c r="J68" s="20">
        <v>4330978.45</v>
      </c>
      <c r="K68" s="20">
        <v>4338886.98</v>
      </c>
      <c r="L68" s="20">
        <v>4604124.05</v>
      </c>
      <c r="M68" s="20">
        <v>4250813.159999995</v>
      </c>
      <c r="N68" s="5">
        <f t="shared" si="0"/>
        <v>50880240.010000005</v>
      </c>
    </row>
    <row r="69" spans="1:14" ht="12.75">
      <c r="A69" t="s">
        <v>26</v>
      </c>
      <c r="B69" s="5">
        <v>193238.46</v>
      </c>
      <c r="C69" s="5">
        <v>176161.59</v>
      </c>
      <c r="D69" s="20">
        <v>181011.66</v>
      </c>
      <c r="E69" s="5">
        <v>178333.44</v>
      </c>
      <c r="F69" s="20">
        <v>178600.74</v>
      </c>
      <c r="G69" s="20">
        <v>181063.86</v>
      </c>
      <c r="H69" s="5">
        <v>198825.8</v>
      </c>
      <c r="I69" s="20">
        <v>206722.88</v>
      </c>
      <c r="J69" s="20">
        <v>182241.39</v>
      </c>
      <c r="K69" s="20">
        <v>188855.94</v>
      </c>
      <c r="L69" s="20">
        <v>198592.97</v>
      </c>
      <c r="M69" s="20">
        <v>184055.36</v>
      </c>
      <c r="N69" s="5">
        <f t="shared" si="0"/>
        <v>2247704.0900000003</v>
      </c>
    </row>
    <row r="70" spans="1:14" ht="12.75">
      <c r="A70" t="s">
        <v>63</v>
      </c>
      <c r="B70" s="5">
        <v>3055857.58</v>
      </c>
      <c r="C70" s="5">
        <v>2934746.63</v>
      </c>
      <c r="D70" s="20">
        <v>2815723.14</v>
      </c>
      <c r="E70" s="5">
        <v>2720979.81</v>
      </c>
      <c r="F70" s="20">
        <v>2806122.63</v>
      </c>
      <c r="G70" s="20">
        <v>2893657.78</v>
      </c>
      <c r="H70" s="5">
        <v>3015742.23</v>
      </c>
      <c r="I70" s="20">
        <v>3224508.79</v>
      </c>
      <c r="J70" s="20">
        <v>2825565.48</v>
      </c>
      <c r="K70" s="20">
        <v>3014836.53</v>
      </c>
      <c r="L70" s="20">
        <v>3242111.98</v>
      </c>
      <c r="M70" s="20">
        <v>2983272.49</v>
      </c>
      <c r="N70" s="5">
        <f t="shared" si="0"/>
        <v>35533125.07</v>
      </c>
    </row>
    <row r="71" spans="1:14" ht="12.75">
      <c r="A71" t="s">
        <v>64</v>
      </c>
      <c r="B71" s="5">
        <v>1034998.47</v>
      </c>
      <c r="C71" s="5">
        <v>928021.76</v>
      </c>
      <c r="D71" s="20">
        <v>970682.34</v>
      </c>
      <c r="E71" s="5">
        <v>983979.19</v>
      </c>
      <c r="F71" s="20">
        <v>937210.32</v>
      </c>
      <c r="G71" s="20">
        <v>983281.79</v>
      </c>
      <c r="H71" s="5">
        <v>982859.18</v>
      </c>
      <c r="I71" s="20">
        <v>1041226.96</v>
      </c>
      <c r="J71" s="20">
        <v>983150.56</v>
      </c>
      <c r="K71" s="20">
        <v>992502.58</v>
      </c>
      <c r="L71" s="20">
        <v>1055817.72</v>
      </c>
      <c r="M71" s="20">
        <v>981624.21</v>
      </c>
      <c r="N71" s="5">
        <f t="shared" si="0"/>
        <v>11875355.080000002</v>
      </c>
    </row>
    <row r="72" spans="1:14" ht="12.75">
      <c r="A72" t="s">
        <v>65</v>
      </c>
      <c r="B72" s="5">
        <v>58312</v>
      </c>
      <c r="C72" s="5">
        <v>49965.06</v>
      </c>
      <c r="D72" s="20">
        <v>56453.94</v>
      </c>
      <c r="E72" s="5">
        <v>55504.79</v>
      </c>
      <c r="F72" s="20">
        <v>52921.47</v>
      </c>
      <c r="G72" s="20">
        <v>49278.58</v>
      </c>
      <c r="H72" s="5">
        <v>52506.43</v>
      </c>
      <c r="I72" s="20">
        <v>55941.61</v>
      </c>
      <c r="J72" s="20">
        <v>50438.2</v>
      </c>
      <c r="K72" s="20">
        <v>57345.86</v>
      </c>
      <c r="L72" s="20">
        <v>53387.66</v>
      </c>
      <c r="M72" s="20">
        <v>51439.69</v>
      </c>
      <c r="N72" s="5">
        <f t="shared" si="0"/>
        <v>643495.29</v>
      </c>
    </row>
    <row r="73" spans="1:14" ht="12.75">
      <c r="A73" t="s">
        <v>66</v>
      </c>
      <c r="B73" s="5">
        <v>145925.15</v>
      </c>
      <c r="C73" s="5">
        <v>133631.65</v>
      </c>
      <c r="D73" s="20">
        <v>140616.8</v>
      </c>
      <c r="E73" s="5">
        <v>121084.2</v>
      </c>
      <c r="F73" s="20">
        <v>120806.8</v>
      </c>
      <c r="G73" s="20">
        <v>123101.75</v>
      </c>
      <c r="H73" s="5">
        <v>124690.07</v>
      </c>
      <c r="I73" s="20">
        <v>138550.2</v>
      </c>
      <c r="J73" s="20">
        <v>122678.98</v>
      </c>
      <c r="K73" s="20">
        <v>132570.06</v>
      </c>
      <c r="L73" s="20">
        <v>139386.98</v>
      </c>
      <c r="M73" s="20">
        <v>132601.66</v>
      </c>
      <c r="N73" s="5">
        <f t="shared" si="0"/>
        <v>1575644.2999999998</v>
      </c>
    </row>
    <row r="74" spans="1:14" ht="12.75">
      <c r="A74" t="s">
        <v>67</v>
      </c>
      <c r="B74" s="5">
        <v>578553.38</v>
      </c>
      <c r="C74" s="5">
        <v>638975.19</v>
      </c>
      <c r="D74" s="20">
        <v>565397.32</v>
      </c>
      <c r="E74" s="5">
        <v>561682.44</v>
      </c>
      <c r="F74" s="20">
        <v>554886.01</v>
      </c>
      <c r="G74" s="20">
        <v>582271.01</v>
      </c>
      <c r="H74" s="5">
        <v>617161.26</v>
      </c>
      <c r="I74" s="20">
        <v>602361.93</v>
      </c>
      <c r="J74" s="20">
        <v>576937.99</v>
      </c>
      <c r="K74" s="20">
        <v>609354.18</v>
      </c>
      <c r="L74" s="20">
        <v>602945.06</v>
      </c>
      <c r="M74" s="20">
        <v>571101.18</v>
      </c>
      <c r="N74" s="5">
        <f t="shared" si="0"/>
        <v>7061626.949999999</v>
      </c>
    </row>
    <row r="75" spans="1:14" ht="12.75">
      <c r="A75" t="s">
        <v>68</v>
      </c>
      <c r="B75" s="5">
        <v>52173.68</v>
      </c>
      <c r="C75" s="5">
        <v>52590.44</v>
      </c>
      <c r="D75" s="20">
        <v>53875.92</v>
      </c>
      <c r="E75" s="5">
        <v>48690.15</v>
      </c>
      <c r="F75" s="20">
        <v>48099.81</v>
      </c>
      <c r="G75" s="20">
        <v>46573.25</v>
      </c>
      <c r="H75" s="5">
        <v>48002.67</v>
      </c>
      <c r="I75" s="20">
        <v>48981.73</v>
      </c>
      <c r="J75" s="20">
        <v>40448.54</v>
      </c>
      <c r="K75" s="20">
        <v>44751.98</v>
      </c>
      <c r="L75" s="20">
        <v>49012.96</v>
      </c>
      <c r="M75" s="20">
        <v>45711.52</v>
      </c>
      <c r="N75" s="5">
        <f t="shared" si="0"/>
        <v>578912.6499999999</v>
      </c>
    </row>
    <row r="76" spans="1:14" ht="12.75">
      <c r="A76" t="s">
        <v>69</v>
      </c>
      <c r="B76" s="5">
        <v>821718.31</v>
      </c>
      <c r="C76" s="5">
        <v>720823.64</v>
      </c>
      <c r="D76" s="20">
        <v>748435.91</v>
      </c>
      <c r="E76" s="5">
        <v>760232.47</v>
      </c>
      <c r="F76" s="20">
        <v>723184.74</v>
      </c>
      <c r="G76" s="20">
        <v>775775.55</v>
      </c>
      <c r="H76" s="5">
        <v>855208.84</v>
      </c>
      <c r="I76" s="20">
        <v>881817.64</v>
      </c>
      <c r="J76" s="20">
        <v>841227.76</v>
      </c>
      <c r="K76" s="20">
        <v>867086.9</v>
      </c>
      <c r="L76" s="20">
        <v>940790.44</v>
      </c>
      <c r="M76" s="20">
        <v>814391.7</v>
      </c>
      <c r="N76" s="5">
        <f t="shared" si="0"/>
        <v>9750693.899999999</v>
      </c>
    </row>
    <row r="77" spans="1:14" ht="12.75">
      <c r="A77" t="s">
        <v>70</v>
      </c>
      <c r="B77" s="5">
        <v>1255094.28</v>
      </c>
      <c r="C77" s="5">
        <v>1155673.31</v>
      </c>
      <c r="D77" s="20">
        <v>1191269.59</v>
      </c>
      <c r="E77" s="5">
        <v>1212623.7</v>
      </c>
      <c r="F77" s="20">
        <v>1239368.13</v>
      </c>
      <c r="G77" s="20">
        <v>1190382.29</v>
      </c>
      <c r="H77" s="5">
        <v>1238859.96</v>
      </c>
      <c r="I77" s="20">
        <v>1333284.41</v>
      </c>
      <c r="J77" s="20">
        <v>1113160.9</v>
      </c>
      <c r="K77" s="20">
        <v>1128456.47</v>
      </c>
      <c r="L77" s="20">
        <v>1189142.91</v>
      </c>
      <c r="M77" s="20">
        <v>1135232.48</v>
      </c>
      <c r="N77" s="5">
        <f t="shared" si="0"/>
        <v>14382548.430000002</v>
      </c>
    </row>
    <row r="78" spans="1:14" ht="12.75">
      <c r="A78" t="s">
        <v>27</v>
      </c>
      <c r="B78" s="5">
        <v>45031.11</v>
      </c>
      <c r="C78" s="5">
        <v>41425.42</v>
      </c>
      <c r="D78" s="20">
        <v>42565.68</v>
      </c>
      <c r="E78" s="5">
        <v>37079.41</v>
      </c>
      <c r="F78" s="20">
        <v>37800.060000000056</v>
      </c>
      <c r="G78" s="20">
        <v>41659.89</v>
      </c>
      <c r="H78" s="5">
        <v>45682.14</v>
      </c>
      <c r="I78" s="20">
        <v>47096.38</v>
      </c>
      <c r="J78" s="20">
        <v>44340.91</v>
      </c>
      <c r="K78" s="20">
        <v>46738.2</v>
      </c>
      <c r="L78" s="20">
        <v>45941.34</v>
      </c>
      <c r="M78" s="20">
        <v>42321.22</v>
      </c>
      <c r="N78" s="5">
        <f t="shared" si="0"/>
        <v>517681.7600000001</v>
      </c>
    </row>
    <row r="79" spans="1:14" ht="12.75">
      <c r="A79" t="s">
        <v>71</v>
      </c>
      <c r="B79" s="5">
        <v>25868.1</v>
      </c>
      <c r="C79" s="5">
        <v>24563.11</v>
      </c>
      <c r="D79" s="20">
        <v>25354.35</v>
      </c>
      <c r="E79" s="5">
        <v>24780.05</v>
      </c>
      <c r="F79" s="20">
        <v>24418.12</v>
      </c>
      <c r="G79" s="20">
        <v>23200.5</v>
      </c>
      <c r="H79" s="5">
        <v>24161.52</v>
      </c>
      <c r="I79" s="20">
        <v>23836.29</v>
      </c>
      <c r="J79" s="20">
        <v>22283.47</v>
      </c>
      <c r="K79" s="20">
        <v>23262.49</v>
      </c>
      <c r="L79" s="20">
        <v>25506.59</v>
      </c>
      <c r="M79" s="20">
        <v>24019.05</v>
      </c>
      <c r="N79" s="5">
        <f t="shared" si="0"/>
        <v>291253.63999999996</v>
      </c>
    </row>
    <row r="80" spans="1:14" ht="12.75">
      <c r="A80" t="s">
        <v>28</v>
      </c>
      <c r="B80" s="5">
        <v>32813.96</v>
      </c>
      <c r="C80" s="5">
        <v>29659.5</v>
      </c>
      <c r="D80" s="20">
        <v>30070.08</v>
      </c>
      <c r="E80" s="5">
        <v>28004.4</v>
      </c>
      <c r="F80" s="20">
        <v>26434.05</v>
      </c>
      <c r="G80" s="20">
        <v>24644.03</v>
      </c>
      <c r="H80" s="5">
        <v>26152.92</v>
      </c>
      <c r="I80" s="20">
        <v>27422.73</v>
      </c>
      <c r="J80" s="20">
        <v>27174.32</v>
      </c>
      <c r="K80" s="20">
        <v>25906.3</v>
      </c>
      <c r="L80" s="20">
        <v>27106.38</v>
      </c>
      <c r="M80" s="20">
        <v>26462.68</v>
      </c>
      <c r="N80" s="5">
        <f t="shared" si="0"/>
        <v>331851.35000000003</v>
      </c>
    </row>
    <row r="81" spans="1:14" ht="12.75">
      <c r="A81" t="s">
        <v>29</v>
      </c>
      <c r="B81" s="5">
        <v>6359.21</v>
      </c>
      <c r="C81" s="5">
        <v>5566.55</v>
      </c>
      <c r="D81" s="20">
        <v>5686.12</v>
      </c>
      <c r="E81" s="5">
        <v>5828.46</v>
      </c>
      <c r="F81" s="20">
        <v>5612.49</v>
      </c>
      <c r="G81" s="20">
        <v>5481.78</v>
      </c>
      <c r="H81" s="5">
        <v>5290.26</v>
      </c>
      <c r="I81" s="20">
        <v>5210.99</v>
      </c>
      <c r="J81" s="20">
        <v>4580.15</v>
      </c>
      <c r="K81" s="20">
        <v>5308.39</v>
      </c>
      <c r="L81" s="20">
        <v>5533.07</v>
      </c>
      <c r="M81" s="20">
        <v>5414.29</v>
      </c>
      <c r="N81" s="5">
        <f t="shared" si="0"/>
        <v>65871.76</v>
      </c>
    </row>
    <row r="82" spans="1:14" ht="12.75">
      <c r="A82" t="s">
        <v>72</v>
      </c>
      <c r="B82" s="5">
        <v>1620650.66</v>
      </c>
      <c r="C82" s="5">
        <v>1450684.33</v>
      </c>
      <c r="D82" s="20">
        <v>1606161.32</v>
      </c>
      <c r="E82" s="5">
        <v>1522429.73</v>
      </c>
      <c r="F82" s="20">
        <v>1475073.97</v>
      </c>
      <c r="G82" s="20">
        <v>1450622.16</v>
      </c>
      <c r="H82" s="5">
        <v>1513368.84</v>
      </c>
      <c r="I82" s="20">
        <v>1619223.56</v>
      </c>
      <c r="J82" s="20">
        <v>1504854.51</v>
      </c>
      <c r="K82" s="20">
        <v>1645058.6</v>
      </c>
      <c r="L82" s="20">
        <v>1639705.24</v>
      </c>
      <c r="M82" s="20">
        <v>1508711.16</v>
      </c>
      <c r="N82" s="5">
        <f t="shared" si="0"/>
        <v>18556544.08</v>
      </c>
    </row>
    <row r="83" spans="1:14" ht="12.75">
      <c r="A83" t="s">
        <v>73</v>
      </c>
      <c r="B83" s="5">
        <v>2440.7899999999936</v>
      </c>
      <c r="C83" s="5">
        <v>2306.579999999987</v>
      </c>
      <c r="D83" s="20">
        <v>2388.34</v>
      </c>
      <c r="E83" s="5">
        <v>2147.9600000000064</v>
      </c>
      <c r="F83" s="20">
        <v>2178.87999999999</v>
      </c>
      <c r="G83" s="20">
        <v>2021.0499999999884</v>
      </c>
      <c r="H83" s="5">
        <v>2111.9900000000052</v>
      </c>
      <c r="I83" s="20">
        <v>2512.06</v>
      </c>
      <c r="J83" s="20">
        <v>1874.36</v>
      </c>
      <c r="K83" s="20">
        <v>1983.1499999999942</v>
      </c>
      <c r="L83" s="20">
        <v>2235.84</v>
      </c>
      <c r="M83" s="20">
        <v>2045.0699999999924</v>
      </c>
      <c r="N83" s="5">
        <f t="shared" si="0"/>
        <v>26246.06999999996</v>
      </c>
    </row>
    <row r="84" spans="1:14" ht="12.75">
      <c r="A84" t="s">
        <v>74</v>
      </c>
      <c r="B84" s="5">
        <v>91262.15999999992</v>
      </c>
      <c r="C84" s="5">
        <v>111631.47</v>
      </c>
      <c r="D84" s="20">
        <v>111332.37</v>
      </c>
      <c r="E84" s="5">
        <v>76991.92</v>
      </c>
      <c r="F84" s="20">
        <v>68157.71</v>
      </c>
      <c r="G84" s="20">
        <v>59495.4</v>
      </c>
      <c r="H84" s="5">
        <v>57596.33</v>
      </c>
      <c r="I84" s="20">
        <v>52953.79</v>
      </c>
      <c r="J84" s="20">
        <v>43003.6</v>
      </c>
      <c r="K84" s="20">
        <v>56616.27</v>
      </c>
      <c r="L84" s="20">
        <v>81087.85</v>
      </c>
      <c r="M84" s="20">
        <v>74117.04</v>
      </c>
      <c r="N84" s="5">
        <f>SUM(B84:M84)</f>
        <v>884245.9099999999</v>
      </c>
    </row>
    <row r="85" spans="1:14" ht="12.75">
      <c r="A85" t="s">
        <v>30</v>
      </c>
      <c r="B85" s="5">
        <v>18063.03</v>
      </c>
      <c r="C85" s="5">
        <v>18481.3</v>
      </c>
      <c r="D85" s="20">
        <v>18453.69</v>
      </c>
      <c r="E85" s="5">
        <v>18299.9</v>
      </c>
      <c r="F85" s="20">
        <v>17440.57</v>
      </c>
      <c r="G85" s="20">
        <v>15314.25</v>
      </c>
      <c r="H85" s="5">
        <v>17762.81</v>
      </c>
      <c r="I85" s="20">
        <v>17379.85</v>
      </c>
      <c r="J85" s="20">
        <v>15419.14</v>
      </c>
      <c r="K85" s="20">
        <v>16553.03</v>
      </c>
      <c r="L85" s="20">
        <v>17429.87</v>
      </c>
      <c r="M85" s="20">
        <v>16423.88</v>
      </c>
      <c r="N85" s="5">
        <f>SUM(B85:M85)</f>
        <v>207021.32000000004</v>
      </c>
    </row>
    <row r="86" ht="12.75">
      <c r="A86" t="s">
        <v>1</v>
      </c>
    </row>
    <row r="87" spans="1:14" ht="12.75">
      <c r="A87" t="s">
        <v>31</v>
      </c>
      <c r="B87" s="5">
        <f aca="true" t="shared" si="1" ref="B87:M87">SUM(B19:B85)</f>
        <v>47142570.48</v>
      </c>
      <c r="C87" s="5">
        <f t="shared" si="1"/>
        <v>43658335.339999996</v>
      </c>
      <c r="D87" s="5">
        <f t="shared" si="1"/>
        <v>44281981.06</v>
      </c>
      <c r="E87" s="5">
        <f t="shared" si="1"/>
        <v>43259424.50999999</v>
      </c>
      <c r="F87" s="5">
        <f t="shared" si="1"/>
        <v>43147572.640000015</v>
      </c>
      <c r="G87" s="5">
        <f t="shared" si="1"/>
        <v>44441198.39999999</v>
      </c>
      <c r="H87" s="5">
        <f t="shared" si="1"/>
        <v>47068852.92</v>
      </c>
      <c r="I87" s="5">
        <f t="shared" si="1"/>
        <v>50499443.84000002</v>
      </c>
      <c r="J87" s="5">
        <f t="shared" si="1"/>
        <v>44454070.68999999</v>
      </c>
      <c r="K87" s="5">
        <f t="shared" si="1"/>
        <v>46223740.879999995</v>
      </c>
      <c r="L87" s="5">
        <f t="shared" si="1"/>
        <v>49138614.68999999</v>
      </c>
      <c r="M87" s="5">
        <f t="shared" si="1"/>
        <v>45333687.64999998</v>
      </c>
      <c r="N87" s="5">
        <f>SUM(B87:M87)</f>
        <v>548649493.1</v>
      </c>
    </row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</sheetData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Q233"/>
  <sheetViews>
    <sheetView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3" width="9.16015625" style="0" bestFit="1" customWidth="1"/>
    <col min="14" max="14" width="10.16015625" style="5" bestFit="1" customWidth="1"/>
  </cols>
  <sheetData>
    <row r="1" spans="1:14" ht="12.75">
      <c r="A1" t="s">
        <v>103</v>
      </c>
      <c r="N1" t="s">
        <v>75</v>
      </c>
    </row>
    <row r="2" ht="12.75">
      <c r="N2"/>
    </row>
    <row r="3" spans="4:14" ht="12.75">
      <c r="D3" s="6"/>
      <c r="E3" s="6"/>
      <c r="F3" s="6"/>
      <c r="G3" s="6"/>
      <c r="H3" s="6"/>
      <c r="N3"/>
    </row>
    <row r="4" spans="4:14" ht="12.75">
      <c r="D4" s="6"/>
      <c r="E4" s="6"/>
      <c r="F4" s="6"/>
      <c r="G4" s="6"/>
      <c r="H4" s="6"/>
      <c r="N4"/>
    </row>
    <row r="5" spans="1:14" ht="12.75">
      <c r="A5" s="24" t="s">
        <v>76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2.75">
      <c r="A6" s="24" t="s">
        <v>77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2.75">
      <c r="A7" s="24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2.75">
      <c r="A8" s="24" t="s">
        <v>36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12.75">
      <c r="A9" s="24" t="s">
        <v>78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ht="12.75">
      <c r="N10"/>
    </row>
    <row r="11" ht="12.75">
      <c r="N11"/>
    </row>
    <row r="12" ht="12.75">
      <c r="N12"/>
    </row>
    <row r="13" ht="12.75">
      <c r="N13"/>
    </row>
    <row r="14" ht="12.75">
      <c r="N14"/>
    </row>
    <row r="15" ht="12.75">
      <c r="N15"/>
    </row>
    <row r="16" spans="2:14" ht="12.75">
      <c r="B16" s="1">
        <v>39264</v>
      </c>
      <c r="C16" s="1">
        <v>39295</v>
      </c>
      <c r="D16" s="1">
        <v>39326</v>
      </c>
      <c r="E16" s="1">
        <v>39356</v>
      </c>
      <c r="F16" s="1">
        <v>39387</v>
      </c>
      <c r="G16" s="1">
        <v>39417</v>
      </c>
      <c r="H16" s="1">
        <v>39448</v>
      </c>
      <c r="I16" s="1">
        <v>39479</v>
      </c>
      <c r="J16" s="1">
        <v>39508</v>
      </c>
      <c r="K16" s="1">
        <v>39539</v>
      </c>
      <c r="L16" s="1">
        <v>39569</v>
      </c>
      <c r="M16" s="1">
        <v>39600</v>
      </c>
      <c r="N16" s="2" t="s">
        <v>104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4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>SUM(B19:M19)</f>
        <v>0</v>
      </c>
    </row>
    <row r="20" spans="1:14" ht="12.75">
      <c r="A20" t="s">
        <v>39</v>
      </c>
      <c r="B20" s="8">
        <v>78163.18</v>
      </c>
      <c r="C20" s="16">
        <v>78545.64</v>
      </c>
      <c r="D20" s="21">
        <v>75653.27</v>
      </c>
      <c r="E20" s="8">
        <v>73209.5</v>
      </c>
      <c r="F20" s="21">
        <v>72817.92</v>
      </c>
      <c r="G20" s="21">
        <v>74349.7</v>
      </c>
      <c r="H20" s="21">
        <v>77518.63</v>
      </c>
      <c r="I20" s="21">
        <v>83213.12</v>
      </c>
      <c r="J20" s="21">
        <v>73906.87</v>
      </c>
      <c r="K20" s="21">
        <v>76573.15</v>
      </c>
      <c r="L20" s="10">
        <v>81649.64</v>
      </c>
      <c r="M20" s="8">
        <v>75006.88</v>
      </c>
      <c r="N20" s="5">
        <f aca="true" t="shared" si="0" ref="N20:N78">SUM(B20:M20)</f>
        <v>920607.5000000001</v>
      </c>
    </row>
    <row r="21" spans="1:14" ht="12.75">
      <c r="A21" t="s">
        <v>40</v>
      </c>
      <c r="B21">
        <v>0</v>
      </c>
      <c r="C21">
        <v>0</v>
      </c>
      <c r="D21">
        <v>0</v>
      </c>
      <c r="E21" s="5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 s="5">
        <v>0</v>
      </c>
      <c r="N21" s="5">
        <f t="shared" si="0"/>
        <v>0</v>
      </c>
    </row>
    <row r="22" spans="1:14" ht="12.75">
      <c r="A22" t="s">
        <v>2</v>
      </c>
      <c r="B22" s="8">
        <v>51641.73</v>
      </c>
      <c r="C22" s="16">
        <v>52041.42</v>
      </c>
      <c r="D22" s="21">
        <v>49018.69</v>
      </c>
      <c r="E22" s="8">
        <v>46464.77</v>
      </c>
      <c r="F22" s="21">
        <v>46055.55</v>
      </c>
      <c r="G22" s="21">
        <v>47656.36</v>
      </c>
      <c r="H22" s="21">
        <v>50968.13</v>
      </c>
      <c r="I22" s="21">
        <v>56919.28</v>
      </c>
      <c r="J22" s="21">
        <v>47193.58</v>
      </c>
      <c r="K22" s="21">
        <v>49980.03</v>
      </c>
      <c r="L22" s="10">
        <v>55285.32</v>
      </c>
      <c r="M22" s="8">
        <v>48343</v>
      </c>
      <c r="N22" s="5">
        <f>SUM(B22:M22)</f>
        <v>601567.8599999999</v>
      </c>
    </row>
    <row r="23" spans="1:17" ht="12.75">
      <c r="A23" t="s">
        <v>41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 s="5">
        <v>0</v>
      </c>
      <c r="J23">
        <v>0</v>
      </c>
      <c r="K23">
        <v>0</v>
      </c>
      <c r="L23">
        <v>0</v>
      </c>
      <c r="M23" s="5">
        <v>0</v>
      </c>
      <c r="N23" s="5">
        <f t="shared" si="0"/>
        <v>0</v>
      </c>
      <c r="Q23" s="9"/>
    </row>
    <row r="24" spans="1:17" ht="12.75">
      <c r="A24" t="s">
        <v>42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4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14">
        <v>0</v>
      </c>
      <c r="N24" s="5">
        <f t="shared" si="0"/>
        <v>0</v>
      </c>
      <c r="Q24" s="9"/>
    </row>
    <row r="25" spans="1:17" ht="12.75">
      <c r="A25" t="s">
        <v>3</v>
      </c>
      <c r="B25" s="8">
        <v>47239.47</v>
      </c>
      <c r="C25" s="16">
        <v>47450.14</v>
      </c>
      <c r="D25" s="21">
        <v>45856.91</v>
      </c>
      <c r="E25" s="8">
        <v>44510.78</v>
      </c>
      <c r="F25" s="21">
        <v>44295.08</v>
      </c>
      <c r="G25" s="21">
        <v>45138.84</v>
      </c>
      <c r="H25" s="21">
        <v>46884.43</v>
      </c>
      <c r="I25" s="21">
        <v>50021.19</v>
      </c>
      <c r="J25" s="21">
        <v>44894.92</v>
      </c>
      <c r="K25" s="21">
        <v>46363.61</v>
      </c>
      <c r="L25" s="10">
        <v>49159.95</v>
      </c>
      <c r="M25" s="21">
        <v>45500.85</v>
      </c>
      <c r="N25" s="5">
        <f>SUM(B25:M25)</f>
        <v>557316.1699999999</v>
      </c>
      <c r="Q25" s="9"/>
    </row>
    <row r="26" spans="1:17" ht="12.75">
      <c r="A26" t="s">
        <v>43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4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0</v>
      </c>
      <c r="Q26" s="9"/>
    </row>
    <row r="27" spans="1:17" ht="12.75">
      <c r="A27" t="s">
        <v>44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4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  <c r="Q27" s="9"/>
    </row>
    <row r="28" spans="1:17" ht="12.75">
      <c r="A28" t="s">
        <v>45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4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0</v>
      </c>
      <c r="Q28" s="9"/>
    </row>
    <row r="29" spans="1:17" ht="12.75">
      <c r="A29" t="s">
        <v>46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4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  <c r="Q29" s="9"/>
    </row>
    <row r="30" spans="1:17" ht="12.75">
      <c r="A30" t="s">
        <v>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4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 t="shared" si="0"/>
        <v>0</v>
      </c>
      <c r="Q30" s="9"/>
    </row>
    <row r="31" spans="1:17" ht="12.75">
      <c r="A31" t="s">
        <v>99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4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0</v>
      </c>
      <c r="Q31" s="9"/>
    </row>
    <row r="32" spans="1:17" ht="12.75">
      <c r="A32" t="s">
        <v>5</v>
      </c>
      <c r="B32" s="8">
        <v>72540.68</v>
      </c>
      <c r="C32" s="16">
        <v>73056.52</v>
      </c>
      <c r="D32" s="21">
        <v>69155.48</v>
      </c>
      <c r="E32" s="8">
        <v>65859.48</v>
      </c>
      <c r="F32" s="21">
        <v>65331.35</v>
      </c>
      <c r="G32" s="21">
        <v>67397.31</v>
      </c>
      <c r="H32" s="21">
        <v>71671.36</v>
      </c>
      <c r="I32" s="21">
        <v>79351.71</v>
      </c>
      <c r="J32" s="21">
        <v>66800.06</v>
      </c>
      <c r="K32" s="21">
        <v>70396.15</v>
      </c>
      <c r="L32" s="10">
        <v>77242.98</v>
      </c>
      <c r="M32" s="21">
        <v>68283.67</v>
      </c>
      <c r="N32" s="5">
        <f>SUM(B32:M32)</f>
        <v>847086.75</v>
      </c>
      <c r="Q32" s="13"/>
    </row>
    <row r="33" spans="1:17" ht="12.75">
      <c r="A33" t="s">
        <v>6</v>
      </c>
      <c r="B33" s="8">
        <v>50061.91</v>
      </c>
      <c r="C33" s="16">
        <v>50300.86</v>
      </c>
      <c r="D33" s="21">
        <v>48493.82</v>
      </c>
      <c r="E33" s="8">
        <v>46967.04</v>
      </c>
      <c r="F33" s="21">
        <v>46722.4</v>
      </c>
      <c r="G33" s="21">
        <v>47679.39</v>
      </c>
      <c r="H33" s="21">
        <v>49659.22</v>
      </c>
      <c r="I33" s="21">
        <v>53216.92</v>
      </c>
      <c r="J33" s="21">
        <v>47402.74</v>
      </c>
      <c r="K33" s="21">
        <v>49068.52</v>
      </c>
      <c r="L33" s="10">
        <v>52240.12</v>
      </c>
      <c r="M33" s="21">
        <v>48089.98</v>
      </c>
      <c r="N33" s="5">
        <f>SUM(B33:M33)</f>
        <v>589902.92</v>
      </c>
      <c r="Q33" s="13"/>
    </row>
    <row r="34" spans="1:17" ht="12.75">
      <c r="A34" t="s">
        <v>47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4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f t="shared" si="0"/>
        <v>0</v>
      </c>
      <c r="Q34" s="13"/>
    </row>
    <row r="35" spans="1:17" ht="12.75">
      <c r="A35" t="s">
        <v>48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4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0"/>
        <v>0</v>
      </c>
      <c r="Q35" s="13"/>
    </row>
    <row r="36" spans="1:17" ht="12.75">
      <c r="A36" t="s">
        <v>7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4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0</v>
      </c>
      <c r="Q36" s="13"/>
    </row>
    <row r="37" spans="1:17" ht="12.75">
      <c r="A37" t="s">
        <v>8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4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f t="shared" si="0"/>
        <v>0</v>
      </c>
      <c r="Q37" s="13"/>
    </row>
    <row r="38" spans="1:17" ht="12.75">
      <c r="A38" t="s">
        <v>9</v>
      </c>
      <c r="B38" s="8">
        <v>153322.61</v>
      </c>
      <c r="C38" s="16">
        <v>154072.8</v>
      </c>
      <c r="D38" s="21">
        <v>148399.48</v>
      </c>
      <c r="E38" s="8">
        <v>143606.07</v>
      </c>
      <c r="F38" s="21">
        <v>142838.01</v>
      </c>
      <c r="G38" s="21">
        <v>145842.55</v>
      </c>
      <c r="H38" s="21">
        <v>152058.35</v>
      </c>
      <c r="I38" s="21">
        <v>163227.97</v>
      </c>
      <c r="J38" s="21">
        <v>144973.96</v>
      </c>
      <c r="K38" s="21">
        <v>150203.8</v>
      </c>
      <c r="L38" s="10">
        <v>160161.22</v>
      </c>
      <c r="M38" s="21">
        <v>147131.6</v>
      </c>
      <c r="N38" s="5">
        <f t="shared" si="0"/>
        <v>1805838.4200000002</v>
      </c>
      <c r="Q38" s="13"/>
    </row>
    <row r="39" spans="1:17" ht="12.75">
      <c r="A39" t="s">
        <v>10</v>
      </c>
      <c r="B39" s="8">
        <v>63795.67</v>
      </c>
      <c r="C39" s="16">
        <v>64059.38</v>
      </c>
      <c r="D39" s="21">
        <v>62065.01</v>
      </c>
      <c r="E39" s="8">
        <v>60379.96</v>
      </c>
      <c r="F39" s="21">
        <v>60109.96</v>
      </c>
      <c r="G39" s="21">
        <v>61166.16</v>
      </c>
      <c r="H39" s="21">
        <v>63351.23</v>
      </c>
      <c r="I39" s="21">
        <v>67277.74</v>
      </c>
      <c r="J39" s="21">
        <v>60860.83</v>
      </c>
      <c r="K39" s="21">
        <v>62699.29</v>
      </c>
      <c r="L39" s="10">
        <v>66199.68</v>
      </c>
      <c r="M39" s="21">
        <v>61619.31</v>
      </c>
      <c r="N39" s="5">
        <f t="shared" si="0"/>
        <v>753584.22</v>
      </c>
      <c r="Q39" s="13"/>
    </row>
    <row r="40" spans="1:17" ht="12.75">
      <c r="A40" t="s">
        <v>11</v>
      </c>
      <c r="B40" s="8">
        <v>41791.92</v>
      </c>
      <c r="C40" s="16">
        <v>41958.76</v>
      </c>
      <c r="D40" s="21">
        <v>40697.02</v>
      </c>
      <c r="E40" s="8">
        <v>39630.97</v>
      </c>
      <c r="F40" s="21">
        <v>39460.16</v>
      </c>
      <c r="G40" s="21">
        <v>40128.36</v>
      </c>
      <c r="H40" s="21">
        <v>41510.75</v>
      </c>
      <c r="I40" s="21">
        <v>43994.87</v>
      </c>
      <c r="J40" s="21">
        <v>39935.19</v>
      </c>
      <c r="K40" s="21">
        <v>41098.3</v>
      </c>
      <c r="L40" s="10">
        <v>43312.82</v>
      </c>
      <c r="M40" s="21">
        <v>40415.05</v>
      </c>
      <c r="N40" s="5">
        <f t="shared" si="0"/>
        <v>493934.17</v>
      </c>
      <c r="Q40" s="13"/>
    </row>
    <row r="41" spans="1:17" ht="12.75">
      <c r="A41" t="s">
        <v>49</v>
      </c>
      <c r="B41" s="8">
        <v>40919.5</v>
      </c>
      <c r="C41" s="16">
        <v>41142.53</v>
      </c>
      <c r="D41" s="21">
        <v>39455.82</v>
      </c>
      <c r="E41" s="8">
        <v>38030.71</v>
      </c>
      <c r="F41" s="21">
        <v>37802.36</v>
      </c>
      <c r="G41" s="21">
        <v>38695.63</v>
      </c>
      <c r="H41" s="21">
        <v>40543.63</v>
      </c>
      <c r="I41" s="21">
        <v>43864.42</v>
      </c>
      <c r="J41" s="21">
        <v>38437.39</v>
      </c>
      <c r="K41" s="21">
        <v>39992.26</v>
      </c>
      <c r="L41" s="10">
        <v>42952.66</v>
      </c>
      <c r="M41" s="21">
        <v>39078.87</v>
      </c>
      <c r="N41" s="5">
        <f t="shared" si="0"/>
        <v>480915.78</v>
      </c>
      <c r="Q41" s="13"/>
    </row>
    <row r="42" spans="1:17" ht="12.75">
      <c r="A42" t="s">
        <v>12</v>
      </c>
      <c r="B42" s="8">
        <v>40087.48</v>
      </c>
      <c r="C42" s="16">
        <v>40280.32</v>
      </c>
      <c r="D42" s="21">
        <v>38821.96</v>
      </c>
      <c r="E42" s="8">
        <v>37589.79</v>
      </c>
      <c r="F42" s="21">
        <v>37392.36</v>
      </c>
      <c r="G42" s="21">
        <v>38164.69</v>
      </c>
      <c r="H42" s="21">
        <v>39762.49</v>
      </c>
      <c r="I42" s="21">
        <v>42633.7</v>
      </c>
      <c r="J42" s="21">
        <v>37941.42</v>
      </c>
      <c r="K42" s="21">
        <v>39285.77</v>
      </c>
      <c r="L42" s="10">
        <v>41845.38</v>
      </c>
      <c r="M42" s="21">
        <v>38496.05</v>
      </c>
      <c r="N42" s="5">
        <f t="shared" si="0"/>
        <v>472301.41000000003</v>
      </c>
      <c r="Q42" s="13"/>
    </row>
    <row r="43" spans="1:17" ht="12.75">
      <c r="A43" t="s">
        <v>13</v>
      </c>
      <c r="B43" s="8">
        <v>83728.94</v>
      </c>
      <c r="C43" s="16">
        <v>84152.41</v>
      </c>
      <c r="D43" s="21">
        <v>80949.88</v>
      </c>
      <c r="E43" s="8">
        <v>78244.05</v>
      </c>
      <c r="F43" s="21">
        <v>77810.48</v>
      </c>
      <c r="G43" s="21">
        <v>79506.51</v>
      </c>
      <c r="H43" s="21">
        <v>83015.28</v>
      </c>
      <c r="I43" s="21">
        <v>89320.42</v>
      </c>
      <c r="J43" s="21">
        <v>79016.21</v>
      </c>
      <c r="K43" s="21">
        <v>81968.4</v>
      </c>
      <c r="L43" s="10">
        <v>87589.27</v>
      </c>
      <c r="M43" s="21">
        <v>80234.17</v>
      </c>
      <c r="N43" s="5">
        <f t="shared" si="0"/>
        <v>985536.0200000001</v>
      </c>
      <c r="Q43" s="13"/>
    </row>
    <row r="44" spans="1:17" ht="12.75">
      <c r="A44" t="s">
        <v>14</v>
      </c>
      <c r="B44" s="5">
        <v>0</v>
      </c>
      <c r="C44" s="8">
        <v>0</v>
      </c>
      <c r="D44" s="10">
        <v>0</v>
      </c>
      <c r="E44" s="10">
        <v>0</v>
      </c>
      <c r="F44" s="17">
        <v>0</v>
      </c>
      <c r="G44" s="10">
        <v>0</v>
      </c>
      <c r="H44" s="10">
        <v>0</v>
      </c>
      <c r="I44" s="10">
        <v>0</v>
      </c>
      <c r="J44" s="10">
        <v>0</v>
      </c>
      <c r="K44" s="17">
        <v>0</v>
      </c>
      <c r="L44" s="10">
        <v>0</v>
      </c>
      <c r="M44" s="8">
        <v>0</v>
      </c>
      <c r="N44" s="5">
        <f t="shared" si="0"/>
        <v>0</v>
      </c>
      <c r="Q44" s="13"/>
    </row>
    <row r="45" spans="1:17" ht="12.75">
      <c r="A45" t="s">
        <v>50</v>
      </c>
      <c r="B45" s="5">
        <v>0</v>
      </c>
      <c r="C45" s="5">
        <v>0</v>
      </c>
      <c r="D45" s="5">
        <v>0</v>
      </c>
      <c r="E45" s="5">
        <v>0</v>
      </c>
      <c r="F45" s="17">
        <v>0</v>
      </c>
      <c r="G45" s="4">
        <v>0</v>
      </c>
      <c r="H45" s="5">
        <v>0</v>
      </c>
      <c r="I45" s="5">
        <v>0</v>
      </c>
      <c r="J45" s="5">
        <v>0</v>
      </c>
      <c r="K45" s="17">
        <v>0</v>
      </c>
      <c r="L45" s="5">
        <v>0</v>
      </c>
      <c r="M45" s="14">
        <v>0</v>
      </c>
      <c r="N45" s="5">
        <f t="shared" si="0"/>
        <v>0</v>
      </c>
      <c r="Q45" s="13"/>
    </row>
    <row r="46" spans="1:17" ht="12.75">
      <c r="A46" t="s">
        <v>15</v>
      </c>
      <c r="B46" s="5">
        <v>0</v>
      </c>
      <c r="C46" s="5">
        <v>0</v>
      </c>
      <c r="D46" s="5">
        <v>0</v>
      </c>
      <c r="E46" s="5">
        <v>0</v>
      </c>
      <c r="F46" s="17">
        <v>0</v>
      </c>
      <c r="G46" s="4">
        <v>0</v>
      </c>
      <c r="H46" s="5">
        <v>0</v>
      </c>
      <c r="I46" s="5">
        <v>0</v>
      </c>
      <c r="J46" s="5">
        <v>0</v>
      </c>
      <c r="K46" s="17">
        <v>0</v>
      </c>
      <c r="L46" s="5">
        <v>0</v>
      </c>
      <c r="M46" s="14">
        <v>0</v>
      </c>
      <c r="N46" s="5">
        <f t="shared" si="0"/>
        <v>0</v>
      </c>
      <c r="Q46" s="13"/>
    </row>
    <row r="47" spans="1:17" ht="12.75">
      <c r="A47" t="s">
        <v>51</v>
      </c>
      <c r="B47" s="5">
        <v>0</v>
      </c>
      <c r="C47" s="5">
        <v>0</v>
      </c>
      <c r="D47" s="5">
        <v>0</v>
      </c>
      <c r="E47" s="5">
        <v>0</v>
      </c>
      <c r="F47" s="17">
        <v>0</v>
      </c>
      <c r="G47" s="4">
        <v>0</v>
      </c>
      <c r="H47" s="5">
        <v>0</v>
      </c>
      <c r="I47" s="5">
        <v>0</v>
      </c>
      <c r="J47" s="5">
        <v>0</v>
      </c>
      <c r="K47" s="17">
        <v>0</v>
      </c>
      <c r="L47" s="5">
        <v>0</v>
      </c>
      <c r="M47" s="14">
        <v>0</v>
      </c>
      <c r="N47" s="5">
        <f t="shared" si="0"/>
        <v>0</v>
      </c>
      <c r="Q47" s="13"/>
    </row>
    <row r="48" spans="1:17" ht="12.75">
      <c r="A48" t="s">
        <v>16</v>
      </c>
      <c r="B48" s="8">
        <v>68197.73</v>
      </c>
      <c r="C48" s="16">
        <v>68498.3</v>
      </c>
      <c r="D48" s="21">
        <v>66225.26</v>
      </c>
      <c r="E48" s="8">
        <v>64304.76</v>
      </c>
      <c r="F48" s="21">
        <v>63997.03</v>
      </c>
      <c r="G48" s="21">
        <v>65200.81</v>
      </c>
      <c r="H48" s="21">
        <v>67691.2</v>
      </c>
      <c r="I48" s="21">
        <v>72166.36</v>
      </c>
      <c r="J48" s="21">
        <v>64852.81</v>
      </c>
      <c r="K48" s="21">
        <v>66948.16</v>
      </c>
      <c r="L48" s="10">
        <v>70937.65</v>
      </c>
      <c r="M48" s="21">
        <v>65717.27</v>
      </c>
      <c r="N48" s="5">
        <f>SUM(B48:M48)</f>
        <v>804737.3400000001</v>
      </c>
      <c r="Q48" s="13"/>
    </row>
    <row r="49" spans="1:17" ht="12.75">
      <c r="A49" t="s">
        <v>52</v>
      </c>
      <c r="B49" s="5">
        <v>0</v>
      </c>
      <c r="C49" s="5">
        <v>0</v>
      </c>
      <c r="D49" s="5">
        <v>0</v>
      </c>
      <c r="E49" s="5">
        <v>0</v>
      </c>
      <c r="F49" s="17">
        <v>0</v>
      </c>
      <c r="G49" s="4">
        <v>0</v>
      </c>
      <c r="H49" s="5">
        <v>0</v>
      </c>
      <c r="I49" s="5">
        <v>0</v>
      </c>
      <c r="J49" s="5">
        <v>0</v>
      </c>
      <c r="K49" s="17">
        <v>0</v>
      </c>
      <c r="L49" s="5">
        <v>0</v>
      </c>
      <c r="M49" s="5">
        <v>0</v>
      </c>
      <c r="N49" s="5">
        <f>SUM(B49:M49)</f>
        <v>0</v>
      </c>
      <c r="Q49" s="13"/>
    </row>
    <row r="50" spans="1:17" ht="12.75">
      <c r="A50" t="s">
        <v>17</v>
      </c>
      <c r="B50" s="8">
        <v>101129.44</v>
      </c>
      <c r="C50" s="16">
        <v>101864.29</v>
      </c>
      <c r="D50" s="21">
        <v>96306.91</v>
      </c>
      <c r="E50" s="8">
        <v>91611.46</v>
      </c>
      <c r="F50" s="21">
        <v>90859.08</v>
      </c>
      <c r="G50" s="21">
        <v>93802.23</v>
      </c>
      <c r="H50" s="21">
        <v>99891.01</v>
      </c>
      <c r="I50" s="21">
        <v>110832.37</v>
      </c>
      <c r="J50" s="21">
        <v>92951.39</v>
      </c>
      <c r="K50" s="21">
        <v>98074.35</v>
      </c>
      <c r="L50" s="10">
        <v>107828.3</v>
      </c>
      <c r="M50" s="21">
        <v>95064.94</v>
      </c>
      <c r="N50" s="5">
        <f>SUM(B50:M50)</f>
        <v>1180215.77</v>
      </c>
      <c r="Q50" s="13"/>
    </row>
    <row r="51" spans="1:17" ht="12.75">
      <c r="A51" t="s">
        <v>18</v>
      </c>
      <c r="B51" s="8">
        <v>27914.04</v>
      </c>
      <c r="C51" s="16">
        <v>28132.88</v>
      </c>
      <c r="D51" s="21">
        <v>26477.91</v>
      </c>
      <c r="E51" s="8">
        <v>25079.62</v>
      </c>
      <c r="F51" s="21">
        <v>24855.56</v>
      </c>
      <c r="G51" s="21">
        <v>25732.02</v>
      </c>
      <c r="H51" s="21">
        <v>27545.24</v>
      </c>
      <c r="I51" s="21">
        <v>30803.54</v>
      </c>
      <c r="J51" s="21">
        <v>25478.64</v>
      </c>
      <c r="K51" s="21">
        <v>27004.25</v>
      </c>
      <c r="L51" s="10">
        <v>29908.93</v>
      </c>
      <c r="M51" s="21">
        <v>26108.05</v>
      </c>
      <c r="N51" s="5">
        <f>SUM(B51:M51)</f>
        <v>325040.68</v>
      </c>
      <c r="Q51" s="13"/>
    </row>
    <row r="52" spans="1:17" ht="12.75">
      <c r="A52" t="s">
        <v>19</v>
      </c>
      <c r="B52" s="8">
        <v>24594.88</v>
      </c>
      <c r="C52" s="16">
        <v>24700.73</v>
      </c>
      <c r="D52" s="21">
        <v>23900.23</v>
      </c>
      <c r="E52" s="8">
        <v>23223.87</v>
      </c>
      <c r="F52" s="21">
        <v>23115.5</v>
      </c>
      <c r="G52" s="21">
        <v>23539.44</v>
      </c>
      <c r="H52" s="21">
        <v>24416.49</v>
      </c>
      <c r="I52" s="21">
        <v>25992.53</v>
      </c>
      <c r="J52" s="21">
        <v>23416.88</v>
      </c>
      <c r="K52" s="21">
        <v>24154.82</v>
      </c>
      <c r="L52" s="10">
        <v>25559.81</v>
      </c>
      <c r="M52" s="21">
        <v>23721.33</v>
      </c>
      <c r="N52" s="5">
        <f>SUM(B52:M52)</f>
        <v>290336.51</v>
      </c>
      <c r="Q52" s="13"/>
    </row>
    <row r="53" spans="1:17" ht="12.75">
      <c r="A53" t="s">
        <v>53</v>
      </c>
      <c r="B53" s="5">
        <v>0</v>
      </c>
      <c r="C53" s="5">
        <v>0</v>
      </c>
      <c r="D53" s="17">
        <v>0</v>
      </c>
      <c r="E53" s="5">
        <v>0</v>
      </c>
      <c r="F53" s="17">
        <v>0</v>
      </c>
      <c r="G53" s="17">
        <v>0</v>
      </c>
      <c r="H53" s="17">
        <v>0</v>
      </c>
      <c r="I53" s="5">
        <v>0</v>
      </c>
      <c r="J53" s="17">
        <v>0</v>
      </c>
      <c r="K53" s="17">
        <v>0</v>
      </c>
      <c r="L53" s="5">
        <v>0</v>
      </c>
      <c r="M53" s="5">
        <v>0</v>
      </c>
      <c r="N53" s="5">
        <f t="shared" si="0"/>
        <v>0</v>
      </c>
      <c r="Q53" s="13"/>
    </row>
    <row r="54" spans="1:17" ht="12.75">
      <c r="A54" t="s">
        <v>54</v>
      </c>
      <c r="B54" s="5">
        <v>0</v>
      </c>
      <c r="C54" s="5">
        <v>0</v>
      </c>
      <c r="D54" s="17">
        <v>0</v>
      </c>
      <c r="E54" s="5">
        <v>0</v>
      </c>
      <c r="F54" s="17">
        <v>0</v>
      </c>
      <c r="G54" s="17">
        <v>0</v>
      </c>
      <c r="H54" s="17">
        <v>0</v>
      </c>
      <c r="I54" s="5">
        <v>0</v>
      </c>
      <c r="J54" s="17">
        <v>0</v>
      </c>
      <c r="K54" s="17">
        <v>0</v>
      </c>
      <c r="L54" s="5">
        <v>0</v>
      </c>
      <c r="M54" s="5">
        <v>0</v>
      </c>
      <c r="N54" s="5">
        <f t="shared" si="0"/>
        <v>0</v>
      </c>
      <c r="Q54" s="13"/>
    </row>
    <row r="55" spans="1:14" ht="12.75">
      <c r="A55" t="s">
        <v>55</v>
      </c>
      <c r="B55" s="5">
        <v>0</v>
      </c>
      <c r="C55" s="5">
        <v>0</v>
      </c>
      <c r="D55" s="17">
        <v>0</v>
      </c>
      <c r="E55" s="5">
        <v>0</v>
      </c>
      <c r="F55" s="17">
        <v>0</v>
      </c>
      <c r="G55" s="17">
        <v>0</v>
      </c>
      <c r="H55" s="17">
        <v>0</v>
      </c>
      <c r="I55" s="5">
        <v>0</v>
      </c>
      <c r="J55" s="17">
        <v>0</v>
      </c>
      <c r="K55" s="17">
        <v>0</v>
      </c>
      <c r="L55" s="5">
        <v>0</v>
      </c>
      <c r="M55" s="5">
        <v>0</v>
      </c>
      <c r="N55" s="5">
        <f t="shared" si="0"/>
        <v>0</v>
      </c>
    </row>
    <row r="56" spans="1:14" ht="12.75">
      <c r="A56" t="s">
        <v>20</v>
      </c>
      <c r="B56" s="8">
        <v>96408.29</v>
      </c>
      <c r="C56" s="16">
        <v>97049.64</v>
      </c>
      <c r="D56" s="21">
        <v>92199.41</v>
      </c>
      <c r="E56" s="8">
        <v>88101.43</v>
      </c>
      <c r="F56" s="21">
        <v>87444.8</v>
      </c>
      <c r="G56" s="21">
        <v>90013.44</v>
      </c>
      <c r="H56" s="21">
        <v>95327.44</v>
      </c>
      <c r="I56" s="21">
        <v>104876.56</v>
      </c>
      <c r="J56" s="21">
        <v>89270.87</v>
      </c>
      <c r="K56" s="21">
        <v>93741.95</v>
      </c>
      <c r="L56" s="10">
        <v>102254.74</v>
      </c>
      <c r="M56" s="21">
        <v>91115.47</v>
      </c>
      <c r="N56" s="5">
        <f>SUM(B56:M56)</f>
        <v>1127804.04</v>
      </c>
    </row>
    <row r="57" spans="1:14" ht="12.75">
      <c r="A57" t="s">
        <v>21</v>
      </c>
      <c r="B57" s="8">
        <v>20874.68</v>
      </c>
      <c r="C57" s="16">
        <v>20976.36</v>
      </c>
      <c r="D57" s="21">
        <v>20207.35</v>
      </c>
      <c r="E57" s="8">
        <v>19557.61</v>
      </c>
      <c r="F57" s="21">
        <v>19453.5</v>
      </c>
      <c r="G57" s="21">
        <v>19860.76</v>
      </c>
      <c r="H57" s="21">
        <v>20703.31</v>
      </c>
      <c r="I57" s="21">
        <v>22217.34</v>
      </c>
      <c r="J57" s="21">
        <v>19743.02</v>
      </c>
      <c r="K57" s="21">
        <v>20451.92</v>
      </c>
      <c r="L57" s="10">
        <v>21801.65</v>
      </c>
      <c r="M57" s="21">
        <v>20035.49</v>
      </c>
      <c r="N57" s="5">
        <f>SUM(B57:M57)</f>
        <v>245882.98999999996</v>
      </c>
    </row>
    <row r="58" spans="1:14" ht="12.75">
      <c r="A58" t="s">
        <v>22</v>
      </c>
      <c r="B58" s="8">
        <v>65468.42</v>
      </c>
      <c r="C58" s="16">
        <v>65769.72</v>
      </c>
      <c r="D58" s="21">
        <v>63491.15</v>
      </c>
      <c r="E58" s="8">
        <v>61565.99</v>
      </c>
      <c r="F58" s="21">
        <v>61257.51</v>
      </c>
      <c r="G58" s="21">
        <v>62464.22</v>
      </c>
      <c r="H58" s="21">
        <v>64960.66</v>
      </c>
      <c r="I58" s="21">
        <v>69446.69</v>
      </c>
      <c r="J58" s="21">
        <v>62115.37</v>
      </c>
      <c r="K58" s="21">
        <v>64215.82</v>
      </c>
      <c r="L58" s="10">
        <v>68215</v>
      </c>
      <c r="M58" s="21">
        <v>62981.94</v>
      </c>
      <c r="N58" s="5">
        <f>SUM(B58:M58)</f>
        <v>771952.49</v>
      </c>
    </row>
    <row r="59" spans="1:14" ht="12.75">
      <c r="A59" t="s">
        <v>56</v>
      </c>
      <c r="B59" s="5">
        <v>0</v>
      </c>
      <c r="C59" s="5">
        <v>0</v>
      </c>
      <c r="D59" s="5">
        <v>0</v>
      </c>
      <c r="E59" s="5">
        <v>0</v>
      </c>
      <c r="F59" s="17">
        <v>0</v>
      </c>
      <c r="G59" s="4">
        <v>0</v>
      </c>
      <c r="H59" s="17">
        <v>0</v>
      </c>
      <c r="I59" s="5">
        <v>0</v>
      </c>
      <c r="J59" s="17">
        <v>0</v>
      </c>
      <c r="K59" s="17">
        <v>0</v>
      </c>
      <c r="L59" s="5">
        <v>0</v>
      </c>
      <c r="M59" s="5">
        <v>0</v>
      </c>
      <c r="N59" s="5">
        <f t="shared" si="0"/>
        <v>0</v>
      </c>
    </row>
    <row r="60" spans="1:14" ht="12.75">
      <c r="A60" t="s">
        <v>23</v>
      </c>
      <c r="B60" s="5">
        <v>0</v>
      </c>
      <c r="C60" s="5">
        <v>0</v>
      </c>
      <c r="D60" s="5">
        <v>0</v>
      </c>
      <c r="E60" s="5">
        <v>0</v>
      </c>
      <c r="F60" s="17">
        <v>0</v>
      </c>
      <c r="G60" s="4">
        <v>0</v>
      </c>
      <c r="H60" s="17">
        <v>0</v>
      </c>
      <c r="I60" s="5">
        <v>0</v>
      </c>
      <c r="J60" s="17">
        <v>0</v>
      </c>
      <c r="K60" s="17">
        <v>0</v>
      </c>
      <c r="L60" s="5">
        <v>0</v>
      </c>
      <c r="M60" s="5">
        <v>0</v>
      </c>
      <c r="N60" s="5">
        <f t="shared" si="0"/>
        <v>0</v>
      </c>
    </row>
    <row r="61" spans="1:14" ht="12.75">
      <c r="A61" t="s">
        <v>24</v>
      </c>
      <c r="B61" s="5">
        <v>0</v>
      </c>
      <c r="C61" s="5">
        <v>0</v>
      </c>
      <c r="D61" s="5">
        <v>0</v>
      </c>
      <c r="E61" s="5">
        <v>0</v>
      </c>
      <c r="F61" s="17">
        <v>0</v>
      </c>
      <c r="G61" s="4">
        <v>0</v>
      </c>
      <c r="H61" s="17">
        <v>0</v>
      </c>
      <c r="I61" s="5">
        <v>0</v>
      </c>
      <c r="J61" s="17">
        <v>0</v>
      </c>
      <c r="K61" s="17">
        <v>0</v>
      </c>
      <c r="L61" s="5">
        <v>0</v>
      </c>
      <c r="M61" s="5">
        <v>0</v>
      </c>
      <c r="N61" s="5">
        <f t="shared" si="0"/>
        <v>0</v>
      </c>
    </row>
    <row r="62" spans="1:14" ht="12.75">
      <c r="A62" t="s">
        <v>57</v>
      </c>
      <c r="B62" s="5">
        <v>0</v>
      </c>
      <c r="C62" s="5">
        <v>0</v>
      </c>
      <c r="D62" s="5">
        <v>0</v>
      </c>
      <c r="E62" s="5">
        <v>0</v>
      </c>
      <c r="F62" s="17">
        <v>0</v>
      </c>
      <c r="G62" s="4">
        <v>0</v>
      </c>
      <c r="H62" s="17">
        <v>0</v>
      </c>
      <c r="I62" s="5">
        <v>0</v>
      </c>
      <c r="J62" s="17">
        <v>0</v>
      </c>
      <c r="K62" s="17">
        <v>0</v>
      </c>
      <c r="L62" s="5">
        <v>0</v>
      </c>
      <c r="M62" s="5">
        <v>0</v>
      </c>
      <c r="N62" s="5">
        <f t="shared" si="0"/>
        <v>0</v>
      </c>
    </row>
    <row r="63" spans="1:14" ht="12.75">
      <c r="A63" t="s">
        <v>58</v>
      </c>
      <c r="B63" s="5">
        <v>0</v>
      </c>
      <c r="C63" s="5">
        <v>0</v>
      </c>
      <c r="D63" s="5">
        <v>0</v>
      </c>
      <c r="E63" s="5">
        <v>0</v>
      </c>
      <c r="F63" s="17">
        <v>0</v>
      </c>
      <c r="G63" s="4">
        <v>0</v>
      </c>
      <c r="H63" s="17">
        <v>0</v>
      </c>
      <c r="I63" s="5">
        <v>0</v>
      </c>
      <c r="J63" s="17">
        <v>0</v>
      </c>
      <c r="K63" s="17">
        <v>0</v>
      </c>
      <c r="L63" s="5">
        <v>0</v>
      </c>
      <c r="M63" s="5">
        <v>0</v>
      </c>
      <c r="N63" s="5">
        <f t="shared" si="0"/>
        <v>0</v>
      </c>
    </row>
    <row r="64" spans="1:14" ht="12.75">
      <c r="A64" t="s">
        <v>59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4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0"/>
        <v>0</v>
      </c>
    </row>
    <row r="65" spans="1:14" ht="12.75">
      <c r="A65" t="s">
        <v>25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4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f t="shared" si="0"/>
        <v>0</v>
      </c>
    </row>
    <row r="66" spans="1:14" ht="12.75">
      <c r="A66" t="s">
        <v>60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4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f t="shared" si="0"/>
        <v>0</v>
      </c>
    </row>
    <row r="67" spans="1:14" ht="12.75">
      <c r="A67" t="s">
        <v>61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4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0"/>
        <v>0</v>
      </c>
    </row>
    <row r="68" spans="1:14" ht="12.75">
      <c r="A68" t="s">
        <v>62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4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0"/>
        <v>0</v>
      </c>
    </row>
    <row r="69" spans="1:14" ht="12.75">
      <c r="A69" t="s">
        <v>26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4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0"/>
        <v>0</v>
      </c>
    </row>
    <row r="70" spans="1:14" ht="12.75">
      <c r="A70" t="s">
        <v>63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4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0"/>
        <v>0</v>
      </c>
    </row>
    <row r="71" spans="1:14" ht="12.75">
      <c r="A71" t="s">
        <v>64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4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0"/>
        <v>0</v>
      </c>
    </row>
    <row r="72" spans="1:14" ht="12.75">
      <c r="A72" t="s">
        <v>65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4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f t="shared" si="0"/>
        <v>0</v>
      </c>
    </row>
    <row r="73" spans="1:14" ht="12.75">
      <c r="A73" t="s">
        <v>66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4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0"/>
        <v>0</v>
      </c>
    </row>
    <row r="74" spans="1:14" ht="12.75">
      <c r="A74" t="s">
        <v>67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4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0"/>
        <v>0</v>
      </c>
    </row>
    <row r="75" spans="1:14" ht="12.75">
      <c r="A75" t="s">
        <v>68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4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0"/>
        <v>0</v>
      </c>
    </row>
    <row r="76" spans="1:14" ht="12.75">
      <c r="A76" t="s">
        <v>69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4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0</v>
      </c>
    </row>
    <row r="77" spans="1:14" ht="12.75">
      <c r="A77" t="s">
        <v>70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4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si="0"/>
        <v>0</v>
      </c>
    </row>
    <row r="78" spans="1:14" ht="12.75">
      <c r="A78" t="s">
        <v>27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4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f t="shared" si="0"/>
        <v>0</v>
      </c>
    </row>
    <row r="79" spans="1:14" ht="12.75">
      <c r="A79" t="s">
        <v>71</v>
      </c>
      <c r="B79" s="8">
        <v>95450.83</v>
      </c>
      <c r="C79" s="16">
        <v>96094.55</v>
      </c>
      <c r="D79" s="21">
        <v>91226.38</v>
      </c>
      <c r="E79" s="8">
        <v>87113.25</v>
      </c>
      <c r="F79" s="21">
        <v>86454.19</v>
      </c>
      <c r="G79" s="21">
        <v>89032.33</v>
      </c>
      <c r="H79" s="21">
        <v>94365.99</v>
      </c>
      <c r="I79" s="21">
        <v>103950.43</v>
      </c>
      <c r="J79" s="21">
        <v>88287.01</v>
      </c>
      <c r="K79" s="21">
        <v>92774.63</v>
      </c>
      <c r="L79" s="10">
        <v>101318.91</v>
      </c>
      <c r="M79" s="21">
        <v>90138.44</v>
      </c>
      <c r="N79" s="5">
        <f aca="true" t="shared" si="1" ref="N79:N85">SUM(B79:M79)</f>
        <v>1116206.94</v>
      </c>
    </row>
    <row r="80" spans="1:14" ht="12.75">
      <c r="A80" t="s">
        <v>28</v>
      </c>
      <c r="B80" s="8">
        <v>37981.33</v>
      </c>
      <c r="C80" s="16">
        <v>38309.97</v>
      </c>
      <c r="D80" s="21">
        <v>35824.63</v>
      </c>
      <c r="E80" s="8">
        <v>33724.76</v>
      </c>
      <c r="F80" s="21">
        <v>33388.28</v>
      </c>
      <c r="G80" s="21">
        <v>34704.5</v>
      </c>
      <c r="H80" s="21">
        <v>37427.49</v>
      </c>
      <c r="I80" s="21">
        <v>42320.62</v>
      </c>
      <c r="J80" s="21">
        <v>34323.99</v>
      </c>
      <c r="K80" s="21">
        <v>36615.05</v>
      </c>
      <c r="L80" s="5">
        <v>40977.15</v>
      </c>
      <c r="M80" s="21">
        <v>35269.2</v>
      </c>
      <c r="N80" s="5">
        <f t="shared" si="1"/>
        <v>440866.97000000003</v>
      </c>
    </row>
    <row r="81" spans="1:14" ht="12.75">
      <c r="A81" t="s">
        <v>29</v>
      </c>
      <c r="B81" s="8">
        <v>37547.06</v>
      </c>
      <c r="C81" s="16">
        <v>37719.24</v>
      </c>
      <c r="D81" s="21">
        <v>36417.1</v>
      </c>
      <c r="E81" s="8">
        <v>35316.91</v>
      </c>
      <c r="F81" s="21">
        <v>35140.62</v>
      </c>
      <c r="G81" s="21">
        <v>35830.23</v>
      </c>
      <c r="H81" s="21">
        <v>37256.88</v>
      </c>
      <c r="I81" s="21">
        <v>39820.54</v>
      </c>
      <c r="J81" s="21">
        <v>35630.87</v>
      </c>
      <c r="K81" s="21">
        <v>36831.22</v>
      </c>
      <c r="L81" s="10">
        <v>39116.66</v>
      </c>
      <c r="M81" s="21">
        <v>36126.09</v>
      </c>
      <c r="N81" s="5">
        <f t="shared" si="1"/>
        <v>442753.42000000004</v>
      </c>
    </row>
    <row r="82" spans="1:14" ht="12.75">
      <c r="A82" t="s">
        <v>72</v>
      </c>
      <c r="B82" s="14">
        <v>0</v>
      </c>
      <c r="C82" s="17">
        <v>0</v>
      </c>
      <c r="D82" s="17">
        <v>0</v>
      </c>
      <c r="E82" s="14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5">
        <v>0</v>
      </c>
      <c r="M82" s="5">
        <v>0</v>
      </c>
      <c r="N82" s="5">
        <f t="shared" si="1"/>
        <v>0</v>
      </c>
    </row>
    <row r="83" spans="1:14" ht="12.75">
      <c r="A83" t="s">
        <v>73</v>
      </c>
      <c r="B83" s="8">
        <v>82863.4</v>
      </c>
      <c r="C83" s="16">
        <v>83308.03</v>
      </c>
      <c r="D83" s="21">
        <v>79945.51</v>
      </c>
      <c r="E83" s="8">
        <v>77104.52</v>
      </c>
      <c r="F83" s="21">
        <v>76649.29</v>
      </c>
      <c r="G83" s="21">
        <v>78430.05</v>
      </c>
      <c r="H83" s="21">
        <v>82114.08</v>
      </c>
      <c r="I83" s="21">
        <v>88734.19</v>
      </c>
      <c r="J83" s="21">
        <v>77915.25</v>
      </c>
      <c r="K83" s="21">
        <v>81014.91</v>
      </c>
      <c r="L83" s="10">
        <v>86916.56</v>
      </c>
      <c r="M83" s="21">
        <v>79194.06</v>
      </c>
      <c r="N83" s="5">
        <f t="shared" si="1"/>
        <v>974189.8500000001</v>
      </c>
    </row>
    <row r="84" spans="1:14" ht="12.75">
      <c r="A84" t="s">
        <v>74</v>
      </c>
      <c r="B84" s="14">
        <v>0</v>
      </c>
      <c r="C84" s="17">
        <v>0</v>
      </c>
      <c r="D84" s="17">
        <v>0</v>
      </c>
      <c r="E84" s="14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5">
        <v>0</v>
      </c>
      <c r="M84" s="5">
        <v>0</v>
      </c>
      <c r="N84" s="5">
        <f t="shared" si="1"/>
        <v>0</v>
      </c>
    </row>
    <row r="85" spans="1:14" ht="12.75">
      <c r="A85" t="s">
        <v>30</v>
      </c>
      <c r="B85" s="8">
        <v>68226.62</v>
      </c>
      <c r="C85" s="16">
        <v>68586.25</v>
      </c>
      <c r="D85" s="21">
        <v>65866.53</v>
      </c>
      <c r="E85" s="8">
        <v>63568.63</v>
      </c>
      <c r="F85" s="21">
        <v>63200.43</v>
      </c>
      <c r="G85" s="21">
        <v>64640.77</v>
      </c>
      <c r="H85" s="21">
        <v>67620.55</v>
      </c>
      <c r="I85" s="21">
        <v>72975.12</v>
      </c>
      <c r="J85" s="21">
        <v>64224.38</v>
      </c>
      <c r="K85" s="21">
        <v>66731.5</v>
      </c>
      <c r="L85" s="10">
        <v>71504.96</v>
      </c>
      <c r="M85" s="21">
        <v>65258.72</v>
      </c>
      <c r="N85" s="5">
        <f t="shared" si="1"/>
        <v>802404.4599999998</v>
      </c>
    </row>
    <row r="86" ht="12.75">
      <c r="A86" t="s">
        <v>1</v>
      </c>
    </row>
    <row r="87" spans="1:14" ht="12.75">
      <c r="A87" t="s">
        <v>31</v>
      </c>
      <c r="B87" s="5">
        <f>SUM(B19:B85)</f>
        <v>1449949.81</v>
      </c>
      <c r="C87" s="5">
        <f>SUM(C19:C85)</f>
        <v>1458070.7400000002</v>
      </c>
      <c r="D87" s="5">
        <f>SUM(D19:D85)</f>
        <v>1396655.71</v>
      </c>
      <c r="E87" s="5">
        <f>SUM(E19:E85)</f>
        <v>1344765.9299999997</v>
      </c>
      <c r="F87" s="5">
        <f aca="true" t="shared" si="2" ref="F87:K87">SUM(F19:F85)</f>
        <v>1336451.4200000002</v>
      </c>
      <c r="G87" s="5">
        <f t="shared" si="2"/>
        <v>1368976.3</v>
      </c>
      <c r="H87" s="5">
        <f t="shared" si="2"/>
        <v>1436263.8399999999</v>
      </c>
      <c r="I87" s="5">
        <f t="shared" si="2"/>
        <v>1557177.63</v>
      </c>
      <c r="J87" s="5">
        <f t="shared" si="2"/>
        <v>1359573.6500000001</v>
      </c>
      <c r="K87" s="5">
        <f t="shared" si="2"/>
        <v>1416187.86</v>
      </c>
      <c r="L87" s="5">
        <f>SUM(L19:L85)</f>
        <v>1523979.3599999999</v>
      </c>
      <c r="M87" s="5">
        <f>SUM(M19:M85)</f>
        <v>1382930.4300000002</v>
      </c>
      <c r="N87" s="5">
        <f>SUM(B87:M87)</f>
        <v>17030982.68</v>
      </c>
    </row>
    <row r="90" ht="15" customHeight="1"/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</sheetData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1"/>
  </sheetPr>
  <dimension ref="A1:T233"/>
  <sheetViews>
    <sheetView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3" width="8.16015625" style="0" bestFit="1" customWidth="1"/>
    <col min="14" max="14" width="9.5" style="0" bestFit="1" customWidth="1"/>
  </cols>
  <sheetData>
    <row r="1" spans="1:14" ht="12.75">
      <c r="A1" t="s">
        <v>103</v>
      </c>
      <c r="N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24" t="s">
        <v>76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2.75">
      <c r="A6" s="24" t="s">
        <v>77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2.75">
      <c r="A7" s="24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2.75">
      <c r="A8" s="24" t="s">
        <v>36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12.75">
      <c r="A9" s="24" t="s">
        <v>78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6" spans="2:14" ht="12.75">
      <c r="B16" s="1">
        <v>39264</v>
      </c>
      <c r="C16" s="1">
        <v>39295</v>
      </c>
      <c r="D16" s="1">
        <v>39326</v>
      </c>
      <c r="E16" s="1">
        <v>39356</v>
      </c>
      <c r="F16" s="1">
        <v>39387</v>
      </c>
      <c r="G16" s="1">
        <v>39417</v>
      </c>
      <c r="H16" s="1">
        <v>39448</v>
      </c>
      <c r="I16" s="1">
        <v>39479</v>
      </c>
      <c r="J16" s="1">
        <v>39508</v>
      </c>
      <c r="K16" s="1">
        <v>39539</v>
      </c>
      <c r="L16" s="1">
        <v>39569</v>
      </c>
      <c r="M16" s="1">
        <v>39600</v>
      </c>
      <c r="N16" s="2" t="s">
        <v>104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>SUM(B19:M19)</f>
        <v>0</v>
      </c>
    </row>
    <row r="20" spans="1:14" ht="12.75">
      <c r="A20" t="s">
        <v>39</v>
      </c>
      <c r="B20" s="8">
        <v>2172.54</v>
      </c>
      <c r="C20" s="8">
        <v>2172.54</v>
      </c>
      <c r="D20" s="8">
        <v>2172.54</v>
      </c>
      <c r="E20" s="8">
        <v>2172.54</v>
      </c>
      <c r="F20" s="8">
        <v>2172.54</v>
      </c>
      <c r="G20" s="8">
        <v>2172.54</v>
      </c>
      <c r="H20" s="8">
        <v>2172.54</v>
      </c>
      <c r="I20" s="8">
        <v>2172.54</v>
      </c>
      <c r="J20" s="8">
        <v>2172.54</v>
      </c>
      <c r="K20" s="8">
        <v>2172.54</v>
      </c>
      <c r="L20" s="8">
        <v>2172.54</v>
      </c>
      <c r="M20" s="8">
        <v>2172.54</v>
      </c>
      <c r="N20" s="5">
        <f aca="true" t="shared" si="0" ref="N20:N83">SUM(B20:M20)</f>
        <v>26070.480000000007</v>
      </c>
    </row>
    <row r="21" spans="1:14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5">
        <f t="shared" si="0"/>
        <v>0</v>
      </c>
    </row>
    <row r="22" spans="1:14" ht="12.75">
      <c r="A22" t="s">
        <v>2</v>
      </c>
      <c r="B22" s="8">
        <v>4963.9</v>
      </c>
      <c r="C22" s="8">
        <v>4963.9</v>
      </c>
      <c r="D22" s="8">
        <v>4963.9</v>
      </c>
      <c r="E22" s="8">
        <v>4963.9</v>
      </c>
      <c r="F22" s="8">
        <v>4963.9</v>
      </c>
      <c r="G22" s="8">
        <v>4963.9</v>
      </c>
      <c r="H22" s="8">
        <v>4963.9</v>
      </c>
      <c r="I22" s="8">
        <v>4963.9</v>
      </c>
      <c r="J22" s="8">
        <v>4963.9</v>
      </c>
      <c r="K22" s="8">
        <v>4963.9</v>
      </c>
      <c r="L22" s="8">
        <v>4963.9</v>
      </c>
      <c r="M22" s="8">
        <v>4963.9</v>
      </c>
      <c r="N22" s="5">
        <f>SUM(B22:M22)</f>
        <v>59566.80000000001</v>
      </c>
    </row>
    <row r="23" spans="1:14" ht="12.75">
      <c r="A23" t="s">
        <v>41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 s="5">
        <f t="shared" si="0"/>
        <v>0</v>
      </c>
    </row>
    <row r="24" spans="1:14" ht="12.75">
      <c r="A24" t="s">
        <v>42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f t="shared" si="0"/>
        <v>0</v>
      </c>
    </row>
    <row r="25" spans="1:14" ht="12.75">
      <c r="A25" t="s">
        <v>3</v>
      </c>
      <c r="B25" s="8">
        <v>1574.86</v>
      </c>
      <c r="C25" s="8">
        <v>1574.86</v>
      </c>
      <c r="D25" s="8">
        <v>1574.86</v>
      </c>
      <c r="E25" s="8">
        <v>1574.86</v>
      </c>
      <c r="F25" s="8">
        <v>1574.86</v>
      </c>
      <c r="G25" s="8">
        <v>1574.86</v>
      </c>
      <c r="H25" s="8">
        <v>1574.86</v>
      </c>
      <c r="I25" s="8">
        <v>1574.86</v>
      </c>
      <c r="J25" s="8">
        <v>1574.86</v>
      </c>
      <c r="K25" s="8">
        <v>1574.86</v>
      </c>
      <c r="L25" s="8">
        <v>1574.86</v>
      </c>
      <c r="M25" s="8">
        <v>1574.86</v>
      </c>
      <c r="N25" s="5">
        <f>SUM(B25:M25)</f>
        <v>18898.320000000003</v>
      </c>
    </row>
    <row r="26" spans="1:14" ht="12.75">
      <c r="A26" t="s">
        <v>43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0</v>
      </c>
    </row>
    <row r="27" spans="1:14" ht="12.75">
      <c r="A27" t="s">
        <v>44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</row>
    <row r="28" spans="1:14" ht="12.75">
      <c r="A28" t="s">
        <v>45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0</v>
      </c>
    </row>
    <row r="29" spans="1:18" ht="12.75">
      <c r="A29" t="s">
        <v>46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  <c r="R29" s="7"/>
    </row>
    <row r="30" spans="1:18" ht="12.75">
      <c r="A30" t="s">
        <v>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 t="shared" si="0"/>
        <v>0</v>
      </c>
      <c r="R30" s="7"/>
    </row>
    <row r="31" spans="1:18" ht="12.75">
      <c r="A31" t="s">
        <v>99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0</v>
      </c>
      <c r="R31" s="7"/>
    </row>
    <row r="32" spans="1:18" ht="12.75">
      <c r="A32" t="s">
        <v>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0"/>
        <v>0</v>
      </c>
      <c r="R32" s="7"/>
    </row>
    <row r="33" spans="1:18" ht="12.75">
      <c r="A33" t="s">
        <v>6</v>
      </c>
      <c r="B33" s="8">
        <v>1419.05</v>
      </c>
      <c r="C33" s="8">
        <v>1419.05</v>
      </c>
      <c r="D33" s="8">
        <v>1419.05</v>
      </c>
      <c r="E33" s="8">
        <v>1419.05</v>
      </c>
      <c r="F33" s="8">
        <v>1419.05</v>
      </c>
      <c r="G33" s="8">
        <v>1419.05</v>
      </c>
      <c r="H33" s="8">
        <v>1419.05</v>
      </c>
      <c r="I33" s="8">
        <v>1419.05</v>
      </c>
      <c r="J33" s="8">
        <v>1419.05</v>
      </c>
      <c r="K33" s="8">
        <v>1419.05</v>
      </c>
      <c r="L33" s="8">
        <v>1419.05</v>
      </c>
      <c r="M33" s="8">
        <v>1419.05</v>
      </c>
      <c r="N33" s="5">
        <f t="shared" si="0"/>
        <v>17028.599999999995</v>
      </c>
      <c r="R33" s="7"/>
    </row>
    <row r="34" spans="1:20" ht="12.75">
      <c r="A34" t="s">
        <v>47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f t="shared" si="0"/>
        <v>0</v>
      </c>
      <c r="R34" s="7"/>
      <c r="S34" s="11"/>
      <c r="T34" s="8"/>
    </row>
    <row r="35" spans="1:20" ht="12.75">
      <c r="A35" t="s">
        <v>48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0"/>
        <v>0</v>
      </c>
      <c r="R35" s="7"/>
      <c r="S35" s="11"/>
      <c r="T35" s="8"/>
    </row>
    <row r="36" spans="1:20" ht="12.75">
      <c r="A36" t="s">
        <v>7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0</v>
      </c>
      <c r="R36" s="7"/>
      <c r="S36" s="11"/>
      <c r="T36" s="8"/>
    </row>
    <row r="37" spans="1:20" ht="12.75">
      <c r="A37" t="s">
        <v>8</v>
      </c>
      <c r="B37" s="8">
        <v>1471.36</v>
      </c>
      <c r="C37" s="8">
        <v>1471.36</v>
      </c>
      <c r="D37" s="8">
        <v>1471.36</v>
      </c>
      <c r="E37" s="8">
        <v>1471.36</v>
      </c>
      <c r="F37" s="8">
        <v>1471.36</v>
      </c>
      <c r="G37" s="8">
        <v>1471.36</v>
      </c>
      <c r="H37" s="8">
        <v>1471.36</v>
      </c>
      <c r="I37" s="8">
        <v>1471.36</v>
      </c>
      <c r="J37" s="8">
        <v>1471.36</v>
      </c>
      <c r="K37" s="8">
        <v>1471.36</v>
      </c>
      <c r="L37" s="8">
        <v>1471.36</v>
      </c>
      <c r="M37" s="8">
        <v>1471.36</v>
      </c>
      <c r="N37" s="5">
        <f t="shared" si="0"/>
        <v>17656.320000000003</v>
      </c>
      <c r="R37" s="7"/>
      <c r="S37" s="11"/>
      <c r="T37" s="8"/>
    </row>
    <row r="38" spans="1:20" ht="12.75">
      <c r="A38" t="s">
        <v>9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f t="shared" si="0"/>
        <v>0</v>
      </c>
      <c r="R38" s="7"/>
      <c r="S38" s="11"/>
      <c r="T38" s="8"/>
    </row>
    <row r="39" spans="1:20" ht="12.75">
      <c r="A39" t="s">
        <v>10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f t="shared" si="0"/>
        <v>0</v>
      </c>
      <c r="R39" s="7"/>
      <c r="S39" s="11"/>
      <c r="T39" s="8"/>
    </row>
    <row r="40" spans="1:20" ht="12.75">
      <c r="A40" t="s">
        <v>11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f t="shared" si="0"/>
        <v>0</v>
      </c>
      <c r="R40" s="7"/>
      <c r="S40" s="11"/>
      <c r="T40" s="8"/>
    </row>
    <row r="41" spans="1:20" ht="12.75">
      <c r="A41" t="s">
        <v>49</v>
      </c>
      <c r="B41" s="8">
        <v>3412.4</v>
      </c>
      <c r="C41" s="8">
        <v>3412.4</v>
      </c>
      <c r="D41" s="8">
        <v>3412.4</v>
      </c>
      <c r="E41" s="8">
        <v>3412.4</v>
      </c>
      <c r="F41" s="8">
        <v>3412.4</v>
      </c>
      <c r="G41" s="8">
        <v>3412.4</v>
      </c>
      <c r="H41" s="8">
        <v>3412.4</v>
      </c>
      <c r="I41" s="8">
        <v>3412.4</v>
      </c>
      <c r="J41" s="8">
        <v>3412.4</v>
      </c>
      <c r="K41" s="8">
        <v>3412.4</v>
      </c>
      <c r="L41" s="8">
        <v>3412.4</v>
      </c>
      <c r="M41" s="8">
        <v>3412.4</v>
      </c>
      <c r="N41" s="5">
        <f>SUM(B41:M41)</f>
        <v>40948.80000000001</v>
      </c>
      <c r="R41" s="7"/>
      <c r="S41" s="11"/>
      <c r="T41" s="8"/>
    </row>
    <row r="42" spans="1:20" ht="12.75">
      <c r="A42" t="s">
        <v>12</v>
      </c>
      <c r="B42" s="8">
        <v>3220.97</v>
      </c>
      <c r="C42" s="8">
        <v>3220.97</v>
      </c>
      <c r="D42" s="8">
        <v>3220.97</v>
      </c>
      <c r="E42" s="8">
        <v>3220.97</v>
      </c>
      <c r="F42" s="8">
        <v>3220.97</v>
      </c>
      <c r="G42" s="8">
        <v>3220.97</v>
      </c>
      <c r="H42" s="8">
        <v>3220.97</v>
      </c>
      <c r="I42" s="8">
        <v>3220.97</v>
      </c>
      <c r="J42" s="8">
        <v>3220.97</v>
      </c>
      <c r="K42" s="8">
        <v>3220.97</v>
      </c>
      <c r="L42" s="8">
        <v>3220.97</v>
      </c>
      <c r="M42" s="8">
        <v>3220.97</v>
      </c>
      <c r="N42" s="5">
        <f>SUM(B42:M42)</f>
        <v>38651.64000000001</v>
      </c>
      <c r="R42" s="7"/>
      <c r="S42" s="11"/>
      <c r="T42" s="8"/>
    </row>
    <row r="43" spans="1:20" ht="12.75">
      <c r="A43" t="s">
        <v>13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f t="shared" si="0"/>
        <v>0</v>
      </c>
      <c r="R43" s="7"/>
      <c r="S43" s="11"/>
      <c r="T43" s="8"/>
    </row>
    <row r="44" spans="1:20" ht="12.75">
      <c r="A44" t="s">
        <v>14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f t="shared" si="0"/>
        <v>0</v>
      </c>
      <c r="R44" s="7"/>
      <c r="S44" s="11"/>
      <c r="T44" s="8"/>
    </row>
    <row r="45" spans="1:20" ht="12.75">
      <c r="A45" t="s">
        <v>50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f t="shared" si="0"/>
        <v>0</v>
      </c>
      <c r="R45" s="7"/>
      <c r="S45" s="11"/>
      <c r="T45" s="8"/>
    </row>
    <row r="46" spans="1:20" ht="12.75">
      <c r="A46" t="s">
        <v>15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f t="shared" si="0"/>
        <v>0</v>
      </c>
      <c r="R46" s="7"/>
      <c r="S46" s="11"/>
      <c r="T46" s="8"/>
    </row>
    <row r="47" spans="1:20" ht="12.75">
      <c r="A47" t="s">
        <v>51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f t="shared" si="0"/>
        <v>0</v>
      </c>
      <c r="S47" s="11"/>
      <c r="T47" s="8"/>
    </row>
    <row r="48" spans="1:20" ht="12.75">
      <c r="A48" t="s">
        <v>16</v>
      </c>
      <c r="B48" s="8">
        <v>1542.59</v>
      </c>
      <c r="C48" s="8">
        <v>1542.59</v>
      </c>
      <c r="D48" s="8">
        <v>1542.59</v>
      </c>
      <c r="E48" s="8">
        <v>1542.59</v>
      </c>
      <c r="F48" s="8">
        <v>1542.59</v>
      </c>
      <c r="G48" s="8">
        <v>1542.59</v>
      </c>
      <c r="H48" s="8">
        <v>1542.59</v>
      </c>
      <c r="I48" s="8">
        <v>1542.59</v>
      </c>
      <c r="J48" s="8">
        <v>1542.59</v>
      </c>
      <c r="K48" s="8">
        <v>1542.59</v>
      </c>
      <c r="L48" s="8">
        <v>1542.59</v>
      </c>
      <c r="M48" s="8">
        <v>1542.59</v>
      </c>
      <c r="N48" s="5">
        <f aca="true" t="shared" si="1" ref="N48:N53">SUM(B48:M48)</f>
        <v>18511.079999999998</v>
      </c>
      <c r="S48" s="11"/>
      <c r="T48" s="8"/>
    </row>
    <row r="49" spans="1:20" ht="12.75">
      <c r="A49" t="s">
        <v>52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f t="shared" si="1"/>
        <v>0</v>
      </c>
      <c r="S49" s="11"/>
      <c r="T49" s="9"/>
    </row>
    <row r="50" spans="1:20" ht="12.75">
      <c r="A50" t="s">
        <v>17</v>
      </c>
      <c r="B50" s="8">
        <v>6626.7</v>
      </c>
      <c r="C50" s="8">
        <v>6626.7</v>
      </c>
      <c r="D50" s="8">
        <v>6626.7</v>
      </c>
      <c r="E50" s="8">
        <v>6626.7</v>
      </c>
      <c r="F50" s="8">
        <v>6626.7</v>
      </c>
      <c r="G50" s="8">
        <v>6626.7</v>
      </c>
      <c r="H50" s="8">
        <v>6626.7</v>
      </c>
      <c r="I50" s="8">
        <v>6626.7</v>
      </c>
      <c r="J50" s="8">
        <v>6626.7</v>
      </c>
      <c r="K50" s="8">
        <v>6626.7</v>
      </c>
      <c r="L50" s="8">
        <v>6626.7</v>
      </c>
      <c r="M50" s="8">
        <v>6626.7</v>
      </c>
      <c r="N50" s="5">
        <f t="shared" si="1"/>
        <v>79520.39999999998</v>
      </c>
      <c r="S50" s="11"/>
      <c r="T50" s="9"/>
    </row>
    <row r="51" spans="1:20" ht="12.75">
      <c r="A51" t="s">
        <v>18</v>
      </c>
      <c r="B51" s="8">
        <v>1294.39</v>
      </c>
      <c r="C51" s="8">
        <v>1294.39</v>
      </c>
      <c r="D51" s="8">
        <v>1294.39</v>
      </c>
      <c r="E51" s="8">
        <v>1294.39</v>
      </c>
      <c r="F51" s="8">
        <v>1294.39</v>
      </c>
      <c r="G51" s="8">
        <v>1294.39</v>
      </c>
      <c r="H51" s="8">
        <v>1294.39</v>
      </c>
      <c r="I51" s="8">
        <v>1294.39</v>
      </c>
      <c r="J51" s="8">
        <v>1294.39</v>
      </c>
      <c r="K51" s="8">
        <v>1294.39</v>
      </c>
      <c r="L51" s="8">
        <v>1294.39</v>
      </c>
      <c r="M51" s="8">
        <v>1294.39</v>
      </c>
      <c r="N51" s="5">
        <f t="shared" si="1"/>
        <v>15532.679999999998</v>
      </c>
      <c r="S51" s="11"/>
      <c r="T51" s="9"/>
    </row>
    <row r="52" spans="1:20" ht="12.75">
      <c r="A52" t="s">
        <v>19</v>
      </c>
      <c r="B52" s="8">
        <v>1869.8</v>
      </c>
      <c r="C52" s="8">
        <v>1869.8</v>
      </c>
      <c r="D52" s="8">
        <v>1869.8</v>
      </c>
      <c r="E52" s="8">
        <v>1869.8</v>
      </c>
      <c r="F52" s="8">
        <v>1869.8</v>
      </c>
      <c r="G52" s="8">
        <v>1869.8</v>
      </c>
      <c r="H52" s="8">
        <v>1869.8</v>
      </c>
      <c r="I52" s="8">
        <v>1869.8</v>
      </c>
      <c r="J52" s="8">
        <v>1869.8</v>
      </c>
      <c r="K52" s="8">
        <v>1869.8</v>
      </c>
      <c r="L52" s="8">
        <v>1869.8</v>
      </c>
      <c r="M52" s="8">
        <v>1869.8</v>
      </c>
      <c r="N52" s="5">
        <f t="shared" si="1"/>
        <v>22437.599999999995</v>
      </c>
      <c r="S52" s="11"/>
      <c r="T52" s="9"/>
    </row>
    <row r="53" spans="1:20" ht="12.75">
      <c r="A53" t="s">
        <v>53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f t="shared" si="1"/>
        <v>0</v>
      </c>
      <c r="S53" s="11"/>
      <c r="T53" s="9"/>
    </row>
    <row r="54" spans="1:14" ht="12.75">
      <c r="A54" t="s">
        <v>54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f t="shared" si="0"/>
        <v>0</v>
      </c>
    </row>
    <row r="55" spans="1:14" ht="12.75">
      <c r="A55" t="s">
        <v>55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f t="shared" si="0"/>
        <v>0</v>
      </c>
    </row>
    <row r="56" spans="1:14" ht="12.75">
      <c r="A56" t="s">
        <v>20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f t="shared" si="0"/>
        <v>0</v>
      </c>
    </row>
    <row r="57" spans="1:14" ht="12.75">
      <c r="A57" t="s">
        <v>21</v>
      </c>
      <c r="B57" s="8">
        <v>1828.62</v>
      </c>
      <c r="C57" s="8">
        <v>1828.62</v>
      </c>
      <c r="D57" s="8">
        <v>1828.62</v>
      </c>
      <c r="E57" s="8">
        <v>1828.62</v>
      </c>
      <c r="F57" s="8">
        <v>1828.62</v>
      </c>
      <c r="G57" s="8">
        <v>1828.62</v>
      </c>
      <c r="H57" s="8">
        <v>1828.62</v>
      </c>
      <c r="I57" s="8">
        <v>1828.62</v>
      </c>
      <c r="J57" s="8">
        <v>1828.62</v>
      </c>
      <c r="K57" s="8">
        <v>1828.62</v>
      </c>
      <c r="L57" s="8">
        <v>1828.62</v>
      </c>
      <c r="M57" s="8">
        <v>1828.62</v>
      </c>
      <c r="N57" s="5">
        <f>SUM(B57:M57)</f>
        <v>21943.43999999999</v>
      </c>
    </row>
    <row r="58" spans="1:14" ht="12.75">
      <c r="A58" t="s">
        <v>22</v>
      </c>
      <c r="B58" s="8">
        <v>1840.87</v>
      </c>
      <c r="C58" s="8">
        <v>1840.87</v>
      </c>
      <c r="D58" s="8">
        <v>1840.87</v>
      </c>
      <c r="E58" s="8">
        <v>1840.87</v>
      </c>
      <c r="F58" s="8">
        <v>1840.87</v>
      </c>
      <c r="G58" s="8">
        <v>1840.87</v>
      </c>
      <c r="H58" s="8">
        <v>1840.87</v>
      </c>
      <c r="I58" s="8">
        <v>1840.87</v>
      </c>
      <c r="J58" s="8">
        <v>1840.87</v>
      </c>
      <c r="K58" s="8">
        <v>1840.87</v>
      </c>
      <c r="L58" s="8">
        <v>1840.87</v>
      </c>
      <c r="M58" s="8">
        <v>1840.87</v>
      </c>
      <c r="N58" s="5">
        <f>SUM(B58:M58)</f>
        <v>22090.43999999999</v>
      </c>
    </row>
    <row r="59" spans="1:14" ht="12.75">
      <c r="A59" t="s">
        <v>56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f t="shared" si="0"/>
        <v>0</v>
      </c>
    </row>
    <row r="60" spans="1:14" ht="12.75">
      <c r="A60" t="s">
        <v>23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f t="shared" si="0"/>
        <v>0</v>
      </c>
    </row>
    <row r="61" spans="1:14" ht="12.75">
      <c r="A61" t="s">
        <v>24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f t="shared" si="0"/>
        <v>0</v>
      </c>
    </row>
    <row r="62" spans="1:14" ht="12.75">
      <c r="A62" t="s">
        <v>57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f t="shared" si="0"/>
        <v>0</v>
      </c>
    </row>
    <row r="63" spans="1:14" ht="12.75">
      <c r="A63" t="s">
        <v>58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0"/>
        <v>0</v>
      </c>
    </row>
    <row r="64" spans="1:14" ht="12.75">
      <c r="A64" t="s">
        <v>59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0"/>
        <v>0</v>
      </c>
    </row>
    <row r="65" spans="1:14" ht="12.75">
      <c r="A65" t="s">
        <v>25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f t="shared" si="0"/>
        <v>0</v>
      </c>
    </row>
    <row r="66" spans="1:14" ht="12.75">
      <c r="A66" t="s">
        <v>60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f t="shared" si="0"/>
        <v>0</v>
      </c>
    </row>
    <row r="67" spans="1:14" ht="12.75">
      <c r="A67" t="s">
        <v>61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0"/>
        <v>0</v>
      </c>
    </row>
    <row r="68" spans="1:14" ht="12.75">
      <c r="A68" t="s">
        <v>62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0"/>
        <v>0</v>
      </c>
    </row>
    <row r="69" spans="1:14" ht="12.75">
      <c r="A69" t="s">
        <v>26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0"/>
        <v>0</v>
      </c>
    </row>
    <row r="70" spans="1:14" ht="12.75">
      <c r="A70" t="s">
        <v>63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0"/>
        <v>0</v>
      </c>
    </row>
    <row r="71" spans="1:14" ht="12.75">
      <c r="A71" t="s">
        <v>64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0"/>
        <v>0</v>
      </c>
    </row>
    <row r="72" spans="1:14" ht="12.75">
      <c r="A72" t="s">
        <v>65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f t="shared" si="0"/>
        <v>0</v>
      </c>
    </row>
    <row r="73" spans="1:14" ht="12.75">
      <c r="A73" t="s">
        <v>66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0"/>
        <v>0</v>
      </c>
    </row>
    <row r="74" spans="1:14" ht="12.75">
      <c r="A74" t="s">
        <v>67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0"/>
        <v>0</v>
      </c>
    </row>
    <row r="75" spans="1:14" ht="12.75">
      <c r="A75" t="s">
        <v>68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0"/>
        <v>0</v>
      </c>
    </row>
    <row r="76" spans="1:14" ht="12.75">
      <c r="A76" t="s">
        <v>69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0</v>
      </c>
    </row>
    <row r="77" spans="1:14" ht="12.75">
      <c r="A77" t="s">
        <v>70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si="0"/>
        <v>0</v>
      </c>
    </row>
    <row r="78" spans="1:14" ht="12.75">
      <c r="A78" t="s">
        <v>27</v>
      </c>
      <c r="B78" s="8">
        <v>9148.72</v>
      </c>
      <c r="C78" s="8">
        <v>9148.72</v>
      </c>
      <c r="D78" s="8">
        <v>9148.72</v>
      </c>
      <c r="E78" s="8">
        <v>9148.72</v>
      </c>
      <c r="F78" s="8">
        <v>9148.72</v>
      </c>
      <c r="G78" s="8">
        <v>9148.72</v>
      </c>
      <c r="H78" s="8">
        <v>9148.72</v>
      </c>
      <c r="I78" s="8">
        <v>9148.72</v>
      </c>
      <c r="J78" s="8">
        <v>9148.72</v>
      </c>
      <c r="K78" s="8">
        <v>9148.72</v>
      </c>
      <c r="L78" s="8">
        <v>9148.72</v>
      </c>
      <c r="M78" s="8">
        <v>9148.72</v>
      </c>
      <c r="N78" s="5">
        <f>SUM(B78:M78)</f>
        <v>109784.64</v>
      </c>
    </row>
    <row r="79" spans="1:14" ht="12.75">
      <c r="A79" t="s">
        <v>71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f t="shared" si="0"/>
        <v>0</v>
      </c>
    </row>
    <row r="80" spans="1:14" ht="12.75">
      <c r="A80" t="s">
        <v>28</v>
      </c>
      <c r="B80" s="8">
        <v>1850.88</v>
      </c>
      <c r="C80" s="8">
        <v>1850.88</v>
      </c>
      <c r="D80" s="8">
        <v>1850.88</v>
      </c>
      <c r="E80" s="8">
        <v>1850.88</v>
      </c>
      <c r="F80" s="8">
        <v>1850.88</v>
      </c>
      <c r="G80" s="8">
        <v>1850.88</v>
      </c>
      <c r="H80" s="8">
        <v>1850.88</v>
      </c>
      <c r="I80" s="8">
        <v>1850.88</v>
      </c>
      <c r="J80" s="8">
        <v>1850.88</v>
      </c>
      <c r="K80" s="8">
        <v>1850.88</v>
      </c>
      <c r="L80" s="8">
        <v>1850.88</v>
      </c>
      <c r="M80" s="8">
        <v>1850.88</v>
      </c>
      <c r="N80" s="5">
        <f t="shared" si="0"/>
        <v>22210.56000000001</v>
      </c>
    </row>
    <row r="81" spans="1:14" ht="12.75">
      <c r="A81" t="s">
        <v>29</v>
      </c>
      <c r="B81" s="8">
        <v>5175.37</v>
      </c>
      <c r="C81" s="8">
        <v>5175.37</v>
      </c>
      <c r="D81" s="8">
        <v>5175.37</v>
      </c>
      <c r="E81" s="8">
        <v>5175.37</v>
      </c>
      <c r="F81" s="8">
        <v>5175.37</v>
      </c>
      <c r="G81" s="8">
        <v>5175.37</v>
      </c>
      <c r="H81" s="8">
        <v>5175.37</v>
      </c>
      <c r="I81" s="8">
        <v>5175.37</v>
      </c>
      <c r="J81" s="8">
        <v>5175.37</v>
      </c>
      <c r="K81" s="8">
        <v>5175.37</v>
      </c>
      <c r="L81" s="8">
        <v>5175.37</v>
      </c>
      <c r="M81" s="8">
        <v>5175.37</v>
      </c>
      <c r="N81" s="5">
        <f t="shared" si="0"/>
        <v>62104.44000000001</v>
      </c>
    </row>
    <row r="82" spans="1:14" ht="12.75">
      <c r="A82" t="s">
        <v>72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f t="shared" si="0"/>
        <v>0</v>
      </c>
    </row>
    <row r="83" spans="1:14" ht="12.75">
      <c r="A83" t="s">
        <v>73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f t="shared" si="0"/>
        <v>0</v>
      </c>
    </row>
    <row r="84" spans="1:14" ht="12.75">
      <c r="A84" t="s">
        <v>74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f>SUM(B84:M84)</f>
        <v>0</v>
      </c>
    </row>
    <row r="85" spans="1:14" ht="12.75">
      <c r="A85" t="s">
        <v>30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f>SUM(B85:M85)</f>
        <v>0</v>
      </c>
    </row>
    <row r="86" ht="12.75">
      <c r="A86" t="s">
        <v>1</v>
      </c>
    </row>
    <row r="87" spans="1:14" ht="12.75">
      <c r="A87" t="s">
        <v>31</v>
      </c>
      <c r="B87" s="5">
        <f aca="true" t="shared" si="2" ref="B87:M87">SUM(B19:B85)</f>
        <v>49413.02</v>
      </c>
      <c r="C87" s="5">
        <f t="shared" si="2"/>
        <v>49413.02</v>
      </c>
      <c r="D87" s="5">
        <f t="shared" si="2"/>
        <v>49413.02</v>
      </c>
      <c r="E87" s="5">
        <f t="shared" si="2"/>
        <v>49413.02</v>
      </c>
      <c r="F87" s="5">
        <f t="shared" si="2"/>
        <v>49413.02</v>
      </c>
      <c r="G87" s="5">
        <f t="shared" si="2"/>
        <v>49413.02</v>
      </c>
      <c r="H87" s="5">
        <f t="shared" si="2"/>
        <v>49413.02</v>
      </c>
      <c r="I87" s="5">
        <f t="shared" si="2"/>
        <v>49413.02</v>
      </c>
      <c r="J87" s="5">
        <f t="shared" si="2"/>
        <v>49413.02</v>
      </c>
      <c r="K87" s="5">
        <f t="shared" si="2"/>
        <v>49413.02</v>
      </c>
      <c r="L87" s="5">
        <f t="shared" si="2"/>
        <v>49413.02</v>
      </c>
      <c r="M87" s="5">
        <f t="shared" si="2"/>
        <v>49413.02</v>
      </c>
      <c r="N87" s="5">
        <f>SUM(B87:M87)</f>
        <v>592956.2400000001</v>
      </c>
    </row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</sheetData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S233"/>
  <sheetViews>
    <sheetView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A1" sqref="A1"/>
    </sheetView>
  </sheetViews>
  <sheetFormatPr defaultColWidth="9.33203125" defaultRowHeight="12.75"/>
  <cols>
    <col min="1" max="1" width="16.16015625" style="0" customWidth="1"/>
    <col min="14" max="14" width="10.16015625" style="0" bestFit="1" customWidth="1"/>
  </cols>
  <sheetData>
    <row r="1" spans="1:14" ht="12.75">
      <c r="A1" t="s">
        <v>103</v>
      </c>
      <c r="N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24" t="s">
        <v>76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2.75">
      <c r="A6" s="24" t="s">
        <v>77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2.75">
      <c r="A7" s="24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2.75">
      <c r="A8" s="24" t="s">
        <v>36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12.75">
      <c r="A9" s="24" t="s">
        <v>78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6" spans="2:14" ht="12.75">
      <c r="B16" s="1">
        <v>39264</v>
      </c>
      <c r="C16" s="1">
        <v>39295</v>
      </c>
      <c r="D16" s="1">
        <v>39326</v>
      </c>
      <c r="E16" s="1">
        <v>39356</v>
      </c>
      <c r="F16" s="1">
        <v>39387</v>
      </c>
      <c r="G16" s="1">
        <v>39417</v>
      </c>
      <c r="H16" s="1">
        <v>39448</v>
      </c>
      <c r="I16" s="1">
        <v>39479</v>
      </c>
      <c r="J16" s="1">
        <v>39508</v>
      </c>
      <c r="K16" s="1">
        <v>39539</v>
      </c>
      <c r="L16" s="1">
        <v>39569</v>
      </c>
      <c r="M16" s="1">
        <v>39600</v>
      </c>
      <c r="N16" s="2" t="s">
        <v>104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>SUM(B19:M19)</f>
        <v>0</v>
      </c>
    </row>
    <row r="20" spans="1:14" ht="12.75">
      <c r="A20" t="s">
        <v>39</v>
      </c>
      <c r="B20" s="8">
        <v>53275.38</v>
      </c>
      <c r="C20" s="18">
        <v>51297.74</v>
      </c>
      <c r="D20" s="22">
        <v>52709.75</v>
      </c>
      <c r="E20" s="8">
        <v>55120.76</v>
      </c>
      <c r="F20" s="22">
        <v>57287.8</v>
      </c>
      <c r="G20" s="22">
        <v>53039.4</v>
      </c>
      <c r="H20" s="22">
        <v>54337.17</v>
      </c>
      <c r="I20" s="22">
        <v>54578.81</v>
      </c>
      <c r="J20" s="18">
        <v>52336.78</v>
      </c>
      <c r="K20" s="18">
        <v>54574.12</v>
      </c>
      <c r="L20" s="10">
        <v>54824.89</v>
      </c>
      <c r="M20" s="22">
        <v>57049.17</v>
      </c>
      <c r="N20" s="5">
        <f aca="true" t="shared" si="0" ref="N20:N82">SUM(B20:M20)</f>
        <v>650431.77</v>
      </c>
    </row>
    <row r="21" spans="1:14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5">
        <f t="shared" si="0"/>
        <v>0</v>
      </c>
    </row>
    <row r="22" spans="1:14" ht="12.75">
      <c r="A22" t="s">
        <v>2</v>
      </c>
      <c r="B22" s="8">
        <v>56899.79</v>
      </c>
      <c r="C22" s="18">
        <v>54787.62</v>
      </c>
      <c r="D22" s="22">
        <v>56295.68</v>
      </c>
      <c r="E22" s="8">
        <v>58870.72</v>
      </c>
      <c r="F22" s="22">
        <v>61185.18</v>
      </c>
      <c r="G22" s="22">
        <v>56647.76</v>
      </c>
      <c r="H22" s="22">
        <v>58033.82</v>
      </c>
      <c r="I22" s="22">
        <v>58291.9</v>
      </c>
      <c r="J22" s="18">
        <v>55897.34</v>
      </c>
      <c r="K22" s="18">
        <v>58286.89</v>
      </c>
      <c r="L22" s="10">
        <v>58554.72</v>
      </c>
      <c r="M22" s="22">
        <v>60930.33</v>
      </c>
      <c r="N22" s="5">
        <f t="shared" si="0"/>
        <v>694681.75</v>
      </c>
    </row>
    <row r="23" spans="1:14" ht="12.75">
      <c r="A23" t="s">
        <v>41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 s="5">
        <f t="shared" si="0"/>
        <v>0</v>
      </c>
    </row>
    <row r="24" spans="1:14" ht="12.75">
      <c r="A24" t="s">
        <v>42</v>
      </c>
      <c r="B24">
        <v>0</v>
      </c>
      <c r="C24" s="5">
        <v>0</v>
      </c>
      <c r="D24">
        <v>0</v>
      </c>
      <c r="E24" s="5">
        <v>0</v>
      </c>
      <c r="F24">
        <v>0</v>
      </c>
      <c r="G24" s="5">
        <v>0</v>
      </c>
      <c r="H24">
        <v>0</v>
      </c>
      <c r="I24" s="5">
        <v>0</v>
      </c>
      <c r="J24">
        <v>0</v>
      </c>
      <c r="K24" s="5">
        <v>0</v>
      </c>
      <c r="L24">
        <v>0</v>
      </c>
      <c r="M24" s="5">
        <v>0</v>
      </c>
      <c r="N24" s="5">
        <f t="shared" si="0"/>
        <v>0</v>
      </c>
    </row>
    <row r="25" spans="1:14" ht="12.75">
      <c r="A25" t="s">
        <v>3</v>
      </c>
      <c r="B25" s="8">
        <v>69266.42</v>
      </c>
      <c r="C25" s="18">
        <v>66695.18</v>
      </c>
      <c r="D25" s="22">
        <v>68531.02</v>
      </c>
      <c r="E25" s="8">
        <v>71665.72</v>
      </c>
      <c r="F25" s="22">
        <v>74483.2</v>
      </c>
      <c r="G25" s="22">
        <v>68959.61</v>
      </c>
      <c r="H25" s="22">
        <v>70646.91</v>
      </c>
      <c r="I25" s="22">
        <v>70961.1</v>
      </c>
      <c r="J25" s="18">
        <v>68046.09</v>
      </c>
      <c r="K25" s="18">
        <v>70955</v>
      </c>
      <c r="L25" s="10">
        <v>71281.03</v>
      </c>
      <c r="M25" s="22">
        <v>74172.95</v>
      </c>
      <c r="N25" s="5">
        <f t="shared" si="0"/>
        <v>845664.2299999999</v>
      </c>
    </row>
    <row r="26" spans="1:14" ht="12.75">
      <c r="A26" t="s">
        <v>43</v>
      </c>
      <c r="B26">
        <v>0</v>
      </c>
      <c r="C26" s="5">
        <v>0</v>
      </c>
      <c r="D26">
        <v>0</v>
      </c>
      <c r="E26" s="5">
        <v>0</v>
      </c>
      <c r="F26">
        <v>0</v>
      </c>
      <c r="G26" s="5">
        <v>0</v>
      </c>
      <c r="H26">
        <v>0</v>
      </c>
      <c r="I26" s="5">
        <v>0</v>
      </c>
      <c r="J26">
        <v>0</v>
      </c>
      <c r="K26" s="5">
        <v>0</v>
      </c>
      <c r="L26">
        <v>0</v>
      </c>
      <c r="M26" s="5">
        <v>0</v>
      </c>
      <c r="N26" s="5">
        <f t="shared" si="0"/>
        <v>0</v>
      </c>
    </row>
    <row r="27" spans="1:19" ht="12.75">
      <c r="A27" t="s">
        <v>44</v>
      </c>
      <c r="B27">
        <v>0</v>
      </c>
      <c r="C27" s="5">
        <v>0</v>
      </c>
      <c r="D27">
        <v>0</v>
      </c>
      <c r="E27" s="5">
        <v>0</v>
      </c>
      <c r="F27">
        <v>0</v>
      </c>
      <c r="G27" s="5">
        <v>0</v>
      </c>
      <c r="H27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  <c r="R27" s="11"/>
      <c r="S27" s="8"/>
    </row>
    <row r="28" spans="1:19" ht="12.75">
      <c r="A28" t="s">
        <v>45</v>
      </c>
      <c r="B28">
        <v>0</v>
      </c>
      <c r="C28" s="5">
        <v>0</v>
      </c>
      <c r="D28">
        <v>0</v>
      </c>
      <c r="E28" s="5">
        <v>0</v>
      </c>
      <c r="F28">
        <v>0</v>
      </c>
      <c r="G28" s="5">
        <v>0</v>
      </c>
      <c r="H28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0</v>
      </c>
      <c r="R28" s="11"/>
      <c r="S28" s="8"/>
    </row>
    <row r="29" spans="1:19" ht="12.75">
      <c r="A29" t="s">
        <v>46</v>
      </c>
      <c r="B29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  <c r="R29" s="11"/>
      <c r="S29" s="8"/>
    </row>
    <row r="30" spans="1:19" ht="12.75">
      <c r="A30" t="s">
        <v>4</v>
      </c>
      <c r="B30" s="8">
        <v>54328.62</v>
      </c>
      <c r="C30" s="18">
        <v>52311.89</v>
      </c>
      <c r="D30" s="22">
        <v>53751.81</v>
      </c>
      <c r="E30" s="8">
        <v>56210.49</v>
      </c>
      <c r="F30" s="22">
        <v>58420.37</v>
      </c>
      <c r="G30" s="22">
        <v>54087.98</v>
      </c>
      <c r="H30" s="22">
        <v>55411.4</v>
      </c>
      <c r="I30" s="22">
        <v>55657.83</v>
      </c>
      <c r="J30" s="18">
        <v>53371.47</v>
      </c>
      <c r="K30" s="18">
        <v>55653.04</v>
      </c>
      <c r="L30" s="10">
        <v>55908.77</v>
      </c>
      <c r="M30" s="22">
        <v>58177.03</v>
      </c>
      <c r="N30" s="5">
        <f t="shared" si="0"/>
        <v>663290.7000000001</v>
      </c>
      <c r="R30" s="11"/>
      <c r="S30" s="8"/>
    </row>
    <row r="31" spans="1:19" ht="12.75">
      <c r="A31" t="s">
        <v>99</v>
      </c>
      <c r="B31">
        <v>0</v>
      </c>
      <c r="C31" s="5">
        <v>0</v>
      </c>
      <c r="D31">
        <v>0</v>
      </c>
      <c r="E31" s="5">
        <v>0</v>
      </c>
      <c r="F31">
        <v>0</v>
      </c>
      <c r="G31" s="5">
        <v>0</v>
      </c>
      <c r="H31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0</v>
      </c>
      <c r="R31" s="11"/>
      <c r="S31" s="8"/>
    </row>
    <row r="32" spans="1:19" ht="12.75">
      <c r="A32" t="s">
        <v>5</v>
      </c>
      <c r="B32" s="8">
        <v>29289.8</v>
      </c>
      <c r="C32" s="18">
        <v>28202.54</v>
      </c>
      <c r="D32" s="22">
        <v>28978.83</v>
      </c>
      <c r="E32" s="8">
        <v>30304.36</v>
      </c>
      <c r="F32" s="22">
        <v>31495.75</v>
      </c>
      <c r="G32" s="22">
        <v>29160.06</v>
      </c>
      <c r="H32" s="22">
        <v>29873.55</v>
      </c>
      <c r="I32" s="22">
        <v>30006.41</v>
      </c>
      <c r="J32" s="18">
        <v>28773.78</v>
      </c>
      <c r="K32" s="18">
        <v>30003.83</v>
      </c>
      <c r="L32" s="10">
        <v>30141.69</v>
      </c>
      <c r="M32" s="22">
        <v>31364.56</v>
      </c>
      <c r="N32" s="5">
        <f t="shared" si="0"/>
        <v>357595.16</v>
      </c>
      <c r="R32" s="11"/>
      <c r="S32" s="8"/>
    </row>
    <row r="33" spans="1:19" ht="12.75">
      <c r="A33" t="s">
        <v>6</v>
      </c>
      <c r="B33" s="8">
        <v>59371.22</v>
      </c>
      <c r="C33" s="18">
        <v>57167.3</v>
      </c>
      <c r="D33" s="22">
        <v>58740.87</v>
      </c>
      <c r="E33" s="8">
        <v>61427.76</v>
      </c>
      <c r="F33" s="22">
        <v>63842.74</v>
      </c>
      <c r="G33" s="22">
        <v>59108.24</v>
      </c>
      <c r="H33" s="22">
        <v>60554.5</v>
      </c>
      <c r="I33" s="22">
        <v>60823.8</v>
      </c>
      <c r="J33" s="18">
        <v>58325.22</v>
      </c>
      <c r="K33" s="18">
        <v>60818.57</v>
      </c>
      <c r="L33" s="10">
        <v>61098.03</v>
      </c>
      <c r="M33" s="22">
        <v>63576.82</v>
      </c>
      <c r="N33" s="5">
        <f t="shared" si="0"/>
        <v>724855.07</v>
      </c>
      <c r="R33" s="11"/>
      <c r="S33" s="8"/>
    </row>
    <row r="34" spans="1:19" ht="12.75">
      <c r="A34" t="s">
        <v>47</v>
      </c>
      <c r="B34" s="14">
        <v>0</v>
      </c>
      <c r="C34" s="5">
        <v>0</v>
      </c>
      <c r="D34" s="5">
        <v>0</v>
      </c>
      <c r="E34" s="5">
        <v>0</v>
      </c>
      <c r="F34" s="19">
        <v>0</v>
      </c>
      <c r="G34" s="19">
        <v>0</v>
      </c>
      <c r="H34" s="19">
        <v>0</v>
      </c>
      <c r="I34" s="5">
        <v>0</v>
      </c>
      <c r="J34" s="5">
        <v>0</v>
      </c>
      <c r="K34" s="5">
        <v>0</v>
      </c>
      <c r="L34" s="5">
        <v>0</v>
      </c>
      <c r="M34" s="19">
        <v>0</v>
      </c>
      <c r="N34" s="5">
        <f t="shared" si="0"/>
        <v>0</v>
      </c>
      <c r="R34" s="11"/>
      <c r="S34" s="8"/>
    </row>
    <row r="35" spans="1:19" ht="12.75">
      <c r="A35" t="s">
        <v>48</v>
      </c>
      <c r="B35" s="5">
        <v>0</v>
      </c>
      <c r="C35" s="5">
        <v>0</v>
      </c>
      <c r="D35" s="5">
        <v>0</v>
      </c>
      <c r="E35" s="5">
        <v>0</v>
      </c>
      <c r="F35" s="19">
        <v>0</v>
      </c>
      <c r="G35" s="19">
        <v>0</v>
      </c>
      <c r="H35" s="19">
        <v>0</v>
      </c>
      <c r="I35" s="5">
        <v>0</v>
      </c>
      <c r="J35" s="5">
        <v>0</v>
      </c>
      <c r="K35" s="5">
        <v>0</v>
      </c>
      <c r="L35" s="5">
        <v>0</v>
      </c>
      <c r="M35" s="19">
        <v>0</v>
      </c>
      <c r="N35" s="5">
        <f t="shared" si="0"/>
        <v>0</v>
      </c>
      <c r="R35" s="11"/>
      <c r="S35" s="8"/>
    </row>
    <row r="36" spans="1:19" ht="12.75">
      <c r="A36" t="s">
        <v>7</v>
      </c>
      <c r="B36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0</v>
      </c>
      <c r="R36" s="11"/>
      <c r="S36" s="8"/>
    </row>
    <row r="37" spans="1:19" ht="12.75">
      <c r="A37" t="s">
        <v>8</v>
      </c>
      <c r="B37" s="8">
        <v>15213.68</v>
      </c>
      <c r="C37" s="18">
        <v>14648.93</v>
      </c>
      <c r="D37" s="22">
        <v>15052.15</v>
      </c>
      <c r="E37" s="8">
        <v>15740.66</v>
      </c>
      <c r="F37" s="22">
        <v>16359.49</v>
      </c>
      <c r="G37" s="22">
        <v>15146.29</v>
      </c>
      <c r="H37" s="22">
        <v>15516.89</v>
      </c>
      <c r="I37" s="22">
        <v>15585.89</v>
      </c>
      <c r="J37" s="18">
        <v>14945.64</v>
      </c>
      <c r="K37" s="18">
        <v>15584.56</v>
      </c>
      <c r="L37" s="10">
        <v>15656.17</v>
      </c>
      <c r="M37" s="22">
        <v>16291.35</v>
      </c>
      <c r="N37" s="5">
        <f>SUM(B37:M37)</f>
        <v>185741.7</v>
      </c>
      <c r="R37" s="11"/>
      <c r="S37" s="8"/>
    </row>
    <row r="38" spans="1:19" ht="12.75">
      <c r="A38" t="s">
        <v>9</v>
      </c>
      <c r="B38" s="8">
        <v>69266.42</v>
      </c>
      <c r="C38" s="18">
        <v>66695.18</v>
      </c>
      <c r="D38" s="22">
        <v>68531.02</v>
      </c>
      <c r="E38" s="8">
        <v>71665.72</v>
      </c>
      <c r="F38" s="22">
        <v>74483.2</v>
      </c>
      <c r="G38" s="22">
        <v>68959.61</v>
      </c>
      <c r="H38" s="22">
        <v>70646.91</v>
      </c>
      <c r="I38" s="22">
        <v>70961.1</v>
      </c>
      <c r="J38" s="18">
        <v>68046.09</v>
      </c>
      <c r="K38" s="18">
        <v>70955</v>
      </c>
      <c r="L38" s="10">
        <v>71281.03</v>
      </c>
      <c r="M38" s="22">
        <v>74172.95</v>
      </c>
      <c r="N38" s="5">
        <f t="shared" si="0"/>
        <v>845664.2299999999</v>
      </c>
      <c r="R38" s="11"/>
      <c r="S38" s="8"/>
    </row>
    <row r="39" spans="1:19" ht="12.75">
      <c r="A39" t="s">
        <v>10</v>
      </c>
      <c r="B39" s="8">
        <v>59371.22</v>
      </c>
      <c r="C39" s="18">
        <v>57167.3</v>
      </c>
      <c r="D39" s="22">
        <v>58740.87</v>
      </c>
      <c r="E39" s="8">
        <v>61427.76</v>
      </c>
      <c r="F39" s="22">
        <v>63842.74</v>
      </c>
      <c r="G39" s="22">
        <v>59108.24</v>
      </c>
      <c r="H39" s="22">
        <v>60554.5</v>
      </c>
      <c r="I39" s="22">
        <v>60823.8</v>
      </c>
      <c r="J39" s="18">
        <v>58325.22</v>
      </c>
      <c r="K39" s="18">
        <v>60818.57</v>
      </c>
      <c r="L39" s="10">
        <v>61098.03</v>
      </c>
      <c r="M39" s="22">
        <v>63576.82</v>
      </c>
      <c r="N39" s="5">
        <f t="shared" si="0"/>
        <v>724855.07</v>
      </c>
      <c r="R39" s="11"/>
      <c r="S39" s="8"/>
    </row>
    <row r="40" spans="1:19" ht="12.75">
      <c r="A40" t="s">
        <v>11</v>
      </c>
      <c r="B40" s="8">
        <v>39580.81</v>
      </c>
      <c r="C40" s="18">
        <v>38111.53</v>
      </c>
      <c r="D40" s="22">
        <v>39160.58</v>
      </c>
      <c r="E40" s="8">
        <v>40951.84</v>
      </c>
      <c r="F40" s="22">
        <v>42561.83</v>
      </c>
      <c r="G40" s="22">
        <v>39405.49</v>
      </c>
      <c r="H40" s="22">
        <v>40369.66</v>
      </c>
      <c r="I40" s="22">
        <v>40549.2</v>
      </c>
      <c r="J40" s="18">
        <v>38883.48</v>
      </c>
      <c r="K40" s="18">
        <v>40545.71</v>
      </c>
      <c r="L40" s="10">
        <v>40732.02</v>
      </c>
      <c r="M40" s="22">
        <v>42384.54</v>
      </c>
      <c r="N40" s="5">
        <f t="shared" si="0"/>
        <v>483236.69</v>
      </c>
      <c r="R40" s="11"/>
      <c r="S40" s="8"/>
    </row>
    <row r="41" spans="1:19" ht="12.75">
      <c r="A41" t="s">
        <v>49</v>
      </c>
      <c r="B41" s="8">
        <v>18354.02</v>
      </c>
      <c r="C41" s="18">
        <v>17672.7</v>
      </c>
      <c r="D41" s="22">
        <v>18159.15</v>
      </c>
      <c r="E41" s="8">
        <v>18989.78</v>
      </c>
      <c r="F41" s="22">
        <v>19736.35</v>
      </c>
      <c r="G41" s="22">
        <v>18272.72</v>
      </c>
      <c r="H41" s="22">
        <v>18719.82</v>
      </c>
      <c r="I41" s="22">
        <v>18803.07</v>
      </c>
      <c r="J41" s="18">
        <v>18030.66</v>
      </c>
      <c r="K41" s="18">
        <v>18801.45</v>
      </c>
      <c r="L41" s="10">
        <v>18887.84</v>
      </c>
      <c r="M41" s="22">
        <v>19654.14</v>
      </c>
      <c r="N41" s="5">
        <f t="shared" si="0"/>
        <v>224081.7</v>
      </c>
      <c r="R41" s="11"/>
      <c r="S41" s="8"/>
    </row>
    <row r="42" spans="1:19" ht="12.75">
      <c r="A42" t="s">
        <v>12</v>
      </c>
      <c r="B42" s="8">
        <v>39580.81</v>
      </c>
      <c r="C42" s="18">
        <v>38111.53</v>
      </c>
      <c r="D42" s="22">
        <v>39160.58</v>
      </c>
      <c r="E42" s="8">
        <v>40951.84</v>
      </c>
      <c r="F42" s="22">
        <v>42561.83</v>
      </c>
      <c r="G42" s="22">
        <v>39405.49</v>
      </c>
      <c r="H42" s="22">
        <v>40369.66</v>
      </c>
      <c r="I42" s="22">
        <v>40549.2</v>
      </c>
      <c r="J42" s="18">
        <v>38883.48</v>
      </c>
      <c r="K42" s="18">
        <v>40545.71</v>
      </c>
      <c r="L42" s="10">
        <v>40732.02</v>
      </c>
      <c r="M42" s="22">
        <v>42384.54</v>
      </c>
      <c r="N42" s="5">
        <f t="shared" si="0"/>
        <v>483236.69</v>
      </c>
      <c r="R42" s="11"/>
      <c r="S42" s="8"/>
    </row>
    <row r="43" spans="1:19" ht="12.75">
      <c r="A43" t="s">
        <v>13</v>
      </c>
      <c r="B43" s="8">
        <v>35622.73</v>
      </c>
      <c r="C43" s="18">
        <v>34300.38</v>
      </c>
      <c r="D43" s="22">
        <v>35244.52</v>
      </c>
      <c r="E43" s="8">
        <v>36856.65</v>
      </c>
      <c r="F43" s="22">
        <v>38305.65</v>
      </c>
      <c r="G43" s="22">
        <v>35464.94</v>
      </c>
      <c r="H43" s="22">
        <v>36332.7</v>
      </c>
      <c r="I43" s="22">
        <v>36494.28</v>
      </c>
      <c r="J43" s="18">
        <v>34995.13</v>
      </c>
      <c r="K43" s="18">
        <v>36491.14</v>
      </c>
      <c r="L43" s="10">
        <v>36658.82</v>
      </c>
      <c r="M43" s="22">
        <v>38146.09</v>
      </c>
      <c r="N43" s="5">
        <f t="shared" si="0"/>
        <v>434913.03</v>
      </c>
      <c r="R43" s="11"/>
      <c r="S43" s="8"/>
    </row>
    <row r="44" spans="1:19" ht="12.75">
      <c r="A44" t="s">
        <v>14</v>
      </c>
      <c r="B44" s="8">
        <v>25727.53</v>
      </c>
      <c r="C44" s="18">
        <v>24772.5</v>
      </c>
      <c r="D44" s="22">
        <v>25454.38</v>
      </c>
      <c r="E44" s="8">
        <v>26618.69</v>
      </c>
      <c r="F44" s="22">
        <v>27665.19</v>
      </c>
      <c r="G44" s="22">
        <v>25613.57</v>
      </c>
      <c r="H44" s="22">
        <v>26240.28</v>
      </c>
      <c r="I44" s="22">
        <v>26356.98</v>
      </c>
      <c r="J44" s="18">
        <v>25274.26</v>
      </c>
      <c r="K44" s="18">
        <v>26354.71</v>
      </c>
      <c r="L44" s="10">
        <v>26475.81</v>
      </c>
      <c r="M44" s="22">
        <v>27549.95</v>
      </c>
      <c r="N44" s="5">
        <f t="shared" si="0"/>
        <v>314103.85000000003</v>
      </c>
      <c r="R44" s="11"/>
      <c r="S44" s="8"/>
    </row>
    <row r="45" spans="1:19" ht="12.75">
      <c r="A45" t="s">
        <v>50</v>
      </c>
      <c r="B45" s="14">
        <v>0</v>
      </c>
      <c r="C45" s="5">
        <v>0</v>
      </c>
      <c r="D45" s="19">
        <v>0</v>
      </c>
      <c r="E45" s="15">
        <v>0</v>
      </c>
      <c r="F45" s="19">
        <v>0</v>
      </c>
      <c r="G45" s="19">
        <v>0</v>
      </c>
      <c r="H45" s="19">
        <v>0</v>
      </c>
      <c r="I45" s="19">
        <v>0</v>
      </c>
      <c r="J45" s="5">
        <v>0</v>
      </c>
      <c r="K45" s="14">
        <v>0</v>
      </c>
      <c r="L45" s="5">
        <v>0</v>
      </c>
      <c r="M45" s="19">
        <v>0</v>
      </c>
      <c r="N45" s="5">
        <f t="shared" si="0"/>
        <v>0</v>
      </c>
      <c r="R45" s="11"/>
      <c r="S45" s="8"/>
    </row>
    <row r="46" spans="1:19" ht="12.75">
      <c r="A46" t="s">
        <v>15</v>
      </c>
      <c r="B46" s="8">
        <v>33643.69</v>
      </c>
      <c r="C46" s="18">
        <v>32394.8</v>
      </c>
      <c r="D46" s="22">
        <v>33286.49</v>
      </c>
      <c r="E46" s="8">
        <v>34809.06</v>
      </c>
      <c r="F46" s="22">
        <v>36177.55</v>
      </c>
      <c r="G46" s="22">
        <v>33494.67</v>
      </c>
      <c r="H46" s="22">
        <v>34314.22</v>
      </c>
      <c r="I46" s="22">
        <v>34466.82</v>
      </c>
      <c r="J46" s="18">
        <v>33050.96</v>
      </c>
      <c r="K46" s="18">
        <v>34463.86</v>
      </c>
      <c r="L46" s="10">
        <v>34622.22</v>
      </c>
      <c r="M46" s="22">
        <v>36026.86</v>
      </c>
      <c r="N46" s="5">
        <f>SUM(B46:M46)</f>
        <v>410751.19999999995</v>
      </c>
      <c r="R46" s="11"/>
      <c r="S46" s="8"/>
    </row>
    <row r="47" spans="1:19" ht="12.75">
      <c r="A47" t="s">
        <v>51</v>
      </c>
      <c r="B47" s="5">
        <v>0</v>
      </c>
      <c r="C47" s="19">
        <v>0</v>
      </c>
      <c r="D47" s="19">
        <v>0</v>
      </c>
      <c r="E47" s="5">
        <v>0</v>
      </c>
      <c r="F47" s="19">
        <v>0</v>
      </c>
      <c r="G47" s="15">
        <v>0</v>
      </c>
      <c r="H47" s="14">
        <v>0</v>
      </c>
      <c r="I47" s="19">
        <v>0</v>
      </c>
      <c r="J47" s="19">
        <v>0</v>
      </c>
      <c r="K47" s="19">
        <v>0</v>
      </c>
      <c r="L47" s="15">
        <v>0</v>
      </c>
      <c r="M47" s="19">
        <v>0</v>
      </c>
      <c r="N47" s="5">
        <f t="shared" si="0"/>
        <v>0</v>
      </c>
      <c r="R47" s="11"/>
      <c r="S47" s="8"/>
    </row>
    <row r="48" spans="1:19" ht="12.75">
      <c r="A48" t="s">
        <v>16</v>
      </c>
      <c r="B48" s="8">
        <v>78172.11</v>
      </c>
      <c r="C48" s="18">
        <v>75270.28</v>
      </c>
      <c r="D48" s="22">
        <v>77342.15</v>
      </c>
      <c r="E48" s="8">
        <v>80879.88</v>
      </c>
      <c r="F48" s="22">
        <v>84059.61</v>
      </c>
      <c r="G48" s="22">
        <v>77825.85</v>
      </c>
      <c r="H48" s="22">
        <v>79730.09</v>
      </c>
      <c r="I48" s="22">
        <v>80084.66</v>
      </c>
      <c r="J48" s="18">
        <v>76794.88</v>
      </c>
      <c r="K48" s="18">
        <v>80077.78</v>
      </c>
      <c r="L48" s="10">
        <v>80445.74</v>
      </c>
      <c r="M48" s="22">
        <v>83709.48</v>
      </c>
      <c r="N48" s="5">
        <f t="shared" si="0"/>
        <v>954392.51</v>
      </c>
      <c r="R48" s="11"/>
      <c r="S48" s="8"/>
    </row>
    <row r="49" spans="1:19" ht="12.75">
      <c r="A49" t="s">
        <v>52</v>
      </c>
      <c r="B49" s="14">
        <v>0</v>
      </c>
      <c r="C49" s="19">
        <v>0</v>
      </c>
      <c r="D49" s="15">
        <v>0</v>
      </c>
      <c r="E49" s="5">
        <v>0</v>
      </c>
      <c r="F49" s="19">
        <v>0</v>
      </c>
      <c r="G49" s="19">
        <v>0</v>
      </c>
      <c r="H49" s="14">
        <v>0</v>
      </c>
      <c r="I49" s="19">
        <v>0</v>
      </c>
      <c r="J49" s="19">
        <v>0</v>
      </c>
      <c r="K49" s="19">
        <v>0</v>
      </c>
      <c r="L49" s="15">
        <v>0</v>
      </c>
      <c r="M49" s="19">
        <v>0</v>
      </c>
      <c r="N49" s="5">
        <f t="shared" si="0"/>
        <v>0</v>
      </c>
      <c r="R49" s="11"/>
      <c r="S49" s="8"/>
    </row>
    <row r="50" spans="1:19" ht="12.75">
      <c r="A50" t="s">
        <v>17</v>
      </c>
      <c r="B50" s="8">
        <v>51455.06</v>
      </c>
      <c r="C50" s="18">
        <v>49544.99</v>
      </c>
      <c r="D50" s="22">
        <v>50908.75</v>
      </c>
      <c r="E50" s="8">
        <v>53237.39</v>
      </c>
      <c r="F50" s="22">
        <v>55330.38</v>
      </c>
      <c r="G50" s="22">
        <v>51227.14</v>
      </c>
      <c r="H50" s="22">
        <v>52480.56</v>
      </c>
      <c r="I50" s="22">
        <v>52713.96</v>
      </c>
      <c r="J50" s="18">
        <v>50548.53</v>
      </c>
      <c r="K50" s="18">
        <v>52709.43</v>
      </c>
      <c r="L50" s="10">
        <v>52951.62</v>
      </c>
      <c r="M50" s="22">
        <v>55099.91</v>
      </c>
      <c r="N50" s="5">
        <f t="shared" si="0"/>
        <v>628207.7200000001</v>
      </c>
      <c r="R50" s="11"/>
      <c r="S50" s="8"/>
    </row>
    <row r="51" spans="1:19" ht="12.75">
      <c r="A51" t="s">
        <v>18</v>
      </c>
      <c r="B51" s="8">
        <v>59371.22</v>
      </c>
      <c r="C51" s="18">
        <v>57167.3</v>
      </c>
      <c r="D51" s="22">
        <v>58740.87</v>
      </c>
      <c r="E51" s="8">
        <v>61427.76</v>
      </c>
      <c r="F51" s="22">
        <v>63842.74</v>
      </c>
      <c r="G51" s="22">
        <v>59108.24</v>
      </c>
      <c r="H51" s="22">
        <v>60554.5</v>
      </c>
      <c r="I51" s="22">
        <v>60823.8</v>
      </c>
      <c r="J51" s="18">
        <v>58325.22</v>
      </c>
      <c r="K51" s="18">
        <v>60818.57</v>
      </c>
      <c r="L51" s="10">
        <v>61098.03</v>
      </c>
      <c r="M51" s="22">
        <v>63576.82</v>
      </c>
      <c r="N51" s="5">
        <f t="shared" si="0"/>
        <v>724855.07</v>
      </c>
      <c r="R51" s="11"/>
      <c r="S51" s="8"/>
    </row>
    <row r="52" spans="1:19" ht="12.75">
      <c r="A52" t="s">
        <v>19</v>
      </c>
      <c r="B52" s="8">
        <v>59371.22</v>
      </c>
      <c r="C52" s="18">
        <v>57167.3</v>
      </c>
      <c r="D52" s="22">
        <v>58740.87</v>
      </c>
      <c r="E52" s="8">
        <v>61427.76</v>
      </c>
      <c r="F52" s="22">
        <v>63842.74</v>
      </c>
      <c r="G52" s="22">
        <v>59108.24</v>
      </c>
      <c r="H52" s="22">
        <v>60554.5</v>
      </c>
      <c r="I52" s="22">
        <v>60823.8</v>
      </c>
      <c r="J52" s="18">
        <v>58325.22</v>
      </c>
      <c r="K52" s="18">
        <v>60818.57</v>
      </c>
      <c r="L52" s="10">
        <v>61098.03</v>
      </c>
      <c r="M52" s="22">
        <v>63576.82</v>
      </c>
      <c r="N52" s="5">
        <f t="shared" si="0"/>
        <v>724855.07</v>
      </c>
      <c r="R52" s="11"/>
      <c r="S52" s="8"/>
    </row>
    <row r="53" spans="1:19" ht="12.75">
      <c r="A53" t="s">
        <v>53</v>
      </c>
      <c r="B53" s="14">
        <v>0</v>
      </c>
      <c r="C53" s="5">
        <v>0</v>
      </c>
      <c r="D53" s="19">
        <v>0</v>
      </c>
      <c r="E53" s="5">
        <v>0</v>
      </c>
      <c r="F53" s="19">
        <v>0</v>
      </c>
      <c r="G53" s="19">
        <v>0</v>
      </c>
      <c r="H53" s="19">
        <v>0</v>
      </c>
      <c r="I53" s="5">
        <v>0</v>
      </c>
      <c r="J53" s="5">
        <v>0</v>
      </c>
      <c r="K53" s="19">
        <v>0</v>
      </c>
      <c r="L53" s="5">
        <v>0</v>
      </c>
      <c r="M53" s="14">
        <v>0</v>
      </c>
      <c r="N53" s="5">
        <f t="shared" si="0"/>
        <v>0</v>
      </c>
      <c r="R53" s="11"/>
      <c r="S53" s="8"/>
    </row>
    <row r="54" spans="1:19" ht="12.75">
      <c r="A54" t="s">
        <v>54</v>
      </c>
      <c r="B54" s="14">
        <v>0</v>
      </c>
      <c r="C54" s="5">
        <v>0</v>
      </c>
      <c r="D54" s="19">
        <v>0</v>
      </c>
      <c r="E54" s="5">
        <v>0</v>
      </c>
      <c r="F54" s="19">
        <v>0</v>
      </c>
      <c r="G54" s="19">
        <v>0</v>
      </c>
      <c r="H54" s="19">
        <v>0</v>
      </c>
      <c r="I54" s="5">
        <v>0</v>
      </c>
      <c r="J54" s="5">
        <v>0</v>
      </c>
      <c r="K54" s="19">
        <v>0</v>
      </c>
      <c r="L54" s="5">
        <v>0</v>
      </c>
      <c r="M54" s="14">
        <v>0</v>
      </c>
      <c r="N54" s="5">
        <f t="shared" si="0"/>
        <v>0</v>
      </c>
      <c r="R54" s="11"/>
      <c r="S54" s="8"/>
    </row>
    <row r="55" spans="1:19" ht="12.75">
      <c r="A55" t="s">
        <v>55</v>
      </c>
      <c r="B55" s="5">
        <v>0</v>
      </c>
      <c r="C55" s="5">
        <v>0</v>
      </c>
      <c r="D55" s="19">
        <v>0</v>
      </c>
      <c r="E55" s="5">
        <v>0</v>
      </c>
      <c r="F55" s="19">
        <v>0</v>
      </c>
      <c r="G55" s="19">
        <v>0</v>
      </c>
      <c r="H55" s="19">
        <v>0</v>
      </c>
      <c r="I55" s="5">
        <v>0</v>
      </c>
      <c r="J55" s="5">
        <v>0</v>
      </c>
      <c r="K55" s="19">
        <v>0</v>
      </c>
      <c r="L55" s="5">
        <v>0</v>
      </c>
      <c r="M55" s="5">
        <v>0</v>
      </c>
      <c r="N55" s="5">
        <f t="shared" si="0"/>
        <v>0</v>
      </c>
      <c r="R55" s="11"/>
      <c r="S55" s="8"/>
    </row>
    <row r="56" spans="1:19" ht="12.75">
      <c r="A56" t="s">
        <v>20</v>
      </c>
      <c r="B56" s="8">
        <v>31268.84</v>
      </c>
      <c r="C56" s="18">
        <v>30108.11</v>
      </c>
      <c r="D56" s="22">
        <v>30936.86</v>
      </c>
      <c r="E56" s="8">
        <v>32351.95</v>
      </c>
      <c r="F56" s="22">
        <v>33623.84</v>
      </c>
      <c r="G56" s="22">
        <v>31130.34</v>
      </c>
      <c r="H56" s="22">
        <v>31892.04</v>
      </c>
      <c r="I56" s="22">
        <v>32033.87</v>
      </c>
      <c r="J56" s="18">
        <v>30717.95</v>
      </c>
      <c r="K56" s="18">
        <v>32031.11</v>
      </c>
      <c r="L56" s="10">
        <v>32178.29</v>
      </c>
      <c r="M56" s="22">
        <v>33483.79</v>
      </c>
      <c r="N56" s="5">
        <f>SUM(B56:M56)</f>
        <v>381756.98999999993</v>
      </c>
      <c r="R56" s="11"/>
      <c r="S56" s="8"/>
    </row>
    <row r="57" spans="1:14" ht="12.75">
      <c r="A57" t="s">
        <v>21</v>
      </c>
      <c r="B57" s="8">
        <v>59371.22</v>
      </c>
      <c r="C57" s="18">
        <v>57167.3</v>
      </c>
      <c r="D57" s="22">
        <v>58740.87</v>
      </c>
      <c r="E57" s="8">
        <v>61427.76</v>
      </c>
      <c r="F57" s="22">
        <v>63842.74</v>
      </c>
      <c r="G57" s="22">
        <v>59108.24</v>
      </c>
      <c r="H57" s="22">
        <v>60554.5</v>
      </c>
      <c r="I57" s="22">
        <v>60823.8</v>
      </c>
      <c r="J57" s="18">
        <v>58325.22</v>
      </c>
      <c r="K57" s="18">
        <v>60818.57</v>
      </c>
      <c r="L57" s="10">
        <v>61098.03</v>
      </c>
      <c r="M57" s="22">
        <v>63576.82</v>
      </c>
      <c r="N57" s="5">
        <f>SUM(B57:M57)</f>
        <v>724855.07</v>
      </c>
    </row>
    <row r="58" spans="1:14" ht="12.75">
      <c r="A58" t="s">
        <v>22</v>
      </c>
      <c r="B58" s="8">
        <v>56402.66</v>
      </c>
      <c r="C58" s="18">
        <v>54308.94</v>
      </c>
      <c r="D58" s="22">
        <v>55803.83</v>
      </c>
      <c r="E58" s="8">
        <v>58356.37</v>
      </c>
      <c r="F58" s="22">
        <v>60650.61</v>
      </c>
      <c r="G58" s="22">
        <v>56152.83</v>
      </c>
      <c r="H58" s="22">
        <v>57526.77</v>
      </c>
      <c r="I58" s="22">
        <v>57782.61</v>
      </c>
      <c r="J58" s="18">
        <v>55408.96</v>
      </c>
      <c r="K58" s="18">
        <v>57777.64</v>
      </c>
      <c r="L58" s="10">
        <v>58043.13</v>
      </c>
      <c r="M58" s="22">
        <v>60397.98</v>
      </c>
      <c r="N58" s="5">
        <f t="shared" si="0"/>
        <v>688612.33</v>
      </c>
    </row>
    <row r="59" spans="1:14" ht="12.75">
      <c r="A59" t="s">
        <v>56</v>
      </c>
      <c r="B59" s="14">
        <v>0</v>
      </c>
      <c r="C59" s="5">
        <v>0</v>
      </c>
      <c r="D59" s="19">
        <v>0</v>
      </c>
      <c r="E59" s="5">
        <v>0</v>
      </c>
      <c r="F59" s="19">
        <v>0</v>
      </c>
      <c r="G59" s="5">
        <v>0</v>
      </c>
      <c r="H59" s="19">
        <v>0</v>
      </c>
      <c r="I59" s="19">
        <v>0</v>
      </c>
      <c r="J59" s="15">
        <v>0</v>
      </c>
      <c r="K59" s="5">
        <v>0</v>
      </c>
      <c r="L59" s="5">
        <v>0</v>
      </c>
      <c r="M59" s="14">
        <v>0</v>
      </c>
      <c r="N59" s="5">
        <f t="shared" si="0"/>
        <v>0</v>
      </c>
    </row>
    <row r="60" spans="1:14" ht="12.75">
      <c r="A60" t="s">
        <v>23</v>
      </c>
      <c r="B60" s="5">
        <v>0</v>
      </c>
      <c r="C60" s="5">
        <v>0</v>
      </c>
      <c r="D60" s="19">
        <v>0</v>
      </c>
      <c r="E60" s="5">
        <v>0</v>
      </c>
      <c r="F60" s="19">
        <v>0</v>
      </c>
      <c r="G60" s="5">
        <v>0</v>
      </c>
      <c r="H60" s="19">
        <v>0</v>
      </c>
      <c r="I60" s="19">
        <v>0</v>
      </c>
      <c r="J60" s="15">
        <v>0</v>
      </c>
      <c r="K60" s="5">
        <v>0</v>
      </c>
      <c r="L60" s="5">
        <v>0</v>
      </c>
      <c r="M60" s="5">
        <v>0</v>
      </c>
      <c r="N60" s="5">
        <f t="shared" si="0"/>
        <v>0</v>
      </c>
    </row>
    <row r="61" spans="1:14" ht="12.75">
      <c r="A61" t="s">
        <v>24</v>
      </c>
      <c r="B61" s="5">
        <v>0</v>
      </c>
      <c r="C61" s="5">
        <v>0</v>
      </c>
      <c r="D61" s="5">
        <v>0</v>
      </c>
      <c r="E61" s="5">
        <v>0</v>
      </c>
      <c r="F61" s="19">
        <v>0</v>
      </c>
      <c r="G61" s="5">
        <v>0</v>
      </c>
      <c r="H61" s="19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f t="shared" si="0"/>
        <v>0</v>
      </c>
    </row>
    <row r="62" spans="1:14" ht="12.75">
      <c r="A62" t="s">
        <v>57</v>
      </c>
      <c r="B62" s="5">
        <v>0</v>
      </c>
      <c r="C62" s="5">
        <v>0</v>
      </c>
      <c r="D62" s="5">
        <v>0</v>
      </c>
      <c r="E62" s="5">
        <v>0</v>
      </c>
      <c r="F62" s="19">
        <v>0</v>
      </c>
      <c r="G62" s="5">
        <v>0</v>
      </c>
      <c r="H62" s="19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f t="shared" si="0"/>
        <v>0</v>
      </c>
    </row>
    <row r="63" spans="1:14" ht="12.75">
      <c r="A63" t="s">
        <v>58</v>
      </c>
      <c r="B63" s="5">
        <v>0</v>
      </c>
      <c r="C63" s="5">
        <v>0</v>
      </c>
      <c r="D63" s="5">
        <v>0</v>
      </c>
      <c r="E63" s="5">
        <v>0</v>
      </c>
      <c r="F63" s="19">
        <v>0</v>
      </c>
      <c r="G63" s="5">
        <v>0</v>
      </c>
      <c r="H63" s="19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0"/>
        <v>0</v>
      </c>
    </row>
    <row r="64" spans="1:14" ht="12.75">
      <c r="A64" t="s">
        <v>59</v>
      </c>
      <c r="B64" s="5">
        <v>0</v>
      </c>
      <c r="C64" s="5">
        <v>0</v>
      </c>
      <c r="D64" s="5">
        <v>0</v>
      </c>
      <c r="E64" s="5">
        <v>0</v>
      </c>
      <c r="F64" s="19">
        <v>0</v>
      </c>
      <c r="G64" s="5">
        <v>0</v>
      </c>
      <c r="H64" s="19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0"/>
        <v>0</v>
      </c>
    </row>
    <row r="65" spans="1:14" ht="12.75">
      <c r="A65" t="s">
        <v>25</v>
      </c>
      <c r="B65" s="8">
        <v>23142.11</v>
      </c>
      <c r="C65" s="18">
        <v>22283.05</v>
      </c>
      <c r="D65" s="22">
        <v>22896.41</v>
      </c>
      <c r="E65" s="8">
        <v>23943.72</v>
      </c>
      <c r="F65" s="22">
        <v>24885.05</v>
      </c>
      <c r="G65" s="22">
        <v>23039.6</v>
      </c>
      <c r="H65" s="22">
        <v>23603.34</v>
      </c>
      <c r="I65" s="22">
        <v>23708.3</v>
      </c>
      <c r="J65" s="18">
        <v>22734.39</v>
      </c>
      <c r="K65" s="18">
        <v>23706.27</v>
      </c>
      <c r="L65" s="10">
        <v>23815.2</v>
      </c>
      <c r="M65" s="22">
        <v>24781.4</v>
      </c>
      <c r="N65" s="5">
        <f>SUM(B65:M65)</f>
        <v>282538.83999999997</v>
      </c>
    </row>
    <row r="66" spans="1:14" ht="12.75">
      <c r="A66" t="s">
        <v>60</v>
      </c>
      <c r="B66" s="5">
        <v>0</v>
      </c>
      <c r="C66" s="5">
        <v>0</v>
      </c>
      <c r="D66" s="5">
        <v>0</v>
      </c>
      <c r="E66" s="5">
        <v>0</v>
      </c>
      <c r="F66" s="19">
        <v>0</v>
      </c>
      <c r="G66" s="5">
        <v>0</v>
      </c>
      <c r="H66" s="19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f t="shared" si="0"/>
        <v>0</v>
      </c>
    </row>
    <row r="67" spans="1:14" ht="12.75">
      <c r="A67" t="s">
        <v>61</v>
      </c>
      <c r="B67" s="5">
        <v>0</v>
      </c>
      <c r="C67" s="5">
        <v>0</v>
      </c>
      <c r="D67" s="5">
        <v>0</v>
      </c>
      <c r="E67" s="5">
        <v>0</v>
      </c>
      <c r="F67" s="19">
        <v>0</v>
      </c>
      <c r="G67" s="5">
        <v>0</v>
      </c>
      <c r="H67" s="19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0"/>
        <v>0</v>
      </c>
    </row>
    <row r="68" spans="1:14" ht="12.75">
      <c r="A68" t="s">
        <v>62</v>
      </c>
      <c r="B68" s="5">
        <v>0</v>
      </c>
      <c r="C68" s="5">
        <v>0</v>
      </c>
      <c r="D68" s="5">
        <v>0</v>
      </c>
      <c r="E68" s="5">
        <v>0</v>
      </c>
      <c r="F68" s="19">
        <v>0</v>
      </c>
      <c r="G68" s="5">
        <v>0</v>
      </c>
      <c r="H68" s="19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0"/>
        <v>0</v>
      </c>
    </row>
    <row r="69" spans="1:14" ht="12.75">
      <c r="A69" t="s">
        <v>26</v>
      </c>
      <c r="B69" s="5">
        <v>0</v>
      </c>
      <c r="C69" s="5">
        <v>0</v>
      </c>
      <c r="D69" s="5">
        <v>0</v>
      </c>
      <c r="E69" s="5">
        <v>0</v>
      </c>
      <c r="F69" s="19">
        <v>0</v>
      </c>
      <c r="G69" s="5">
        <v>0</v>
      </c>
      <c r="H69" s="19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0"/>
        <v>0</v>
      </c>
    </row>
    <row r="70" spans="1:14" ht="12.75">
      <c r="A70" t="s">
        <v>63</v>
      </c>
      <c r="B70" s="5">
        <v>0</v>
      </c>
      <c r="C70" s="5">
        <v>0</v>
      </c>
      <c r="D70" s="5">
        <v>0</v>
      </c>
      <c r="E70" s="5">
        <v>0</v>
      </c>
      <c r="F70" s="19">
        <v>0</v>
      </c>
      <c r="G70" s="5">
        <v>0</v>
      </c>
      <c r="H70" s="19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0"/>
        <v>0</v>
      </c>
    </row>
    <row r="71" spans="1:14" ht="12.75">
      <c r="A71" t="s">
        <v>64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19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0"/>
        <v>0</v>
      </c>
    </row>
    <row r="72" spans="1:14" ht="12.75">
      <c r="A72" t="s">
        <v>65</v>
      </c>
      <c r="B72" s="8">
        <v>36414.35</v>
      </c>
      <c r="C72" s="18">
        <v>35062.61</v>
      </c>
      <c r="D72" s="22">
        <v>36027.73</v>
      </c>
      <c r="E72" s="8">
        <v>37675.69</v>
      </c>
      <c r="F72" s="22">
        <v>39156.88</v>
      </c>
      <c r="G72" s="22">
        <v>36253.05</v>
      </c>
      <c r="H72" s="22">
        <v>37140.09</v>
      </c>
      <c r="I72" s="22">
        <v>37305.26</v>
      </c>
      <c r="J72" s="18">
        <v>35772.8</v>
      </c>
      <c r="K72" s="18">
        <v>37302.06</v>
      </c>
      <c r="L72" s="10">
        <v>37473.46</v>
      </c>
      <c r="M72" s="22">
        <v>38993.78</v>
      </c>
      <c r="N72" s="5">
        <f t="shared" si="0"/>
        <v>444577.76</v>
      </c>
    </row>
    <row r="73" spans="1:14" ht="12.75">
      <c r="A73" t="s">
        <v>66</v>
      </c>
      <c r="B73" s="5">
        <v>0</v>
      </c>
      <c r="C73" s="5">
        <v>0</v>
      </c>
      <c r="D73" s="5">
        <v>0</v>
      </c>
      <c r="E73" s="5">
        <v>0</v>
      </c>
      <c r="F73" s="19">
        <v>0</v>
      </c>
      <c r="G73" s="5">
        <v>0</v>
      </c>
      <c r="H73" s="19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0"/>
        <v>0</v>
      </c>
    </row>
    <row r="74" spans="1:14" ht="12.75">
      <c r="A74" t="s">
        <v>67</v>
      </c>
      <c r="B74" s="5">
        <v>0</v>
      </c>
      <c r="C74" s="5">
        <v>0</v>
      </c>
      <c r="D74" s="5">
        <v>0</v>
      </c>
      <c r="E74" s="5">
        <v>0</v>
      </c>
      <c r="F74" s="19">
        <v>0</v>
      </c>
      <c r="G74" s="5">
        <v>0</v>
      </c>
      <c r="H74" s="19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0"/>
        <v>0</v>
      </c>
    </row>
    <row r="75" spans="1:14" ht="12.75">
      <c r="A75" t="s">
        <v>68</v>
      </c>
      <c r="B75" s="5">
        <v>0</v>
      </c>
      <c r="C75" s="5">
        <v>0</v>
      </c>
      <c r="D75" s="5">
        <v>0</v>
      </c>
      <c r="E75" s="5">
        <v>0</v>
      </c>
      <c r="F75" s="19">
        <v>0</v>
      </c>
      <c r="G75" s="5">
        <v>0</v>
      </c>
      <c r="H75" s="19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0"/>
        <v>0</v>
      </c>
    </row>
    <row r="76" spans="1:14" ht="12.75">
      <c r="A76" t="s">
        <v>69</v>
      </c>
      <c r="B76" s="5">
        <v>0</v>
      </c>
      <c r="C76" s="5">
        <v>0</v>
      </c>
      <c r="D76" s="5">
        <v>0</v>
      </c>
      <c r="E76" s="5">
        <v>0</v>
      </c>
      <c r="F76" s="19">
        <v>0</v>
      </c>
      <c r="G76" s="5">
        <v>0</v>
      </c>
      <c r="H76" s="19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0</v>
      </c>
    </row>
    <row r="77" spans="1:14" ht="12.75">
      <c r="A77" t="s">
        <v>70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19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si="0"/>
        <v>0</v>
      </c>
    </row>
    <row r="78" spans="1:14" ht="12.75">
      <c r="A78" t="s">
        <v>27</v>
      </c>
      <c r="B78" s="8">
        <v>25494</v>
      </c>
      <c r="C78" s="18">
        <v>24547.64</v>
      </c>
      <c r="D78" s="22">
        <v>25223.33</v>
      </c>
      <c r="E78" s="8">
        <v>26377.08</v>
      </c>
      <c r="F78" s="22">
        <v>27414.07</v>
      </c>
      <c r="G78" s="22">
        <v>25381.08</v>
      </c>
      <c r="H78" s="22">
        <v>26002.1</v>
      </c>
      <c r="I78" s="22">
        <v>26117.74</v>
      </c>
      <c r="J78" s="18">
        <v>25044.85</v>
      </c>
      <c r="K78" s="18">
        <v>26115.49</v>
      </c>
      <c r="L78" s="10">
        <v>26235.49</v>
      </c>
      <c r="M78" s="22">
        <v>27299.89</v>
      </c>
      <c r="N78" s="5">
        <f t="shared" si="0"/>
        <v>311252.76</v>
      </c>
    </row>
    <row r="79" spans="1:14" ht="12.75">
      <c r="A79" t="s">
        <v>71</v>
      </c>
      <c r="B79" s="8">
        <v>55413.14</v>
      </c>
      <c r="C79" s="18">
        <v>53356.15</v>
      </c>
      <c r="D79" s="22">
        <v>54824.81</v>
      </c>
      <c r="E79" s="8">
        <v>57332.57</v>
      </c>
      <c r="F79" s="22">
        <v>59586.56</v>
      </c>
      <c r="G79" s="22">
        <v>55167.69</v>
      </c>
      <c r="H79" s="22">
        <v>56517.53</v>
      </c>
      <c r="I79" s="22">
        <v>56768.88</v>
      </c>
      <c r="J79" s="18">
        <v>54436.88</v>
      </c>
      <c r="K79" s="18">
        <v>56764</v>
      </c>
      <c r="L79" s="10">
        <v>57024.83</v>
      </c>
      <c r="M79" s="22">
        <v>59338.36</v>
      </c>
      <c r="N79" s="5">
        <f t="shared" si="0"/>
        <v>676531.3999999999</v>
      </c>
    </row>
    <row r="80" spans="1:14" ht="12.75">
      <c r="A80" t="s">
        <v>28</v>
      </c>
      <c r="B80" s="8">
        <v>31965.46</v>
      </c>
      <c r="C80" s="18">
        <v>30778.87</v>
      </c>
      <c r="D80" s="22">
        <v>31626.08</v>
      </c>
      <c r="E80" s="8">
        <v>33072.7</v>
      </c>
      <c r="F80" s="22">
        <v>34372.93</v>
      </c>
      <c r="G80" s="22">
        <v>31823.88</v>
      </c>
      <c r="H80" s="22">
        <v>32602.54</v>
      </c>
      <c r="I80" s="22">
        <v>32747.53</v>
      </c>
      <c r="J80" s="18">
        <v>31402.3</v>
      </c>
      <c r="K80" s="18">
        <v>32744.72</v>
      </c>
      <c r="L80" s="10">
        <v>32895.18</v>
      </c>
      <c r="M80" s="22">
        <v>34229.76</v>
      </c>
      <c r="N80" s="5">
        <f t="shared" si="0"/>
        <v>390261.95</v>
      </c>
    </row>
    <row r="81" spans="1:14" ht="12.75">
      <c r="A81" t="s">
        <v>29</v>
      </c>
      <c r="B81" s="8">
        <v>79161.63</v>
      </c>
      <c r="C81" s="18">
        <v>76223.07</v>
      </c>
      <c r="D81" s="22">
        <v>78321.16</v>
      </c>
      <c r="E81" s="8">
        <v>81903.68</v>
      </c>
      <c r="F81" s="22">
        <v>85123.66</v>
      </c>
      <c r="G81" s="22">
        <v>78810.98</v>
      </c>
      <c r="H81" s="22">
        <v>80739.33</v>
      </c>
      <c r="I81" s="22">
        <v>81098.39</v>
      </c>
      <c r="J81" s="18">
        <v>77766.96</v>
      </c>
      <c r="K81" s="18">
        <v>81091.42</v>
      </c>
      <c r="L81" s="10">
        <v>81464.04</v>
      </c>
      <c r="M81" s="22">
        <v>84769.09</v>
      </c>
      <c r="N81" s="5">
        <f t="shared" si="0"/>
        <v>966473.41</v>
      </c>
    </row>
    <row r="82" spans="1:14" ht="12.75">
      <c r="A82" t="s">
        <v>72</v>
      </c>
      <c r="B82" s="14">
        <v>0</v>
      </c>
      <c r="C82" s="19">
        <v>0</v>
      </c>
      <c r="D82" s="19">
        <v>0</v>
      </c>
      <c r="E82" s="15">
        <v>0</v>
      </c>
      <c r="F82" s="15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5">
        <v>0</v>
      </c>
      <c r="M82" s="19">
        <v>0</v>
      </c>
      <c r="N82" s="5">
        <f t="shared" si="0"/>
        <v>0</v>
      </c>
    </row>
    <row r="83" spans="1:14" ht="12.75">
      <c r="A83" t="s">
        <v>73</v>
      </c>
      <c r="B83" s="8">
        <v>32377.11</v>
      </c>
      <c r="C83" s="18">
        <v>31175.23</v>
      </c>
      <c r="D83" s="22">
        <v>32033.35</v>
      </c>
      <c r="E83" s="8">
        <v>33498.6</v>
      </c>
      <c r="F83" s="22">
        <v>34815.58</v>
      </c>
      <c r="G83" s="22">
        <v>32233.69</v>
      </c>
      <c r="H83" s="22">
        <v>33022.39</v>
      </c>
      <c r="I83" s="22">
        <v>33169.24</v>
      </c>
      <c r="J83" s="18">
        <v>31806.69</v>
      </c>
      <c r="K83" s="18">
        <v>33166.39</v>
      </c>
      <c r="L83" s="10">
        <v>33318.79</v>
      </c>
      <c r="M83" s="22">
        <v>34670.56</v>
      </c>
      <c r="N83" s="5">
        <f>SUM(B83:M83)</f>
        <v>395287.62</v>
      </c>
    </row>
    <row r="84" spans="1:14" ht="12.75">
      <c r="A84" t="s">
        <v>74</v>
      </c>
      <c r="B84" s="14">
        <v>0</v>
      </c>
      <c r="C84" s="19">
        <v>0</v>
      </c>
      <c r="D84" s="19">
        <v>0</v>
      </c>
      <c r="E84" s="5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5">
        <v>0</v>
      </c>
      <c r="M84" s="19">
        <v>0</v>
      </c>
      <c r="N84" s="5">
        <f>SUM(B84:M84)</f>
        <v>0</v>
      </c>
    </row>
    <row r="85" spans="1:14" ht="12.75">
      <c r="A85" t="s">
        <v>30</v>
      </c>
      <c r="B85" s="8">
        <v>53434.1</v>
      </c>
      <c r="C85" s="18">
        <v>51450.57</v>
      </c>
      <c r="D85" s="22">
        <v>52866.78</v>
      </c>
      <c r="E85" s="8">
        <v>55284.98</v>
      </c>
      <c r="F85" s="22">
        <v>57458.47</v>
      </c>
      <c r="G85" s="22">
        <v>53197.41</v>
      </c>
      <c r="H85" s="22">
        <v>54499.05</v>
      </c>
      <c r="I85" s="22">
        <v>54741.42</v>
      </c>
      <c r="J85" s="18">
        <v>52492.7</v>
      </c>
      <c r="K85" s="18">
        <v>54736.71</v>
      </c>
      <c r="L85" s="10">
        <v>54988.22</v>
      </c>
      <c r="M85" s="22">
        <v>57219.14</v>
      </c>
      <c r="N85" s="5">
        <f>SUM(B85:M85)</f>
        <v>652369.55</v>
      </c>
    </row>
    <row r="86" ht="12.75">
      <c r="A86" t="s">
        <v>1</v>
      </c>
    </row>
    <row r="87" spans="1:14" ht="12.75">
      <c r="A87" t="s">
        <v>31</v>
      </c>
      <c r="B87" s="5">
        <f>SUM(B19:B85)</f>
        <v>1391606.3699999999</v>
      </c>
      <c r="C87" s="5">
        <f aca="true" t="shared" si="1" ref="C87:L87">SUM(C19:C85)</f>
        <v>1339948.5300000003</v>
      </c>
      <c r="D87" s="5">
        <f t="shared" si="1"/>
        <v>1376831.5500000003</v>
      </c>
      <c r="E87" s="5">
        <f t="shared" si="1"/>
        <v>1439809.7</v>
      </c>
      <c r="F87" s="5">
        <f t="shared" si="1"/>
        <v>1496414.73</v>
      </c>
      <c r="G87" s="5">
        <f t="shared" si="1"/>
        <v>1385442.3299999998</v>
      </c>
      <c r="H87" s="5">
        <f t="shared" si="1"/>
        <v>1419341.3200000003</v>
      </c>
      <c r="I87" s="5">
        <f t="shared" si="1"/>
        <v>1425653.4499999997</v>
      </c>
      <c r="J87" s="5">
        <f>SUM(J19:J85)</f>
        <v>1367089.1499999997</v>
      </c>
      <c r="K87" s="5">
        <f>SUM(K19:K85)</f>
        <v>1425530.8899999997</v>
      </c>
      <c r="L87" s="5">
        <f t="shared" si="1"/>
        <v>1432081.17</v>
      </c>
      <c r="M87" s="5">
        <f>SUM(M19:M85)</f>
        <v>1490181.7</v>
      </c>
      <c r="N87" s="5">
        <f>SUM(B87:M87)</f>
        <v>16989930.89</v>
      </c>
    </row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</sheetData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N87"/>
  <sheetViews>
    <sheetView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2" width="11.16015625" style="0" bestFit="1" customWidth="1"/>
    <col min="13" max="13" width="11.16015625" style="0" customWidth="1"/>
    <col min="14" max="14" width="12.66015625" style="0" customWidth="1"/>
  </cols>
  <sheetData>
    <row r="1" spans="1:14" ht="12.75">
      <c r="A1" t="s">
        <v>103</v>
      </c>
      <c r="N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24" t="s">
        <v>76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2.75">
      <c r="A6" s="24" t="s">
        <v>77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2.75">
      <c r="A7" s="24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2.75">
      <c r="A8" s="24" t="s">
        <v>36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12.75">
      <c r="A9" s="24" t="s">
        <v>78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6" spans="2:14" ht="12.75">
      <c r="B16" s="1">
        <v>39264</v>
      </c>
      <c r="C16" s="1">
        <v>39295</v>
      </c>
      <c r="D16" s="1">
        <v>39326</v>
      </c>
      <c r="E16" s="1">
        <v>39356</v>
      </c>
      <c r="F16" s="1">
        <v>39387</v>
      </c>
      <c r="G16" s="1">
        <v>39417</v>
      </c>
      <c r="H16" s="1">
        <v>39448</v>
      </c>
      <c r="I16" s="1">
        <v>39479</v>
      </c>
      <c r="J16" s="1">
        <v>39508</v>
      </c>
      <c r="K16" s="1">
        <v>39539</v>
      </c>
      <c r="L16" s="1">
        <v>39569</v>
      </c>
      <c r="M16" s="1">
        <v>39600</v>
      </c>
      <c r="N16" s="2" t="s">
        <v>104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f>SUM('Half-Cent to County Govs'!B19+'Half-Cent to City Govs'!B19)</f>
        <v>1586685.9</v>
      </c>
      <c r="C19" s="5">
        <f>SUM('Half-Cent to County Govs'!C19+'Half-Cent to City Govs'!C19)</f>
        <v>1407594.53</v>
      </c>
      <c r="D19" s="5">
        <f>SUM('Half-Cent to County Govs'!D19+'Half-Cent to City Govs'!D19)</f>
        <v>1585548.31</v>
      </c>
      <c r="E19" s="5">
        <f>SUM('Half-Cent to County Govs'!E19+'Half-Cent to City Govs'!E19)</f>
        <v>1690565.3199999998</v>
      </c>
      <c r="F19" s="5">
        <f>SUM('Half-Cent to County Govs'!F19+'Half-Cent to City Govs'!F19)</f>
        <v>1672738.54</v>
      </c>
      <c r="G19" s="5">
        <f>SUM('Half-Cent to County Govs'!G19+'Half-Cent to City Govs'!G19)</f>
        <v>1676322.74</v>
      </c>
      <c r="H19" s="5">
        <f>SUM('Half-Cent to County Govs'!H19+'Half-Cent to City Govs'!H19)</f>
        <v>1584550.9</v>
      </c>
      <c r="I19" s="5">
        <f>SUM('Half-Cent to County Govs'!I19+'Half-Cent to City Govs'!I19)</f>
        <v>1784497.49</v>
      </c>
      <c r="J19" s="5">
        <f>SUM('Half-Cent to County Govs'!J19+'Half-Cent to City Govs'!J19)</f>
        <v>1517182.5099999998</v>
      </c>
      <c r="K19" s="5">
        <f>SUM('Half-Cent to County Govs'!K19+'Half-Cent to City Govs'!K19)</f>
        <v>1568610.15</v>
      </c>
      <c r="L19" s="5">
        <f>SUM('Half-Cent to County Govs'!L19+'Half-Cent to City Govs'!L19)</f>
        <v>1563350.58</v>
      </c>
      <c r="M19" s="5">
        <f>SUM('Half-Cent to County Govs'!M19+'Half-Cent to City Govs'!M19)</f>
        <v>1595034.07</v>
      </c>
      <c r="N19" s="5">
        <f aca="true" t="shared" si="0" ref="N19:N82">SUM(B19:M19)</f>
        <v>19232681.04</v>
      </c>
    </row>
    <row r="20" spans="1:14" ht="12.75">
      <c r="A20" t="s">
        <v>39</v>
      </c>
      <c r="B20" s="5">
        <f>SUM('Half-Cent to County Govs'!B20+'Half-Cent to City Govs'!B20)</f>
        <v>77557.99</v>
      </c>
      <c r="C20" s="5">
        <f>SUM('Half-Cent to County Govs'!C20+'Half-Cent to City Govs'!C20)</f>
        <v>71283.4</v>
      </c>
      <c r="D20" s="5">
        <f>SUM('Half-Cent to County Govs'!D20+'Half-Cent to City Govs'!D20)</f>
        <v>77400.93</v>
      </c>
      <c r="E20" s="5">
        <f>SUM('Half-Cent to County Govs'!E20+'Half-Cent to City Govs'!E20)</f>
        <v>67820.28</v>
      </c>
      <c r="F20" s="5">
        <f>SUM('Half-Cent to County Govs'!F20+'Half-Cent to City Govs'!F20)</f>
        <v>70646.5</v>
      </c>
      <c r="G20" s="5">
        <f>SUM('Half-Cent to County Govs'!G20+'Half-Cent to City Govs'!G20)</f>
        <v>96710.65000000001</v>
      </c>
      <c r="H20" s="5">
        <f>SUM('Half-Cent to County Govs'!H20+'Half-Cent to City Govs'!H20)</f>
        <v>80958.52</v>
      </c>
      <c r="I20" s="5">
        <f>SUM('Half-Cent to County Govs'!I20+'Half-Cent to City Govs'!I20)</f>
        <v>84069.86000000002</v>
      </c>
      <c r="J20" s="5">
        <f>SUM('Half-Cent to County Govs'!J20+'Half-Cent to City Govs'!J20)</f>
        <v>66815.4</v>
      </c>
      <c r="K20" s="5">
        <f>SUM('Half-Cent to County Govs'!K20+'Half-Cent to City Govs'!K20)</f>
        <v>74500.98</v>
      </c>
      <c r="L20" s="5">
        <f>SUM('Half-Cent to County Govs'!L20+'Half-Cent to City Govs'!L20)</f>
        <v>75361.73999999999</v>
      </c>
      <c r="M20" s="5">
        <f>SUM('Half-Cent to County Govs'!M20+'Half-Cent to City Govs'!M20)</f>
        <v>77219.48000000001</v>
      </c>
      <c r="N20" s="5">
        <f t="shared" si="0"/>
        <v>920345.73</v>
      </c>
    </row>
    <row r="21" spans="1:14" ht="12.75">
      <c r="A21" t="s">
        <v>40</v>
      </c>
      <c r="B21" s="5">
        <f>SUM('Half-Cent to County Govs'!B21+'Half-Cent to City Govs'!B21)</f>
        <v>1578534.8900000001</v>
      </c>
      <c r="C21" s="5">
        <f>SUM('Half-Cent to County Govs'!C21+'Half-Cent to City Govs'!C21)</f>
        <v>1602536.1099999999</v>
      </c>
      <c r="D21" s="5">
        <f>SUM('Half-Cent to County Govs'!D21+'Half-Cent to City Govs'!D21)</f>
        <v>1770886.6600000001</v>
      </c>
      <c r="E21" s="5">
        <f>SUM('Half-Cent to County Govs'!E21+'Half-Cent to City Govs'!E21)</f>
        <v>1433033.75</v>
      </c>
      <c r="F21" s="5">
        <f>SUM('Half-Cent to County Govs'!F21+'Half-Cent to City Govs'!F21)</f>
        <v>1328652.38</v>
      </c>
      <c r="G21" s="5">
        <f>SUM('Half-Cent to County Govs'!G21+'Half-Cent to City Govs'!G21)</f>
        <v>1348513.54</v>
      </c>
      <c r="H21" s="5">
        <f>SUM('Half-Cent to County Govs'!H21+'Half-Cent to City Govs'!H21)</f>
        <v>1202340.33</v>
      </c>
      <c r="I21" s="5">
        <f>SUM('Half-Cent to County Govs'!I21+'Half-Cent to City Govs'!I21)</f>
        <v>1292207.6</v>
      </c>
      <c r="J21" s="5">
        <f>SUM('Half-Cent to County Govs'!J21+'Half-Cent to City Govs'!J21)</f>
        <v>1147308.81</v>
      </c>
      <c r="K21" s="5">
        <f>SUM('Half-Cent to County Govs'!K21+'Half-Cent to City Govs'!K21)</f>
        <v>1240428.21</v>
      </c>
      <c r="L21" s="5">
        <f>SUM('Half-Cent to County Govs'!L21+'Half-Cent to City Govs'!L21)</f>
        <v>1540703.0499999998</v>
      </c>
      <c r="M21" s="5">
        <f>SUM('Half-Cent to County Govs'!M21+'Half-Cent to City Govs'!M21)</f>
        <v>1377048.29</v>
      </c>
      <c r="N21" s="5">
        <f t="shared" si="0"/>
        <v>16862193.62</v>
      </c>
    </row>
    <row r="22" spans="1:14" ht="12.75">
      <c r="A22" t="s">
        <v>2</v>
      </c>
      <c r="B22" s="5">
        <f>SUM('Half-Cent to County Govs'!B22+'Half-Cent to City Govs'!B22)</f>
        <v>109018.62</v>
      </c>
      <c r="C22" s="5">
        <f>SUM('Half-Cent to County Govs'!C22+'Half-Cent to City Govs'!C22)</f>
        <v>119881.98</v>
      </c>
      <c r="D22" s="5">
        <f>SUM('Half-Cent to County Govs'!D22+'Half-Cent to City Govs'!D22)</f>
        <v>109761.01000000001</v>
      </c>
      <c r="E22" s="5">
        <f>SUM('Half-Cent to County Govs'!E22+'Half-Cent to City Govs'!E22)</f>
        <v>118182.11</v>
      </c>
      <c r="F22" s="5">
        <f>SUM('Half-Cent to County Govs'!F22+'Half-Cent to City Govs'!F22)</f>
        <v>103758.76</v>
      </c>
      <c r="G22" s="5">
        <f>SUM('Half-Cent to County Govs'!G22+'Half-Cent to City Govs'!G22)</f>
        <v>105447.63</v>
      </c>
      <c r="H22" s="5">
        <f>SUM('Half-Cent to County Govs'!H22+'Half-Cent to City Govs'!H22)</f>
        <v>112640.35</v>
      </c>
      <c r="I22" s="5">
        <f>SUM('Half-Cent to County Govs'!I22+'Half-Cent to City Govs'!I22)</f>
        <v>135368.78</v>
      </c>
      <c r="J22" s="5">
        <f>SUM('Half-Cent to County Govs'!J22+'Half-Cent to City Govs'!J22)</f>
        <v>102817.66</v>
      </c>
      <c r="K22" s="5">
        <f>SUM('Half-Cent to County Govs'!K22+'Half-Cent to City Govs'!K22)</f>
        <v>110232.63</v>
      </c>
      <c r="L22" s="5">
        <f>SUM('Half-Cent to County Govs'!L22+'Half-Cent to City Govs'!L22)</f>
        <v>111219.17</v>
      </c>
      <c r="M22" s="5">
        <f>SUM('Half-Cent to County Govs'!M22+'Half-Cent to City Govs'!M22)</f>
        <v>111266.09</v>
      </c>
      <c r="N22" s="5">
        <f t="shared" si="0"/>
        <v>1349594.79</v>
      </c>
    </row>
    <row r="23" spans="1:14" ht="12.75">
      <c r="A23" t="s">
        <v>41</v>
      </c>
      <c r="B23" s="5">
        <f>SUM('Half-Cent to County Govs'!B23+'Half-Cent to City Govs'!B23)</f>
        <v>3331410.34</v>
      </c>
      <c r="C23" s="5">
        <f>SUM('Half-Cent to County Govs'!C23+'Half-Cent to City Govs'!C23)</f>
        <v>3060561.16</v>
      </c>
      <c r="D23" s="5">
        <f>SUM('Half-Cent to County Govs'!D23+'Half-Cent to City Govs'!D23)</f>
        <v>3211548.63</v>
      </c>
      <c r="E23" s="5">
        <f>SUM('Half-Cent to County Govs'!E23+'Half-Cent to City Govs'!E23)</f>
        <v>3101449.84</v>
      </c>
      <c r="F23" s="5">
        <f>SUM('Half-Cent to County Govs'!F23+'Half-Cent to City Govs'!F23)</f>
        <v>2986154.5</v>
      </c>
      <c r="G23" s="5">
        <f>SUM('Half-Cent to County Govs'!G23+'Half-Cent to City Govs'!G23)</f>
        <v>3016868.33</v>
      </c>
      <c r="H23" s="5">
        <f>SUM('Half-Cent to County Govs'!H23+'Half-Cent to City Govs'!H23)</f>
        <v>3157517.49</v>
      </c>
      <c r="I23" s="5">
        <f>SUM('Half-Cent to County Govs'!I23+'Half-Cent to City Govs'!I23)</f>
        <v>3421986.59</v>
      </c>
      <c r="J23" s="5">
        <f>SUM('Half-Cent to County Govs'!J23+'Half-Cent to City Govs'!J23)</f>
        <v>2915108.46</v>
      </c>
      <c r="K23" s="5">
        <f>SUM('Half-Cent to County Govs'!K23+'Half-Cent to City Govs'!K23)</f>
        <v>3153743.34</v>
      </c>
      <c r="L23" s="5">
        <f>SUM('Half-Cent to County Govs'!L23+'Half-Cent to City Govs'!L23)</f>
        <v>3323765.94</v>
      </c>
      <c r="M23" s="5">
        <f>SUM('Half-Cent to County Govs'!M23+'Half-Cent to City Govs'!M23)</f>
        <v>3135374.3600000003</v>
      </c>
      <c r="N23" s="5">
        <f t="shared" si="0"/>
        <v>37815488.98</v>
      </c>
    </row>
    <row r="24" spans="1:14" ht="12.75">
      <c r="A24" t="s">
        <v>42</v>
      </c>
      <c r="B24" s="5">
        <f>SUM('Half-Cent to County Govs'!B24+'Half-Cent to City Govs'!B24)</f>
        <v>14379418.239999998</v>
      </c>
      <c r="C24" s="5">
        <f>SUM('Half-Cent to County Govs'!C24+'Half-Cent to City Govs'!C24)</f>
        <v>13401113.359999998</v>
      </c>
      <c r="D24" s="5">
        <f>SUM('Half-Cent to County Govs'!D24+'Half-Cent to City Govs'!D24)</f>
        <v>12997133.379999999</v>
      </c>
      <c r="E24" s="5">
        <f>SUM('Half-Cent to County Govs'!E24+'Half-Cent to City Govs'!E24)</f>
        <v>12872587.09</v>
      </c>
      <c r="F24" s="5">
        <f>SUM('Half-Cent to County Govs'!F24+'Half-Cent to City Govs'!F24)</f>
        <v>13213145.870000003</v>
      </c>
      <c r="G24" s="5">
        <f>SUM('Half-Cent to County Govs'!G24+'Half-Cent to City Govs'!G24)</f>
        <v>13493085.590000005</v>
      </c>
      <c r="H24" s="5">
        <f>SUM('Half-Cent to County Govs'!H24+'Half-Cent to City Govs'!H24)</f>
        <v>14544144.05</v>
      </c>
      <c r="I24" s="5">
        <f>SUM('Half-Cent to County Govs'!I24+'Half-Cent to City Govs'!I24)</f>
        <v>15847545.959999997</v>
      </c>
      <c r="J24" s="5">
        <f>SUM('Half-Cent to County Govs'!J24+'Half-Cent to City Govs'!J24)</f>
        <v>13642743.430000002</v>
      </c>
      <c r="K24" s="5">
        <f>SUM('Half-Cent to County Govs'!K24+'Half-Cent to City Govs'!K24)</f>
        <v>13824747.48</v>
      </c>
      <c r="L24" s="5">
        <f>SUM('Half-Cent to County Govs'!L24+'Half-Cent to City Govs'!L24)</f>
        <v>14894592.880000003</v>
      </c>
      <c r="M24" s="5">
        <f>SUM('Half-Cent to County Govs'!M24+'Half-Cent to City Govs'!M24)</f>
        <v>13583540.639999999</v>
      </c>
      <c r="N24" s="5">
        <f t="shared" si="0"/>
        <v>166693797.96999997</v>
      </c>
    </row>
    <row r="25" spans="1:14" ht="12.75">
      <c r="A25" t="s">
        <v>3</v>
      </c>
      <c r="B25" s="5">
        <f>SUM('Half-Cent to County Govs'!B25+'Half-Cent to City Govs'!B25)</f>
        <v>31443.989999999998</v>
      </c>
      <c r="C25" s="5">
        <f>SUM('Half-Cent to County Govs'!C25+'Half-Cent to City Govs'!C25)</f>
        <v>30890.559999999998</v>
      </c>
      <c r="D25" s="5">
        <f>SUM('Half-Cent to County Govs'!D25+'Half-Cent to City Govs'!D25)</f>
        <v>28889.590000000004</v>
      </c>
      <c r="E25" s="5">
        <f>SUM('Half-Cent to County Govs'!E25+'Half-Cent to City Govs'!E25)</f>
        <v>29037.38</v>
      </c>
      <c r="F25" s="5">
        <f>SUM('Half-Cent to County Govs'!F25+'Half-Cent to City Govs'!F25)</f>
        <v>31655.35</v>
      </c>
      <c r="G25" s="5">
        <f>SUM('Half-Cent to County Govs'!G25+'Half-Cent to City Govs'!G25)</f>
        <v>27953.89</v>
      </c>
      <c r="H25" s="5">
        <f>SUM('Half-Cent to County Govs'!H25+'Half-Cent to City Govs'!H25)</f>
        <v>28163.260000000002</v>
      </c>
      <c r="I25" s="5">
        <f>SUM('Half-Cent to County Govs'!I25+'Half-Cent to City Govs'!I25)</f>
        <v>28863.92</v>
      </c>
      <c r="J25" s="5">
        <f>SUM('Half-Cent to County Govs'!J25+'Half-Cent to City Govs'!J25)</f>
        <v>26245.67</v>
      </c>
      <c r="K25" s="5">
        <f>SUM('Half-Cent to County Govs'!K25+'Half-Cent to City Govs'!K25)</f>
        <v>26564.39</v>
      </c>
      <c r="L25" s="5">
        <f>SUM('Half-Cent to County Govs'!L25+'Half-Cent to City Govs'!L25)</f>
        <v>27005.25</v>
      </c>
      <c r="M25" s="5">
        <f>SUM('Half-Cent to County Govs'!M25+'Half-Cent to City Govs'!M25)</f>
        <v>27876.68</v>
      </c>
      <c r="N25" s="5">
        <f t="shared" si="0"/>
        <v>344589.93</v>
      </c>
    </row>
    <row r="26" spans="1:14" ht="12.75">
      <c r="A26" t="s">
        <v>43</v>
      </c>
      <c r="B26" s="5">
        <f>SUM('Half-Cent to County Govs'!B26+'Half-Cent to City Govs'!B26)</f>
        <v>1111026.52</v>
      </c>
      <c r="C26" s="5">
        <f>SUM('Half-Cent to County Govs'!C26+'Half-Cent to City Govs'!C26)</f>
        <v>922075.68</v>
      </c>
      <c r="D26" s="5">
        <f>SUM('Half-Cent to County Govs'!D26+'Half-Cent to City Govs'!D26)</f>
        <v>996924.93</v>
      </c>
      <c r="E26" s="5">
        <f>SUM('Half-Cent to County Govs'!E26+'Half-Cent to City Govs'!E26)</f>
        <v>847667.14</v>
      </c>
      <c r="F26" s="5">
        <f>SUM('Half-Cent to County Govs'!F26+'Half-Cent to City Govs'!F26)</f>
        <v>898324.35</v>
      </c>
      <c r="G26" s="5">
        <f>SUM('Half-Cent to County Govs'!G26+'Half-Cent to City Govs'!G26)</f>
        <v>933635.82</v>
      </c>
      <c r="H26" s="5">
        <f>SUM('Half-Cent to County Govs'!H26+'Half-Cent to City Govs'!H26)</f>
        <v>1054723.1</v>
      </c>
      <c r="I26" s="5">
        <f>SUM('Half-Cent to County Govs'!I26+'Half-Cent to City Govs'!I26)</f>
        <v>1059010.5</v>
      </c>
      <c r="J26" s="5">
        <f>SUM('Half-Cent to County Govs'!J26+'Half-Cent to City Govs'!J26)</f>
        <v>1038701.5700000001</v>
      </c>
      <c r="K26" s="5">
        <f>SUM('Half-Cent to County Govs'!K26+'Half-Cent to City Govs'!K26)</f>
        <v>1065657.47</v>
      </c>
      <c r="L26" s="5">
        <f>SUM('Half-Cent to County Govs'!L26+'Half-Cent to City Govs'!L26)</f>
        <v>1094269.7</v>
      </c>
      <c r="M26" s="5">
        <f>SUM('Half-Cent to County Govs'!M26+'Half-Cent to City Govs'!M26)</f>
        <v>965561.17</v>
      </c>
      <c r="N26" s="5">
        <f t="shared" si="0"/>
        <v>11987577.950000001</v>
      </c>
    </row>
    <row r="27" spans="1:14" ht="12.75">
      <c r="A27" t="s">
        <v>44</v>
      </c>
      <c r="B27" s="5">
        <f>SUM('Half-Cent to County Govs'!B27+'Half-Cent to City Govs'!B27)</f>
        <v>645582.31</v>
      </c>
      <c r="C27" s="5">
        <f>SUM('Half-Cent to County Govs'!C27+'Half-Cent to City Govs'!C27)</f>
        <v>590546.03</v>
      </c>
      <c r="D27" s="5">
        <f>SUM('Half-Cent to County Govs'!D27+'Half-Cent to City Govs'!D27)</f>
        <v>602982.44</v>
      </c>
      <c r="E27" s="5">
        <f>SUM('Half-Cent to County Govs'!E27+'Half-Cent to City Govs'!E27)</f>
        <v>614236.07</v>
      </c>
      <c r="F27" s="5">
        <f>SUM('Half-Cent to County Govs'!F27+'Half-Cent to City Govs'!F27)</f>
        <v>599697.2</v>
      </c>
      <c r="G27" s="5">
        <f>SUM('Half-Cent to County Govs'!G27+'Half-Cent to City Govs'!G27)</f>
        <v>587409.74</v>
      </c>
      <c r="H27" s="5">
        <f>SUM('Half-Cent to County Govs'!H27+'Half-Cent to City Govs'!H27)</f>
        <v>632504.79</v>
      </c>
      <c r="I27" s="5">
        <f>SUM('Half-Cent to County Govs'!I27+'Half-Cent to City Govs'!I27)</f>
        <v>632146.67</v>
      </c>
      <c r="J27" s="5">
        <f>SUM('Half-Cent to County Govs'!J27+'Half-Cent to City Govs'!J27)</f>
        <v>576056.9</v>
      </c>
      <c r="K27" s="5">
        <f>SUM('Half-Cent to County Govs'!K27+'Half-Cent to City Govs'!K27)</f>
        <v>615698.4</v>
      </c>
      <c r="L27" s="5">
        <f>SUM('Half-Cent to County Govs'!L27+'Half-Cent to City Govs'!L27)</f>
        <v>637128.45</v>
      </c>
      <c r="M27" s="5">
        <f>SUM('Half-Cent to County Govs'!M27+'Half-Cent to City Govs'!M27)</f>
        <v>599954.24</v>
      </c>
      <c r="N27" s="5">
        <f t="shared" si="0"/>
        <v>7333943.240000001</v>
      </c>
    </row>
    <row r="28" spans="1:14" ht="12.75">
      <c r="A28" t="s">
        <v>45</v>
      </c>
      <c r="B28" s="5">
        <f>SUM('Half-Cent to County Govs'!B28+'Half-Cent to City Govs'!B28)</f>
        <v>917444.44</v>
      </c>
      <c r="C28" s="5">
        <f>SUM('Half-Cent to County Govs'!C28+'Half-Cent to City Govs'!C28)</f>
        <v>848836.15</v>
      </c>
      <c r="D28" s="5">
        <f>SUM('Half-Cent to County Govs'!D28+'Half-Cent to City Govs'!D28)</f>
        <v>862818.08</v>
      </c>
      <c r="E28" s="5">
        <f>SUM('Half-Cent to County Govs'!E28+'Half-Cent to City Govs'!E28)</f>
        <v>851682.76</v>
      </c>
      <c r="F28" s="5">
        <f>SUM('Half-Cent to County Govs'!F28+'Half-Cent to City Govs'!F28)</f>
        <v>872149.58</v>
      </c>
      <c r="G28" s="5">
        <f>SUM('Half-Cent to County Govs'!G28+'Half-Cent to City Govs'!G28)</f>
        <v>845826.34</v>
      </c>
      <c r="H28" s="5">
        <f>SUM('Half-Cent to County Govs'!H28+'Half-Cent to City Govs'!H28)</f>
        <v>899872.91</v>
      </c>
      <c r="I28" s="5">
        <f>SUM('Half-Cent to County Govs'!I28+'Half-Cent to City Govs'!I28)</f>
        <v>945472.44</v>
      </c>
      <c r="J28" s="5">
        <f>SUM('Half-Cent to County Govs'!J28+'Half-Cent to City Govs'!J28)</f>
        <v>776608.63</v>
      </c>
      <c r="K28" s="5">
        <f>SUM('Half-Cent to County Govs'!K28+'Half-Cent to City Govs'!K28)</f>
        <v>826869.94</v>
      </c>
      <c r="L28" s="5">
        <f>SUM('Half-Cent to County Govs'!L28+'Half-Cent to City Govs'!L28)</f>
        <v>862540.42</v>
      </c>
      <c r="M28" s="5">
        <f>SUM('Half-Cent to County Govs'!M28+'Half-Cent to City Govs'!M28)</f>
        <v>840266.47</v>
      </c>
      <c r="N28" s="5">
        <f t="shared" si="0"/>
        <v>10350388.16</v>
      </c>
    </row>
    <row r="29" spans="1:14" ht="12.75">
      <c r="A29" t="s">
        <v>46</v>
      </c>
      <c r="B29" s="5">
        <f>SUM('Half-Cent to County Govs'!B29+'Half-Cent to City Govs'!B29)</f>
        <v>2763355.1500000004</v>
      </c>
      <c r="C29" s="5">
        <f>SUM('Half-Cent to County Govs'!C29+'Half-Cent to City Govs'!C29)</f>
        <v>2439542.12</v>
      </c>
      <c r="D29" s="5">
        <f>SUM('Half-Cent to County Govs'!D29+'Half-Cent to City Govs'!D29)</f>
        <v>2356845.31</v>
      </c>
      <c r="E29" s="5">
        <f>SUM('Half-Cent to County Govs'!E29+'Half-Cent to City Govs'!E29)</f>
        <v>2161728.03</v>
      </c>
      <c r="F29" s="5">
        <f>SUM('Half-Cent to County Govs'!F29+'Half-Cent to City Govs'!F29)</f>
        <v>2391472.01</v>
      </c>
      <c r="G29" s="5">
        <f>SUM('Half-Cent to County Govs'!G29+'Half-Cent to City Govs'!G29)</f>
        <v>2708642.2</v>
      </c>
      <c r="H29" s="5">
        <f>SUM('Half-Cent to County Govs'!H29+'Half-Cent to City Govs'!H29)</f>
        <v>3121242.2199999997</v>
      </c>
      <c r="I29" s="5">
        <f>SUM('Half-Cent to County Govs'!I29+'Half-Cent to City Govs'!I29)</f>
        <v>3271364.13</v>
      </c>
      <c r="J29" s="5">
        <f>SUM('Half-Cent to County Govs'!J29+'Half-Cent to City Govs'!J29)</f>
        <v>3190361.54</v>
      </c>
      <c r="K29" s="5">
        <f>SUM('Half-Cent to County Govs'!K29+'Half-Cent to City Govs'!K29)</f>
        <v>3346165.31</v>
      </c>
      <c r="L29" s="5">
        <f>SUM('Half-Cent to County Govs'!L29+'Half-Cent to City Govs'!L29)</f>
        <v>3528000.3400000003</v>
      </c>
      <c r="M29" s="5">
        <f>SUM('Half-Cent to County Govs'!M29+'Half-Cent to City Govs'!M29)</f>
        <v>2934322.53</v>
      </c>
      <c r="N29" s="5">
        <f t="shared" si="0"/>
        <v>34213040.88999999</v>
      </c>
    </row>
    <row r="30" spans="1:14" ht="12.75">
      <c r="A30" t="s">
        <v>4</v>
      </c>
      <c r="B30" s="5">
        <f>SUM('Half-Cent to County Govs'!B30+'Half-Cent to City Govs'!B30)</f>
        <v>544173.93</v>
      </c>
      <c r="C30" s="5">
        <f>SUM('Half-Cent to County Govs'!C30+'Half-Cent to City Govs'!C30)</f>
        <v>387670.93</v>
      </c>
      <c r="D30" s="5">
        <f>SUM('Half-Cent to County Govs'!D30+'Half-Cent to City Govs'!D30)</f>
        <v>378022.11</v>
      </c>
      <c r="E30" s="5">
        <f>SUM('Half-Cent to County Govs'!E30+'Half-Cent to City Govs'!E30)</f>
        <v>382643.91000000003</v>
      </c>
      <c r="F30" s="5">
        <f>SUM('Half-Cent to County Govs'!F30+'Half-Cent to City Govs'!F30)</f>
        <v>372176.79000000004</v>
      </c>
      <c r="G30" s="5">
        <f>SUM('Half-Cent to County Govs'!G30+'Half-Cent to City Govs'!G30)</f>
        <v>444484.6</v>
      </c>
      <c r="H30" s="5">
        <f>SUM('Half-Cent to County Govs'!H30+'Half-Cent to City Govs'!H30)</f>
        <v>374025.91000000003</v>
      </c>
      <c r="I30" s="5">
        <f>SUM('Half-Cent to County Govs'!I30+'Half-Cent to City Govs'!I30)</f>
        <v>380760.64</v>
      </c>
      <c r="J30" s="5">
        <f>SUM('Half-Cent to County Govs'!J30+'Half-Cent to City Govs'!J30)</f>
        <v>353477.45</v>
      </c>
      <c r="K30" s="5">
        <f>SUM('Half-Cent to County Govs'!K30+'Half-Cent to City Govs'!K30)</f>
        <v>371227.69</v>
      </c>
      <c r="L30" s="5">
        <f>SUM('Half-Cent to County Govs'!L30+'Half-Cent to City Govs'!L30)</f>
        <v>390517.77</v>
      </c>
      <c r="M30" s="5">
        <f>SUM('Half-Cent to County Govs'!M30+'Half-Cent to City Govs'!M30)</f>
        <v>365415.48</v>
      </c>
      <c r="N30" s="5">
        <f t="shared" si="0"/>
        <v>4744597.210000001</v>
      </c>
    </row>
    <row r="31" spans="1:14" ht="12.75">
      <c r="A31" t="s">
        <v>99</v>
      </c>
      <c r="B31" s="5">
        <f>SUM('Half-Cent to County Govs'!B31+'Half-Cent to City Govs'!B31)</f>
        <v>18290297.41</v>
      </c>
      <c r="C31" s="5">
        <f>SUM('Half-Cent to County Govs'!C31+'Half-Cent to City Govs'!C31)</f>
        <v>16767512.479999997</v>
      </c>
      <c r="D31" s="5">
        <f>SUM('Half-Cent to County Govs'!D31+'Half-Cent to City Govs'!D31)</f>
        <v>16733736.06</v>
      </c>
      <c r="E31" s="5">
        <f>SUM('Half-Cent to County Govs'!E31+'Half-Cent to City Govs'!E31)</f>
        <v>16261481.09</v>
      </c>
      <c r="F31" s="5">
        <f>SUM('Half-Cent to County Govs'!F31+'Half-Cent to City Govs'!F31)</f>
        <v>16576199.610000003</v>
      </c>
      <c r="G31" s="5">
        <f>SUM('Half-Cent to County Govs'!G31+'Half-Cent to City Govs'!G31)</f>
        <v>17472748.060000002</v>
      </c>
      <c r="H31" s="5">
        <f>SUM('Half-Cent to County Govs'!H31+'Half-Cent to City Govs'!H31)</f>
        <v>18712380.270000003</v>
      </c>
      <c r="I31" s="5">
        <f>SUM('Half-Cent to County Govs'!I31+'Half-Cent to City Govs'!I31)</f>
        <v>20404121.70000001</v>
      </c>
      <c r="J31" s="5">
        <f>SUM('Half-Cent to County Govs'!J31+'Half-Cent to City Govs'!J31)</f>
        <v>17345350.7</v>
      </c>
      <c r="K31" s="5">
        <f>SUM('Half-Cent to County Govs'!K31+'Half-Cent to City Govs'!K31)</f>
        <v>17959656.299999997</v>
      </c>
      <c r="L31" s="5">
        <f>SUM('Half-Cent to County Govs'!L31+'Half-Cent to City Govs'!L31)</f>
        <v>18677258.49</v>
      </c>
      <c r="M31" s="5">
        <f>SUM('Half-Cent to County Govs'!M31+'Half-Cent to City Govs'!M31)</f>
        <v>17640226.11</v>
      </c>
      <c r="N31" s="5">
        <f t="shared" si="0"/>
        <v>212840968.28000003</v>
      </c>
    </row>
    <row r="32" spans="1:14" ht="12.75">
      <c r="A32" t="s">
        <v>5</v>
      </c>
      <c r="B32" s="5">
        <f>SUM('Half-Cent to County Govs'!B32+'Half-Cent to City Govs'!B32)</f>
        <v>122578.07999999999</v>
      </c>
      <c r="C32" s="5">
        <f>SUM('Half-Cent to County Govs'!C32+'Half-Cent to City Govs'!C32)</f>
        <v>102123.84</v>
      </c>
      <c r="D32" s="5">
        <f>SUM('Half-Cent to County Govs'!D32+'Half-Cent to City Govs'!D32)</f>
        <v>94300.43000000001</v>
      </c>
      <c r="E32" s="5">
        <f>SUM('Half-Cent to County Govs'!E32+'Half-Cent to City Govs'!E32)</f>
        <v>95100.22</v>
      </c>
      <c r="F32" s="5">
        <f>SUM('Half-Cent to County Govs'!F32+'Half-Cent to City Govs'!F32)</f>
        <v>91771.16</v>
      </c>
      <c r="G32" s="5">
        <f>SUM('Half-Cent to County Govs'!G32+'Half-Cent to City Govs'!G32)</f>
        <v>94161.04</v>
      </c>
      <c r="H32" s="5">
        <f>SUM('Half-Cent to County Govs'!H32+'Half-Cent to City Govs'!H32)</f>
        <v>111071.23</v>
      </c>
      <c r="I32" s="5">
        <f>SUM('Half-Cent to County Govs'!I32+'Half-Cent to City Govs'!I32)</f>
        <v>109266.54999999999</v>
      </c>
      <c r="J32" s="5">
        <f>SUM('Half-Cent to County Govs'!J32+'Half-Cent to City Govs'!J32)</f>
        <v>107209.56999999999</v>
      </c>
      <c r="K32" s="5">
        <f>SUM('Half-Cent to County Govs'!K32+'Half-Cent to City Govs'!K32)</f>
        <v>114201.33</v>
      </c>
      <c r="L32" s="5">
        <f>SUM('Half-Cent to County Govs'!L32+'Half-Cent to City Govs'!L32)</f>
        <v>113047.39</v>
      </c>
      <c r="M32" s="5">
        <f>SUM('Half-Cent to County Govs'!M32+'Half-Cent to City Govs'!M32)</f>
        <v>101756.97</v>
      </c>
      <c r="N32" s="5">
        <f t="shared" si="0"/>
        <v>1256587.8099999998</v>
      </c>
    </row>
    <row r="33" spans="1:14" ht="12.75">
      <c r="A33" t="s">
        <v>6</v>
      </c>
      <c r="B33" s="5">
        <f>SUM('Half-Cent to County Govs'!B33+'Half-Cent to City Govs'!B33)</f>
        <v>36538.12</v>
      </c>
      <c r="C33" s="5">
        <f>SUM('Half-Cent to County Govs'!C33+'Half-Cent to City Govs'!C33)</f>
        <v>32763.16</v>
      </c>
      <c r="D33" s="5">
        <f>SUM('Half-Cent to County Govs'!D33+'Half-Cent to City Govs'!D33)</f>
        <v>35634.34</v>
      </c>
      <c r="E33" s="5">
        <f>SUM('Half-Cent to County Govs'!E33+'Half-Cent to City Govs'!E33)</f>
        <v>35691.17</v>
      </c>
      <c r="F33" s="5">
        <f>SUM('Half-Cent to County Govs'!F33+'Half-Cent to City Govs'!F33)</f>
        <v>32614.1</v>
      </c>
      <c r="G33" s="5">
        <f>SUM('Half-Cent to County Govs'!G33+'Half-Cent to City Govs'!G33)</f>
        <v>34129.96</v>
      </c>
      <c r="H33" s="5">
        <f>SUM('Half-Cent to County Govs'!H33+'Half-Cent to City Govs'!H33)</f>
        <v>31104.04</v>
      </c>
      <c r="I33" s="5">
        <f>SUM('Half-Cent to County Govs'!I33+'Half-Cent to City Govs'!I33)</f>
        <v>33583.19</v>
      </c>
      <c r="J33" s="5">
        <f>SUM('Half-Cent to County Govs'!J33+'Half-Cent to City Govs'!J33)</f>
        <v>29908.28</v>
      </c>
      <c r="K33" s="5">
        <f>SUM('Half-Cent to County Govs'!K33+'Half-Cent to City Govs'!K33)</f>
        <v>32972.37</v>
      </c>
      <c r="L33" s="5">
        <f>SUM('Half-Cent to County Govs'!L33+'Half-Cent to City Govs'!L33)</f>
        <v>36816.45</v>
      </c>
      <c r="M33" s="5">
        <f>SUM('Half-Cent to County Govs'!M33+'Half-Cent to City Govs'!M33)</f>
        <v>36087.17</v>
      </c>
      <c r="N33" s="5">
        <f t="shared" si="0"/>
        <v>407842.35</v>
      </c>
    </row>
    <row r="34" spans="1:14" ht="12.75">
      <c r="A34" t="s">
        <v>47</v>
      </c>
      <c r="B34" s="5">
        <f>SUM('Half-Cent to County Govs'!B34+'Half-Cent to City Govs'!B34)</f>
        <v>7385104.9399999995</v>
      </c>
      <c r="C34" s="5">
        <f>SUM('Half-Cent to County Govs'!C34+'Half-Cent to City Govs'!C34)</f>
        <v>6727513.26</v>
      </c>
      <c r="D34" s="5">
        <f>SUM('Half-Cent to County Govs'!D34+'Half-Cent to City Govs'!D34)</f>
        <v>7129053.050000001</v>
      </c>
      <c r="E34" s="5">
        <f>SUM('Half-Cent to County Govs'!E34+'Half-Cent to City Govs'!E34)</f>
        <v>7301263.74</v>
      </c>
      <c r="F34" s="5">
        <f>SUM('Half-Cent to County Govs'!F34+'Half-Cent to City Govs'!F34)</f>
        <v>6847038.369999999</v>
      </c>
      <c r="G34" s="5">
        <f>SUM('Half-Cent to County Govs'!G34+'Half-Cent to City Govs'!G34)</f>
        <v>6825639.699999999</v>
      </c>
      <c r="H34" s="5">
        <f>SUM('Half-Cent to County Govs'!H34+'Half-Cent to City Govs'!H34)</f>
        <v>7204205.84</v>
      </c>
      <c r="I34" s="5">
        <f>SUM('Half-Cent to County Govs'!I34+'Half-Cent to City Govs'!I34)</f>
        <v>7625888.170000001</v>
      </c>
      <c r="J34" s="5">
        <f>SUM('Half-Cent to County Govs'!J34+'Half-Cent to City Govs'!J34)</f>
        <v>6609107.130000001</v>
      </c>
      <c r="K34" s="5">
        <f>SUM('Half-Cent to County Govs'!K34+'Half-Cent to City Govs'!K34)</f>
        <v>6924151.08</v>
      </c>
      <c r="L34" s="5">
        <f>SUM('Half-Cent to County Govs'!L34+'Half-Cent to City Govs'!L34)</f>
        <v>6951693.92</v>
      </c>
      <c r="M34" s="5">
        <f>SUM('Half-Cent to County Govs'!M34+'Half-Cent to City Govs'!M34)</f>
        <v>6992182.49</v>
      </c>
      <c r="N34" s="5">
        <f t="shared" si="0"/>
        <v>84522841.69000001</v>
      </c>
    </row>
    <row r="35" spans="1:14" ht="12.75">
      <c r="A35" t="s">
        <v>48</v>
      </c>
      <c r="B35" s="5">
        <f>SUM('Half-Cent to County Govs'!B35+'Half-Cent to City Govs'!B35)</f>
        <v>2165359.01</v>
      </c>
      <c r="C35" s="5">
        <f>SUM('Half-Cent to County Govs'!C35+'Half-Cent to City Govs'!C35)</f>
        <v>2010155.25</v>
      </c>
      <c r="D35" s="5">
        <f>SUM('Half-Cent to County Govs'!D35+'Half-Cent to City Govs'!D35)</f>
        <v>2169797.44</v>
      </c>
      <c r="E35" s="5">
        <f>SUM('Half-Cent to County Govs'!E35+'Half-Cent to City Govs'!E35)</f>
        <v>2071827.4400000002</v>
      </c>
      <c r="F35" s="5">
        <f>SUM('Half-Cent to County Govs'!F35+'Half-Cent to City Govs'!F35)</f>
        <v>1985686.8599999999</v>
      </c>
      <c r="G35" s="5">
        <f>SUM('Half-Cent to County Govs'!G35+'Half-Cent to City Govs'!G35)</f>
        <v>1956600.5899999999</v>
      </c>
      <c r="H35" s="5">
        <f>SUM('Half-Cent to County Govs'!H35+'Half-Cent to City Govs'!H35)</f>
        <v>2074824.6400000001</v>
      </c>
      <c r="I35" s="5">
        <f>SUM('Half-Cent to County Govs'!I35+'Half-Cent to City Govs'!I35)</f>
        <v>2103040.35</v>
      </c>
      <c r="J35" s="5">
        <f>SUM('Half-Cent to County Govs'!J35+'Half-Cent to City Govs'!J35)</f>
        <v>1762837.9900000002</v>
      </c>
      <c r="K35" s="5">
        <f>SUM('Half-Cent to County Govs'!K35+'Half-Cent to City Govs'!K35)</f>
        <v>1929964.9400000002</v>
      </c>
      <c r="L35" s="5">
        <f>SUM('Half-Cent to County Govs'!L35+'Half-Cent to City Govs'!L35)</f>
        <v>2044120.8599999999</v>
      </c>
      <c r="M35" s="5">
        <f>SUM('Half-Cent to County Govs'!M35+'Half-Cent to City Govs'!M35)</f>
        <v>1881290.25</v>
      </c>
      <c r="N35" s="5">
        <f t="shared" si="0"/>
        <v>24155505.62</v>
      </c>
    </row>
    <row r="36" spans="1:14" ht="12.75">
      <c r="A36" t="s">
        <v>7</v>
      </c>
      <c r="B36" s="5">
        <f>SUM('Half-Cent to County Govs'!B36+'Half-Cent to City Govs'!B36)</f>
        <v>340356.56</v>
      </c>
      <c r="C36" s="5">
        <f>SUM('Half-Cent to County Govs'!C36+'Half-Cent to City Govs'!C36)</f>
        <v>314654.92000000004</v>
      </c>
      <c r="D36" s="5">
        <f>SUM('Half-Cent to County Govs'!D36+'Half-Cent to City Govs'!D36)</f>
        <v>342138.27</v>
      </c>
      <c r="E36" s="5">
        <f>SUM('Half-Cent to County Govs'!E36+'Half-Cent to City Govs'!E36)</f>
        <v>309732.43000000005</v>
      </c>
      <c r="F36" s="5">
        <f>SUM('Half-Cent to County Govs'!F36+'Half-Cent to City Govs'!F36)</f>
        <v>319630.45999999996</v>
      </c>
      <c r="G36" s="5">
        <f>SUM('Half-Cent to County Govs'!G36+'Half-Cent to City Govs'!G36)</f>
        <v>332126.06</v>
      </c>
      <c r="H36" s="5">
        <f>SUM('Half-Cent to County Govs'!H36+'Half-Cent to City Govs'!H36)</f>
        <v>365361.41000000003</v>
      </c>
      <c r="I36" s="5">
        <f>SUM('Half-Cent to County Govs'!I36+'Half-Cent to City Govs'!I36)</f>
        <v>328664.91000000003</v>
      </c>
      <c r="J36" s="5">
        <f>SUM('Half-Cent to County Govs'!J36+'Half-Cent to City Govs'!J36)</f>
        <v>318928.45999999996</v>
      </c>
      <c r="K36" s="5">
        <f>SUM('Half-Cent to County Govs'!K36+'Half-Cent to City Govs'!K36)</f>
        <v>333602.07</v>
      </c>
      <c r="L36" s="5">
        <f>SUM('Half-Cent to County Govs'!L36+'Half-Cent to City Govs'!L36)</f>
        <v>366220.62</v>
      </c>
      <c r="M36" s="5">
        <f>SUM('Half-Cent to County Govs'!M36+'Half-Cent to City Govs'!M36)</f>
        <v>336121.36</v>
      </c>
      <c r="N36" s="5">
        <f t="shared" si="0"/>
        <v>4007537.5300000003</v>
      </c>
    </row>
    <row r="37" spans="1:14" ht="12.75">
      <c r="A37" t="s">
        <v>8</v>
      </c>
      <c r="B37" s="5">
        <f>SUM('Half-Cent to County Govs'!B37+'Half-Cent to City Govs'!B37)</f>
        <v>83757.45999999999</v>
      </c>
      <c r="C37" s="5">
        <f>SUM('Half-Cent to County Govs'!C37+'Half-Cent to City Govs'!C37)</f>
        <v>106153.31</v>
      </c>
      <c r="D37" s="5">
        <f>SUM('Half-Cent to County Govs'!D37+'Half-Cent to City Govs'!D37)</f>
        <v>90230.94</v>
      </c>
      <c r="E37" s="5">
        <f>SUM('Half-Cent to County Govs'!E37+'Half-Cent to City Govs'!E37)</f>
        <v>68644.86</v>
      </c>
      <c r="F37" s="5">
        <f>SUM('Half-Cent to County Govs'!F37+'Half-Cent to City Govs'!F37)</f>
        <v>60061.899999999994</v>
      </c>
      <c r="G37" s="5">
        <f>SUM('Half-Cent to County Govs'!G37+'Half-Cent to City Govs'!G37)</f>
        <v>53651.39</v>
      </c>
      <c r="H37" s="5">
        <f>SUM('Half-Cent to County Govs'!H37+'Half-Cent to City Govs'!H37)</f>
        <v>50052.18</v>
      </c>
      <c r="I37" s="5">
        <f>SUM('Half-Cent to County Govs'!I37+'Half-Cent to City Govs'!I37)</f>
        <v>50795.19</v>
      </c>
      <c r="J37" s="5">
        <f>SUM('Half-Cent to County Govs'!J37+'Half-Cent to City Govs'!J37)</f>
        <v>39933.7</v>
      </c>
      <c r="K37" s="5">
        <f>SUM('Half-Cent to County Govs'!K37+'Half-Cent to City Govs'!K37)</f>
        <v>52717.19</v>
      </c>
      <c r="L37" s="5">
        <f>SUM('Half-Cent to County Govs'!L37+'Half-Cent to City Govs'!L37)</f>
        <v>65339.17</v>
      </c>
      <c r="M37" s="5">
        <f>SUM('Half-Cent to County Govs'!M37+'Half-Cent to City Govs'!M37)</f>
        <v>63172.869999999995</v>
      </c>
      <c r="N37" s="5">
        <f t="shared" si="0"/>
        <v>784510.1599999999</v>
      </c>
    </row>
    <row r="38" spans="1:14" ht="12.75">
      <c r="A38" t="s">
        <v>9</v>
      </c>
      <c r="B38" s="5">
        <f>SUM('Half-Cent to County Govs'!B38+'Half-Cent to City Govs'!B38)</f>
        <v>165781.72</v>
      </c>
      <c r="C38" s="5">
        <f>SUM('Half-Cent to County Govs'!C38+'Half-Cent to City Govs'!C38)</f>
        <v>157056.53</v>
      </c>
      <c r="D38" s="5">
        <f>SUM('Half-Cent to County Govs'!D38+'Half-Cent to City Govs'!D38)</f>
        <v>160442.18</v>
      </c>
      <c r="E38" s="5">
        <f>SUM('Half-Cent to County Govs'!E38+'Half-Cent to City Govs'!E38)</f>
        <v>156265.43</v>
      </c>
      <c r="F38" s="5">
        <f>SUM('Half-Cent to County Govs'!F38+'Half-Cent to City Govs'!F38)</f>
        <v>155640.49</v>
      </c>
      <c r="G38" s="5">
        <f>SUM('Half-Cent to County Govs'!G38+'Half-Cent to City Govs'!G38)</f>
        <v>151986.03</v>
      </c>
      <c r="H38" s="5">
        <f>SUM('Half-Cent to County Govs'!H38+'Half-Cent to City Govs'!H38)</f>
        <v>137835.09</v>
      </c>
      <c r="I38" s="5">
        <f>SUM('Half-Cent to County Govs'!I38+'Half-Cent to City Govs'!I38)</f>
        <v>144146.63999999998</v>
      </c>
      <c r="J38" s="5">
        <f>SUM('Half-Cent to County Govs'!J38+'Half-Cent to City Govs'!J38)</f>
        <v>149971.21</v>
      </c>
      <c r="K38" s="5">
        <f>SUM('Half-Cent to County Govs'!K38+'Half-Cent to City Govs'!K38)</f>
        <v>163781.47999999998</v>
      </c>
      <c r="L38" s="5">
        <f>SUM('Half-Cent to County Govs'!L38+'Half-Cent to City Govs'!L38)</f>
        <v>137035.65000000002</v>
      </c>
      <c r="M38" s="5">
        <f>SUM('Half-Cent to County Govs'!M38+'Half-Cent to City Govs'!M38)</f>
        <v>157069.79</v>
      </c>
      <c r="N38" s="5">
        <f t="shared" si="0"/>
        <v>1837012.2399999998</v>
      </c>
    </row>
    <row r="39" spans="1:14" ht="12.75">
      <c r="A39" t="s">
        <v>10</v>
      </c>
      <c r="B39" s="5">
        <f>SUM('Half-Cent to County Govs'!B39+'Half-Cent to City Govs'!B39)</f>
        <v>30819.03</v>
      </c>
      <c r="C39" s="5">
        <f>SUM('Half-Cent to County Govs'!C39+'Half-Cent to City Govs'!C39)</f>
        <v>32668.769999999997</v>
      </c>
      <c r="D39" s="5">
        <f>SUM('Half-Cent to County Govs'!D39+'Half-Cent to City Govs'!D39)</f>
        <v>23063.45</v>
      </c>
      <c r="E39" s="5">
        <f>SUM('Half-Cent to County Govs'!E39+'Half-Cent to City Govs'!E39)</f>
        <v>26000.64</v>
      </c>
      <c r="F39" s="5">
        <f>SUM('Half-Cent to County Govs'!F39+'Half-Cent to City Govs'!F39)</f>
        <v>30503.36</v>
      </c>
      <c r="G39" s="5">
        <f>SUM('Half-Cent to County Govs'!G39+'Half-Cent to City Govs'!G39)</f>
        <v>24599.690000000002</v>
      </c>
      <c r="H39" s="5">
        <f>SUM('Half-Cent to County Govs'!H39+'Half-Cent to City Govs'!H39)</f>
        <v>24943.47</v>
      </c>
      <c r="I39" s="5">
        <f>SUM('Half-Cent to County Govs'!I39+'Half-Cent to City Govs'!I39)</f>
        <v>30111.32</v>
      </c>
      <c r="J39" s="5">
        <f>SUM('Half-Cent to County Govs'!J39+'Half-Cent to City Govs'!J39)</f>
        <v>25039.850000000002</v>
      </c>
      <c r="K39" s="5">
        <f>SUM('Half-Cent to County Govs'!K39+'Half-Cent to City Govs'!K39)</f>
        <v>25903.57</v>
      </c>
      <c r="L39" s="5">
        <f>SUM('Half-Cent to County Govs'!L39+'Half-Cent to City Govs'!L39)</f>
        <v>28410.510000000002</v>
      </c>
      <c r="M39" s="5">
        <f>SUM('Half-Cent to County Govs'!M39+'Half-Cent to City Govs'!M39)</f>
        <v>31275.44</v>
      </c>
      <c r="N39" s="5">
        <f t="shared" si="0"/>
        <v>333339.10000000003</v>
      </c>
    </row>
    <row r="40" spans="1:14" ht="12.75">
      <c r="A40" t="s">
        <v>11</v>
      </c>
      <c r="B40" s="5">
        <f>SUM('Half-Cent to County Govs'!B40+'Half-Cent to City Govs'!B40)</f>
        <v>15995.39</v>
      </c>
      <c r="C40" s="5">
        <f>SUM('Half-Cent to County Govs'!C40+'Half-Cent to City Govs'!C40)</f>
        <v>13744.18</v>
      </c>
      <c r="D40" s="5">
        <f>SUM('Half-Cent to County Govs'!D40+'Half-Cent to City Govs'!D40)</f>
        <v>15132.099999999999</v>
      </c>
      <c r="E40" s="5">
        <f>SUM('Half-Cent to County Govs'!E40+'Half-Cent to City Govs'!E40)</f>
        <v>15416.029999999999</v>
      </c>
      <c r="F40" s="5">
        <f>SUM('Half-Cent to County Govs'!F40+'Half-Cent to City Govs'!F40)</f>
        <v>14897.04</v>
      </c>
      <c r="G40" s="5">
        <f>SUM('Half-Cent to County Govs'!G40+'Half-Cent to City Govs'!G40)</f>
        <v>16818.48</v>
      </c>
      <c r="H40" s="5">
        <f>SUM('Half-Cent to County Govs'!H40+'Half-Cent to City Govs'!H40)</f>
        <v>17691.45</v>
      </c>
      <c r="I40" s="5">
        <f>SUM('Half-Cent to County Govs'!I40+'Half-Cent to City Govs'!I40)</f>
        <v>16521.2</v>
      </c>
      <c r="J40" s="5">
        <f>SUM('Half-Cent to County Govs'!J40+'Half-Cent to City Govs'!J40)</f>
        <v>17562.54</v>
      </c>
      <c r="K40" s="5">
        <f>SUM('Half-Cent to County Govs'!K40+'Half-Cent to City Govs'!K40)</f>
        <v>16229.78</v>
      </c>
      <c r="L40" s="5">
        <f>SUM('Half-Cent to County Govs'!L40+'Half-Cent to City Govs'!L40)</f>
        <v>17534.87</v>
      </c>
      <c r="M40" s="5">
        <f>SUM('Half-Cent to County Govs'!M40+'Half-Cent to City Govs'!M40)</f>
        <v>16550.92</v>
      </c>
      <c r="N40" s="5">
        <f t="shared" si="0"/>
        <v>194093.97999999998</v>
      </c>
    </row>
    <row r="41" spans="1:14" ht="12.75">
      <c r="A41" t="s">
        <v>49</v>
      </c>
      <c r="B41" s="5">
        <f>SUM('Half-Cent to County Govs'!B41+'Half-Cent to City Govs'!B41)</f>
        <v>51300.58</v>
      </c>
      <c r="C41" s="5">
        <f>SUM('Half-Cent to County Govs'!C41+'Half-Cent to City Govs'!C41)</f>
        <v>57868.61</v>
      </c>
      <c r="D41" s="5">
        <f>SUM('Half-Cent to County Govs'!D41+'Half-Cent to City Govs'!D41)</f>
        <v>55800.009999999995</v>
      </c>
      <c r="E41" s="5">
        <f>SUM('Half-Cent to County Govs'!E41+'Half-Cent to City Govs'!E41)</f>
        <v>44237.990000000005</v>
      </c>
      <c r="F41" s="5">
        <f>SUM('Half-Cent to County Govs'!F41+'Half-Cent to City Govs'!F41)</f>
        <v>40494.21</v>
      </c>
      <c r="G41" s="5">
        <f>SUM('Half-Cent to County Govs'!G41+'Half-Cent to City Govs'!G41)</f>
        <v>39260.01</v>
      </c>
      <c r="H41" s="5">
        <f>SUM('Half-Cent to County Govs'!H41+'Half-Cent to City Govs'!H41)</f>
        <v>32769.73</v>
      </c>
      <c r="I41" s="5">
        <f>SUM('Half-Cent to County Govs'!I41+'Half-Cent to City Govs'!I41)</f>
        <v>38486.22</v>
      </c>
      <c r="J41" s="5">
        <f>SUM('Half-Cent to County Govs'!J41+'Half-Cent to City Govs'!J41)</f>
        <v>45579.08</v>
      </c>
      <c r="K41" s="5">
        <f>SUM('Half-Cent to County Govs'!K41+'Half-Cent to City Govs'!K41)</f>
        <v>36486.82</v>
      </c>
      <c r="L41" s="5">
        <f>SUM('Half-Cent to County Govs'!L41+'Half-Cent to City Govs'!L41)</f>
        <v>46546.2</v>
      </c>
      <c r="M41" s="5">
        <f>SUM('Half-Cent to County Govs'!M41+'Half-Cent to City Govs'!M41)</f>
        <v>44481.9</v>
      </c>
      <c r="N41" s="5">
        <f t="shared" si="0"/>
        <v>533311.36</v>
      </c>
    </row>
    <row r="42" spans="1:14" ht="12.75">
      <c r="A42" t="s">
        <v>12</v>
      </c>
      <c r="B42" s="5">
        <f>SUM('Half-Cent to County Govs'!B42+'Half-Cent to City Govs'!B42)</f>
        <v>32147.36</v>
      </c>
      <c r="C42" s="5">
        <f>SUM('Half-Cent to County Govs'!C42+'Half-Cent to City Govs'!C42)</f>
        <v>39827.630000000005</v>
      </c>
      <c r="D42" s="5">
        <f>SUM('Half-Cent to County Govs'!D42+'Half-Cent to City Govs'!D42)</f>
        <v>38715.34</v>
      </c>
      <c r="E42" s="5">
        <f>SUM('Half-Cent to County Govs'!E42+'Half-Cent to City Govs'!E42)</f>
        <v>28621.73</v>
      </c>
      <c r="F42" s="5">
        <f>SUM('Half-Cent to County Govs'!F42+'Half-Cent to City Govs'!F42)</f>
        <v>29222.120000000003</v>
      </c>
      <c r="G42" s="5">
        <f>SUM('Half-Cent to County Govs'!G42+'Half-Cent to City Govs'!G42)</f>
        <v>30763.66</v>
      </c>
      <c r="H42" s="5">
        <f>SUM('Half-Cent to County Govs'!H42+'Half-Cent to City Govs'!H42)</f>
        <v>34444.32</v>
      </c>
      <c r="I42" s="5">
        <f>SUM('Half-Cent to County Govs'!I42+'Half-Cent to City Govs'!I42)</f>
        <v>48089.04</v>
      </c>
      <c r="J42" s="5">
        <f>SUM('Half-Cent to County Govs'!J42+'Half-Cent to City Govs'!J42)</f>
        <v>44981.92999999999</v>
      </c>
      <c r="K42" s="5">
        <f>SUM('Half-Cent to County Govs'!K42+'Half-Cent to City Govs'!K42)</f>
        <v>32741.87</v>
      </c>
      <c r="L42" s="5">
        <f>SUM('Half-Cent to County Govs'!L42+'Half-Cent to City Govs'!L42)</f>
        <v>29664.27</v>
      </c>
      <c r="M42" s="5">
        <f>SUM('Half-Cent to County Govs'!M42+'Half-Cent to City Govs'!M42)</f>
        <v>27926.620000000003</v>
      </c>
      <c r="N42" s="5">
        <f t="shared" si="0"/>
        <v>417145.89</v>
      </c>
    </row>
    <row r="43" spans="1:14" ht="12.75">
      <c r="A43" t="s">
        <v>13</v>
      </c>
      <c r="B43" s="5">
        <f>SUM('Half-Cent to County Govs'!B43+'Half-Cent to City Govs'!B43)</f>
        <v>82442.68000000001</v>
      </c>
      <c r="C43" s="5">
        <f>SUM('Half-Cent to County Govs'!C43+'Half-Cent to City Govs'!C43)</f>
        <v>74756.53</v>
      </c>
      <c r="D43" s="5">
        <f>SUM('Half-Cent to County Govs'!D43+'Half-Cent to City Govs'!D43)</f>
        <v>75090.35</v>
      </c>
      <c r="E43" s="5">
        <f>SUM('Half-Cent to County Govs'!E43+'Half-Cent to City Govs'!E43)</f>
        <v>74272.4</v>
      </c>
      <c r="F43" s="5">
        <f>SUM('Half-Cent to County Govs'!F43+'Half-Cent to City Govs'!F43)</f>
        <v>80731.06999999999</v>
      </c>
      <c r="G43" s="5">
        <f>SUM('Half-Cent to County Govs'!G43+'Half-Cent to City Govs'!G43)</f>
        <v>77832.8</v>
      </c>
      <c r="H43" s="5">
        <f>SUM('Half-Cent to County Govs'!H43+'Half-Cent to City Govs'!H43)</f>
        <v>77617.53</v>
      </c>
      <c r="I43" s="5">
        <f>SUM('Half-Cent to County Govs'!I43+'Half-Cent to City Govs'!I43)</f>
        <v>77805.91</v>
      </c>
      <c r="J43" s="5">
        <f>SUM('Half-Cent to County Govs'!J43+'Half-Cent to City Govs'!J43)</f>
        <v>81834.59</v>
      </c>
      <c r="K43" s="5">
        <f>SUM('Half-Cent to County Govs'!K43+'Half-Cent to City Govs'!K43)</f>
        <v>78115.07</v>
      </c>
      <c r="L43" s="5">
        <f>SUM('Half-Cent to County Govs'!L43+'Half-Cent to City Govs'!L43)</f>
        <v>77799.74</v>
      </c>
      <c r="M43" s="5">
        <f>SUM('Half-Cent to County Govs'!M43+'Half-Cent to City Govs'!M43)</f>
        <v>78228.96</v>
      </c>
      <c r="N43" s="5">
        <f t="shared" si="0"/>
        <v>936527.6299999999</v>
      </c>
    </row>
    <row r="44" spans="1:14" ht="12.75">
      <c r="A44" t="s">
        <v>14</v>
      </c>
      <c r="B44" s="5">
        <f>SUM('Half-Cent to County Govs'!B44+'Half-Cent to City Govs'!B44)</f>
        <v>169005.36</v>
      </c>
      <c r="C44" s="5">
        <f>SUM('Half-Cent to County Govs'!C44+'Half-Cent to City Govs'!C44)</f>
        <v>140248.66</v>
      </c>
      <c r="D44" s="5">
        <f>SUM('Half-Cent to County Govs'!D44+'Half-Cent to City Govs'!D44)</f>
        <v>119151.3</v>
      </c>
      <c r="E44" s="5">
        <f>SUM('Half-Cent to County Govs'!E44+'Half-Cent to City Govs'!E44)</f>
        <v>131924.02000000002</v>
      </c>
      <c r="F44" s="5">
        <f>SUM('Half-Cent to County Govs'!F44+'Half-Cent to City Govs'!F44)</f>
        <v>154845.45</v>
      </c>
      <c r="G44" s="5">
        <f>SUM('Half-Cent to County Govs'!G44+'Half-Cent to City Govs'!G44)</f>
        <v>145905.09</v>
      </c>
      <c r="H44" s="5">
        <f>SUM('Half-Cent to County Govs'!H44+'Half-Cent to City Govs'!H44)</f>
        <v>153329.52000000002</v>
      </c>
      <c r="I44" s="5">
        <f>SUM('Half-Cent to County Govs'!I44+'Half-Cent to City Govs'!I44)</f>
        <v>163795.76</v>
      </c>
      <c r="J44" s="5">
        <f>SUM('Half-Cent to County Govs'!J44+'Half-Cent to City Govs'!J44)</f>
        <v>143739.88</v>
      </c>
      <c r="K44" s="5">
        <f>SUM('Half-Cent to County Govs'!K44+'Half-Cent to City Govs'!K44)</f>
        <v>162298.28</v>
      </c>
      <c r="L44" s="5">
        <f>SUM('Half-Cent to County Govs'!L44+'Half-Cent to City Govs'!L44)</f>
        <v>158961.66999999998</v>
      </c>
      <c r="M44" s="5">
        <f>SUM('Half-Cent to County Govs'!M44+'Half-Cent to City Govs'!M44)</f>
        <v>150839.75</v>
      </c>
      <c r="N44" s="5">
        <f t="shared" si="0"/>
        <v>1794044.74</v>
      </c>
    </row>
    <row r="45" spans="1:14" ht="12.75">
      <c r="A45" t="s">
        <v>50</v>
      </c>
      <c r="B45" s="5">
        <f>SUM('Half-Cent to County Govs'!B45+'Half-Cent to City Govs'!B45)</f>
        <v>711669.54</v>
      </c>
      <c r="C45" s="5">
        <f>SUM('Half-Cent to County Govs'!C45+'Half-Cent to City Govs'!C45)</f>
        <v>658634.33</v>
      </c>
      <c r="D45" s="5">
        <f>SUM('Half-Cent to County Govs'!D45+'Half-Cent to City Govs'!D45)</f>
        <v>685237.12</v>
      </c>
      <c r="E45" s="5">
        <f>SUM('Half-Cent to County Govs'!E45+'Half-Cent to City Govs'!E45)</f>
        <v>651445.99</v>
      </c>
      <c r="F45" s="5">
        <f>SUM('Half-Cent to County Govs'!F45+'Half-Cent to City Govs'!F45)</f>
        <v>663745.46</v>
      </c>
      <c r="G45" s="5">
        <f>SUM('Half-Cent to County Govs'!G45+'Half-Cent to City Govs'!G45)</f>
        <v>657539.91</v>
      </c>
      <c r="H45" s="5">
        <f>SUM('Half-Cent to County Govs'!H45+'Half-Cent to City Govs'!H45)</f>
        <v>701972.65</v>
      </c>
      <c r="I45" s="5">
        <f>SUM('Half-Cent to County Govs'!I45+'Half-Cent to City Govs'!I45)</f>
        <v>722733</v>
      </c>
      <c r="J45" s="5">
        <f>SUM('Half-Cent to County Govs'!J45+'Half-Cent to City Govs'!J45)</f>
        <v>661292.75</v>
      </c>
      <c r="K45" s="5">
        <f>SUM('Half-Cent to County Govs'!K45+'Half-Cent to City Govs'!K45)</f>
        <v>696326.78</v>
      </c>
      <c r="L45" s="5">
        <f>SUM('Half-Cent to County Govs'!L45+'Half-Cent to City Govs'!L45)</f>
        <v>697723.2</v>
      </c>
      <c r="M45" s="5">
        <f>SUM('Half-Cent to County Govs'!M45+'Half-Cent to City Govs'!M45)</f>
        <v>674484.69</v>
      </c>
      <c r="N45" s="5">
        <f t="shared" si="0"/>
        <v>8182805.420000002</v>
      </c>
    </row>
    <row r="46" spans="1:14" ht="12.75">
      <c r="A46" t="s">
        <v>15</v>
      </c>
      <c r="B46" s="5">
        <f>SUM('Half-Cent to County Govs'!B46+'Half-Cent to City Govs'!B46)</f>
        <v>472422.08</v>
      </c>
      <c r="C46" s="5">
        <f>SUM('Half-Cent to County Govs'!C46+'Half-Cent to City Govs'!C46)</f>
        <v>424455.83</v>
      </c>
      <c r="D46" s="5">
        <f>SUM('Half-Cent to County Govs'!D46+'Half-Cent to City Govs'!D46)</f>
        <v>414781.06999999995</v>
      </c>
      <c r="E46" s="5">
        <f>SUM('Half-Cent to County Govs'!E46+'Half-Cent to City Govs'!E46)</f>
        <v>452565.54000000004</v>
      </c>
      <c r="F46" s="5">
        <f>SUM('Half-Cent to County Govs'!F46+'Half-Cent to City Govs'!F46)</f>
        <v>436916.89</v>
      </c>
      <c r="G46" s="5">
        <f>SUM('Half-Cent to County Govs'!G46+'Half-Cent to City Govs'!G46)</f>
        <v>448915.05000000005</v>
      </c>
      <c r="H46" s="5">
        <f>SUM('Half-Cent to County Govs'!H46+'Half-Cent to City Govs'!H46)</f>
        <v>474212.61</v>
      </c>
      <c r="I46" s="5">
        <f>SUM('Half-Cent to County Govs'!I46+'Half-Cent to City Govs'!I46)</f>
        <v>510019.02</v>
      </c>
      <c r="J46" s="5">
        <f>SUM('Half-Cent to County Govs'!J46+'Half-Cent to City Govs'!J46)</f>
        <v>477090.24</v>
      </c>
      <c r="K46" s="5">
        <f>SUM('Half-Cent to County Govs'!K46+'Half-Cent to City Govs'!K46)</f>
        <v>501984.42</v>
      </c>
      <c r="L46" s="5">
        <f>SUM('Half-Cent to County Govs'!L46+'Half-Cent to City Govs'!L46)</f>
        <v>510824.56999999995</v>
      </c>
      <c r="M46" s="5">
        <f>SUM('Half-Cent to County Govs'!M46+'Half-Cent to City Govs'!M46)</f>
        <v>436212.74</v>
      </c>
      <c r="N46" s="5">
        <f t="shared" si="0"/>
        <v>5560400.0600000005</v>
      </c>
    </row>
    <row r="47" spans="1:14" ht="12.75">
      <c r="A47" t="s">
        <v>51</v>
      </c>
      <c r="B47" s="5">
        <f>SUM('Half-Cent to County Govs'!B47+'Half-Cent to City Govs'!B47)</f>
        <v>10331567.399999999</v>
      </c>
      <c r="C47" s="5">
        <f>SUM('Half-Cent to County Govs'!C47+'Half-Cent to City Govs'!C47)</f>
        <v>9087753.09</v>
      </c>
      <c r="D47" s="5">
        <f>SUM('Half-Cent to County Govs'!D47+'Half-Cent to City Govs'!D47)</f>
        <v>9821981.65</v>
      </c>
      <c r="E47" s="5">
        <f>SUM('Half-Cent to County Govs'!E47+'Half-Cent to City Govs'!E47)</f>
        <v>9834384.5</v>
      </c>
      <c r="F47" s="5">
        <f>SUM('Half-Cent to County Govs'!F47+'Half-Cent to City Govs'!F47)</f>
        <v>9803370.34</v>
      </c>
      <c r="G47" s="5">
        <f>SUM('Half-Cent to County Govs'!G47+'Half-Cent to City Govs'!G47)</f>
        <v>9492403.01</v>
      </c>
      <c r="H47" s="5">
        <f>SUM('Half-Cent to County Govs'!H47+'Half-Cent to City Govs'!H47)</f>
        <v>10027927.97</v>
      </c>
      <c r="I47" s="5">
        <f>SUM('Half-Cent to County Govs'!I47+'Half-Cent to City Govs'!I47)</f>
        <v>10280142.89</v>
      </c>
      <c r="J47" s="5">
        <f>SUM('Half-Cent to County Govs'!J47+'Half-Cent to City Govs'!J47)</f>
        <v>9634111.28</v>
      </c>
      <c r="K47" s="5">
        <f>SUM('Half-Cent to County Govs'!K47+'Half-Cent to City Govs'!K47)</f>
        <v>9794705.03</v>
      </c>
      <c r="L47" s="5">
        <f>SUM('Half-Cent to County Govs'!L47+'Half-Cent to City Govs'!L47)</f>
        <v>10184162.620000001</v>
      </c>
      <c r="M47" s="5">
        <f>SUM('Half-Cent to County Govs'!M47+'Half-Cent to City Govs'!M47)</f>
        <v>9368327.88</v>
      </c>
      <c r="N47" s="5">
        <f t="shared" si="0"/>
        <v>117660837.66000001</v>
      </c>
    </row>
    <row r="48" spans="1:14" ht="12.75">
      <c r="A48" t="s">
        <v>16</v>
      </c>
      <c r="B48" s="5">
        <f>SUM('Half-Cent to County Govs'!B48+'Half-Cent to City Govs'!B48)</f>
        <v>51902.84</v>
      </c>
      <c r="C48" s="5">
        <f>SUM('Half-Cent to County Govs'!C48+'Half-Cent to City Govs'!C48)</f>
        <v>50140.11</v>
      </c>
      <c r="D48" s="5">
        <f>SUM('Half-Cent to County Govs'!D48+'Half-Cent to City Govs'!D48)</f>
        <v>46376.78</v>
      </c>
      <c r="E48" s="5">
        <f>SUM('Half-Cent to County Govs'!E48+'Half-Cent to City Govs'!E48)</f>
        <v>49685.34</v>
      </c>
      <c r="F48" s="5">
        <f>SUM('Half-Cent to County Govs'!F48+'Half-Cent to City Govs'!F48)</f>
        <v>47477.61</v>
      </c>
      <c r="G48" s="5">
        <f>SUM('Half-Cent to County Govs'!G48+'Half-Cent to City Govs'!G48)</f>
        <v>46107.52</v>
      </c>
      <c r="H48" s="5">
        <f>SUM('Half-Cent to County Govs'!H48+'Half-Cent to City Govs'!H48)</f>
        <v>40466.42</v>
      </c>
      <c r="I48" s="5">
        <f>SUM('Half-Cent to County Govs'!I48+'Half-Cent to City Govs'!I48)</f>
        <v>43014.92</v>
      </c>
      <c r="J48" s="5">
        <f>SUM('Half-Cent to County Govs'!J48+'Half-Cent to City Govs'!J48)</f>
        <v>41090.39</v>
      </c>
      <c r="K48" s="5">
        <f>SUM('Half-Cent to County Govs'!K48+'Half-Cent to City Govs'!K48)</f>
        <v>40888.79</v>
      </c>
      <c r="L48" s="5">
        <f>SUM('Half-Cent to County Govs'!L48+'Half-Cent to City Govs'!L48)</f>
        <v>44712.88</v>
      </c>
      <c r="M48" s="5">
        <f>SUM('Half-Cent to County Govs'!M48+'Half-Cent to City Govs'!M48)</f>
        <v>43788.78</v>
      </c>
      <c r="N48" s="5">
        <f t="shared" si="0"/>
        <v>545652.38</v>
      </c>
    </row>
    <row r="49" spans="1:14" ht="12.75">
      <c r="A49" t="s">
        <v>52</v>
      </c>
      <c r="B49" s="5">
        <f>SUM('Half-Cent to County Govs'!B49+'Half-Cent to City Govs'!B49)</f>
        <v>892772.72</v>
      </c>
      <c r="C49" s="5">
        <f>SUM('Half-Cent to County Govs'!C49+'Half-Cent to City Govs'!C49)</f>
        <v>825487.37</v>
      </c>
      <c r="D49" s="5">
        <f>SUM('Half-Cent to County Govs'!D49+'Half-Cent to City Govs'!D49)</f>
        <v>781184.19</v>
      </c>
      <c r="E49" s="5">
        <f>SUM('Half-Cent to County Govs'!E49+'Half-Cent to City Govs'!E49)</f>
        <v>753996.09</v>
      </c>
      <c r="F49" s="5">
        <f>SUM('Half-Cent to County Govs'!F49+'Half-Cent to City Govs'!F49)</f>
        <v>830712.1799999999</v>
      </c>
      <c r="G49" s="5">
        <f>SUM('Half-Cent to County Govs'!G49+'Half-Cent to City Govs'!G49)</f>
        <v>860926.99</v>
      </c>
      <c r="H49" s="5">
        <f>SUM('Half-Cent to County Govs'!H49+'Half-Cent to City Govs'!H49)</f>
        <v>980382.42</v>
      </c>
      <c r="I49" s="5">
        <f>SUM('Half-Cent to County Govs'!I49+'Half-Cent to City Govs'!I49)</f>
        <v>1087851.04</v>
      </c>
      <c r="J49" s="5">
        <f>SUM('Half-Cent to County Govs'!J49+'Half-Cent to City Govs'!J49)</f>
        <v>922593</v>
      </c>
      <c r="K49" s="5">
        <f>SUM('Half-Cent to County Govs'!K49+'Half-Cent to City Govs'!K49)</f>
        <v>977418.8400000001</v>
      </c>
      <c r="L49" s="5">
        <f>SUM('Half-Cent to County Govs'!L49+'Half-Cent to City Govs'!L49)</f>
        <v>1018203.28</v>
      </c>
      <c r="M49" s="5">
        <f>SUM('Half-Cent to County Govs'!M49+'Half-Cent to City Govs'!M49)</f>
        <v>880875.14</v>
      </c>
      <c r="N49" s="5">
        <f t="shared" si="0"/>
        <v>10812403.26</v>
      </c>
    </row>
    <row r="50" spans="1:14" ht="12.75">
      <c r="A50" t="s">
        <v>17</v>
      </c>
      <c r="B50" s="5">
        <f>SUM('Half-Cent to County Govs'!B50+'Half-Cent to City Govs'!B50)</f>
        <v>221953.51</v>
      </c>
      <c r="C50" s="5">
        <f>SUM('Half-Cent to County Govs'!C50+'Half-Cent to City Govs'!C50)</f>
        <v>219319.09</v>
      </c>
      <c r="D50" s="5">
        <f>SUM('Half-Cent to County Govs'!D50+'Half-Cent to City Govs'!D50)</f>
        <v>225924.97999999998</v>
      </c>
      <c r="E50" s="5">
        <f>SUM('Half-Cent to County Govs'!E50+'Half-Cent to City Govs'!E50)</f>
        <v>224121.30000000002</v>
      </c>
      <c r="F50" s="5">
        <f>SUM('Half-Cent to County Govs'!F50+'Half-Cent to City Govs'!F50)</f>
        <v>209695.72</v>
      </c>
      <c r="G50" s="5">
        <f>SUM('Half-Cent to County Govs'!G50+'Half-Cent to City Govs'!G50)</f>
        <v>205213.72</v>
      </c>
      <c r="H50" s="5">
        <f>SUM('Half-Cent to County Govs'!H50+'Half-Cent to City Govs'!H50)</f>
        <v>212056.54</v>
      </c>
      <c r="I50" s="5">
        <f>SUM('Half-Cent to County Govs'!I50+'Half-Cent to City Govs'!I50)</f>
        <v>230552.16999999998</v>
      </c>
      <c r="J50" s="5">
        <f>SUM('Half-Cent to County Govs'!J50+'Half-Cent to City Govs'!J50)</f>
        <v>188799.99</v>
      </c>
      <c r="K50" s="5">
        <f>SUM('Half-Cent to County Govs'!K50+'Half-Cent to City Govs'!K50)</f>
        <v>203408.62</v>
      </c>
      <c r="L50" s="5">
        <f>SUM('Half-Cent to County Govs'!L50+'Half-Cent to City Govs'!L50)</f>
        <v>223001.40999999997</v>
      </c>
      <c r="M50" s="5">
        <f>SUM('Half-Cent to County Govs'!M50+'Half-Cent to City Govs'!M50)</f>
        <v>211617.87</v>
      </c>
      <c r="N50" s="5">
        <f t="shared" si="0"/>
        <v>2575664.9200000004</v>
      </c>
    </row>
    <row r="51" spans="1:14" ht="12.75">
      <c r="A51" t="s">
        <v>18</v>
      </c>
      <c r="B51" s="5">
        <f>SUM('Half-Cent to County Govs'!B51+'Half-Cent to City Govs'!B51)</f>
        <v>66559.06999999999</v>
      </c>
      <c r="C51" s="5">
        <f>SUM('Half-Cent to County Govs'!C51+'Half-Cent to City Govs'!C51)</f>
        <v>68577.34</v>
      </c>
      <c r="D51" s="5">
        <f>SUM('Half-Cent to County Govs'!D51+'Half-Cent to City Govs'!D51)</f>
        <v>63598.020000000004</v>
      </c>
      <c r="E51" s="5">
        <f>SUM('Half-Cent to County Govs'!E51+'Half-Cent to City Govs'!E51)</f>
        <v>44955.93</v>
      </c>
      <c r="F51" s="5">
        <f>SUM('Half-Cent to County Govs'!F51+'Half-Cent to City Govs'!F51)</f>
        <v>61363.200000000004</v>
      </c>
      <c r="G51" s="5">
        <f>SUM('Half-Cent to County Govs'!G51+'Half-Cent to City Govs'!G51)</f>
        <v>51949.51</v>
      </c>
      <c r="H51" s="5">
        <f>SUM('Half-Cent to County Govs'!H51+'Half-Cent to City Govs'!H51)</f>
        <v>46407.53</v>
      </c>
      <c r="I51" s="5">
        <f>SUM('Half-Cent to County Govs'!I51+'Half-Cent to City Govs'!I51)</f>
        <v>56625.229999999996</v>
      </c>
      <c r="J51" s="5">
        <f>SUM('Half-Cent to County Govs'!J51+'Half-Cent to City Govs'!J51)</f>
        <v>42650.380000000005</v>
      </c>
      <c r="K51" s="5">
        <f>SUM('Half-Cent to County Govs'!K51+'Half-Cent to City Govs'!K51)</f>
        <v>59929.86</v>
      </c>
      <c r="L51" s="5">
        <f>SUM('Half-Cent to County Govs'!L51+'Half-Cent to City Govs'!L51)</f>
        <v>60742.6</v>
      </c>
      <c r="M51" s="5">
        <f>SUM('Half-Cent to County Govs'!M51+'Half-Cent to City Govs'!M51)</f>
        <v>71651.5</v>
      </c>
      <c r="N51" s="5">
        <f t="shared" si="0"/>
        <v>695010.1699999999</v>
      </c>
    </row>
    <row r="52" spans="1:14" ht="12.75">
      <c r="A52" t="s">
        <v>19</v>
      </c>
      <c r="B52" s="5">
        <f>SUM('Half-Cent to County Govs'!B52+'Half-Cent to City Govs'!B52)</f>
        <v>13831.800000000001</v>
      </c>
      <c r="C52" s="5">
        <f>SUM('Half-Cent to County Govs'!C52+'Half-Cent to City Govs'!C52)</f>
        <v>11621.279999999999</v>
      </c>
      <c r="D52" s="5">
        <f>SUM('Half-Cent to County Govs'!D52+'Half-Cent to City Govs'!D52)</f>
        <v>11683.220000000001</v>
      </c>
      <c r="E52" s="5">
        <f>SUM('Half-Cent to County Govs'!E52+'Half-Cent to City Govs'!E52)</f>
        <v>12137.3</v>
      </c>
      <c r="F52" s="5">
        <f>SUM('Half-Cent to County Govs'!F52+'Half-Cent to City Govs'!F52)</f>
        <v>10477.43</v>
      </c>
      <c r="G52" s="5">
        <f>SUM('Half-Cent to County Govs'!G52+'Half-Cent to City Govs'!G52)</f>
        <v>12876.01</v>
      </c>
      <c r="H52" s="5">
        <f>SUM('Half-Cent to County Govs'!H52+'Half-Cent to City Govs'!H52)</f>
        <v>10498.47</v>
      </c>
      <c r="I52" s="5">
        <f>SUM('Half-Cent to County Govs'!I52+'Half-Cent to City Govs'!I52)</f>
        <v>12330.65</v>
      </c>
      <c r="J52" s="5">
        <f>SUM('Half-Cent to County Govs'!J52+'Half-Cent to City Govs'!J52)</f>
        <v>10515.7</v>
      </c>
      <c r="K52" s="5">
        <f>SUM('Half-Cent to County Govs'!K52+'Half-Cent to City Govs'!K52)</f>
        <v>34483.18</v>
      </c>
      <c r="L52" s="5">
        <f>SUM('Half-Cent to County Govs'!L52+'Half-Cent to City Govs'!L52)</f>
        <v>12776.25</v>
      </c>
      <c r="M52" s="5">
        <f>SUM('Half-Cent to County Govs'!M52+'Half-Cent to City Govs'!M52)</f>
        <v>11800.59</v>
      </c>
      <c r="N52" s="5">
        <f t="shared" si="0"/>
        <v>165031.88</v>
      </c>
    </row>
    <row r="53" spans="1:14" ht="12.75">
      <c r="A53" t="s">
        <v>53</v>
      </c>
      <c r="B53" s="5">
        <f>SUM('Half-Cent to County Govs'!B53+'Half-Cent to City Govs'!B53)</f>
        <v>1612460.44</v>
      </c>
      <c r="C53" s="5">
        <f>SUM('Half-Cent to County Govs'!C53+'Half-Cent to City Govs'!C53)</f>
        <v>1442910.31</v>
      </c>
      <c r="D53" s="5">
        <f>SUM('Half-Cent to County Govs'!D53+'Half-Cent to City Govs'!D53)</f>
        <v>1548416.74</v>
      </c>
      <c r="E53" s="5">
        <f>SUM('Half-Cent to County Govs'!E53+'Half-Cent to City Govs'!E53)</f>
        <v>1505196.65</v>
      </c>
      <c r="F53" s="5">
        <f>SUM('Half-Cent to County Govs'!F53+'Half-Cent to City Govs'!F53)</f>
        <v>1462065.18</v>
      </c>
      <c r="G53" s="5">
        <f>SUM('Half-Cent to County Govs'!G53+'Half-Cent to City Govs'!G53)</f>
        <v>1567229.62</v>
      </c>
      <c r="H53" s="5">
        <f>SUM('Half-Cent to County Govs'!H53+'Half-Cent to City Govs'!H53)</f>
        <v>1613242.8599999999</v>
      </c>
      <c r="I53" s="5">
        <f>SUM('Half-Cent to County Govs'!I53+'Half-Cent to City Govs'!I53)</f>
        <v>1647301.19</v>
      </c>
      <c r="J53" s="5">
        <f>SUM('Half-Cent to County Govs'!J53+'Half-Cent to City Govs'!J53)</f>
        <v>1544364.42</v>
      </c>
      <c r="K53" s="5">
        <f>SUM('Half-Cent to County Govs'!K53+'Half-Cent to City Govs'!K53)</f>
        <v>1606218.55</v>
      </c>
      <c r="L53" s="5">
        <f>SUM('Half-Cent to County Govs'!L53+'Half-Cent to City Govs'!L53)</f>
        <v>1645499.61</v>
      </c>
      <c r="M53" s="5">
        <f>SUM('Half-Cent to County Govs'!M53+'Half-Cent to City Govs'!M53)</f>
        <v>1587552.3</v>
      </c>
      <c r="N53" s="5">
        <f t="shared" si="0"/>
        <v>18782457.87</v>
      </c>
    </row>
    <row r="54" spans="1:14" ht="12.75">
      <c r="A54" t="s">
        <v>54</v>
      </c>
      <c r="B54" s="5">
        <f>SUM('Half-Cent to County Govs'!B54+'Half-Cent to City Govs'!B54)</f>
        <v>5116696.07</v>
      </c>
      <c r="C54" s="5">
        <f>SUM('Half-Cent to County Govs'!C54+'Half-Cent to City Govs'!C54)</f>
        <v>4256983.72</v>
      </c>
      <c r="D54" s="5">
        <f>SUM('Half-Cent to County Govs'!D54+'Half-Cent to City Govs'!D54)</f>
        <v>4596738.14</v>
      </c>
      <c r="E54" s="5">
        <f>SUM('Half-Cent to County Govs'!E54+'Half-Cent to City Govs'!E54)</f>
        <v>4409557.3</v>
      </c>
      <c r="F54" s="5">
        <f>SUM('Half-Cent to County Govs'!F54+'Half-Cent to City Govs'!F54)</f>
        <v>4371610.1899999995</v>
      </c>
      <c r="G54" s="5">
        <f>SUM('Half-Cent to County Govs'!G54+'Half-Cent to City Govs'!G54)</f>
        <v>4709266.32</v>
      </c>
      <c r="H54" s="5">
        <f>SUM('Half-Cent to County Govs'!H54+'Half-Cent to City Govs'!H54)</f>
        <v>5062760.27</v>
      </c>
      <c r="I54" s="5">
        <f>SUM('Half-Cent to County Govs'!I54+'Half-Cent to City Govs'!I54)</f>
        <v>5243187.49</v>
      </c>
      <c r="J54" s="5">
        <f>SUM('Half-Cent to County Govs'!J54+'Half-Cent to City Govs'!J54)</f>
        <v>5001380.3100000005</v>
      </c>
      <c r="K54" s="5">
        <f>SUM('Half-Cent to County Govs'!K54+'Half-Cent to City Govs'!K54)</f>
        <v>5324164.04</v>
      </c>
      <c r="L54" s="5">
        <f>SUM('Half-Cent to County Govs'!L54+'Half-Cent to City Govs'!L54)</f>
        <v>5627054.26</v>
      </c>
      <c r="M54" s="5">
        <f>SUM('Half-Cent to County Govs'!M54+'Half-Cent to City Govs'!M54)</f>
        <v>4899444.45</v>
      </c>
      <c r="N54" s="5">
        <f t="shared" si="0"/>
        <v>58618842.56</v>
      </c>
    </row>
    <row r="55" spans="1:14" ht="12.75">
      <c r="A55" t="s">
        <v>55</v>
      </c>
      <c r="B55" s="5">
        <f>SUM('Half-Cent to County Govs'!B55+'Half-Cent to City Govs'!B55)</f>
        <v>1794673.95</v>
      </c>
      <c r="C55" s="5">
        <f>SUM('Half-Cent to County Govs'!C55+'Half-Cent to City Govs'!C55)</f>
        <v>1683273.95</v>
      </c>
      <c r="D55" s="5">
        <f>SUM('Half-Cent to County Govs'!D55+'Half-Cent to City Govs'!D55)</f>
        <v>1787850.24</v>
      </c>
      <c r="E55" s="5">
        <f>SUM('Half-Cent to County Govs'!E55+'Half-Cent to City Govs'!E55)</f>
        <v>1848346.48</v>
      </c>
      <c r="F55" s="5">
        <f>SUM('Half-Cent to County Govs'!F55+'Half-Cent to City Govs'!F55)</f>
        <v>1899679.83</v>
      </c>
      <c r="G55" s="5">
        <f>SUM('Half-Cent to County Govs'!G55+'Half-Cent to City Govs'!G55)</f>
        <v>1743490.01</v>
      </c>
      <c r="H55" s="5">
        <f>SUM('Half-Cent to County Govs'!H55+'Half-Cent to City Govs'!H55)</f>
        <v>1931768.6099999999</v>
      </c>
      <c r="I55" s="5">
        <f>SUM('Half-Cent to County Govs'!I55+'Half-Cent to City Govs'!I55)</f>
        <v>1987719.98</v>
      </c>
      <c r="J55" s="5">
        <f>SUM('Half-Cent to County Govs'!J55+'Half-Cent to City Govs'!J55)</f>
        <v>1692531.1</v>
      </c>
      <c r="K55" s="5">
        <f>SUM('Half-Cent to County Govs'!K55+'Half-Cent to City Govs'!K55)</f>
        <v>1720178.3599999999</v>
      </c>
      <c r="L55" s="5">
        <f>SUM('Half-Cent to County Govs'!L55+'Half-Cent to City Govs'!L55)</f>
        <v>1746257.24</v>
      </c>
      <c r="M55" s="5">
        <f>SUM('Half-Cent to County Govs'!M55+'Half-Cent to City Govs'!M55)</f>
        <v>1730005.02</v>
      </c>
      <c r="N55" s="5">
        <f t="shared" si="0"/>
        <v>21565774.769999996</v>
      </c>
    </row>
    <row r="56" spans="1:14" ht="12.75">
      <c r="A56" t="s">
        <v>20</v>
      </c>
      <c r="B56" s="5">
        <f>SUM('Half-Cent to County Govs'!B56+'Half-Cent to City Govs'!B56)</f>
        <v>161849.28</v>
      </c>
      <c r="C56" s="5">
        <f>SUM('Half-Cent to County Govs'!C56+'Half-Cent to City Govs'!C56)</f>
        <v>145256.68</v>
      </c>
      <c r="D56" s="5">
        <f>SUM('Half-Cent to County Govs'!D56+'Half-Cent to City Govs'!D56)</f>
        <v>151142.22999999998</v>
      </c>
      <c r="E56" s="5">
        <f>SUM('Half-Cent to County Govs'!E56+'Half-Cent to City Govs'!E56)</f>
        <v>151412.78</v>
      </c>
      <c r="F56" s="5">
        <f>SUM('Half-Cent to County Govs'!F56+'Half-Cent to City Govs'!F56)</f>
        <v>147554.78</v>
      </c>
      <c r="G56" s="5">
        <f>SUM('Half-Cent to County Govs'!G56+'Half-Cent to City Govs'!G56)</f>
        <v>144354.6</v>
      </c>
      <c r="H56" s="5">
        <f>SUM('Half-Cent to County Govs'!H56+'Half-Cent to City Govs'!H56)</f>
        <v>149798.94</v>
      </c>
      <c r="I56" s="5">
        <f>SUM('Half-Cent to County Govs'!I56+'Half-Cent to City Govs'!I56)</f>
        <v>161320.04</v>
      </c>
      <c r="J56" s="5">
        <f>SUM('Half-Cent to County Govs'!J56+'Half-Cent to City Govs'!J56)</f>
        <v>136533.38999999998</v>
      </c>
      <c r="K56" s="5">
        <f>SUM('Half-Cent to County Govs'!K56+'Half-Cent to City Govs'!K56)</f>
        <v>148414.07</v>
      </c>
      <c r="L56" s="5">
        <f>SUM('Half-Cent to County Govs'!L56+'Half-Cent to City Govs'!L56)</f>
        <v>148748.41999999998</v>
      </c>
      <c r="M56" s="5">
        <f>SUM('Half-Cent to County Govs'!M56+'Half-Cent to City Govs'!M56)</f>
        <v>143925.88</v>
      </c>
      <c r="N56" s="5">
        <f t="shared" si="0"/>
        <v>1790311.0899999999</v>
      </c>
    </row>
    <row r="57" spans="1:14" ht="12.75">
      <c r="A57" t="s">
        <v>21</v>
      </c>
      <c r="B57" s="5">
        <f>SUM('Half-Cent to County Govs'!B57+'Half-Cent to City Govs'!B57)</f>
        <v>13170.3</v>
      </c>
      <c r="C57" s="5">
        <f>SUM('Half-Cent to County Govs'!C57+'Half-Cent to City Govs'!C57)</f>
        <v>13231.21</v>
      </c>
      <c r="D57" s="5">
        <f>SUM('Half-Cent to County Govs'!D57+'Half-Cent to City Govs'!D57)</f>
        <v>13405.76</v>
      </c>
      <c r="E57" s="5">
        <f>SUM('Half-Cent to County Govs'!E57+'Half-Cent to City Govs'!E57)</f>
        <v>15041.390000000001</v>
      </c>
      <c r="F57" s="5">
        <f>SUM('Half-Cent to County Govs'!F57+'Half-Cent to City Govs'!F57)</f>
        <v>10778.230000000001</v>
      </c>
      <c r="G57" s="5">
        <f>SUM('Half-Cent to County Govs'!G57+'Half-Cent to City Govs'!G57)</f>
        <v>12018.32</v>
      </c>
      <c r="H57" s="5">
        <f>SUM('Half-Cent to County Govs'!H57+'Half-Cent to City Govs'!H57)</f>
        <v>14357.34</v>
      </c>
      <c r="I57" s="5">
        <f>SUM('Half-Cent to County Govs'!I57+'Half-Cent to City Govs'!I57)</f>
        <v>14709.13</v>
      </c>
      <c r="J57" s="5">
        <f>SUM('Half-Cent to County Govs'!J57+'Half-Cent to City Govs'!J57)</f>
        <v>12258.74</v>
      </c>
      <c r="K57" s="5">
        <f>SUM('Half-Cent to County Govs'!K57+'Half-Cent to City Govs'!K57)</f>
        <v>13112.8</v>
      </c>
      <c r="L57" s="5">
        <f>SUM('Half-Cent to County Govs'!L57+'Half-Cent to City Govs'!L57)</f>
        <v>12332.76</v>
      </c>
      <c r="M57" s="5">
        <f>SUM('Half-Cent to County Govs'!M57+'Half-Cent to City Govs'!M57)</f>
        <v>14652.599999999999</v>
      </c>
      <c r="N57" s="5">
        <f t="shared" si="0"/>
        <v>159068.58000000002</v>
      </c>
    </row>
    <row r="58" spans="1:14" ht="12.75">
      <c r="A58" t="s">
        <v>22</v>
      </c>
      <c r="B58" s="5">
        <f>SUM('Half-Cent to County Govs'!B58+'Half-Cent to City Govs'!B58)</f>
        <v>42577.43</v>
      </c>
      <c r="C58" s="5">
        <f>SUM('Half-Cent to County Govs'!C58+'Half-Cent to City Govs'!C58)</f>
        <v>44981.270000000004</v>
      </c>
      <c r="D58" s="5">
        <f>SUM('Half-Cent to County Govs'!D58+'Half-Cent to City Govs'!D58)</f>
        <v>42958.27</v>
      </c>
      <c r="E58" s="5">
        <f>SUM('Half-Cent to County Govs'!E58+'Half-Cent to City Govs'!E58)</f>
        <v>43267.78</v>
      </c>
      <c r="F58" s="5">
        <f>SUM('Half-Cent to County Govs'!F58+'Half-Cent to City Govs'!F58)</f>
        <v>40930.28</v>
      </c>
      <c r="G58" s="5">
        <f>SUM('Half-Cent to County Govs'!G58+'Half-Cent to City Govs'!G58)</f>
        <v>44099.27</v>
      </c>
      <c r="H58" s="5">
        <f>SUM('Half-Cent to County Govs'!H58+'Half-Cent to City Govs'!H58)</f>
        <v>41113.26</v>
      </c>
      <c r="I58" s="5">
        <f>SUM('Half-Cent to County Govs'!I58+'Half-Cent to City Govs'!I58)</f>
        <v>43848.13</v>
      </c>
      <c r="J58" s="5">
        <f>SUM('Half-Cent to County Govs'!J58+'Half-Cent to City Govs'!J58)</f>
        <v>41789.119999999995</v>
      </c>
      <c r="K58" s="5">
        <f>SUM('Half-Cent to County Govs'!K58+'Half-Cent to City Govs'!K58)</f>
        <v>43859.850000000006</v>
      </c>
      <c r="L58" s="5">
        <f>SUM('Half-Cent to County Govs'!L58+'Half-Cent to City Govs'!L58)</f>
        <v>47008.88</v>
      </c>
      <c r="M58" s="5">
        <f>SUM('Half-Cent to County Govs'!M58+'Half-Cent to City Govs'!M58)</f>
        <v>43431.21</v>
      </c>
      <c r="N58" s="5">
        <f t="shared" si="0"/>
        <v>519864.75000000006</v>
      </c>
    </row>
    <row r="59" spans="1:14" ht="12.75">
      <c r="A59" t="s">
        <v>56</v>
      </c>
      <c r="B59" s="5">
        <f>SUM('Half-Cent to County Govs'!B59+'Half-Cent to City Govs'!B59)</f>
        <v>2015306.46</v>
      </c>
      <c r="C59" s="5">
        <f>SUM('Half-Cent to County Govs'!C59+'Half-Cent to City Govs'!C59)</f>
        <v>1797632.87</v>
      </c>
      <c r="D59" s="5">
        <f>SUM('Half-Cent to County Govs'!D59+'Half-Cent to City Govs'!D59)</f>
        <v>1838280.68</v>
      </c>
      <c r="E59" s="5">
        <f>SUM('Half-Cent to County Govs'!E59+'Half-Cent to City Govs'!E59)</f>
        <v>1775951.78</v>
      </c>
      <c r="F59" s="5">
        <f>SUM('Half-Cent to County Govs'!F59+'Half-Cent to City Govs'!F59)</f>
        <v>1736565.6400000001</v>
      </c>
      <c r="G59" s="5">
        <f>SUM('Half-Cent to County Govs'!G59+'Half-Cent to City Govs'!G59)</f>
        <v>1718593.98</v>
      </c>
      <c r="H59" s="5">
        <f>SUM('Half-Cent to County Govs'!H59+'Half-Cent to City Govs'!H59)</f>
        <v>1971584.52</v>
      </c>
      <c r="I59" s="5">
        <f>SUM('Half-Cent to County Govs'!I59+'Half-Cent to City Govs'!I59)</f>
        <v>2160347.93</v>
      </c>
      <c r="J59" s="5">
        <f>SUM('Half-Cent to County Govs'!J59+'Half-Cent to City Govs'!J59)</f>
        <v>1949464.93</v>
      </c>
      <c r="K59" s="5">
        <f>SUM('Half-Cent to County Govs'!K59+'Half-Cent to City Govs'!K59)</f>
        <v>2073766.5699999998</v>
      </c>
      <c r="L59" s="5">
        <f>SUM('Half-Cent to County Govs'!L59+'Half-Cent to City Govs'!L59)</f>
        <v>2172327.76</v>
      </c>
      <c r="M59" s="5">
        <f>SUM('Half-Cent to County Govs'!M59+'Half-Cent to City Govs'!M59)</f>
        <v>1921834.03</v>
      </c>
      <c r="N59" s="5">
        <f t="shared" si="0"/>
        <v>23131657.15</v>
      </c>
    </row>
    <row r="60" spans="1:14" ht="12.75">
      <c r="A60" t="s">
        <v>23</v>
      </c>
      <c r="B60" s="5">
        <f>SUM('Half-Cent to County Govs'!B60+'Half-Cent to City Govs'!B60)</f>
        <v>2063509.85</v>
      </c>
      <c r="C60" s="5">
        <f>SUM('Half-Cent to County Govs'!C60+'Half-Cent to City Govs'!C60)</f>
        <v>1908359.14</v>
      </c>
      <c r="D60" s="5">
        <f>SUM('Half-Cent to County Govs'!D60+'Half-Cent to City Govs'!D60)</f>
        <v>1813565.95</v>
      </c>
      <c r="E60" s="5">
        <f>SUM('Half-Cent to County Govs'!E60+'Half-Cent to City Govs'!E60)</f>
        <v>1797067.67</v>
      </c>
      <c r="F60" s="5">
        <f>SUM('Half-Cent to County Govs'!F60+'Half-Cent to City Govs'!F60)</f>
        <v>1827335.5599999998</v>
      </c>
      <c r="G60" s="5">
        <f>SUM('Half-Cent to County Govs'!G60+'Half-Cent to City Govs'!G60)</f>
        <v>1876371.22</v>
      </c>
      <c r="H60" s="5">
        <f>SUM('Half-Cent to County Govs'!H60+'Half-Cent to City Govs'!H60)</f>
        <v>1893142.31</v>
      </c>
      <c r="I60" s="5">
        <f>SUM('Half-Cent to County Govs'!I60+'Half-Cent to City Govs'!I60)</f>
        <v>1982637.2</v>
      </c>
      <c r="J60" s="5">
        <f>SUM('Half-Cent to County Govs'!J60+'Half-Cent to City Govs'!J60)</f>
        <v>1742153.06</v>
      </c>
      <c r="K60" s="5">
        <f>SUM('Half-Cent to County Govs'!K60+'Half-Cent to City Govs'!K60)</f>
        <v>1925471.01</v>
      </c>
      <c r="L60" s="5">
        <f>SUM('Half-Cent to County Govs'!L60+'Half-Cent to City Govs'!L60)</f>
        <v>1943438.55</v>
      </c>
      <c r="M60" s="5">
        <f>SUM('Half-Cent to County Govs'!M60+'Half-Cent to City Govs'!M60)</f>
        <v>1836063.33</v>
      </c>
      <c r="N60" s="5">
        <f t="shared" si="0"/>
        <v>22609114.85</v>
      </c>
    </row>
    <row r="61" spans="1:14" ht="12.75">
      <c r="A61" t="s">
        <v>24</v>
      </c>
      <c r="B61" s="5">
        <f>SUM('Half-Cent to County Govs'!B61+'Half-Cent to City Govs'!B61)</f>
        <v>1282370.5699999998</v>
      </c>
      <c r="C61" s="5">
        <f>SUM('Half-Cent to County Govs'!C61+'Half-Cent to City Govs'!C61)</f>
        <v>1128285.3800000001</v>
      </c>
      <c r="D61" s="5">
        <f>SUM('Half-Cent to County Govs'!D61+'Half-Cent to City Govs'!D61)</f>
        <v>1191494.79</v>
      </c>
      <c r="E61" s="5">
        <f>SUM('Half-Cent to County Govs'!E61+'Half-Cent to City Govs'!E61)</f>
        <v>1171701.61</v>
      </c>
      <c r="F61" s="5">
        <f>SUM('Half-Cent to County Govs'!F61+'Half-Cent to City Govs'!F61)</f>
        <v>1151573.17</v>
      </c>
      <c r="G61" s="5">
        <f>SUM('Half-Cent to County Govs'!G61+'Half-Cent to City Govs'!G61)</f>
        <v>1139491.88</v>
      </c>
      <c r="H61" s="5">
        <f>SUM('Half-Cent to County Govs'!H61+'Half-Cent to City Govs'!H61)</f>
        <v>1337967.21</v>
      </c>
      <c r="I61" s="5">
        <f>SUM('Half-Cent to County Govs'!I61+'Half-Cent to City Govs'!I61)</f>
        <v>1394997.06</v>
      </c>
      <c r="J61" s="5">
        <f>SUM('Half-Cent to County Govs'!J61+'Half-Cent to City Govs'!J61)</f>
        <v>1212554.21</v>
      </c>
      <c r="K61" s="5">
        <f>SUM('Half-Cent to County Govs'!K61+'Half-Cent to City Govs'!K61)</f>
        <v>1277117.85</v>
      </c>
      <c r="L61" s="5">
        <f>SUM('Half-Cent to County Govs'!L61+'Half-Cent to City Govs'!L61)</f>
        <v>1307342.2899999998</v>
      </c>
      <c r="M61" s="5">
        <f>SUM('Half-Cent to County Govs'!M61+'Half-Cent to City Govs'!M61)</f>
        <v>1221052.8199999998</v>
      </c>
      <c r="N61" s="5">
        <f t="shared" si="0"/>
        <v>14815948.839999998</v>
      </c>
    </row>
    <row r="62" spans="1:14" ht="12.75">
      <c r="A62" t="s">
        <v>57</v>
      </c>
      <c r="B62" s="5">
        <f>SUM('Half-Cent to County Govs'!B62+'Half-Cent to City Govs'!B62)</f>
        <v>1207834.21</v>
      </c>
      <c r="C62" s="5">
        <f>SUM('Half-Cent to County Govs'!C62+'Half-Cent to City Govs'!C62)</f>
        <v>1035658.21</v>
      </c>
      <c r="D62" s="5">
        <f>SUM('Half-Cent to County Govs'!D62+'Half-Cent to City Govs'!D62)</f>
        <v>1186962.03</v>
      </c>
      <c r="E62" s="5">
        <f>SUM('Half-Cent to County Govs'!E62+'Half-Cent to City Govs'!E62)</f>
        <v>1031641.11</v>
      </c>
      <c r="F62" s="5">
        <f>SUM('Half-Cent to County Govs'!F62+'Half-Cent to City Govs'!F62)</f>
        <v>874168.06</v>
      </c>
      <c r="G62" s="5">
        <f>SUM('Half-Cent to County Govs'!G62+'Half-Cent to City Govs'!G62)</f>
        <v>1034652.06</v>
      </c>
      <c r="H62" s="5">
        <f>SUM('Half-Cent to County Govs'!H62+'Half-Cent to City Govs'!H62)</f>
        <v>1056756.1600000001</v>
      </c>
      <c r="I62" s="5">
        <f>SUM('Half-Cent to County Govs'!I62+'Half-Cent to City Govs'!I62)</f>
        <v>1196462.59</v>
      </c>
      <c r="J62" s="5">
        <f>SUM('Half-Cent to County Govs'!J62+'Half-Cent to City Govs'!J62)</f>
        <v>1172587.8</v>
      </c>
      <c r="K62" s="5">
        <f>SUM('Half-Cent to County Govs'!K62+'Half-Cent to City Govs'!K62)</f>
        <v>1346560.18</v>
      </c>
      <c r="L62" s="5">
        <f>SUM('Half-Cent to County Govs'!L62+'Half-Cent to City Govs'!L62)</f>
        <v>1504971.52</v>
      </c>
      <c r="M62" s="5">
        <f>SUM('Half-Cent to County Govs'!M62+'Half-Cent to City Govs'!M62)</f>
        <v>1237266.17</v>
      </c>
      <c r="N62" s="5">
        <f t="shared" si="0"/>
        <v>13885520.100000001</v>
      </c>
    </row>
    <row r="63" spans="1:14" ht="12.75">
      <c r="A63" t="s">
        <v>58</v>
      </c>
      <c r="B63" s="5">
        <f>SUM('Half-Cent to County Govs'!B63+'Half-Cent to City Govs'!B63)</f>
        <v>404814.96</v>
      </c>
      <c r="C63" s="5">
        <f>SUM('Half-Cent to County Govs'!C63+'Half-Cent to City Govs'!C63)</f>
        <v>401918.20999999996</v>
      </c>
      <c r="D63" s="5">
        <f>SUM('Half-Cent to County Govs'!D63+'Half-Cent to City Govs'!D63)</f>
        <v>406223.56000000006</v>
      </c>
      <c r="E63" s="5">
        <f>SUM('Half-Cent to County Govs'!E63+'Half-Cent to City Govs'!E63)</f>
        <v>358852.35</v>
      </c>
      <c r="F63" s="5">
        <f>SUM('Half-Cent to County Govs'!F63+'Half-Cent to City Govs'!F63)</f>
        <v>354886.44</v>
      </c>
      <c r="G63" s="5">
        <f>SUM('Half-Cent to County Govs'!G63+'Half-Cent to City Govs'!G63)</f>
        <v>347595.37</v>
      </c>
      <c r="H63" s="5">
        <f>SUM('Half-Cent to County Govs'!H63+'Half-Cent to City Govs'!H63)</f>
        <v>362068.82</v>
      </c>
      <c r="I63" s="5">
        <f>SUM('Half-Cent to County Govs'!I63+'Half-Cent to City Govs'!I63)</f>
        <v>362892.58</v>
      </c>
      <c r="J63" s="5">
        <f>SUM('Half-Cent to County Govs'!J63+'Half-Cent to City Govs'!J63)</f>
        <v>314112.51</v>
      </c>
      <c r="K63" s="5">
        <f>SUM('Half-Cent to County Govs'!K63+'Half-Cent to City Govs'!K63)</f>
        <v>361645.57</v>
      </c>
      <c r="L63" s="5">
        <f>SUM('Half-Cent to County Govs'!L63+'Half-Cent to City Govs'!L63)</f>
        <v>399140.51</v>
      </c>
      <c r="M63" s="5">
        <f>SUM('Half-Cent to County Govs'!M63+'Half-Cent to City Govs'!M63)</f>
        <v>395920.04</v>
      </c>
      <c r="N63" s="5">
        <f t="shared" si="0"/>
        <v>4470070.92</v>
      </c>
    </row>
    <row r="64" spans="1:14" ht="12.75">
      <c r="A64" t="s">
        <v>59</v>
      </c>
      <c r="B64" s="5">
        <f>SUM('Half-Cent to County Govs'!B64+'Half-Cent to City Govs'!B64)</f>
        <v>1673168.5699999998</v>
      </c>
      <c r="C64" s="5">
        <f>SUM('Half-Cent to County Govs'!C64+'Half-Cent to City Govs'!C64)</f>
        <v>1925720.75</v>
      </c>
      <c r="D64" s="5">
        <f>SUM('Half-Cent to County Govs'!D64+'Half-Cent to City Govs'!D64)</f>
        <v>1837155.8399999999</v>
      </c>
      <c r="E64" s="5">
        <f>SUM('Half-Cent to County Govs'!E64+'Half-Cent to City Govs'!E64)</f>
        <v>1729700.6099999999</v>
      </c>
      <c r="F64" s="5">
        <f>SUM('Half-Cent to County Govs'!F64+'Half-Cent to City Govs'!F64)</f>
        <v>1392524.41</v>
      </c>
      <c r="G64" s="5">
        <f>SUM('Half-Cent to County Govs'!G64+'Half-Cent to City Govs'!G64)</f>
        <v>1480200.83</v>
      </c>
      <c r="H64" s="5">
        <f>SUM('Half-Cent to County Govs'!H64+'Half-Cent to City Govs'!H64)</f>
        <v>1343775.47</v>
      </c>
      <c r="I64" s="5">
        <f>SUM('Half-Cent to County Govs'!I64+'Half-Cent to City Govs'!I64)</f>
        <v>1428471.8399999999</v>
      </c>
      <c r="J64" s="5">
        <f>SUM('Half-Cent to County Govs'!J64+'Half-Cent to City Govs'!J64)</f>
        <v>1204961.55</v>
      </c>
      <c r="K64" s="5">
        <f>SUM('Half-Cent to County Govs'!K64+'Half-Cent to City Govs'!K64)</f>
        <v>1313729.58</v>
      </c>
      <c r="L64" s="5">
        <f>SUM('Half-Cent to County Govs'!L64+'Half-Cent to City Govs'!L64)</f>
        <v>1556911.11</v>
      </c>
      <c r="M64" s="5">
        <f>SUM('Half-Cent to County Govs'!M64+'Half-Cent to City Govs'!M64)</f>
        <v>1453850.49</v>
      </c>
      <c r="N64" s="5">
        <f t="shared" si="0"/>
        <v>18340171.05</v>
      </c>
    </row>
    <row r="65" spans="1:14" ht="12.75">
      <c r="A65" t="s">
        <v>25</v>
      </c>
      <c r="B65" s="5">
        <f>SUM('Half-Cent to County Govs'!B65+'Half-Cent to City Govs'!B65)</f>
        <v>190374.96999999997</v>
      </c>
      <c r="C65" s="5">
        <f>SUM('Half-Cent to County Govs'!C65+'Half-Cent to City Govs'!C65)</f>
        <v>168158.92</v>
      </c>
      <c r="D65" s="5">
        <f>SUM('Half-Cent to County Govs'!D65+'Half-Cent to City Govs'!D65)</f>
        <v>177197.11</v>
      </c>
      <c r="E65" s="5">
        <f>SUM('Half-Cent to County Govs'!E65+'Half-Cent to City Govs'!E65)</f>
        <v>175892.06</v>
      </c>
      <c r="F65" s="5">
        <f>SUM('Half-Cent to County Govs'!F65+'Half-Cent to City Govs'!F65)</f>
        <v>175820.15999999997</v>
      </c>
      <c r="G65" s="5">
        <f>SUM('Half-Cent to County Govs'!G65+'Half-Cent to City Govs'!G65)</f>
        <v>183061.96000000002</v>
      </c>
      <c r="H65" s="5">
        <f>SUM('Half-Cent to County Govs'!H65+'Half-Cent to City Govs'!H65)</f>
        <v>201956.93</v>
      </c>
      <c r="I65" s="5">
        <f>SUM('Half-Cent to County Govs'!I65+'Half-Cent to City Govs'!I65)</f>
        <v>197934.3</v>
      </c>
      <c r="J65" s="5">
        <f>SUM('Half-Cent to County Govs'!J65+'Half-Cent to City Govs'!J65)</f>
        <v>195681.7</v>
      </c>
      <c r="K65" s="5">
        <f>SUM('Half-Cent to County Govs'!K65+'Half-Cent to City Govs'!K65)</f>
        <v>220769.69</v>
      </c>
      <c r="L65" s="5">
        <f>SUM('Half-Cent to County Govs'!L65+'Half-Cent to City Govs'!L65)</f>
        <v>410422.65</v>
      </c>
      <c r="M65" s="5">
        <f>SUM('Half-Cent to County Govs'!M65+'Half-Cent to City Govs'!M65)</f>
        <v>185092.41</v>
      </c>
      <c r="N65" s="5">
        <f t="shared" si="0"/>
        <v>2482362.86</v>
      </c>
    </row>
    <row r="66" spans="1:14" ht="12.75">
      <c r="A66" t="s">
        <v>60</v>
      </c>
      <c r="B66" s="5">
        <f>SUM('Half-Cent to County Govs'!B66+'Half-Cent to City Govs'!B66)</f>
        <v>14801560.66</v>
      </c>
      <c r="C66" s="5">
        <f>SUM('Half-Cent to County Govs'!C66+'Half-Cent to City Govs'!C66)</f>
        <v>14404468.98</v>
      </c>
      <c r="D66" s="5">
        <f>SUM('Half-Cent to County Govs'!D66+'Half-Cent to City Govs'!D66)</f>
        <v>15377199.620000001</v>
      </c>
      <c r="E66" s="5">
        <f>SUM('Half-Cent to County Govs'!E66+'Half-Cent to City Govs'!E66)</f>
        <v>14359476.82</v>
      </c>
      <c r="F66" s="5">
        <f>SUM('Half-Cent to County Govs'!F66+'Half-Cent to City Govs'!F66)</f>
        <v>13251184.33</v>
      </c>
      <c r="G66" s="5">
        <f>SUM('Half-Cent to County Govs'!G66+'Half-Cent to City Govs'!G66)</f>
        <v>14227538.47</v>
      </c>
      <c r="H66" s="5">
        <f>SUM('Half-Cent to County Govs'!H66+'Half-Cent to City Govs'!H66)</f>
        <v>14708814.29</v>
      </c>
      <c r="I66" s="5">
        <f>SUM('Half-Cent to County Govs'!I66+'Half-Cent to City Govs'!I66)</f>
        <v>15779194.24</v>
      </c>
      <c r="J66" s="5">
        <f>SUM('Half-Cent to County Govs'!J66+'Half-Cent to City Govs'!J66)</f>
        <v>13948050.75</v>
      </c>
      <c r="K66" s="5">
        <f>SUM('Half-Cent to County Govs'!K66+'Half-Cent to City Govs'!K66)</f>
        <v>14820939.73</v>
      </c>
      <c r="L66" s="5">
        <f>SUM('Half-Cent to County Govs'!L66+'Half-Cent to City Govs'!L66)</f>
        <v>16418128.27</v>
      </c>
      <c r="M66" s="5">
        <f>SUM('Half-Cent to County Govs'!M66+'Half-Cent to City Govs'!M66)</f>
        <v>15119777.78</v>
      </c>
      <c r="N66" s="5">
        <f t="shared" si="0"/>
        <v>177216333.94000003</v>
      </c>
    </row>
    <row r="67" spans="1:14" ht="12.75">
      <c r="A67" t="s">
        <v>61</v>
      </c>
      <c r="B67" s="5">
        <f>SUM('Half-Cent to County Govs'!B67+'Half-Cent to City Govs'!B67)</f>
        <v>1761412.93</v>
      </c>
      <c r="C67" s="5">
        <f>SUM('Half-Cent to County Govs'!C67+'Half-Cent to City Govs'!C67)</f>
        <v>1755712.3599999999</v>
      </c>
      <c r="D67" s="5">
        <f>SUM('Half-Cent to County Govs'!D67+'Half-Cent to City Govs'!D67)</f>
        <v>1886912.31</v>
      </c>
      <c r="E67" s="5">
        <f>SUM('Half-Cent to County Govs'!E67+'Half-Cent to City Govs'!E67)</f>
        <v>1726251.39</v>
      </c>
      <c r="F67" s="5">
        <f>SUM('Half-Cent to County Govs'!F67+'Half-Cent to City Govs'!F67)</f>
        <v>1606252.21</v>
      </c>
      <c r="G67" s="5">
        <f>SUM('Half-Cent to County Govs'!G67+'Half-Cent to City Govs'!G67)</f>
        <v>1676767.7999999998</v>
      </c>
      <c r="H67" s="5">
        <f>SUM('Half-Cent to County Govs'!H67+'Half-Cent to City Govs'!H67)</f>
        <v>1735319.9500000002</v>
      </c>
      <c r="I67" s="5">
        <f>SUM('Half-Cent to County Govs'!I67+'Half-Cent to City Govs'!I67)</f>
        <v>1850434.25</v>
      </c>
      <c r="J67" s="5">
        <f>SUM('Half-Cent to County Govs'!J67+'Half-Cent to City Govs'!J67)</f>
        <v>1752691.3</v>
      </c>
      <c r="K67" s="5">
        <f>SUM('Half-Cent to County Govs'!K67+'Half-Cent to City Govs'!K67)</f>
        <v>1840621.87</v>
      </c>
      <c r="L67" s="5">
        <f>SUM('Half-Cent to County Govs'!L67+'Half-Cent to City Govs'!L67)</f>
        <v>2095715.46</v>
      </c>
      <c r="M67" s="5">
        <f>SUM('Half-Cent to County Govs'!M67+'Half-Cent to City Govs'!M67)</f>
        <v>1858911.84</v>
      </c>
      <c r="N67" s="5">
        <f t="shared" si="0"/>
        <v>21547003.67</v>
      </c>
    </row>
    <row r="68" spans="1:14" ht="12.75">
      <c r="A68" t="s">
        <v>62</v>
      </c>
      <c r="B68" s="5">
        <f>SUM('Half-Cent to County Govs'!B68+'Half-Cent to City Govs'!B68)</f>
        <v>10367359.01</v>
      </c>
      <c r="C68" s="5">
        <f>SUM('Half-Cent to County Govs'!C68+'Half-Cent to City Govs'!C68)</f>
        <v>9430369.3</v>
      </c>
      <c r="D68" s="5">
        <f>SUM('Half-Cent to County Govs'!D68+'Half-Cent to City Govs'!D68)</f>
        <v>8897396.78</v>
      </c>
      <c r="E68" s="5">
        <f>SUM('Half-Cent to County Govs'!E68+'Half-Cent to City Govs'!E68)</f>
        <v>9262084.32</v>
      </c>
      <c r="F68" s="5">
        <f>SUM('Half-Cent to County Govs'!F68+'Half-Cent to City Govs'!F68)</f>
        <v>9665616.64</v>
      </c>
      <c r="G68" s="5">
        <f>SUM('Half-Cent to County Govs'!G68+'Half-Cent to City Govs'!G68)</f>
        <v>10126346.41</v>
      </c>
      <c r="H68" s="5">
        <f>SUM('Half-Cent to County Govs'!H68+'Half-Cent to City Govs'!H68)</f>
        <v>11170426.61</v>
      </c>
      <c r="I68" s="5">
        <f>SUM('Half-Cent to County Govs'!I68+'Half-Cent to City Govs'!I68)</f>
        <v>12330565.110000007</v>
      </c>
      <c r="J68" s="5">
        <f>SUM('Half-Cent to County Govs'!J68+'Half-Cent to City Govs'!J68)</f>
        <v>10529910.05</v>
      </c>
      <c r="K68" s="5">
        <f>SUM('Half-Cent to County Govs'!K68+'Half-Cent to City Govs'!K68)</f>
        <v>10549138.09</v>
      </c>
      <c r="L68" s="5">
        <f>SUM('Half-Cent to County Govs'!L68+'Half-Cent to City Govs'!L68)</f>
        <v>11194009.17</v>
      </c>
      <c r="M68" s="5">
        <f>SUM('Half-Cent to County Govs'!M68+'Half-Cent to City Govs'!M68)</f>
        <v>10335004.229999995</v>
      </c>
      <c r="N68" s="5">
        <f t="shared" si="0"/>
        <v>123858225.72</v>
      </c>
    </row>
    <row r="69" spans="1:14" ht="12.75">
      <c r="A69" t="s">
        <v>26</v>
      </c>
      <c r="B69" s="5">
        <f>SUM('Half-Cent to County Govs'!B69+'Half-Cent to City Govs'!B69)</f>
        <v>2074545.3599999999</v>
      </c>
      <c r="C69" s="5">
        <f>SUM('Half-Cent to County Govs'!C69+'Half-Cent to City Govs'!C69)</f>
        <v>1891213.6</v>
      </c>
      <c r="D69" s="5">
        <f>SUM('Half-Cent to County Govs'!D69+'Half-Cent to City Govs'!D69)</f>
        <v>1943282.26</v>
      </c>
      <c r="E69" s="5">
        <f>SUM('Half-Cent to County Govs'!E69+'Half-Cent to City Govs'!E69)</f>
        <v>1939228.54</v>
      </c>
      <c r="F69" s="5">
        <f>SUM('Half-Cent to County Govs'!F69+'Half-Cent to City Govs'!F69)</f>
        <v>1942135.33</v>
      </c>
      <c r="G69" s="5">
        <f>SUM('Half-Cent to County Govs'!G69+'Half-Cent to City Govs'!G69)</f>
        <v>1968919.6099999999</v>
      </c>
      <c r="H69" s="5">
        <f>SUM('Half-Cent to County Govs'!H69+'Half-Cent to City Govs'!H69)</f>
        <v>2162066.2199999997</v>
      </c>
      <c r="I69" s="5">
        <f>SUM('Half-Cent to County Govs'!I69+'Half-Cent to City Govs'!I69)</f>
        <v>2247940.24</v>
      </c>
      <c r="J69" s="5">
        <f>SUM('Half-Cent to County Govs'!J69+'Half-Cent to City Govs'!J69)</f>
        <v>1981724.4</v>
      </c>
      <c r="K69" s="5">
        <f>SUM('Half-Cent to County Govs'!K69+'Half-Cent to City Govs'!K69)</f>
        <v>2053652.01</v>
      </c>
      <c r="L69" s="5">
        <f>SUM('Half-Cent to County Govs'!L69+'Half-Cent to City Govs'!L69)</f>
        <v>2159534.25</v>
      </c>
      <c r="M69" s="5">
        <f>SUM('Half-Cent to County Govs'!M69+'Half-Cent to City Govs'!M69)</f>
        <v>2001449.7200000002</v>
      </c>
      <c r="N69" s="5">
        <f t="shared" si="0"/>
        <v>24365691.54</v>
      </c>
    </row>
    <row r="70" spans="1:14" ht="12.75">
      <c r="A70" t="s">
        <v>63</v>
      </c>
      <c r="B70" s="5">
        <f>SUM('Half-Cent to County Govs'!B70+'Half-Cent to City Govs'!B70)</f>
        <v>6384267.59</v>
      </c>
      <c r="C70" s="5">
        <f>SUM('Half-Cent to County Govs'!C70+'Half-Cent to City Govs'!C70)</f>
        <v>6131243.79</v>
      </c>
      <c r="D70" s="5">
        <f>SUM('Half-Cent to County Govs'!D70+'Half-Cent to City Govs'!D70)</f>
        <v>5882581.1</v>
      </c>
      <c r="E70" s="5">
        <f>SUM('Half-Cent to County Govs'!E70+'Half-Cent to City Govs'!E70)</f>
        <v>5674102.82</v>
      </c>
      <c r="F70" s="5">
        <f>SUM('Half-Cent to County Govs'!F70+'Half-Cent to City Govs'!F70)</f>
        <v>5851652.529999999</v>
      </c>
      <c r="G70" s="5">
        <f>SUM('Half-Cent to County Govs'!G70+'Half-Cent to City Govs'!G70)</f>
        <v>6034190.99</v>
      </c>
      <c r="H70" s="5">
        <f>SUM('Half-Cent to County Govs'!H70+'Half-Cent to City Govs'!H70)</f>
        <v>6288775.640000001</v>
      </c>
      <c r="I70" s="5">
        <f>SUM('Half-Cent to County Govs'!I70+'Half-Cent to City Govs'!I70)</f>
        <v>6724119.91</v>
      </c>
      <c r="J70" s="5">
        <f>SUM('Half-Cent to County Govs'!J70+'Half-Cent to City Govs'!J70)</f>
        <v>5892197.02</v>
      </c>
      <c r="K70" s="5">
        <f>SUM('Half-Cent to County Govs'!K70+'Half-Cent to City Govs'!K70)</f>
        <v>6286886.949999999</v>
      </c>
      <c r="L70" s="5">
        <f>SUM('Half-Cent to County Govs'!L70+'Half-Cent to City Govs'!L70)</f>
        <v>6760828.12</v>
      </c>
      <c r="M70" s="5">
        <f>SUM('Half-Cent to County Govs'!M70+'Half-Cent to City Govs'!M70)</f>
        <v>6221065.95</v>
      </c>
      <c r="N70" s="5">
        <f t="shared" si="0"/>
        <v>74131912.41000001</v>
      </c>
    </row>
    <row r="71" spans="1:14" ht="12.75">
      <c r="A71" t="s">
        <v>64</v>
      </c>
      <c r="B71" s="5">
        <f>SUM('Half-Cent to County Govs'!B71+'Half-Cent to City Govs'!B71)</f>
        <v>3429235.21</v>
      </c>
      <c r="C71" s="5">
        <f>SUM('Half-Cent to County Govs'!C71+'Half-Cent to City Govs'!C71)</f>
        <v>3074791.88</v>
      </c>
      <c r="D71" s="5">
        <f>SUM('Half-Cent to County Govs'!D71+'Half-Cent to City Govs'!D71)</f>
        <v>3216138.1599999997</v>
      </c>
      <c r="E71" s="5">
        <f>SUM('Half-Cent to County Govs'!E71+'Half-Cent to City Govs'!E71)</f>
        <v>3278300.77</v>
      </c>
      <c r="F71" s="5">
        <f>SUM('Half-Cent to County Govs'!F71+'Half-Cent to City Govs'!F71)</f>
        <v>3122482.01</v>
      </c>
      <c r="G71" s="5">
        <f>SUM('Half-Cent to County Govs'!G71+'Half-Cent to City Govs'!G71)</f>
        <v>3275977.2600000002</v>
      </c>
      <c r="H71" s="5">
        <f>SUM('Half-Cent to County Govs'!H71+'Half-Cent to City Govs'!H71)</f>
        <v>3274569.29</v>
      </c>
      <c r="I71" s="5">
        <f>SUM('Half-Cent to County Govs'!I71+'Half-Cent to City Govs'!I71)</f>
        <v>3469031.82</v>
      </c>
      <c r="J71" s="5">
        <f>SUM('Half-Cent to County Govs'!J71+'Half-Cent to City Govs'!J71)</f>
        <v>3275540.07</v>
      </c>
      <c r="K71" s="5">
        <f>SUM('Half-Cent to County Govs'!K71+'Half-Cent to City Govs'!K71)</f>
        <v>3306697.94</v>
      </c>
      <c r="L71" s="5">
        <f>SUM('Half-Cent to County Govs'!L71+'Half-Cent to City Govs'!L71)</f>
        <v>3517643.5599999996</v>
      </c>
      <c r="M71" s="5">
        <f>SUM('Half-Cent to County Govs'!M71+'Half-Cent to City Govs'!M71)</f>
        <v>3270454.73</v>
      </c>
      <c r="N71" s="5">
        <f t="shared" si="0"/>
        <v>39510862.699999996</v>
      </c>
    </row>
    <row r="72" spans="1:14" ht="12.75">
      <c r="A72" t="s">
        <v>65</v>
      </c>
      <c r="B72" s="5">
        <f>SUM('Half-Cent to County Govs'!B72+'Half-Cent to City Govs'!B72)</f>
        <v>308458.73</v>
      </c>
      <c r="C72" s="5">
        <f>SUM('Half-Cent to County Govs'!C72+'Half-Cent to City Govs'!C72)</f>
        <v>264305.08999999997</v>
      </c>
      <c r="D72" s="5">
        <f>SUM('Half-Cent to County Govs'!D72+'Half-Cent to City Govs'!D72)</f>
        <v>298629.94</v>
      </c>
      <c r="E72" s="5">
        <f>SUM('Half-Cent to County Govs'!E72+'Half-Cent to City Govs'!E72)</f>
        <v>291846.97</v>
      </c>
      <c r="F72" s="5">
        <f>SUM('Half-Cent to County Govs'!F72+'Half-Cent to City Govs'!F72)</f>
        <v>278263.72</v>
      </c>
      <c r="G72" s="5">
        <f>SUM('Half-Cent to County Govs'!G72+'Half-Cent to City Govs'!G72)</f>
        <v>259109.27000000002</v>
      </c>
      <c r="H72" s="5">
        <f>SUM('Half-Cent to County Govs'!H72+'Half-Cent to City Govs'!H72)</f>
        <v>276081.48</v>
      </c>
      <c r="I72" s="5">
        <f>SUM('Half-Cent to County Govs'!I72+'Half-Cent to City Govs'!I72)</f>
        <v>294143.74</v>
      </c>
      <c r="J72" s="5">
        <f>SUM('Half-Cent to County Govs'!J72+'Half-Cent to City Govs'!J72)</f>
        <v>265206.57</v>
      </c>
      <c r="K72" s="5">
        <f>SUM('Half-Cent to County Govs'!K72+'Half-Cent to City Govs'!K72)</f>
        <v>301527.39</v>
      </c>
      <c r="L72" s="5">
        <f>SUM('Half-Cent to County Govs'!L72+'Half-Cent to City Govs'!L72)</f>
        <v>280714.95999999996</v>
      </c>
      <c r="M72" s="5">
        <f>SUM('Half-Cent to County Govs'!M72+'Half-Cent to City Govs'!M72)</f>
        <v>270472.45999999996</v>
      </c>
      <c r="N72" s="5">
        <f t="shared" si="0"/>
        <v>3388760.32</v>
      </c>
    </row>
    <row r="73" spans="1:14" ht="12.75">
      <c r="A73" t="s">
        <v>66</v>
      </c>
      <c r="B73" s="5">
        <f>SUM('Half-Cent to County Govs'!B73+'Half-Cent to City Govs'!B73)</f>
        <v>1250300.75</v>
      </c>
      <c r="C73" s="5">
        <f>SUM('Half-Cent to County Govs'!C73+'Half-Cent to City Govs'!C73)</f>
        <v>1144968.88</v>
      </c>
      <c r="D73" s="5">
        <f>SUM('Half-Cent to County Govs'!D73+'Half-Cent to City Govs'!D73)</f>
        <v>1204818.28</v>
      </c>
      <c r="E73" s="5">
        <f>SUM('Half-Cent to County Govs'!E73+'Half-Cent to City Govs'!E73)</f>
        <v>1066304.18</v>
      </c>
      <c r="F73" s="5">
        <f>SUM('Half-Cent to County Govs'!F73+'Half-Cent to City Govs'!F73)</f>
        <v>1063861.28</v>
      </c>
      <c r="G73" s="5">
        <f>SUM('Half-Cent to County Govs'!G73+'Half-Cent to City Govs'!G73)</f>
        <v>1084071.28</v>
      </c>
      <c r="H73" s="5">
        <f>SUM('Half-Cent to County Govs'!H73+'Half-Cent to City Govs'!H73)</f>
        <v>1098058.5</v>
      </c>
      <c r="I73" s="5">
        <f>SUM('Half-Cent to County Govs'!I73+'Half-Cent to City Govs'!I73)</f>
        <v>1220115.03</v>
      </c>
      <c r="J73" s="5">
        <f>SUM('Half-Cent to County Govs'!J73+'Half-Cent to City Govs'!J73)</f>
        <v>1080348.26</v>
      </c>
      <c r="K73" s="5">
        <f>SUM('Half-Cent to County Govs'!K73+'Half-Cent to City Govs'!K73)</f>
        <v>1167452.06</v>
      </c>
      <c r="L73" s="5">
        <f>SUM('Half-Cent to County Govs'!L73+'Half-Cent to City Govs'!L73)</f>
        <v>1227483.96</v>
      </c>
      <c r="M73" s="5">
        <f>SUM('Half-Cent to County Govs'!M73+'Half-Cent to City Govs'!M73)</f>
        <v>1167730.39</v>
      </c>
      <c r="N73" s="5">
        <f t="shared" si="0"/>
        <v>13775512.850000001</v>
      </c>
    </row>
    <row r="74" spans="1:14" ht="12.75">
      <c r="A74" t="s">
        <v>67</v>
      </c>
      <c r="B74" s="5">
        <f>SUM('Half-Cent to County Govs'!B74+'Half-Cent to City Govs'!B74)</f>
        <v>1209089.3399999999</v>
      </c>
      <c r="C74" s="5">
        <f>SUM('Half-Cent to County Govs'!C74+'Half-Cent to City Govs'!C74)</f>
        <v>1335361.81</v>
      </c>
      <c r="D74" s="5">
        <f>SUM('Half-Cent to County Govs'!D74+'Half-Cent to City Govs'!D74)</f>
        <v>1181595.15</v>
      </c>
      <c r="E74" s="5">
        <f>SUM('Half-Cent to County Govs'!E74+'Half-Cent to City Govs'!E74)</f>
        <v>1156155.27</v>
      </c>
      <c r="F74" s="5">
        <f>SUM('Half-Cent to County Govs'!F74+'Half-Cent to City Govs'!F74)</f>
        <v>1142165.6400000001</v>
      </c>
      <c r="G74" s="5">
        <f>SUM('Half-Cent to County Govs'!G74+'Half-Cent to City Govs'!G74)</f>
        <v>1198534.35</v>
      </c>
      <c r="H74" s="5">
        <f>SUM('Half-Cent to County Govs'!H74+'Half-Cent to City Govs'!H74)</f>
        <v>1270351.7</v>
      </c>
      <c r="I74" s="5">
        <f>SUM('Half-Cent to County Govs'!I74+'Half-Cent to City Govs'!I74)</f>
        <v>1239889.07</v>
      </c>
      <c r="J74" s="5">
        <f>SUM('Half-Cent to County Govs'!J74+'Half-Cent to City Govs'!J74)</f>
        <v>1187556.97</v>
      </c>
      <c r="K74" s="5">
        <f>SUM('Half-Cent to County Govs'!K74+'Half-Cent to City Govs'!K74)</f>
        <v>1254281.77</v>
      </c>
      <c r="L74" s="5">
        <f>SUM('Half-Cent to County Govs'!L74+'Half-Cent to City Govs'!L74)</f>
        <v>1241089.37</v>
      </c>
      <c r="M74" s="5">
        <f>SUM('Half-Cent to County Govs'!M74+'Half-Cent to City Govs'!M74)</f>
        <v>1175542.61</v>
      </c>
      <c r="N74" s="5">
        <f t="shared" si="0"/>
        <v>14591613.05</v>
      </c>
    </row>
    <row r="75" spans="1:14" ht="12.75">
      <c r="A75" t="s">
        <v>68</v>
      </c>
      <c r="B75" s="5">
        <f>SUM('Half-Cent to County Govs'!B75+'Half-Cent to City Govs'!B75)</f>
        <v>548095.75</v>
      </c>
      <c r="C75" s="5">
        <f>SUM('Half-Cent to County Govs'!C75+'Half-Cent to City Govs'!C75)</f>
        <v>552473.89</v>
      </c>
      <c r="D75" s="5">
        <f>SUM('Half-Cent to County Govs'!D75+'Half-Cent to City Govs'!D75)</f>
        <v>565978.17</v>
      </c>
      <c r="E75" s="5">
        <f>SUM('Half-Cent to County Govs'!E75+'Half-Cent to City Govs'!E75)</f>
        <v>520750.28</v>
      </c>
      <c r="F75" s="5">
        <f>SUM('Half-Cent to County Govs'!F75+'Half-Cent to City Govs'!F75)</f>
        <v>514436.4</v>
      </c>
      <c r="G75" s="5">
        <f>SUM('Half-Cent to County Govs'!G75+'Half-Cent to City Govs'!G75)</f>
        <v>498109.68</v>
      </c>
      <c r="H75" s="5">
        <f>SUM('Half-Cent to County Govs'!H75+'Half-Cent to City Govs'!H75)</f>
        <v>513397.61</v>
      </c>
      <c r="I75" s="5">
        <f>SUM('Half-Cent to County Govs'!I75+'Half-Cent to City Govs'!I75)</f>
        <v>523868.77999999997</v>
      </c>
      <c r="J75" s="5">
        <f>SUM('Half-Cent to County Govs'!J75+'Half-Cent to City Govs'!J75)</f>
        <v>432604.72</v>
      </c>
      <c r="K75" s="5">
        <f>SUM('Half-Cent to County Govs'!K75+'Half-Cent to City Govs'!K75)</f>
        <v>478630.8</v>
      </c>
      <c r="L75" s="5">
        <f>SUM('Half-Cent to County Govs'!L75+'Half-Cent to City Govs'!L75)</f>
        <v>524202.77</v>
      </c>
      <c r="M75" s="5">
        <f>SUM('Half-Cent to County Govs'!M75+'Half-Cent to City Govs'!M75)</f>
        <v>488893.32</v>
      </c>
      <c r="N75" s="5">
        <f t="shared" si="0"/>
        <v>6161442.17</v>
      </c>
    </row>
    <row r="76" spans="1:14" ht="12.75">
      <c r="A76" t="s">
        <v>69</v>
      </c>
      <c r="B76" s="5">
        <f>SUM('Half-Cent to County Govs'!B76+'Half-Cent to City Govs'!B76)</f>
        <v>3031351.87</v>
      </c>
      <c r="C76" s="5">
        <f>SUM('Half-Cent to County Govs'!C76+'Half-Cent to City Govs'!C76)</f>
        <v>2659147.37</v>
      </c>
      <c r="D76" s="5">
        <f>SUM('Half-Cent to County Govs'!D76+'Half-Cent to City Govs'!D76)</f>
        <v>2761010.13</v>
      </c>
      <c r="E76" s="5">
        <f>SUM('Half-Cent to County Govs'!E76+'Half-Cent to City Govs'!E76)</f>
        <v>2729178.16</v>
      </c>
      <c r="F76" s="5">
        <f>SUM('Half-Cent to County Govs'!F76+'Half-Cent to City Govs'!F76)</f>
        <v>2596179.55</v>
      </c>
      <c r="G76" s="5">
        <f>SUM('Half-Cent to County Govs'!G76+'Half-Cent to City Govs'!G76)</f>
        <v>2784976.67</v>
      </c>
      <c r="H76" s="5">
        <f>SUM('Half-Cent to County Govs'!H76+'Half-Cent to City Govs'!H76)</f>
        <v>3070136.27</v>
      </c>
      <c r="I76" s="5">
        <f>SUM('Half-Cent to County Govs'!I76+'Half-Cent to City Govs'!I76)</f>
        <v>3165659.89</v>
      </c>
      <c r="J76" s="5">
        <f>SUM('Half-Cent to County Govs'!J76+'Half-Cent to City Govs'!J76)</f>
        <v>3019945.25</v>
      </c>
      <c r="K76" s="5">
        <f>SUM('Half-Cent to County Govs'!K76+'Half-Cent to City Govs'!K76)</f>
        <v>3112777.64</v>
      </c>
      <c r="L76" s="5">
        <f>SUM('Half-Cent to County Govs'!L76+'Half-Cent to City Govs'!L76)</f>
        <v>3377367.89</v>
      </c>
      <c r="M76" s="5">
        <f>SUM('Half-Cent to County Govs'!M76+'Half-Cent to City Govs'!M76)</f>
        <v>2923605.76</v>
      </c>
      <c r="N76" s="5">
        <f t="shared" si="0"/>
        <v>35231336.45</v>
      </c>
    </row>
    <row r="77" spans="1:14" ht="12.75">
      <c r="A77" t="s">
        <v>70</v>
      </c>
      <c r="B77" s="5">
        <f>SUM('Half-Cent to County Govs'!B77+'Half-Cent to City Govs'!B77)</f>
        <v>3312336.94</v>
      </c>
      <c r="C77" s="5">
        <f>SUM('Half-Cent to County Govs'!C77+'Half-Cent to City Govs'!C77)</f>
        <v>3049953.6500000004</v>
      </c>
      <c r="D77" s="5">
        <f>SUM('Half-Cent to County Govs'!D77+'Half-Cent to City Govs'!D77)</f>
        <v>3143896.3</v>
      </c>
      <c r="E77" s="5">
        <f>SUM('Half-Cent to County Govs'!E77+'Half-Cent to City Govs'!E77)</f>
        <v>3201896.04</v>
      </c>
      <c r="F77" s="5">
        <f>SUM('Half-Cent to County Govs'!F77+'Half-Cent to City Govs'!F77)</f>
        <v>3272513.88</v>
      </c>
      <c r="G77" s="5">
        <f>SUM('Half-Cent to County Govs'!G77+'Half-Cent to City Govs'!G77)</f>
        <v>3143168.2800000003</v>
      </c>
      <c r="H77" s="5">
        <f>SUM('Half-Cent to County Govs'!H77+'Half-Cent to City Govs'!H77)</f>
        <v>3271172.09</v>
      </c>
      <c r="I77" s="5">
        <f>SUM('Half-Cent to County Govs'!I77+'Half-Cent to City Govs'!I77)</f>
        <v>3520496.96</v>
      </c>
      <c r="J77" s="5">
        <f>SUM('Half-Cent to County Govs'!J77+'Half-Cent to City Govs'!J77)</f>
        <v>2939267.53</v>
      </c>
      <c r="K77" s="5">
        <f>SUM('Half-Cent to County Govs'!K77+'Half-Cent to City Govs'!K77)</f>
        <v>2979655.02</v>
      </c>
      <c r="L77" s="5">
        <f>SUM('Half-Cent to County Govs'!L77+'Half-Cent to City Govs'!L77)</f>
        <v>3139895.73</v>
      </c>
      <c r="M77" s="5">
        <f>SUM('Half-Cent to County Govs'!M77+'Half-Cent to City Govs'!M77)</f>
        <v>2997546.88</v>
      </c>
      <c r="N77" s="5">
        <f t="shared" si="0"/>
        <v>37971799.300000004</v>
      </c>
    </row>
    <row r="78" spans="1:14" ht="12.75">
      <c r="A78" t="s">
        <v>27</v>
      </c>
      <c r="B78" s="5">
        <f>SUM('Half-Cent to County Govs'!B78+'Half-Cent to City Govs'!B78)</f>
        <v>360989.88</v>
      </c>
      <c r="C78" s="5">
        <f>SUM('Half-Cent to County Govs'!C78+'Half-Cent to City Govs'!C78)</f>
        <v>332085</v>
      </c>
      <c r="D78" s="5">
        <f>SUM('Half-Cent to County Govs'!D78+'Half-Cent to City Govs'!D78)</f>
        <v>341225.91</v>
      </c>
      <c r="E78" s="5">
        <f>SUM('Half-Cent to County Govs'!E78+'Half-Cent to City Govs'!E78)</f>
        <v>323261.36</v>
      </c>
      <c r="F78" s="5">
        <f>SUM('Half-Cent to County Govs'!F78+'Half-Cent to City Govs'!F78)</f>
        <v>329544.03</v>
      </c>
      <c r="G78" s="5">
        <f>SUM('Half-Cent to County Govs'!G78+'Half-Cent to City Govs'!G78)</f>
        <v>363194.48000000004</v>
      </c>
      <c r="H78" s="5">
        <f>SUM('Half-Cent to County Govs'!H78+'Half-Cent to City Govs'!H78)</f>
        <v>398260.82</v>
      </c>
      <c r="I78" s="5">
        <f>SUM('Half-Cent to County Govs'!I78+'Half-Cent to City Govs'!I78)</f>
        <v>410590.26</v>
      </c>
      <c r="J78" s="5">
        <f>SUM('Half-Cent to County Govs'!J78+'Half-Cent to City Govs'!J78)</f>
        <v>386567.83999999997</v>
      </c>
      <c r="K78" s="5">
        <f>SUM('Half-Cent to County Govs'!K78+'Half-Cent to City Govs'!K78)</f>
        <v>407467.62</v>
      </c>
      <c r="L78" s="5">
        <f>SUM('Half-Cent to County Govs'!L78+'Half-Cent to City Govs'!L78)</f>
        <v>400520.49</v>
      </c>
      <c r="M78" s="5">
        <f>SUM('Half-Cent to County Govs'!M78+'Half-Cent to City Govs'!M78)</f>
        <v>368960.02</v>
      </c>
      <c r="N78" s="5">
        <f t="shared" si="0"/>
        <v>4422667.710000001</v>
      </c>
    </row>
    <row r="79" spans="1:14" ht="12.75">
      <c r="A79" t="s">
        <v>71</v>
      </c>
      <c r="B79" s="5">
        <f>SUM('Half-Cent to County Govs'!B79+'Half-Cent to City Govs'!B79)</f>
        <v>153150.81</v>
      </c>
      <c r="C79" s="5">
        <f>SUM('Half-Cent to County Govs'!C79+'Half-Cent to City Govs'!C79)</f>
        <v>145424.72999999998</v>
      </c>
      <c r="D79" s="5">
        <f>SUM('Half-Cent to County Govs'!D79+'Half-Cent to City Govs'!D79)</f>
        <v>150109.2</v>
      </c>
      <c r="E79" s="5">
        <f>SUM('Half-Cent to County Govs'!E79+'Half-Cent to City Govs'!E79)</f>
        <v>147417.4</v>
      </c>
      <c r="F79" s="5">
        <f>SUM('Half-Cent to County Govs'!F79+'Half-Cent to City Govs'!F79)</f>
        <v>145264.23</v>
      </c>
      <c r="G79" s="5">
        <f>SUM('Half-Cent to County Govs'!G79+'Half-Cent to City Govs'!G79)</f>
        <v>138020.61</v>
      </c>
      <c r="H79" s="5">
        <f>SUM('Half-Cent to County Govs'!H79+'Half-Cent to City Govs'!H79)</f>
        <v>143737.73</v>
      </c>
      <c r="I79" s="5">
        <f>SUM('Half-Cent to County Govs'!I79+'Half-Cent to City Govs'!I79)</f>
        <v>141802.9</v>
      </c>
      <c r="J79" s="5">
        <f>SUM('Half-Cent to County Govs'!J79+'Half-Cent to City Govs'!J79)</f>
        <v>132565.16999999998</v>
      </c>
      <c r="K79" s="5">
        <f>SUM('Half-Cent to County Govs'!K79+'Half-Cent to City Govs'!K79)</f>
        <v>138389.38999999998</v>
      </c>
      <c r="L79" s="5">
        <f>SUM('Half-Cent to County Govs'!L79+'Half-Cent to City Govs'!L79)</f>
        <v>151739.64</v>
      </c>
      <c r="M79" s="5">
        <f>SUM('Half-Cent to County Govs'!M79+'Half-Cent to City Govs'!M79)</f>
        <v>142890.16999999998</v>
      </c>
      <c r="N79" s="5">
        <f t="shared" si="0"/>
        <v>1730511.9799999995</v>
      </c>
    </row>
    <row r="80" spans="1:14" ht="12.75">
      <c r="A80" t="s">
        <v>28</v>
      </c>
      <c r="B80" s="5">
        <f>SUM('Half-Cent to County Govs'!B80+'Half-Cent to City Govs'!B80)</f>
        <v>116365.01000000001</v>
      </c>
      <c r="C80" s="5">
        <f>SUM('Half-Cent to County Govs'!C80+'Half-Cent to City Govs'!C80)</f>
        <v>105178.64</v>
      </c>
      <c r="D80" s="5">
        <f>SUM('Half-Cent to County Govs'!D80+'Half-Cent to City Govs'!D80)</f>
        <v>106634.64</v>
      </c>
      <c r="E80" s="5">
        <f>SUM('Half-Cent to County Govs'!E80+'Half-Cent to City Govs'!E80)</f>
        <v>99779.57</v>
      </c>
      <c r="F80" s="5">
        <f>SUM('Half-Cent to County Govs'!F80+'Half-Cent to City Govs'!F80)</f>
        <v>94184.43000000001</v>
      </c>
      <c r="G80" s="5">
        <f>SUM('Half-Cent to County Govs'!G80+'Half-Cent to City Govs'!G80)</f>
        <v>87806.58</v>
      </c>
      <c r="H80" s="5">
        <f>SUM('Half-Cent to County Govs'!H80+'Half-Cent to City Govs'!H80)</f>
        <v>93182.76</v>
      </c>
      <c r="I80" s="5">
        <f>SUM('Half-Cent to County Govs'!I80+'Half-Cent to City Govs'!I80)</f>
        <v>97707.09999999999</v>
      </c>
      <c r="J80" s="5">
        <f>SUM('Half-Cent to County Govs'!J80+'Half-Cent to City Govs'!J80)</f>
        <v>96822.01999999999</v>
      </c>
      <c r="K80" s="5">
        <f>SUM('Half-Cent to County Govs'!K80+'Half-Cent to City Govs'!K80)</f>
        <v>92304.05</v>
      </c>
      <c r="L80" s="5">
        <f>SUM('Half-Cent to County Govs'!L80+'Half-Cent to City Govs'!L80)</f>
        <v>96579.94</v>
      </c>
      <c r="M80" s="5">
        <f>SUM('Half-Cent to County Govs'!M80+'Half-Cent to City Govs'!M80)</f>
        <v>94286.44</v>
      </c>
      <c r="N80" s="5">
        <f t="shared" si="0"/>
        <v>1180831.18</v>
      </c>
    </row>
    <row r="81" spans="1:14" ht="12.75">
      <c r="A81" t="s">
        <v>29</v>
      </c>
      <c r="B81" s="5">
        <f>SUM('Half-Cent to County Govs'!B81+'Half-Cent to City Govs'!B81)</f>
        <v>28711.21</v>
      </c>
      <c r="C81" s="5">
        <f>SUM('Half-Cent to County Govs'!C81+'Half-Cent to City Govs'!C81)</f>
        <v>25132.43</v>
      </c>
      <c r="D81" s="5">
        <f>SUM('Half-Cent to County Govs'!D81+'Half-Cent to City Govs'!D81)</f>
        <v>25672.3</v>
      </c>
      <c r="E81" s="5">
        <f>SUM('Half-Cent to County Govs'!E81+'Half-Cent to City Govs'!E81)</f>
        <v>26608.3</v>
      </c>
      <c r="F81" s="5">
        <f>SUM('Half-Cent to County Govs'!F81+'Half-Cent to City Govs'!F81)</f>
        <v>25622.370000000003</v>
      </c>
      <c r="G81" s="5">
        <f>SUM('Half-Cent to County Govs'!G81+'Half-Cent to City Govs'!G81)</f>
        <v>25025.62</v>
      </c>
      <c r="H81" s="5">
        <f>SUM('Half-Cent to County Govs'!H81+'Half-Cent to City Govs'!H81)</f>
        <v>24151.269999999997</v>
      </c>
      <c r="I81" s="5">
        <f>SUM('Half-Cent to County Govs'!I81+'Half-Cent to City Govs'!I81)</f>
        <v>23789.42</v>
      </c>
      <c r="J81" s="5">
        <f>SUM('Half-Cent to County Govs'!J81+'Half-Cent to City Govs'!J81)</f>
        <v>20909.5</v>
      </c>
      <c r="K81" s="5">
        <f>SUM('Half-Cent to County Govs'!K81+'Half-Cent to City Govs'!K81)</f>
        <v>24234.07</v>
      </c>
      <c r="L81" s="5">
        <f>SUM('Half-Cent to County Govs'!L81+'Half-Cent to City Govs'!L81)</f>
        <v>25259.82</v>
      </c>
      <c r="M81" s="5">
        <f>SUM('Half-Cent to County Govs'!M81+'Half-Cent to City Govs'!M81)</f>
        <v>24717.54</v>
      </c>
      <c r="N81" s="5">
        <f t="shared" si="0"/>
        <v>299833.85</v>
      </c>
    </row>
    <row r="82" spans="1:14" ht="12.75">
      <c r="A82" t="s">
        <v>72</v>
      </c>
      <c r="B82" s="5">
        <f>SUM('Half-Cent to County Govs'!B82+'Half-Cent to City Govs'!B82)</f>
        <v>3182828.19</v>
      </c>
      <c r="C82" s="5">
        <f>SUM('Half-Cent to County Govs'!C82+'Half-Cent to City Govs'!C82)</f>
        <v>2849027.91</v>
      </c>
      <c r="D82" s="5">
        <f>SUM('Half-Cent to County Govs'!D82+'Half-Cent to City Govs'!D82)</f>
        <v>3154372.27</v>
      </c>
      <c r="E82" s="5">
        <f>SUM('Half-Cent to County Govs'!E82+'Half-Cent to City Govs'!E82)</f>
        <v>2983512.23</v>
      </c>
      <c r="F82" s="5">
        <f>SUM('Half-Cent to County Govs'!F82+'Half-Cent to City Govs'!F82)</f>
        <v>2890708.94</v>
      </c>
      <c r="G82" s="5">
        <f>SUM('Half-Cent to County Govs'!G82+'Half-Cent to City Govs'!G82)</f>
        <v>2842790.63</v>
      </c>
      <c r="H82" s="5">
        <f>SUM('Half-Cent to County Govs'!H82+'Half-Cent to City Govs'!H82)</f>
        <v>2965755.56</v>
      </c>
      <c r="I82" s="5">
        <f>SUM('Half-Cent to County Govs'!I82+'Half-Cent to City Govs'!I82)</f>
        <v>3173199.54</v>
      </c>
      <c r="J82" s="5">
        <f>SUM('Half-Cent to County Govs'!J82+'Half-Cent to City Govs'!J82)</f>
        <v>2949070.02</v>
      </c>
      <c r="K82" s="5">
        <f>SUM('Half-Cent to County Govs'!K82+'Half-Cent to City Govs'!K82)</f>
        <v>3223828.58</v>
      </c>
      <c r="L82" s="5">
        <f>SUM('Half-Cent to County Govs'!L82+'Half-Cent to City Govs'!L82)</f>
        <v>3213337.5700000003</v>
      </c>
      <c r="M82" s="5">
        <f>SUM('Half-Cent to County Govs'!M82+'Half-Cent to City Govs'!M82)</f>
        <v>2956627.91</v>
      </c>
      <c r="N82" s="5">
        <f t="shared" si="0"/>
        <v>36385059.349999994</v>
      </c>
    </row>
    <row r="83" spans="1:14" ht="12.75">
      <c r="A83" t="s">
        <v>73</v>
      </c>
      <c r="B83" s="5">
        <f>SUM('Half-Cent to County Govs'!B83+'Half-Cent to City Govs'!B83)</f>
        <v>87543.92</v>
      </c>
      <c r="C83" s="5">
        <f>SUM('Half-Cent to County Govs'!C83+'Half-Cent to City Govs'!C83)</f>
        <v>82730.29</v>
      </c>
      <c r="D83" s="5">
        <f>SUM('Half-Cent to County Govs'!D83+'Half-Cent to City Govs'!D83)</f>
        <v>85662.7</v>
      </c>
      <c r="E83" s="5">
        <f>SUM('Half-Cent to County Govs'!E83+'Half-Cent to City Govs'!E83)</f>
        <v>80285.36</v>
      </c>
      <c r="F83" s="5">
        <f>SUM('Half-Cent to County Govs'!F83+'Half-Cent to City Govs'!F83)</f>
        <v>81441.34</v>
      </c>
      <c r="G83" s="5">
        <f>SUM('Half-Cent to County Govs'!G83+'Half-Cent to City Govs'!G83)</f>
        <v>75542.12</v>
      </c>
      <c r="H83" s="5">
        <f>SUM('Half-Cent to County Govs'!H83+'Half-Cent to City Govs'!H83)</f>
        <v>78941.24</v>
      </c>
      <c r="I83" s="5">
        <f>SUM('Half-Cent to County Govs'!I83+'Half-Cent to City Govs'!I83)</f>
        <v>93894.64</v>
      </c>
      <c r="J83" s="5">
        <f>SUM('Half-Cent to County Govs'!J83+'Half-Cent to City Govs'!J83)</f>
        <v>70058.81</v>
      </c>
      <c r="K83" s="5">
        <f>SUM('Half-Cent to County Govs'!K83+'Half-Cent to City Govs'!K83)</f>
        <v>74125.51</v>
      </c>
      <c r="L83" s="5">
        <f>SUM('Half-Cent to County Govs'!L83+'Half-Cent to City Govs'!L83)</f>
        <v>83570.15</v>
      </c>
      <c r="M83" s="5">
        <f>SUM('Half-Cent to County Govs'!M83+'Half-Cent to City Govs'!M83)</f>
        <v>76439.9</v>
      </c>
      <c r="N83" s="5">
        <f>SUM(B83:M83)</f>
        <v>970235.98</v>
      </c>
    </row>
    <row r="84" spans="1:14" ht="12.75">
      <c r="A84" t="s">
        <v>74</v>
      </c>
      <c r="B84" s="5">
        <f>SUM('Half-Cent to County Govs'!B84+'Half-Cent to City Govs'!B84)</f>
        <v>715473.83</v>
      </c>
      <c r="C84" s="5">
        <f>SUM('Half-Cent to County Govs'!C84+'Half-Cent to City Govs'!C84)</f>
        <v>875164.52</v>
      </c>
      <c r="D84" s="5">
        <f>SUM('Half-Cent to County Govs'!D84+'Half-Cent to City Govs'!D84)</f>
        <v>872819.53</v>
      </c>
      <c r="E84" s="5">
        <f>SUM('Half-Cent to County Govs'!E84+'Half-Cent to City Govs'!E84)</f>
        <v>593634.9</v>
      </c>
      <c r="F84" s="5">
        <f>SUM('Half-Cent to County Govs'!F84+'Half-Cent to City Govs'!F84)</f>
        <v>525520</v>
      </c>
      <c r="G84" s="5">
        <f>SUM('Half-Cent to County Govs'!G84+'Half-Cent to City Govs'!G84)</f>
        <v>458730.53</v>
      </c>
      <c r="H84" s="5">
        <f>SUM('Half-Cent to County Govs'!H84+'Half-Cent to City Govs'!H84)</f>
        <v>444088.05</v>
      </c>
      <c r="I84" s="5">
        <f>SUM('Half-Cent to County Govs'!I84+'Half-Cent to City Govs'!I84)</f>
        <v>408292.47</v>
      </c>
      <c r="J84" s="5">
        <f>SUM('Half-Cent to County Govs'!J84+'Half-Cent to City Govs'!J84)</f>
        <v>331572.94999999995</v>
      </c>
      <c r="K84" s="5">
        <f>SUM('Half-Cent to County Govs'!K84+'Half-Cent to City Govs'!K84)</f>
        <v>436531.45</v>
      </c>
      <c r="L84" s="5">
        <f>SUM('Half-Cent to County Govs'!L84+'Half-Cent to City Govs'!L84)</f>
        <v>625215.98</v>
      </c>
      <c r="M84" s="5">
        <f>SUM('Half-Cent to County Govs'!M84+'Half-Cent to City Govs'!M84)</f>
        <v>571468.6</v>
      </c>
      <c r="N84" s="5">
        <f>SUM(B84:M84)</f>
        <v>6858512.809999999</v>
      </c>
    </row>
    <row r="85" spans="1:14" ht="12.75">
      <c r="A85" t="s">
        <v>30</v>
      </c>
      <c r="B85" s="5">
        <f>SUM('Half-Cent to County Govs'!B85+'Half-Cent to City Govs'!B85)</f>
        <v>86454.49</v>
      </c>
      <c r="C85" s="5">
        <f>SUM('Half-Cent to County Govs'!C85+'Half-Cent to City Govs'!C85)</f>
        <v>88456.49</v>
      </c>
      <c r="D85" s="5">
        <f>SUM('Half-Cent to County Govs'!D85+'Half-Cent to City Govs'!D85)</f>
        <v>88324.33</v>
      </c>
      <c r="E85" s="5">
        <f>SUM('Half-Cent to County Govs'!E85+'Half-Cent to City Govs'!E85)</f>
        <v>86818.01999999999</v>
      </c>
      <c r="F85" s="5">
        <f>SUM('Half-Cent to County Govs'!F85+'Half-Cent to City Govs'!F85)</f>
        <v>82741.35</v>
      </c>
      <c r="G85" s="5">
        <f>SUM('Half-Cent to County Govs'!G85+'Half-Cent to City Govs'!G85)</f>
        <v>72653.3</v>
      </c>
      <c r="H85" s="5">
        <f>SUM('Half-Cent to County Govs'!H85+'Half-Cent to City Govs'!H85)</f>
        <v>84269.51</v>
      </c>
      <c r="I85" s="5">
        <f>SUM('Half-Cent to County Govs'!I85+'Half-Cent to City Govs'!I85)</f>
        <v>82452.9</v>
      </c>
      <c r="J85" s="5">
        <f>SUM('Half-Cent to County Govs'!J85+'Half-Cent to City Govs'!J85)</f>
        <v>73150.88</v>
      </c>
      <c r="K85" s="5">
        <f>SUM('Half-Cent to County Govs'!K85+'Half-Cent to City Govs'!K85)</f>
        <v>78530.68</v>
      </c>
      <c r="L85" s="5">
        <f>SUM('Half-Cent to County Govs'!L85+'Half-Cent to City Govs'!L85)</f>
        <v>82689.92</v>
      </c>
      <c r="M85" s="5">
        <f>SUM('Half-Cent to County Govs'!M85+'Half-Cent to City Govs'!M85)</f>
        <v>77917.61</v>
      </c>
      <c r="N85" s="5">
        <f>SUM(B85:M85)</f>
        <v>984459.48</v>
      </c>
    </row>
    <row r="86" ht="12.75">
      <c r="A86" t="s">
        <v>1</v>
      </c>
    </row>
    <row r="87" spans="1:14" ht="12.75">
      <c r="A87" t="s">
        <v>31</v>
      </c>
      <c r="B87" s="5">
        <f>SUM(B19:B85)</f>
        <v>139598153.51999998</v>
      </c>
      <c r="C87" s="5">
        <f aca="true" t="shared" si="1" ref="C87:M87">SUM(C19:C85)</f>
        <v>128955148.81000002</v>
      </c>
      <c r="D87" s="5">
        <f t="shared" si="1"/>
        <v>131887464.09000002</v>
      </c>
      <c r="E87" s="5">
        <f t="shared" si="1"/>
        <v>128374927.13000003</v>
      </c>
      <c r="F87" s="5">
        <f t="shared" si="1"/>
        <v>126950929.00000003</v>
      </c>
      <c r="G87" s="5">
        <f t="shared" si="1"/>
        <v>130658954.72999997</v>
      </c>
      <c r="H87" s="5">
        <f t="shared" si="1"/>
        <v>138366088.45000002</v>
      </c>
      <c r="I87" s="5">
        <f t="shared" si="1"/>
        <v>147619897.37999997</v>
      </c>
      <c r="J87" s="5">
        <f t="shared" si="1"/>
        <v>130639689.59000002</v>
      </c>
      <c r="K87" s="5">
        <f t="shared" si="1"/>
        <v>136399094.39999995</v>
      </c>
      <c r="L87" s="5">
        <f t="shared" si="1"/>
        <v>144688034.48999995</v>
      </c>
      <c r="M87" s="5">
        <f t="shared" si="1"/>
        <v>133682703.89999995</v>
      </c>
      <c r="N87" s="5">
        <f>SUM(B87:M87)</f>
        <v>1617821085.4899998</v>
      </c>
    </row>
  </sheetData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BedrosiL</cp:lastModifiedBy>
  <dcterms:created xsi:type="dcterms:W3CDTF">2005-12-06T18:39:52Z</dcterms:created>
  <dcterms:modified xsi:type="dcterms:W3CDTF">2008-09-15T19:35:23Z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Half-Cent Sales Tax (Form 5)</vt:lpwstr>
  </property>
  <property fmtid="{D5CDD505-2E9C-101B-9397-08002B2CF9AE}" pid="5" name="p2">
    <vt:lpwstr>Fiscal Year Data with Monthlies</vt:lpwstr>
  </property>
  <property fmtid="{D5CDD505-2E9C-101B-9397-08002B2CF9AE}" pid="6" name="xl">
    <vt:lpwstr>2008</vt:lpwstr>
  </property>
  <property fmtid="{D5CDD505-2E9C-101B-9397-08002B2CF9AE}" pid="7" name="my">
    <vt:lpwstr>Tax Distributions From July 2003 to Current</vt:lpwstr>
  </property>
</Properties>
</file>