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4\"/>
    </mc:Choice>
  </mc:AlternateContent>
  <xr:revisionPtr revIDLastSave="0" documentId="13_ncr:1_{F8D7026A-541E-449B-96C5-31615814801E}" xr6:coauthVersionLast="44" xr6:coauthVersionMax="44" xr10:uidLastSave="{00000000-0000-0000-0000-000000000000}"/>
  <bookViews>
    <workbookView xWindow="29745" yWindow="975" windowWidth="26220" windowHeight="12105" tabRatio="919" xr2:uid="{00000000-000D-0000-FFFF-FFFF00000000}"/>
  </bookViews>
  <sheets>
    <sheet name="SFY 19-20" sheetId="4" r:id="rId1"/>
    <sheet name="Local Option Sales Tax Dist" sheetId="1" r:id="rId2"/>
    <sheet name="Tourist Development Tax" sheetId="2" r:id="rId3"/>
    <sheet name="Addition L. O. Gas" sheetId="3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9" r:id="rId8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4" l="1"/>
  <c r="C59" i="4"/>
  <c r="C54" i="4"/>
  <c r="N49" i="2"/>
  <c r="C39" i="4"/>
  <c r="N37" i="2"/>
  <c r="C34" i="4"/>
  <c r="N29" i="2"/>
  <c r="N27" i="2"/>
  <c r="N26" i="2"/>
  <c r="G80" i="2"/>
  <c r="N18" i="2"/>
  <c r="N17" i="2"/>
  <c r="H80" i="7"/>
  <c r="F80" i="7"/>
  <c r="A1" i="9"/>
  <c r="B9" i="9"/>
  <c r="C9" i="9"/>
  <c r="D9" i="9"/>
  <c r="E9" i="9"/>
  <c r="F9" i="9"/>
  <c r="G9" i="9"/>
  <c r="H9" i="9"/>
  <c r="I9" i="9"/>
  <c r="J9" i="9"/>
  <c r="K9" i="9"/>
  <c r="L9" i="9"/>
  <c r="M9" i="9"/>
  <c r="N9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B80" i="9"/>
  <c r="C80" i="9"/>
  <c r="D80" i="9"/>
  <c r="E80" i="9"/>
  <c r="F80" i="9"/>
  <c r="G80" i="9"/>
  <c r="H80" i="9"/>
  <c r="I80" i="9"/>
  <c r="J80" i="9"/>
  <c r="K80" i="9"/>
  <c r="L80" i="9"/>
  <c r="M80" i="9"/>
  <c r="A1" i="7"/>
  <c r="B9" i="7"/>
  <c r="C9" i="7"/>
  <c r="D9" i="7"/>
  <c r="E9" i="7"/>
  <c r="F9" i="7"/>
  <c r="G9" i="7"/>
  <c r="H9" i="7"/>
  <c r="I9" i="7"/>
  <c r="J9" i="7"/>
  <c r="K9" i="7"/>
  <c r="L9" i="7"/>
  <c r="M9" i="7"/>
  <c r="N9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B80" i="7"/>
  <c r="C80" i="7"/>
  <c r="D80" i="7"/>
  <c r="E80" i="7"/>
  <c r="G80" i="7"/>
  <c r="I80" i="7"/>
  <c r="J80" i="7"/>
  <c r="K80" i="7"/>
  <c r="L80" i="7"/>
  <c r="M80" i="7"/>
  <c r="A1" i="6"/>
  <c r="B9" i="6"/>
  <c r="C9" i="6"/>
  <c r="D9" i="6"/>
  <c r="E9" i="6"/>
  <c r="F9" i="6"/>
  <c r="G9" i="6"/>
  <c r="H9" i="6"/>
  <c r="I9" i="6"/>
  <c r="J9" i="6"/>
  <c r="K9" i="6"/>
  <c r="L9" i="6"/>
  <c r="M9" i="6"/>
  <c r="N9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B80" i="6"/>
  <c r="C80" i="6"/>
  <c r="D80" i="6"/>
  <c r="E80" i="6"/>
  <c r="F80" i="6"/>
  <c r="G80" i="6"/>
  <c r="H80" i="6"/>
  <c r="I80" i="6"/>
  <c r="J80" i="6"/>
  <c r="K80" i="6"/>
  <c r="L80" i="6"/>
  <c r="M80" i="6"/>
  <c r="A1" i="5"/>
  <c r="B9" i="5"/>
  <c r="C9" i="5"/>
  <c r="D9" i="5"/>
  <c r="E9" i="5"/>
  <c r="F9" i="5"/>
  <c r="G9" i="5"/>
  <c r="H9" i="5"/>
  <c r="I9" i="5"/>
  <c r="J9" i="5"/>
  <c r="K9" i="5"/>
  <c r="L9" i="5"/>
  <c r="M9" i="5"/>
  <c r="N9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B80" i="5"/>
  <c r="C80" i="5"/>
  <c r="D80" i="5"/>
  <c r="E80" i="5"/>
  <c r="F80" i="5"/>
  <c r="G80" i="5"/>
  <c r="H80" i="5"/>
  <c r="I80" i="5"/>
  <c r="J80" i="5"/>
  <c r="K80" i="5"/>
  <c r="L80" i="5"/>
  <c r="M80" i="5"/>
  <c r="A1" i="3"/>
  <c r="B9" i="3"/>
  <c r="C9" i="3"/>
  <c r="D9" i="3"/>
  <c r="E9" i="3"/>
  <c r="F9" i="3"/>
  <c r="G9" i="3"/>
  <c r="H9" i="3"/>
  <c r="I9" i="3"/>
  <c r="J9" i="3"/>
  <c r="K9" i="3"/>
  <c r="L9" i="3"/>
  <c r="M9" i="3"/>
  <c r="N9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B80" i="3"/>
  <c r="C80" i="3"/>
  <c r="D80" i="3"/>
  <c r="E80" i="3"/>
  <c r="F80" i="3"/>
  <c r="G80" i="3"/>
  <c r="H80" i="3"/>
  <c r="I80" i="3"/>
  <c r="J80" i="3"/>
  <c r="K80" i="3"/>
  <c r="L80" i="3"/>
  <c r="M80" i="3"/>
  <c r="A1" i="2"/>
  <c r="B9" i="2"/>
  <c r="C9" i="2"/>
  <c r="D9" i="2"/>
  <c r="E9" i="2"/>
  <c r="F9" i="2"/>
  <c r="G9" i="2"/>
  <c r="H9" i="2"/>
  <c r="I9" i="2"/>
  <c r="J9" i="2"/>
  <c r="K9" i="2"/>
  <c r="L9" i="2"/>
  <c r="M9" i="2"/>
  <c r="N9" i="2"/>
  <c r="N12" i="2"/>
  <c r="N13" i="2"/>
  <c r="N14" i="2"/>
  <c r="N15" i="2"/>
  <c r="N16" i="2"/>
  <c r="N20" i="2"/>
  <c r="N21" i="2"/>
  <c r="N22" i="2"/>
  <c r="N23" i="2"/>
  <c r="N24" i="2"/>
  <c r="N25" i="2"/>
  <c r="N28" i="2"/>
  <c r="N30" i="2"/>
  <c r="N31" i="2"/>
  <c r="N32" i="2"/>
  <c r="N33" i="2"/>
  <c r="N34" i="2"/>
  <c r="N35" i="2"/>
  <c r="N36" i="2"/>
  <c r="N38" i="2"/>
  <c r="N40" i="2"/>
  <c r="N41" i="2"/>
  <c r="N42" i="2"/>
  <c r="N43" i="2"/>
  <c r="N44" i="2"/>
  <c r="N45" i="2"/>
  <c r="N46" i="2"/>
  <c r="N47" i="2"/>
  <c r="N48" i="2"/>
  <c r="N50" i="2"/>
  <c r="N51" i="2"/>
  <c r="N52" i="2"/>
  <c r="N53" i="2"/>
  <c r="N54" i="2"/>
  <c r="N55" i="2"/>
  <c r="N56" i="2"/>
  <c r="N57" i="2"/>
  <c r="N58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B80" i="2"/>
  <c r="C80" i="2"/>
  <c r="D80" i="2"/>
  <c r="E80" i="2"/>
  <c r="F80" i="2"/>
  <c r="H80" i="2"/>
  <c r="I80" i="2"/>
  <c r="J80" i="2"/>
  <c r="K80" i="2"/>
  <c r="L80" i="2"/>
  <c r="M80" i="2"/>
  <c r="A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B80" i="1"/>
  <c r="C80" i="1"/>
  <c r="D80" i="1"/>
  <c r="E80" i="1"/>
  <c r="F80" i="1"/>
  <c r="G80" i="1"/>
  <c r="H80" i="1"/>
  <c r="I80" i="1"/>
  <c r="J80" i="1"/>
  <c r="K80" i="1"/>
  <c r="L80" i="1"/>
  <c r="M80" i="1"/>
  <c r="B12" i="4"/>
  <c r="C12" i="4"/>
  <c r="D12" i="4"/>
  <c r="E12" i="4"/>
  <c r="F12" i="4"/>
  <c r="G12" i="4"/>
  <c r="H12" i="4"/>
  <c r="B13" i="4"/>
  <c r="C13" i="4"/>
  <c r="D13" i="4"/>
  <c r="E13" i="4"/>
  <c r="F13" i="4"/>
  <c r="G13" i="4"/>
  <c r="H13" i="4"/>
  <c r="B14" i="4"/>
  <c r="C14" i="4"/>
  <c r="D14" i="4"/>
  <c r="E14" i="4"/>
  <c r="F14" i="4"/>
  <c r="G14" i="4"/>
  <c r="H14" i="4"/>
  <c r="B15" i="4"/>
  <c r="C15" i="4"/>
  <c r="D15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D19" i="4"/>
  <c r="E19" i="4"/>
  <c r="F19" i="4"/>
  <c r="G19" i="4"/>
  <c r="H19" i="4"/>
  <c r="B20" i="4"/>
  <c r="C20" i="4"/>
  <c r="D20" i="4"/>
  <c r="E20" i="4"/>
  <c r="F20" i="4"/>
  <c r="G20" i="4"/>
  <c r="H20" i="4"/>
  <c r="B21" i="4"/>
  <c r="C21" i="4"/>
  <c r="D21" i="4"/>
  <c r="E21" i="4"/>
  <c r="F21" i="4"/>
  <c r="G21" i="4"/>
  <c r="H21" i="4"/>
  <c r="B22" i="4"/>
  <c r="C22" i="4"/>
  <c r="D22" i="4"/>
  <c r="E22" i="4"/>
  <c r="F22" i="4"/>
  <c r="G22" i="4"/>
  <c r="H22" i="4"/>
  <c r="B23" i="4"/>
  <c r="C23" i="4"/>
  <c r="D23" i="4"/>
  <c r="E23" i="4"/>
  <c r="F23" i="4"/>
  <c r="G23" i="4"/>
  <c r="H23" i="4"/>
  <c r="B24" i="4"/>
  <c r="C24" i="4"/>
  <c r="D24" i="4"/>
  <c r="E24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F28" i="4"/>
  <c r="G28" i="4"/>
  <c r="H28" i="4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B37" i="4"/>
  <c r="C37" i="4"/>
  <c r="D37" i="4"/>
  <c r="E37" i="4"/>
  <c r="F37" i="4"/>
  <c r="G37" i="4"/>
  <c r="H37" i="4"/>
  <c r="B38" i="4"/>
  <c r="C38" i="4"/>
  <c r="D38" i="4"/>
  <c r="E38" i="4"/>
  <c r="F38" i="4"/>
  <c r="G38" i="4"/>
  <c r="H38" i="4"/>
  <c r="B39" i="4"/>
  <c r="D39" i="4"/>
  <c r="E39" i="4"/>
  <c r="F39" i="4"/>
  <c r="G39" i="4"/>
  <c r="H39" i="4"/>
  <c r="B40" i="4"/>
  <c r="C40" i="4"/>
  <c r="D40" i="4"/>
  <c r="E40" i="4"/>
  <c r="F40" i="4"/>
  <c r="G40" i="4"/>
  <c r="H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B43" i="4"/>
  <c r="C43" i="4"/>
  <c r="D43" i="4"/>
  <c r="E43" i="4"/>
  <c r="F43" i="4"/>
  <c r="G43" i="4"/>
  <c r="H43" i="4"/>
  <c r="B44" i="4"/>
  <c r="C44" i="4"/>
  <c r="D44" i="4"/>
  <c r="E44" i="4"/>
  <c r="F44" i="4"/>
  <c r="G44" i="4"/>
  <c r="H44" i="4"/>
  <c r="B45" i="4"/>
  <c r="C45" i="4"/>
  <c r="D45" i="4"/>
  <c r="E45" i="4"/>
  <c r="F45" i="4"/>
  <c r="G45" i="4"/>
  <c r="H45" i="4"/>
  <c r="B46" i="4"/>
  <c r="C46" i="4"/>
  <c r="D46" i="4"/>
  <c r="E46" i="4"/>
  <c r="F46" i="4"/>
  <c r="G46" i="4"/>
  <c r="H46" i="4"/>
  <c r="B47" i="4"/>
  <c r="C47" i="4"/>
  <c r="D47" i="4"/>
  <c r="E47" i="4"/>
  <c r="F47" i="4"/>
  <c r="G47" i="4"/>
  <c r="H47" i="4"/>
  <c r="B48" i="4"/>
  <c r="C48" i="4"/>
  <c r="D48" i="4"/>
  <c r="E48" i="4"/>
  <c r="F48" i="4"/>
  <c r="G48" i="4"/>
  <c r="H48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3" i="4"/>
  <c r="C53" i="4"/>
  <c r="D53" i="4"/>
  <c r="E53" i="4"/>
  <c r="F53" i="4"/>
  <c r="G53" i="4"/>
  <c r="H53" i="4"/>
  <c r="B54" i="4"/>
  <c r="D54" i="4"/>
  <c r="E54" i="4"/>
  <c r="F54" i="4"/>
  <c r="G54" i="4"/>
  <c r="H54" i="4"/>
  <c r="B55" i="4"/>
  <c r="C55" i="4"/>
  <c r="D55" i="4"/>
  <c r="E55" i="4"/>
  <c r="F55" i="4"/>
  <c r="G55" i="4"/>
  <c r="H55" i="4"/>
  <c r="B56" i="4"/>
  <c r="C56" i="4"/>
  <c r="D56" i="4"/>
  <c r="E56" i="4"/>
  <c r="F56" i="4"/>
  <c r="G56" i="4"/>
  <c r="H56" i="4"/>
  <c r="B57" i="4"/>
  <c r="C57" i="4"/>
  <c r="D57" i="4"/>
  <c r="E57" i="4"/>
  <c r="F57" i="4"/>
  <c r="G57" i="4"/>
  <c r="H57" i="4"/>
  <c r="B58" i="4"/>
  <c r="C58" i="4"/>
  <c r="D58" i="4"/>
  <c r="E58" i="4"/>
  <c r="F58" i="4"/>
  <c r="G58" i="4"/>
  <c r="H58" i="4"/>
  <c r="B59" i="4"/>
  <c r="D59" i="4"/>
  <c r="E59" i="4"/>
  <c r="F59" i="4"/>
  <c r="G59" i="4"/>
  <c r="H59" i="4"/>
  <c r="B60" i="4"/>
  <c r="C60" i="4"/>
  <c r="D60" i="4"/>
  <c r="E60" i="4"/>
  <c r="F60" i="4"/>
  <c r="G60" i="4"/>
  <c r="H60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C64" i="4"/>
  <c r="D64" i="4"/>
  <c r="E64" i="4"/>
  <c r="F64" i="4"/>
  <c r="G64" i="4"/>
  <c r="H64" i="4"/>
  <c r="B65" i="4"/>
  <c r="C65" i="4"/>
  <c r="D65" i="4"/>
  <c r="E65" i="4"/>
  <c r="F65" i="4"/>
  <c r="G65" i="4"/>
  <c r="H65" i="4"/>
  <c r="B66" i="4"/>
  <c r="C66" i="4"/>
  <c r="D66" i="4"/>
  <c r="E66" i="4"/>
  <c r="F66" i="4"/>
  <c r="G66" i="4"/>
  <c r="H66" i="4"/>
  <c r="B67" i="4"/>
  <c r="C67" i="4"/>
  <c r="D67" i="4"/>
  <c r="E67" i="4"/>
  <c r="F67" i="4"/>
  <c r="G67" i="4"/>
  <c r="H67" i="4"/>
  <c r="B68" i="4"/>
  <c r="C68" i="4"/>
  <c r="D68" i="4"/>
  <c r="E68" i="4"/>
  <c r="F68" i="4"/>
  <c r="G68" i="4"/>
  <c r="H68" i="4"/>
  <c r="B69" i="4"/>
  <c r="C69" i="4"/>
  <c r="D69" i="4"/>
  <c r="E69" i="4"/>
  <c r="F69" i="4"/>
  <c r="G69" i="4"/>
  <c r="H69" i="4"/>
  <c r="B70" i="4"/>
  <c r="C70" i="4"/>
  <c r="D70" i="4"/>
  <c r="E70" i="4"/>
  <c r="F70" i="4"/>
  <c r="G70" i="4"/>
  <c r="H70" i="4"/>
  <c r="B71" i="4"/>
  <c r="C71" i="4"/>
  <c r="D71" i="4"/>
  <c r="E71" i="4"/>
  <c r="F71" i="4"/>
  <c r="G71" i="4"/>
  <c r="H71" i="4"/>
  <c r="B72" i="4"/>
  <c r="C72" i="4"/>
  <c r="D72" i="4"/>
  <c r="E72" i="4"/>
  <c r="F72" i="4"/>
  <c r="G72" i="4"/>
  <c r="H72" i="4"/>
  <c r="B73" i="4"/>
  <c r="C73" i="4"/>
  <c r="D73" i="4"/>
  <c r="E73" i="4"/>
  <c r="F73" i="4"/>
  <c r="G73" i="4"/>
  <c r="H73" i="4"/>
  <c r="B74" i="4"/>
  <c r="D74" i="4"/>
  <c r="E74" i="4"/>
  <c r="F74" i="4"/>
  <c r="G74" i="4"/>
  <c r="H74" i="4"/>
  <c r="B75" i="4"/>
  <c r="C75" i="4"/>
  <c r="D75" i="4"/>
  <c r="E75" i="4"/>
  <c r="F75" i="4"/>
  <c r="G75" i="4"/>
  <c r="H75" i="4"/>
  <c r="B76" i="4"/>
  <c r="C76" i="4"/>
  <c r="D76" i="4"/>
  <c r="E76" i="4"/>
  <c r="F76" i="4"/>
  <c r="G76" i="4"/>
  <c r="H76" i="4"/>
  <c r="B77" i="4"/>
  <c r="C77" i="4"/>
  <c r="D77" i="4"/>
  <c r="E77" i="4"/>
  <c r="F77" i="4"/>
  <c r="G77" i="4"/>
  <c r="H77" i="4"/>
  <c r="B78" i="4"/>
  <c r="C78" i="4"/>
  <c r="D78" i="4"/>
  <c r="E78" i="4"/>
  <c r="F78" i="4"/>
  <c r="G78" i="4"/>
  <c r="H78" i="4"/>
  <c r="N80" i="9" l="1"/>
  <c r="N80" i="6"/>
  <c r="N80" i="7"/>
  <c r="G80" i="4"/>
  <c r="F80" i="4"/>
  <c r="N80" i="5"/>
  <c r="E80" i="4"/>
  <c r="N80" i="3"/>
  <c r="D80" i="4"/>
  <c r="H80" i="4"/>
  <c r="N80" i="1"/>
  <c r="B80" i="4"/>
  <c r="N39" i="2"/>
  <c r="N19" i="2"/>
  <c r="N59" i="2"/>
  <c r="C19" i="4"/>
  <c r="C80" i="4" s="1"/>
  <c r="N80" i="2"/>
</calcChain>
</file>

<file path=xl/sharedStrings.xml><?xml version="1.0" encoding="utf-8"?>
<sst xmlns="http://schemas.openxmlformats.org/spreadsheetml/2006/main" count="649" uniqueCount="100">
  <si>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</si>
  <si>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</si>
  <si>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</si>
  <si>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</si>
  <si>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</si>
  <si>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</si>
  <si>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</si>
  <si>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</si>
  <si>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</si>
  <si>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</si>
  <si>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</si>
  <si>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</si>
  <si>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</si>
  <si>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</si>
  <si>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</si>
  <si>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</si>
  <si>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</si>
  <si>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</si>
  <si>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</si>
  <si>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</si>
  <si>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</si>
  <si>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</si>
  <si>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</si>
  <si>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</si>
  <si>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</si>
  <si>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</si>
  <si>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</si>
  <si>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</si>
  <si>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</si>
  <si>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</si>
  <si>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</si>
  <si>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</si>
  <si>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</si>
  <si>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</si>
  <si>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</si>
  <si>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</si>
  <si>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</si>
  <si>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</si>
  <si>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</si>
  <si>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</si>
  <si>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</si>
  <si>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</si>
  <si>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</si>
  <si>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</si>
  <si>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</si>
  <si>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</si>
  <si>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</si>
  <si>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</si>
  <si>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</si>
  <si>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</si>
  <si>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</si>
  <si>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</si>
  <si>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</si>
  <si>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</si>
  <si>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</si>
  <si>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</si>
  <si>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</si>
  <si>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</si>
  <si>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</si>
  <si>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</si>
  <si>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</si>
  <si>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</si>
  <si>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</si>
  <si>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</si>
  <si>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</si>
  <si>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</si>
  <si>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</si>
  <si>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</si>
  <si>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</si>
  <si>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</si>
  <si>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</si>
  <si>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</si>
  <si>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</si>
  <si>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</si>
  <si>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</si>
  <si>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</si>
  <si>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</si>
  <si>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</si>
  <si>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</si>
  <si>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</si>
  <si>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</si>
  <si>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</si>
  <si>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</si>
  <si>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</si>
  <si>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</si>
  <si>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</si>
  <si>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</si>
  <si>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</si>
  <si>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</si>
  <si>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</si>
  <si>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</si>
  <si>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</si>
  <si>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</si>
  <si>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</si>
  <si>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</si>
  <si>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</si>
  <si>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</si>
  <si>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 xml:space="preserve"> </t>
  </si>
  <si>
    <t>VALIDATED TAX RECEIPTS DATA FOR: JULY, 2019 thru June, 2020</t>
  </si>
  <si>
    <t>SFY19-20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</si>
</sst>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3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9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9" fillId="1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9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9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9" fillId="1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9" fillId="2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2" fillId="0" borderId="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47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5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3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4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8" fillId="38" borderId="8" applyNumberFormat="0" applyFont="0" applyAlignment="0" applyProtection="0"/>
    <xf numFmtId="0" fontId="3" fillId="38" borderId="8" applyNumberFormat="0" applyFont="0" applyAlignment="0" applyProtection="0"/>
    <xf numFmtId="0" fontId="21" fillId="32" borderId="9" applyNumberFormat="0" applyAlignment="0" applyProtection="0"/>
    <xf numFmtId="0" fontId="21" fillId="32" borderId="9" applyNumberForma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7" fillId="37" borderId="10" applyNumberFormat="0" applyProtection="0">
      <alignment vertical="center"/>
    </xf>
    <xf numFmtId="4" fontId="28" fillId="39" borderId="10" applyNumberFormat="0" applyProtection="0">
      <alignment vertical="center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4" fontId="29" fillId="39" borderId="10" applyNumberFormat="0" applyProtection="0">
      <alignment horizontal="left" vertical="center" indent="1"/>
    </xf>
    <xf numFmtId="0" fontId="27" fillId="39" borderId="10" applyNumberFormat="0" applyProtection="0">
      <alignment horizontal="left" vertical="top" indent="1"/>
    </xf>
    <xf numFmtId="4" fontId="29" fillId="40" borderId="0" applyNumberFormat="0" applyProtection="0">
      <alignment horizontal="left" vertical="center" indent="1"/>
    </xf>
    <xf numFmtId="4" fontId="29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30" fillId="3" borderId="10" applyNumberFormat="0" applyProtection="0">
      <alignment horizontal="right" vertical="center"/>
    </xf>
    <xf numFmtId="4" fontId="30" fillId="9" borderId="10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4" fontId="30" fillId="11" borderId="10" applyNumberFormat="0" applyProtection="0">
      <alignment horizontal="right" vertical="center"/>
    </xf>
    <xf numFmtId="4" fontId="30" fillId="15" borderId="10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4" fontId="30" fillId="24" borderId="10" applyNumberFormat="0" applyProtection="0">
      <alignment horizontal="right" vertical="center"/>
    </xf>
    <xf numFmtId="4" fontId="30" fillId="41" borderId="10" applyNumberFormat="0" applyProtection="0">
      <alignment horizontal="right" vertical="center"/>
    </xf>
    <xf numFmtId="4" fontId="30" fillId="10" borderId="10" applyNumberFormat="0" applyProtection="0">
      <alignment horizontal="right" vertical="center"/>
    </xf>
    <xf numFmtId="4" fontId="27" fillId="42" borderId="11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49" fillId="44" borderId="0" applyNumberFormat="0" applyProtection="0">
      <alignment horizontal="left" vertical="center" indent="1"/>
    </xf>
    <xf numFmtId="4" fontId="31" fillId="44" borderId="0" applyNumberFormat="0" applyProtection="0">
      <alignment horizontal="left" vertical="center" indent="1"/>
    </xf>
    <xf numFmtId="4" fontId="30" fillId="45" borderId="10" applyNumberFormat="0" applyProtection="0">
      <alignment horizontal="right" vertical="center"/>
    </xf>
    <xf numFmtId="4" fontId="32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50" fillId="43" borderId="0" applyNumberFormat="0" applyProtection="0">
      <alignment horizontal="left" vertical="center" indent="1"/>
    </xf>
    <xf numFmtId="4" fontId="30" fillId="43" borderId="0" applyNumberFormat="0" applyProtection="0">
      <alignment horizontal="left" vertical="center" indent="1"/>
    </xf>
    <xf numFmtId="4" fontId="32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0" fontId="26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47" fillId="44" borderId="10" applyNumberFormat="0" applyProtection="0">
      <alignment horizontal="left" vertical="center" indent="1"/>
    </xf>
    <xf numFmtId="0" fontId="2" fillId="44" borderId="10" applyNumberFormat="0" applyProtection="0">
      <alignment horizontal="left" vertical="center" indent="1"/>
    </xf>
    <xf numFmtId="0" fontId="26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47" fillId="44" borderId="10" applyNumberFormat="0" applyProtection="0">
      <alignment horizontal="left" vertical="top" indent="1"/>
    </xf>
    <xf numFmtId="0" fontId="2" fillId="44" borderId="10" applyNumberFormat="0" applyProtection="0">
      <alignment horizontal="left" vertical="top" indent="1"/>
    </xf>
    <xf numFmtId="0" fontId="26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47" fillId="40" borderId="10" applyNumberFormat="0" applyProtection="0">
      <alignment horizontal="left" vertical="center" indent="1"/>
    </xf>
    <xf numFmtId="0" fontId="2" fillId="40" borderId="10" applyNumberFormat="0" applyProtection="0">
      <alignment horizontal="left" vertical="center" indent="1"/>
    </xf>
    <xf numFmtId="0" fontId="26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47" fillId="40" borderId="10" applyNumberFormat="0" applyProtection="0">
      <alignment horizontal="left" vertical="top" indent="1"/>
    </xf>
    <xf numFmtId="0" fontId="2" fillId="40" borderId="10" applyNumberFormat="0" applyProtection="0">
      <alignment horizontal="left" vertical="top" indent="1"/>
    </xf>
    <xf numFmtId="0" fontId="26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47" fillId="46" borderId="10" applyNumberFormat="0" applyProtection="0">
      <alignment horizontal="left" vertical="center" indent="1"/>
    </xf>
    <xf numFmtId="0" fontId="2" fillId="46" borderId="10" applyNumberFormat="0" applyProtection="0">
      <alignment horizontal="left" vertical="center" indent="1"/>
    </xf>
    <xf numFmtId="0" fontId="26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47" fillId="46" borderId="10" applyNumberFormat="0" applyProtection="0">
      <alignment horizontal="left" vertical="top" indent="1"/>
    </xf>
    <xf numFmtId="0" fontId="2" fillId="46" borderId="10" applyNumberFormat="0" applyProtection="0">
      <alignment horizontal="left" vertical="top" indent="1"/>
    </xf>
    <xf numFmtId="0" fontId="26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47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indent="1"/>
    </xf>
    <xf numFmtId="0" fontId="26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47" fillId="47" borderId="10" applyNumberFormat="0" applyProtection="0">
      <alignment horizontal="left" vertical="top" indent="1"/>
    </xf>
    <xf numFmtId="0" fontId="2" fillId="47" borderId="10" applyNumberFormat="0" applyProtection="0">
      <alignment horizontal="left" vertical="top" indent="1"/>
    </xf>
    <xf numFmtId="0" fontId="25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5" fillId="48" borderId="12" applyBorder="0"/>
    <xf numFmtId="4" fontId="30" fillId="49" borderId="10" applyNumberFormat="0" applyProtection="0">
      <alignment vertical="center"/>
    </xf>
    <xf numFmtId="4" fontId="33" fillId="49" borderId="10" applyNumberFormat="0" applyProtection="0">
      <alignment vertical="center"/>
    </xf>
    <xf numFmtId="4" fontId="30" fillId="49" borderId="10" applyNumberFormat="0" applyProtection="0">
      <alignment horizontal="left" vertical="center" indent="1"/>
    </xf>
    <xf numFmtId="0" fontId="30" fillId="49" borderId="10" applyNumberFormat="0" applyProtection="0">
      <alignment horizontal="left" vertical="top" indent="1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0" fillId="43" borderId="10" applyNumberFormat="0" applyProtection="0">
      <alignment horizontal="right" vertical="center"/>
    </xf>
    <xf numFmtId="4" fontId="33" fillId="43" borderId="10" applyNumberFormat="0" applyProtection="0">
      <alignment horizontal="right" vertical="center"/>
    </xf>
    <xf numFmtId="4" fontId="5" fillId="45" borderId="10" applyNumberFormat="0" applyProtection="0">
      <alignment horizontal="left" vertical="center" indent="1"/>
    </xf>
    <xf numFmtId="4" fontId="5" fillId="45" borderId="10" applyNumberFormat="0" applyProtection="0">
      <alignment horizontal="left" vertical="center" indent="1"/>
    </xf>
    <xf numFmtId="4" fontId="30" fillId="45" borderId="10" applyNumberFormat="0" applyProtection="0">
      <alignment horizontal="left" vertical="center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0" fontId="5" fillId="40" borderId="10" applyNumberFormat="0" applyProtection="0">
      <alignment horizontal="left" vertical="top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46" fillId="50" borderId="0" applyNumberFormat="0" applyProtection="0">
      <alignment horizontal="left" vertical="center" indent="1"/>
    </xf>
    <xf numFmtId="4" fontId="52" fillId="50" borderId="0" applyNumberFormat="0" applyProtection="0">
      <alignment horizontal="left" vertical="center" indent="1"/>
    </xf>
    <xf numFmtId="4" fontId="5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0" fontId="42" fillId="51" borderId="13"/>
    <xf numFmtId="4" fontId="35" fillId="43" borderId="10" applyNumberFormat="0" applyProtection="0">
      <alignment horizontal="right" vertical="center"/>
    </xf>
    <xf numFmtId="0" fontId="6" fillId="52" borderId="0"/>
    <xf numFmtId="49" fontId="36" fillId="52" borderId="0"/>
    <xf numFmtId="49" fontId="37" fillId="52" borderId="14">
      <alignment wrapText="1"/>
    </xf>
    <xf numFmtId="49" fontId="37" fillId="52" borderId="0">
      <alignment wrapText="1"/>
    </xf>
    <xf numFmtId="0" fontId="6" fillId="53" borderId="14">
      <protection locked="0"/>
    </xf>
    <xf numFmtId="0" fontId="6" fillId="52" borderId="0"/>
    <xf numFmtId="0" fontId="38" fillId="54" borderId="0"/>
    <xf numFmtId="0" fontId="38" fillId="55" borderId="0"/>
    <xf numFmtId="0" fontId="38" fillId="56" borderId="0"/>
    <xf numFmtId="0" fontId="39" fillId="0" borderId="0" applyNumberFormat="0" applyFill="0" applyBorder="0" applyAlignment="0" applyProtection="0"/>
    <xf numFmtId="39" fontId="3" fillId="0" borderId="0"/>
    <xf numFmtId="0" fontId="38" fillId="57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622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622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 wrapText="1"/>
    </xf>
    <xf numFmtId="37" fontId="0" fillId="0" borderId="0" xfId="607" applyNumberFormat="1" applyFont="1" applyFill="1" applyBorder="1" applyAlignment="1"/>
    <xf numFmtId="3" fontId="0" fillId="0" borderId="0" xfId="607" applyNumberFormat="1" applyFont="1"/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NumberFormat="1"/>
    <xf numFmtId="0" fontId="5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0" fillId="0" borderId="0" xfId="0" applyNumberFormat="1" applyBorder="1"/>
    <xf numFmtId="3" fontId="4" fillId="0" borderId="0" xfId="933" applyNumberFormat="1" applyFont="1" applyBorder="1" applyAlignment="1">
      <alignment horizontal="right" vertical="top" wrapText="1"/>
    </xf>
    <xf numFmtId="3" fontId="4" fillId="0" borderId="0" xfId="933" applyNumberFormat="1" applyFont="1" applyFill="1" applyBorder="1" applyAlignment="1">
      <alignment horizontal="right" vertical="top" wrapText="1"/>
    </xf>
    <xf numFmtId="41" fontId="1" fillId="0" borderId="0" xfId="607" applyNumberFormat="1" applyFill="1" applyBorder="1" applyAlignment="1"/>
    <xf numFmtId="37" fontId="1" fillId="0" borderId="0" xfId="607" applyNumberFormat="1" applyFill="1" applyBorder="1" applyAlignment="1"/>
    <xf numFmtId="41" fontId="1" fillId="0" borderId="0" xfId="607" applyNumberFormat="1"/>
    <xf numFmtId="41" fontId="1" fillId="0" borderId="0" xfId="607" applyNumberFormat="1" applyBorder="1"/>
    <xf numFmtId="41" fontId="4" fillId="0" borderId="0" xfId="0" applyNumberFormat="1" applyFont="1" applyBorder="1" applyAlignment="1">
      <alignment horizontal="right" vertical="top" wrapText="1"/>
    </xf>
    <xf numFmtId="41" fontId="0" fillId="0" borderId="0" xfId="607" applyNumberFormat="1" applyFont="1" applyFill="1" applyBorder="1" applyAlignment="1"/>
    <xf numFmtId="41" fontId="0" fillId="0" borderId="0" xfId="607" applyNumberFormat="1" applyFont="1" applyBorder="1"/>
    <xf numFmtId="41" fontId="0" fillId="0" borderId="0" xfId="607" applyNumberFormat="1" applyFont="1"/>
    <xf numFmtId="37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4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0" fillId="0" borderId="0" xfId="0" applyFill="1"/>
    <xf numFmtId="3" fontId="3" fillId="0" borderId="0" xfId="0" applyNumberFormat="1" applyFont="1" applyFill="1" applyBorder="1" applyAlignment="1"/>
    <xf numFmtId="3" fontId="4" fillId="0" borderId="0" xfId="704" applyNumberFormat="1" applyFont="1" applyBorder="1" applyAlignment="1">
      <alignment horizontal="right" vertical="top" wrapText="1"/>
    </xf>
    <xf numFmtId="37" fontId="48" fillId="0" borderId="0" xfId="619" applyNumberFormat="1" applyFill="1" applyBorder="1" applyAlignment="1"/>
    <xf numFmtId="3" fontId="48" fillId="0" borderId="0" xfId="789" applyNumberFormat="1"/>
    <xf numFmtId="164" fontId="0" fillId="0" borderId="0" xfId="0" applyNumberFormat="1" applyFill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2995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17" xfId="117" xr:uid="{00000000-0005-0000-0000-000074000000}"/>
    <cellStyle name="Accent1 18" xfId="118" xr:uid="{00000000-0005-0000-0000-000075000000}"/>
    <cellStyle name="Accent1 19" xfId="119" xr:uid="{00000000-0005-0000-0000-000076000000}"/>
    <cellStyle name="Accent1 2" xfId="120" xr:uid="{00000000-0005-0000-0000-000077000000}"/>
    <cellStyle name="Accent1 20" xfId="121" xr:uid="{00000000-0005-0000-0000-000078000000}"/>
    <cellStyle name="Accent1 21" xfId="122" xr:uid="{00000000-0005-0000-0000-000079000000}"/>
    <cellStyle name="Accent1 22" xfId="123" xr:uid="{00000000-0005-0000-0000-00007A000000}"/>
    <cellStyle name="Accent1 23" xfId="124" xr:uid="{00000000-0005-0000-0000-00007B000000}"/>
    <cellStyle name="Accent1 24" xfId="125" xr:uid="{00000000-0005-0000-0000-00007C000000}"/>
    <cellStyle name="Accent1 25" xfId="126" xr:uid="{00000000-0005-0000-0000-00007D000000}"/>
    <cellStyle name="Accent1 26" xfId="127" xr:uid="{00000000-0005-0000-0000-00007E000000}"/>
    <cellStyle name="Accent1 27" xfId="128" xr:uid="{00000000-0005-0000-0000-00007F000000}"/>
    <cellStyle name="Accent1 28" xfId="129" xr:uid="{00000000-0005-0000-0000-000080000000}"/>
    <cellStyle name="Accent1 29" xfId="130" xr:uid="{00000000-0005-0000-0000-000081000000}"/>
    <cellStyle name="Accent1 3" xfId="131" xr:uid="{00000000-0005-0000-0000-000082000000}"/>
    <cellStyle name="Accent1 3 2" xfId="132" xr:uid="{00000000-0005-0000-0000-000083000000}"/>
    <cellStyle name="Accent1 3 3" xfId="133" xr:uid="{00000000-0005-0000-0000-000084000000}"/>
    <cellStyle name="Accent1 30" xfId="134" xr:uid="{00000000-0005-0000-0000-000085000000}"/>
    <cellStyle name="Accent1 31" xfId="135" xr:uid="{00000000-0005-0000-0000-000086000000}"/>
    <cellStyle name="Accent1 32" xfId="136" xr:uid="{00000000-0005-0000-0000-000087000000}"/>
    <cellStyle name="Accent1 33" xfId="137" xr:uid="{00000000-0005-0000-0000-000088000000}"/>
    <cellStyle name="Accent1 34" xfId="138" xr:uid="{00000000-0005-0000-0000-000089000000}"/>
    <cellStyle name="Accent1 35" xfId="139" xr:uid="{00000000-0005-0000-0000-00008A000000}"/>
    <cellStyle name="Accent1 36" xfId="140" xr:uid="{00000000-0005-0000-0000-00008B000000}"/>
    <cellStyle name="Accent1 37" xfId="141" xr:uid="{00000000-0005-0000-0000-00008C000000}"/>
    <cellStyle name="Accent1 38" xfId="142" xr:uid="{00000000-0005-0000-0000-00008D000000}"/>
    <cellStyle name="Accent1 39" xfId="143" xr:uid="{00000000-0005-0000-0000-00008E000000}"/>
    <cellStyle name="Accent1 4" xfId="144" xr:uid="{00000000-0005-0000-0000-00008F000000}"/>
    <cellStyle name="Accent1 40" xfId="145" xr:uid="{00000000-0005-0000-0000-000090000000}"/>
    <cellStyle name="Accent1 41" xfId="146" xr:uid="{00000000-0005-0000-0000-000091000000}"/>
    <cellStyle name="Accent1 42" xfId="147" xr:uid="{00000000-0005-0000-0000-000092000000}"/>
    <cellStyle name="Accent1 43" xfId="148" xr:uid="{00000000-0005-0000-0000-000093000000}"/>
    <cellStyle name="Accent1 44" xfId="149" xr:uid="{00000000-0005-0000-0000-000094000000}"/>
    <cellStyle name="Accent1 45" xfId="150" xr:uid="{00000000-0005-0000-0000-000095000000}"/>
    <cellStyle name="Accent1 46" xfId="151" xr:uid="{00000000-0005-0000-0000-000096000000}"/>
    <cellStyle name="Accent1 47" xfId="152" xr:uid="{00000000-0005-0000-0000-000097000000}"/>
    <cellStyle name="Accent1 48" xfId="153" xr:uid="{00000000-0005-0000-0000-000098000000}"/>
    <cellStyle name="Accent1 49" xfId="154" xr:uid="{00000000-0005-0000-0000-000099000000}"/>
    <cellStyle name="Accent1 5" xfId="155" xr:uid="{00000000-0005-0000-0000-00009A000000}"/>
    <cellStyle name="Accent1 50" xfId="156" xr:uid="{00000000-0005-0000-0000-00009B000000}"/>
    <cellStyle name="Accent1 51" xfId="157" xr:uid="{00000000-0005-0000-0000-00009C000000}"/>
    <cellStyle name="Accent1 52" xfId="158" xr:uid="{00000000-0005-0000-0000-00009D000000}"/>
    <cellStyle name="Accent1 53" xfId="159" xr:uid="{00000000-0005-0000-0000-00009E000000}"/>
    <cellStyle name="Accent1 54" xfId="160" xr:uid="{00000000-0005-0000-0000-00009F000000}"/>
    <cellStyle name="Accent1 55" xfId="161" xr:uid="{00000000-0005-0000-0000-0000A0000000}"/>
    <cellStyle name="Accent1 56" xfId="162" xr:uid="{00000000-0005-0000-0000-0000A1000000}"/>
    <cellStyle name="Accent1 57" xfId="163" xr:uid="{00000000-0005-0000-0000-0000A2000000}"/>
    <cellStyle name="Accent1 58" xfId="164" xr:uid="{00000000-0005-0000-0000-0000A3000000}"/>
    <cellStyle name="Accent1 59" xfId="165" xr:uid="{00000000-0005-0000-0000-0000A4000000}"/>
    <cellStyle name="Accent1 6" xfId="166" xr:uid="{00000000-0005-0000-0000-0000A5000000}"/>
    <cellStyle name="Accent1 60" xfId="167" xr:uid="{00000000-0005-0000-0000-0000A6000000}"/>
    <cellStyle name="Accent1 61" xfId="168" xr:uid="{00000000-0005-0000-0000-0000A7000000}"/>
    <cellStyle name="Accent1 62" xfId="169" xr:uid="{00000000-0005-0000-0000-0000A8000000}"/>
    <cellStyle name="Accent1 63" xfId="170" xr:uid="{00000000-0005-0000-0000-0000A9000000}"/>
    <cellStyle name="Accent1 64" xfId="171" xr:uid="{00000000-0005-0000-0000-0000AA000000}"/>
    <cellStyle name="Accent1 65" xfId="172" xr:uid="{00000000-0005-0000-0000-0000AB000000}"/>
    <cellStyle name="Accent1 66" xfId="173" xr:uid="{00000000-0005-0000-0000-0000AC000000}"/>
    <cellStyle name="Accent1 67" xfId="174" xr:uid="{00000000-0005-0000-0000-0000AD000000}"/>
    <cellStyle name="Accent1 68" xfId="175" xr:uid="{00000000-0005-0000-0000-0000AE000000}"/>
    <cellStyle name="Accent1 69" xfId="176" xr:uid="{00000000-0005-0000-0000-0000AF000000}"/>
    <cellStyle name="Accent1 7" xfId="177" xr:uid="{00000000-0005-0000-0000-0000B0000000}"/>
    <cellStyle name="Accent1 70" xfId="178" xr:uid="{00000000-0005-0000-0000-0000B1000000}"/>
    <cellStyle name="Accent1 8" xfId="179" xr:uid="{00000000-0005-0000-0000-0000B2000000}"/>
    <cellStyle name="Accent1 9" xfId="180" xr:uid="{00000000-0005-0000-0000-0000B3000000}"/>
    <cellStyle name="Accent2 - 20%" xfId="181" xr:uid="{00000000-0005-0000-0000-0000B4000000}"/>
    <cellStyle name="Accent2 - 20% 2" xfId="182" xr:uid="{00000000-0005-0000-0000-0000B5000000}"/>
    <cellStyle name="Accent2 - 20% 2 2" xfId="183" xr:uid="{00000000-0005-0000-0000-0000B6000000}"/>
    <cellStyle name="Accent2 - 20% 2_autopost vouchers" xfId="184" xr:uid="{00000000-0005-0000-0000-0000B7000000}"/>
    <cellStyle name="Accent2 - 20% 3" xfId="185" xr:uid="{00000000-0005-0000-0000-0000B8000000}"/>
    <cellStyle name="Accent2 - 20%_ Refunds" xfId="186" xr:uid="{00000000-0005-0000-0000-0000B9000000}"/>
    <cellStyle name="Accent2 - 40%" xfId="187" xr:uid="{00000000-0005-0000-0000-0000BA000000}"/>
    <cellStyle name="Accent2 - 40% 2" xfId="188" xr:uid="{00000000-0005-0000-0000-0000BB000000}"/>
    <cellStyle name="Accent2 - 40% 2 2" xfId="189" xr:uid="{00000000-0005-0000-0000-0000BC000000}"/>
    <cellStyle name="Accent2 - 40% 2_autopost vouchers" xfId="190" xr:uid="{00000000-0005-0000-0000-0000BD000000}"/>
    <cellStyle name="Accent2 - 40% 3" xfId="191" xr:uid="{00000000-0005-0000-0000-0000BE000000}"/>
    <cellStyle name="Accent2 - 40%_ Refunds" xfId="192" xr:uid="{00000000-0005-0000-0000-0000BF000000}"/>
    <cellStyle name="Accent2 - 60%" xfId="193" xr:uid="{00000000-0005-0000-0000-0000C0000000}"/>
    <cellStyle name="Accent2 10" xfId="194" xr:uid="{00000000-0005-0000-0000-0000C1000000}"/>
    <cellStyle name="Accent2 11" xfId="195" xr:uid="{00000000-0005-0000-0000-0000C2000000}"/>
    <cellStyle name="Accent2 12" xfId="196" xr:uid="{00000000-0005-0000-0000-0000C3000000}"/>
    <cellStyle name="Accent2 13" xfId="197" xr:uid="{00000000-0005-0000-0000-0000C4000000}"/>
    <cellStyle name="Accent2 14" xfId="198" xr:uid="{00000000-0005-0000-0000-0000C5000000}"/>
    <cellStyle name="Accent2 15" xfId="199" xr:uid="{00000000-0005-0000-0000-0000C6000000}"/>
    <cellStyle name="Accent2 16" xfId="200" xr:uid="{00000000-0005-0000-0000-0000C7000000}"/>
    <cellStyle name="Accent2 17" xfId="201" xr:uid="{00000000-0005-0000-0000-0000C8000000}"/>
    <cellStyle name="Accent2 18" xfId="202" xr:uid="{00000000-0005-0000-0000-0000C9000000}"/>
    <cellStyle name="Accent2 19" xfId="203" xr:uid="{00000000-0005-0000-0000-0000CA000000}"/>
    <cellStyle name="Accent2 2" xfId="204" xr:uid="{00000000-0005-0000-0000-0000CB000000}"/>
    <cellStyle name="Accent2 20" xfId="205" xr:uid="{00000000-0005-0000-0000-0000CC000000}"/>
    <cellStyle name="Accent2 21" xfId="206" xr:uid="{00000000-0005-0000-0000-0000CD000000}"/>
    <cellStyle name="Accent2 22" xfId="207" xr:uid="{00000000-0005-0000-0000-0000CE000000}"/>
    <cellStyle name="Accent2 23" xfId="208" xr:uid="{00000000-0005-0000-0000-0000CF000000}"/>
    <cellStyle name="Accent2 24" xfId="209" xr:uid="{00000000-0005-0000-0000-0000D0000000}"/>
    <cellStyle name="Accent2 25" xfId="210" xr:uid="{00000000-0005-0000-0000-0000D1000000}"/>
    <cellStyle name="Accent2 26" xfId="211" xr:uid="{00000000-0005-0000-0000-0000D2000000}"/>
    <cellStyle name="Accent2 27" xfId="212" xr:uid="{00000000-0005-0000-0000-0000D3000000}"/>
    <cellStyle name="Accent2 28" xfId="213" xr:uid="{00000000-0005-0000-0000-0000D4000000}"/>
    <cellStyle name="Accent2 29" xfId="214" xr:uid="{00000000-0005-0000-0000-0000D5000000}"/>
    <cellStyle name="Accent2 3" xfId="215" xr:uid="{00000000-0005-0000-0000-0000D6000000}"/>
    <cellStyle name="Accent2 3 2" xfId="216" xr:uid="{00000000-0005-0000-0000-0000D7000000}"/>
    <cellStyle name="Accent2 3 3" xfId="217" xr:uid="{00000000-0005-0000-0000-0000D8000000}"/>
    <cellStyle name="Accent2 30" xfId="218" xr:uid="{00000000-0005-0000-0000-0000D9000000}"/>
    <cellStyle name="Accent2 31" xfId="219" xr:uid="{00000000-0005-0000-0000-0000DA000000}"/>
    <cellStyle name="Accent2 32" xfId="220" xr:uid="{00000000-0005-0000-0000-0000DB000000}"/>
    <cellStyle name="Accent2 33" xfId="221" xr:uid="{00000000-0005-0000-0000-0000DC000000}"/>
    <cellStyle name="Accent2 34" xfId="222" xr:uid="{00000000-0005-0000-0000-0000DD000000}"/>
    <cellStyle name="Accent2 35" xfId="223" xr:uid="{00000000-0005-0000-0000-0000DE000000}"/>
    <cellStyle name="Accent2 36" xfId="224" xr:uid="{00000000-0005-0000-0000-0000DF000000}"/>
    <cellStyle name="Accent2 37" xfId="225" xr:uid="{00000000-0005-0000-0000-0000E0000000}"/>
    <cellStyle name="Accent2 38" xfId="226" xr:uid="{00000000-0005-0000-0000-0000E1000000}"/>
    <cellStyle name="Accent2 39" xfId="227" xr:uid="{00000000-0005-0000-0000-0000E2000000}"/>
    <cellStyle name="Accent2 4" xfId="228" xr:uid="{00000000-0005-0000-0000-0000E3000000}"/>
    <cellStyle name="Accent2 40" xfId="229" xr:uid="{00000000-0005-0000-0000-0000E4000000}"/>
    <cellStyle name="Accent2 41" xfId="230" xr:uid="{00000000-0005-0000-0000-0000E5000000}"/>
    <cellStyle name="Accent2 42" xfId="231" xr:uid="{00000000-0005-0000-0000-0000E6000000}"/>
    <cellStyle name="Accent2 43" xfId="232" xr:uid="{00000000-0005-0000-0000-0000E7000000}"/>
    <cellStyle name="Accent2 44" xfId="233" xr:uid="{00000000-0005-0000-0000-0000E8000000}"/>
    <cellStyle name="Accent2 45" xfId="234" xr:uid="{00000000-0005-0000-0000-0000E9000000}"/>
    <cellStyle name="Accent2 46" xfId="235" xr:uid="{00000000-0005-0000-0000-0000EA000000}"/>
    <cellStyle name="Accent2 47" xfId="236" xr:uid="{00000000-0005-0000-0000-0000EB000000}"/>
    <cellStyle name="Accent2 48" xfId="237" xr:uid="{00000000-0005-0000-0000-0000EC000000}"/>
    <cellStyle name="Accent2 49" xfId="238" xr:uid="{00000000-0005-0000-0000-0000ED000000}"/>
    <cellStyle name="Accent2 5" xfId="239" xr:uid="{00000000-0005-0000-0000-0000EE000000}"/>
    <cellStyle name="Accent2 50" xfId="240" xr:uid="{00000000-0005-0000-0000-0000EF000000}"/>
    <cellStyle name="Accent2 51" xfId="241" xr:uid="{00000000-0005-0000-0000-0000F0000000}"/>
    <cellStyle name="Accent2 52" xfId="242" xr:uid="{00000000-0005-0000-0000-0000F1000000}"/>
    <cellStyle name="Accent2 53" xfId="243" xr:uid="{00000000-0005-0000-0000-0000F2000000}"/>
    <cellStyle name="Accent2 54" xfId="244" xr:uid="{00000000-0005-0000-0000-0000F3000000}"/>
    <cellStyle name="Accent2 55" xfId="245" xr:uid="{00000000-0005-0000-0000-0000F4000000}"/>
    <cellStyle name="Accent2 56" xfId="246" xr:uid="{00000000-0005-0000-0000-0000F5000000}"/>
    <cellStyle name="Accent2 57" xfId="247" xr:uid="{00000000-0005-0000-0000-0000F6000000}"/>
    <cellStyle name="Accent2 58" xfId="248" xr:uid="{00000000-0005-0000-0000-0000F7000000}"/>
    <cellStyle name="Accent2 59" xfId="249" xr:uid="{00000000-0005-0000-0000-0000F8000000}"/>
    <cellStyle name="Accent2 6" xfId="250" xr:uid="{00000000-0005-0000-0000-0000F9000000}"/>
    <cellStyle name="Accent2 60" xfId="251" xr:uid="{00000000-0005-0000-0000-0000FA000000}"/>
    <cellStyle name="Accent2 61" xfId="252" xr:uid="{00000000-0005-0000-0000-0000FB000000}"/>
    <cellStyle name="Accent2 62" xfId="253" xr:uid="{00000000-0005-0000-0000-0000FC000000}"/>
    <cellStyle name="Accent2 63" xfId="254" xr:uid="{00000000-0005-0000-0000-0000FD000000}"/>
    <cellStyle name="Accent2 64" xfId="255" xr:uid="{00000000-0005-0000-0000-0000FE000000}"/>
    <cellStyle name="Accent2 65" xfId="256" xr:uid="{00000000-0005-0000-0000-0000FF000000}"/>
    <cellStyle name="Accent2 66" xfId="257" xr:uid="{00000000-0005-0000-0000-000000010000}"/>
    <cellStyle name="Accent2 67" xfId="258" xr:uid="{00000000-0005-0000-0000-000001010000}"/>
    <cellStyle name="Accent2 68" xfId="259" xr:uid="{00000000-0005-0000-0000-000002010000}"/>
    <cellStyle name="Accent2 69" xfId="260" xr:uid="{00000000-0005-0000-0000-000003010000}"/>
    <cellStyle name="Accent2 7" xfId="261" xr:uid="{00000000-0005-0000-0000-000004010000}"/>
    <cellStyle name="Accent2 70" xfId="262" xr:uid="{00000000-0005-0000-0000-000005010000}"/>
    <cellStyle name="Accent2 8" xfId="263" xr:uid="{00000000-0005-0000-0000-000006010000}"/>
    <cellStyle name="Accent2 9" xfId="264" xr:uid="{00000000-0005-0000-0000-000007010000}"/>
    <cellStyle name="Accent3 - 20%" xfId="265" xr:uid="{00000000-0005-0000-0000-000008010000}"/>
    <cellStyle name="Accent3 - 20% 2" xfId="266" xr:uid="{00000000-0005-0000-0000-000009010000}"/>
    <cellStyle name="Accent3 - 20% 2 2" xfId="267" xr:uid="{00000000-0005-0000-0000-00000A010000}"/>
    <cellStyle name="Accent3 - 20% 2_autopost vouchers" xfId="268" xr:uid="{00000000-0005-0000-0000-00000B010000}"/>
    <cellStyle name="Accent3 - 20% 3" xfId="269" xr:uid="{00000000-0005-0000-0000-00000C010000}"/>
    <cellStyle name="Accent3 - 20%_ Refunds" xfId="270" xr:uid="{00000000-0005-0000-0000-00000D010000}"/>
    <cellStyle name="Accent3 - 40%" xfId="271" xr:uid="{00000000-0005-0000-0000-00000E010000}"/>
    <cellStyle name="Accent3 - 40% 2" xfId="272" xr:uid="{00000000-0005-0000-0000-00000F010000}"/>
    <cellStyle name="Accent3 - 40% 2 2" xfId="273" xr:uid="{00000000-0005-0000-0000-000010010000}"/>
    <cellStyle name="Accent3 - 40% 2_autopost vouchers" xfId="274" xr:uid="{00000000-0005-0000-0000-000011010000}"/>
    <cellStyle name="Accent3 - 40% 3" xfId="275" xr:uid="{00000000-0005-0000-0000-000012010000}"/>
    <cellStyle name="Accent3 - 40%_ Refunds" xfId="276" xr:uid="{00000000-0005-0000-0000-000013010000}"/>
    <cellStyle name="Accent3 - 60%" xfId="277" xr:uid="{00000000-0005-0000-0000-000014010000}"/>
    <cellStyle name="Accent3 10" xfId="278" xr:uid="{00000000-0005-0000-0000-000015010000}"/>
    <cellStyle name="Accent3 11" xfId="279" xr:uid="{00000000-0005-0000-0000-000016010000}"/>
    <cellStyle name="Accent3 12" xfId="280" xr:uid="{00000000-0005-0000-0000-000017010000}"/>
    <cellStyle name="Accent3 13" xfId="281" xr:uid="{00000000-0005-0000-0000-000018010000}"/>
    <cellStyle name="Accent3 14" xfId="282" xr:uid="{00000000-0005-0000-0000-000019010000}"/>
    <cellStyle name="Accent3 15" xfId="283" xr:uid="{00000000-0005-0000-0000-00001A010000}"/>
    <cellStyle name="Accent3 16" xfId="284" xr:uid="{00000000-0005-0000-0000-00001B010000}"/>
    <cellStyle name="Accent3 17" xfId="285" xr:uid="{00000000-0005-0000-0000-00001C010000}"/>
    <cellStyle name="Accent3 18" xfId="286" xr:uid="{00000000-0005-0000-0000-00001D010000}"/>
    <cellStyle name="Accent3 19" xfId="287" xr:uid="{00000000-0005-0000-0000-00001E010000}"/>
    <cellStyle name="Accent3 2" xfId="288" xr:uid="{00000000-0005-0000-0000-00001F010000}"/>
    <cellStyle name="Accent3 20" xfId="289" xr:uid="{00000000-0005-0000-0000-000020010000}"/>
    <cellStyle name="Accent3 21" xfId="290" xr:uid="{00000000-0005-0000-0000-000021010000}"/>
    <cellStyle name="Accent3 22" xfId="291" xr:uid="{00000000-0005-0000-0000-000022010000}"/>
    <cellStyle name="Accent3 23" xfId="292" xr:uid="{00000000-0005-0000-0000-000023010000}"/>
    <cellStyle name="Accent3 24" xfId="293" xr:uid="{00000000-0005-0000-0000-000024010000}"/>
    <cellStyle name="Accent3 25" xfId="294" xr:uid="{00000000-0005-0000-0000-000025010000}"/>
    <cellStyle name="Accent3 26" xfId="295" xr:uid="{00000000-0005-0000-0000-000026010000}"/>
    <cellStyle name="Accent3 27" xfId="296" xr:uid="{00000000-0005-0000-0000-000027010000}"/>
    <cellStyle name="Accent3 28" xfId="297" xr:uid="{00000000-0005-0000-0000-000028010000}"/>
    <cellStyle name="Accent3 29" xfId="298" xr:uid="{00000000-0005-0000-0000-000029010000}"/>
    <cellStyle name="Accent3 3" xfId="299" xr:uid="{00000000-0005-0000-0000-00002A010000}"/>
    <cellStyle name="Accent3 3 2" xfId="300" xr:uid="{00000000-0005-0000-0000-00002B010000}"/>
    <cellStyle name="Accent3 3 3" xfId="301" xr:uid="{00000000-0005-0000-0000-00002C010000}"/>
    <cellStyle name="Accent3 30" xfId="302" xr:uid="{00000000-0005-0000-0000-00002D010000}"/>
    <cellStyle name="Accent3 31" xfId="303" xr:uid="{00000000-0005-0000-0000-00002E010000}"/>
    <cellStyle name="Accent3 32" xfId="304" xr:uid="{00000000-0005-0000-0000-00002F010000}"/>
    <cellStyle name="Accent3 33" xfId="305" xr:uid="{00000000-0005-0000-0000-000030010000}"/>
    <cellStyle name="Accent3 34" xfId="306" xr:uid="{00000000-0005-0000-0000-000031010000}"/>
    <cellStyle name="Accent3 35" xfId="307" xr:uid="{00000000-0005-0000-0000-000032010000}"/>
    <cellStyle name="Accent3 36" xfId="308" xr:uid="{00000000-0005-0000-0000-000033010000}"/>
    <cellStyle name="Accent3 37" xfId="309" xr:uid="{00000000-0005-0000-0000-000034010000}"/>
    <cellStyle name="Accent3 38" xfId="310" xr:uid="{00000000-0005-0000-0000-000035010000}"/>
    <cellStyle name="Accent3 39" xfId="311" xr:uid="{00000000-0005-0000-0000-000036010000}"/>
    <cellStyle name="Accent3 4" xfId="312" xr:uid="{00000000-0005-0000-0000-000037010000}"/>
    <cellStyle name="Accent3 40" xfId="313" xr:uid="{00000000-0005-0000-0000-000038010000}"/>
    <cellStyle name="Accent3 41" xfId="314" xr:uid="{00000000-0005-0000-0000-000039010000}"/>
    <cellStyle name="Accent3 42" xfId="315" xr:uid="{00000000-0005-0000-0000-00003A010000}"/>
    <cellStyle name="Accent3 43" xfId="316" xr:uid="{00000000-0005-0000-0000-00003B010000}"/>
    <cellStyle name="Accent3 44" xfId="317" xr:uid="{00000000-0005-0000-0000-00003C010000}"/>
    <cellStyle name="Accent3 45" xfId="318" xr:uid="{00000000-0005-0000-0000-00003D010000}"/>
    <cellStyle name="Accent3 46" xfId="319" xr:uid="{00000000-0005-0000-0000-00003E010000}"/>
    <cellStyle name="Accent3 47" xfId="320" xr:uid="{00000000-0005-0000-0000-00003F010000}"/>
    <cellStyle name="Accent3 48" xfId="321" xr:uid="{00000000-0005-0000-0000-000040010000}"/>
    <cellStyle name="Accent3 49" xfId="322" xr:uid="{00000000-0005-0000-0000-000041010000}"/>
    <cellStyle name="Accent3 5" xfId="323" xr:uid="{00000000-0005-0000-0000-000042010000}"/>
    <cellStyle name="Accent3 50" xfId="324" xr:uid="{00000000-0005-0000-0000-000043010000}"/>
    <cellStyle name="Accent3 51" xfId="325" xr:uid="{00000000-0005-0000-0000-000044010000}"/>
    <cellStyle name="Accent3 52" xfId="326" xr:uid="{00000000-0005-0000-0000-000045010000}"/>
    <cellStyle name="Accent3 53" xfId="327" xr:uid="{00000000-0005-0000-0000-000046010000}"/>
    <cellStyle name="Accent3 54" xfId="328" xr:uid="{00000000-0005-0000-0000-000047010000}"/>
    <cellStyle name="Accent3 55" xfId="329" xr:uid="{00000000-0005-0000-0000-000048010000}"/>
    <cellStyle name="Accent3 56" xfId="330" xr:uid="{00000000-0005-0000-0000-000049010000}"/>
    <cellStyle name="Accent3 57" xfId="331" xr:uid="{00000000-0005-0000-0000-00004A010000}"/>
    <cellStyle name="Accent3 58" xfId="332" xr:uid="{00000000-0005-0000-0000-00004B010000}"/>
    <cellStyle name="Accent3 59" xfId="333" xr:uid="{00000000-0005-0000-0000-00004C010000}"/>
    <cellStyle name="Accent3 6" xfId="334" xr:uid="{00000000-0005-0000-0000-00004D010000}"/>
    <cellStyle name="Accent3 60" xfId="335" xr:uid="{00000000-0005-0000-0000-00004E010000}"/>
    <cellStyle name="Accent3 61" xfId="336" xr:uid="{00000000-0005-0000-0000-00004F010000}"/>
    <cellStyle name="Accent3 62" xfId="337" xr:uid="{00000000-0005-0000-0000-000050010000}"/>
    <cellStyle name="Accent3 63" xfId="338" xr:uid="{00000000-0005-0000-0000-000051010000}"/>
    <cellStyle name="Accent3 64" xfId="339" xr:uid="{00000000-0005-0000-0000-000052010000}"/>
    <cellStyle name="Accent3 65" xfId="340" xr:uid="{00000000-0005-0000-0000-000053010000}"/>
    <cellStyle name="Accent3 66" xfId="341" xr:uid="{00000000-0005-0000-0000-000054010000}"/>
    <cellStyle name="Accent3 67" xfId="342" xr:uid="{00000000-0005-0000-0000-000055010000}"/>
    <cellStyle name="Accent3 68" xfId="343" xr:uid="{00000000-0005-0000-0000-000056010000}"/>
    <cellStyle name="Accent3 69" xfId="344" xr:uid="{00000000-0005-0000-0000-000057010000}"/>
    <cellStyle name="Accent3 7" xfId="345" xr:uid="{00000000-0005-0000-0000-000058010000}"/>
    <cellStyle name="Accent3 70" xfId="346" xr:uid="{00000000-0005-0000-0000-000059010000}"/>
    <cellStyle name="Accent3 8" xfId="347" xr:uid="{00000000-0005-0000-0000-00005A010000}"/>
    <cellStyle name="Accent3 9" xfId="348" xr:uid="{00000000-0005-0000-0000-00005B010000}"/>
    <cellStyle name="Accent4 - 20%" xfId="349" xr:uid="{00000000-0005-0000-0000-00005C010000}"/>
    <cellStyle name="Accent4 - 20% 2" xfId="350" xr:uid="{00000000-0005-0000-0000-00005D010000}"/>
    <cellStyle name="Accent4 - 20% 2 2" xfId="351" xr:uid="{00000000-0005-0000-0000-00005E010000}"/>
    <cellStyle name="Accent4 - 20% 2_autopost vouchers" xfId="352" xr:uid="{00000000-0005-0000-0000-00005F010000}"/>
    <cellStyle name="Accent4 - 20% 3" xfId="353" xr:uid="{00000000-0005-0000-0000-000060010000}"/>
    <cellStyle name="Accent4 - 20%_ Refunds" xfId="354" xr:uid="{00000000-0005-0000-0000-000061010000}"/>
    <cellStyle name="Accent4 - 40%" xfId="355" xr:uid="{00000000-0005-0000-0000-000062010000}"/>
    <cellStyle name="Accent4 - 40% 2" xfId="356" xr:uid="{00000000-0005-0000-0000-000063010000}"/>
    <cellStyle name="Accent4 - 40% 2 2" xfId="357" xr:uid="{00000000-0005-0000-0000-000064010000}"/>
    <cellStyle name="Accent4 - 40% 2_autopost vouchers" xfId="358" xr:uid="{00000000-0005-0000-0000-000065010000}"/>
    <cellStyle name="Accent4 - 40% 3" xfId="359" xr:uid="{00000000-0005-0000-0000-000066010000}"/>
    <cellStyle name="Accent4 - 40%_ Refunds" xfId="360" xr:uid="{00000000-0005-0000-0000-000067010000}"/>
    <cellStyle name="Accent4 - 60%" xfId="361" xr:uid="{00000000-0005-0000-0000-000068010000}"/>
    <cellStyle name="Accent4 10" xfId="362" xr:uid="{00000000-0005-0000-0000-000069010000}"/>
    <cellStyle name="Accent4 11" xfId="363" xr:uid="{00000000-0005-0000-0000-00006A010000}"/>
    <cellStyle name="Accent4 12" xfId="364" xr:uid="{00000000-0005-0000-0000-00006B010000}"/>
    <cellStyle name="Accent4 13" xfId="365" xr:uid="{00000000-0005-0000-0000-00006C010000}"/>
    <cellStyle name="Accent4 14" xfId="366" xr:uid="{00000000-0005-0000-0000-00006D010000}"/>
    <cellStyle name="Accent4 15" xfId="367" xr:uid="{00000000-0005-0000-0000-00006E010000}"/>
    <cellStyle name="Accent4 16" xfId="368" xr:uid="{00000000-0005-0000-0000-00006F010000}"/>
    <cellStyle name="Accent4 17" xfId="369" xr:uid="{00000000-0005-0000-0000-000070010000}"/>
    <cellStyle name="Accent4 18" xfId="370" xr:uid="{00000000-0005-0000-0000-000071010000}"/>
    <cellStyle name="Accent4 19" xfId="371" xr:uid="{00000000-0005-0000-0000-000072010000}"/>
    <cellStyle name="Accent4 2" xfId="372" xr:uid="{00000000-0005-0000-0000-000073010000}"/>
    <cellStyle name="Accent4 20" xfId="373" xr:uid="{00000000-0005-0000-0000-000074010000}"/>
    <cellStyle name="Accent4 21" xfId="374" xr:uid="{00000000-0005-0000-0000-000075010000}"/>
    <cellStyle name="Accent4 22" xfId="375" xr:uid="{00000000-0005-0000-0000-000076010000}"/>
    <cellStyle name="Accent4 23" xfId="376" xr:uid="{00000000-0005-0000-0000-000077010000}"/>
    <cellStyle name="Accent4 24" xfId="377" xr:uid="{00000000-0005-0000-0000-000078010000}"/>
    <cellStyle name="Accent4 25" xfId="378" xr:uid="{00000000-0005-0000-0000-000079010000}"/>
    <cellStyle name="Accent4 26" xfId="379" xr:uid="{00000000-0005-0000-0000-00007A010000}"/>
    <cellStyle name="Accent4 27" xfId="380" xr:uid="{00000000-0005-0000-0000-00007B010000}"/>
    <cellStyle name="Accent4 28" xfId="381" xr:uid="{00000000-0005-0000-0000-00007C010000}"/>
    <cellStyle name="Accent4 29" xfId="382" xr:uid="{00000000-0005-0000-0000-00007D010000}"/>
    <cellStyle name="Accent4 3" xfId="383" xr:uid="{00000000-0005-0000-0000-00007E010000}"/>
    <cellStyle name="Accent4 3 2" xfId="384" xr:uid="{00000000-0005-0000-0000-00007F010000}"/>
    <cellStyle name="Accent4 3 3" xfId="385" xr:uid="{00000000-0005-0000-0000-000080010000}"/>
    <cellStyle name="Accent4 30" xfId="386" xr:uid="{00000000-0005-0000-0000-000081010000}"/>
    <cellStyle name="Accent4 31" xfId="387" xr:uid="{00000000-0005-0000-0000-000082010000}"/>
    <cellStyle name="Accent4 32" xfId="388" xr:uid="{00000000-0005-0000-0000-000083010000}"/>
    <cellStyle name="Accent4 33" xfId="389" xr:uid="{00000000-0005-0000-0000-000084010000}"/>
    <cellStyle name="Accent4 34" xfId="390" xr:uid="{00000000-0005-0000-0000-000085010000}"/>
    <cellStyle name="Accent4 35" xfId="391" xr:uid="{00000000-0005-0000-0000-000086010000}"/>
    <cellStyle name="Accent4 36" xfId="392" xr:uid="{00000000-0005-0000-0000-000087010000}"/>
    <cellStyle name="Accent4 37" xfId="393" xr:uid="{00000000-0005-0000-0000-000088010000}"/>
    <cellStyle name="Accent4 38" xfId="394" xr:uid="{00000000-0005-0000-0000-000089010000}"/>
    <cellStyle name="Accent4 39" xfId="395" xr:uid="{00000000-0005-0000-0000-00008A010000}"/>
    <cellStyle name="Accent4 4" xfId="396" xr:uid="{00000000-0005-0000-0000-00008B010000}"/>
    <cellStyle name="Accent4 40" xfId="397" xr:uid="{00000000-0005-0000-0000-00008C010000}"/>
    <cellStyle name="Accent4 41" xfId="398" xr:uid="{00000000-0005-0000-0000-00008D010000}"/>
    <cellStyle name="Accent4 42" xfId="399" xr:uid="{00000000-0005-0000-0000-00008E010000}"/>
    <cellStyle name="Accent4 43" xfId="400" xr:uid="{00000000-0005-0000-0000-00008F010000}"/>
    <cellStyle name="Accent4 44" xfId="401" xr:uid="{00000000-0005-0000-0000-000090010000}"/>
    <cellStyle name="Accent4 45" xfId="402" xr:uid="{00000000-0005-0000-0000-000091010000}"/>
    <cellStyle name="Accent4 46" xfId="403" xr:uid="{00000000-0005-0000-0000-000092010000}"/>
    <cellStyle name="Accent4 47" xfId="404" xr:uid="{00000000-0005-0000-0000-000093010000}"/>
    <cellStyle name="Accent4 48" xfId="405" xr:uid="{00000000-0005-0000-0000-000094010000}"/>
    <cellStyle name="Accent4 49" xfId="406" xr:uid="{00000000-0005-0000-0000-000095010000}"/>
    <cellStyle name="Accent4 5" xfId="407" xr:uid="{00000000-0005-0000-0000-000096010000}"/>
    <cellStyle name="Accent4 50" xfId="408" xr:uid="{00000000-0005-0000-0000-000097010000}"/>
    <cellStyle name="Accent4 51" xfId="409" xr:uid="{00000000-0005-0000-0000-000098010000}"/>
    <cellStyle name="Accent4 52" xfId="410" xr:uid="{00000000-0005-0000-0000-000099010000}"/>
    <cellStyle name="Accent4 53" xfId="411" xr:uid="{00000000-0005-0000-0000-00009A010000}"/>
    <cellStyle name="Accent4 54" xfId="412" xr:uid="{00000000-0005-0000-0000-00009B010000}"/>
    <cellStyle name="Accent4 55" xfId="413" xr:uid="{00000000-0005-0000-0000-00009C010000}"/>
    <cellStyle name="Accent4 56" xfId="414" xr:uid="{00000000-0005-0000-0000-00009D010000}"/>
    <cellStyle name="Accent4 57" xfId="415" xr:uid="{00000000-0005-0000-0000-00009E010000}"/>
    <cellStyle name="Accent4 58" xfId="416" xr:uid="{00000000-0005-0000-0000-00009F010000}"/>
    <cellStyle name="Accent4 59" xfId="417" xr:uid="{00000000-0005-0000-0000-0000A0010000}"/>
    <cellStyle name="Accent4 6" xfId="418" xr:uid="{00000000-0005-0000-0000-0000A1010000}"/>
    <cellStyle name="Accent4 60" xfId="419" xr:uid="{00000000-0005-0000-0000-0000A2010000}"/>
    <cellStyle name="Accent4 61" xfId="420" xr:uid="{00000000-0005-0000-0000-0000A3010000}"/>
    <cellStyle name="Accent4 62" xfId="421" xr:uid="{00000000-0005-0000-0000-0000A4010000}"/>
    <cellStyle name="Accent4 63" xfId="422" xr:uid="{00000000-0005-0000-0000-0000A5010000}"/>
    <cellStyle name="Accent4 64" xfId="423" xr:uid="{00000000-0005-0000-0000-0000A6010000}"/>
    <cellStyle name="Accent4 65" xfId="424" xr:uid="{00000000-0005-0000-0000-0000A7010000}"/>
    <cellStyle name="Accent4 66" xfId="425" xr:uid="{00000000-0005-0000-0000-0000A8010000}"/>
    <cellStyle name="Accent4 67" xfId="426" xr:uid="{00000000-0005-0000-0000-0000A9010000}"/>
    <cellStyle name="Accent4 68" xfId="427" xr:uid="{00000000-0005-0000-0000-0000AA010000}"/>
    <cellStyle name="Accent4 69" xfId="428" xr:uid="{00000000-0005-0000-0000-0000AB010000}"/>
    <cellStyle name="Accent4 7" xfId="429" xr:uid="{00000000-0005-0000-0000-0000AC010000}"/>
    <cellStyle name="Accent4 70" xfId="430" xr:uid="{00000000-0005-0000-0000-0000AD010000}"/>
    <cellStyle name="Accent4 8" xfId="431" xr:uid="{00000000-0005-0000-0000-0000AE010000}"/>
    <cellStyle name="Accent4 9" xfId="432" xr:uid="{00000000-0005-0000-0000-0000AF010000}"/>
    <cellStyle name="Accent5 - 20%" xfId="433" xr:uid="{00000000-0005-0000-0000-0000B0010000}"/>
    <cellStyle name="Accent5 - 20% 2" xfId="434" xr:uid="{00000000-0005-0000-0000-0000B1010000}"/>
    <cellStyle name="Accent5 - 20% 2 2" xfId="435" xr:uid="{00000000-0005-0000-0000-0000B2010000}"/>
    <cellStyle name="Accent5 - 20% 2_autopost vouchers" xfId="436" xr:uid="{00000000-0005-0000-0000-0000B3010000}"/>
    <cellStyle name="Accent5 - 20% 3" xfId="437" xr:uid="{00000000-0005-0000-0000-0000B4010000}"/>
    <cellStyle name="Accent5 - 20%_ Refunds" xfId="438" xr:uid="{00000000-0005-0000-0000-0000B5010000}"/>
    <cellStyle name="Accent5 - 40%" xfId="439" xr:uid="{00000000-0005-0000-0000-0000B6010000}"/>
    <cellStyle name="Accent5 - 40% 2" xfId="440" xr:uid="{00000000-0005-0000-0000-0000B7010000}"/>
    <cellStyle name="Accent5 - 40% 2 2" xfId="441" xr:uid="{00000000-0005-0000-0000-0000B8010000}"/>
    <cellStyle name="Accent5 - 40% 2_autopost vouchers" xfId="442" xr:uid="{00000000-0005-0000-0000-0000B9010000}"/>
    <cellStyle name="Accent5 - 40% 3" xfId="443" xr:uid="{00000000-0005-0000-0000-0000BA010000}"/>
    <cellStyle name="Accent5 - 40%_ Refunds" xfId="444" xr:uid="{00000000-0005-0000-0000-0000BB010000}"/>
    <cellStyle name="Accent5 - 60%" xfId="445" xr:uid="{00000000-0005-0000-0000-0000BC010000}"/>
    <cellStyle name="Accent5 10" xfId="446" xr:uid="{00000000-0005-0000-0000-0000BD010000}"/>
    <cellStyle name="Accent5 11" xfId="447" xr:uid="{00000000-0005-0000-0000-0000BE010000}"/>
    <cellStyle name="Accent5 12" xfId="448" xr:uid="{00000000-0005-0000-0000-0000BF010000}"/>
    <cellStyle name="Accent5 13" xfId="449" xr:uid="{00000000-0005-0000-0000-0000C0010000}"/>
    <cellStyle name="Accent5 14" xfId="450" xr:uid="{00000000-0005-0000-0000-0000C1010000}"/>
    <cellStyle name="Accent5 15" xfId="451" xr:uid="{00000000-0005-0000-0000-0000C2010000}"/>
    <cellStyle name="Accent5 16" xfId="452" xr:uid="{00000000-0005-0000-0000-0000C3010000}"/>
    <cellStyle name="Accent5 17" xfId="453" xr:uid="{00000000-0005-0000-0000-0000C4010000}"/>
    <cellStyle name="Accent5 18" xfId="454" xr:uid="{00000000-0005-0000-0000-0000C5010000}"/>
    <cellStyle name="Accent5 19" xfId="455" xr:uid="{00000000-0005-0000-0000-0000C6010000}"/>
    <cellStyle name="Accent5 2" xfId="456" xr:uid="{00000000-0005-0000-0000-0000C7010000}"/>
    <cellStyle name="Accent5 20" xfId="457" xr:uid="{00000000-0005-0000-0000-0000C8010000}"/>
    <cellStyle name="Accent5 21" xfId="458" xr:uid="{00000000-0005-0000-0000-0000C9010000}"/>
    <cellStyle name="Accent5 22" xfId="459" xr:uid="{00000000-0005-0000-0000-0000CA010000}"/>
    <cellStyle name="Accent5 23" xfId="460" xr:uid="{00000000-0005-0000-0000-0000CB010000}"/>
    <cellStyle name="Accent5 24" xfId="461" xr:uid="{00000000-0005-0000-0000-0000CC010000}"/>
    <cellStyle name="Accent5 25" xfId="462" xr:uid="{00000000-0005-0000-0000-0000CD010000}"/>
    <cellStyle name="Accent5 26" xfId="463" xr:uid="{00000000-0005-0000-0000-0000CE010000}"/>
    <cellStyle name="Accent5 27" xfId="464" xr:uid="{00000000-0005-0000-0000-0000CF010000}"/>
    <cellStyle name="Accent5 28" xfId="465" xr:uid="{00000000-0005-0000-0000-0000D0010000}"/>
    <cellStyle name="Accent5 29" xfId="466" xr:uid="{00000000-0005-0000-0000-0000D1010000}"/>
    <cellStyle name="Accent5 3" xfId="467" xr:uid="{00000000-0005-0000-0000-0000D2010000}"/>
    <cellStyle name="Accent5 3 2" xfId="468" xr:uid="{00000000-0005-0000-0000-0000D3010000}"/>
    <cellStyle name="Accent5 3 3" xfId="469" xr:uid="{00000000-0005-0000-0000-0000D4010000}"/>
    <cellStyle name="Accent5 30" xfId="470" xr:uid="{00000000-0005-0000-0000-0000D5010000}"/>
    <cellStyle name="Accent5 31" xfId="471" xr:uid="{00000000-0005-0000-0000-0000D6010000}"/>
    <cellStyle name="Accent5 32" xfId="472" xr:uid="{00000000-0005-0000-0000-0000D7010000}"/>
    <cellStyle name="Accent5 33" xfId="473" xr:uid="{00000000-0005-0000-0000-0000D8010000}"/>
    <cellStyle name="Accent5 34" xfId="474" xr:uid="{00000000-0005-0000-0000-0000D9010000}"/>
    <cellStyle name="Accent5 35" xfId="475" xr:uid="{00000000-0005-0000-0000-0000DA010000}"/>
    <cellStyle name="Accent5 36" xfId="476" xr:uid="{00000000-0005-0000-0000-0000DB010000}"/>
    <cellStyle name="Accent5 37" xfId="477" xr:uid="{00000000-0005-0000-0000-0000DC010000}"/>
    <cellStyle name="Accent5 38" xfId="478" xr:uid="{00000000-0005-0000-0000-0000DD010000}"/>
    <cellStyle name="Accent5 39" xfId="479" xr:uid="{00000000-0005-0000-0000-0000DE010000}"/>
    <cellStyle name="Accent5 4" xfId="480" xr:uid="{00000000-0005-0000-0000-0000DF010000}"/>
    <cellStyle name="Accent5 40" xfId="481" xr:uid="{00000000-0005-0000-0000-0000E0010000}"/>
    <cellStyle name="Accent5 41" xfId="482" xr:uid="{00000000-0005-0000-0000-0000E1010000}"/>
    <cellStyle name="Accent5 42" xfId="483" xr:uid="{00000000-0005-0000-0000-0000E2010000}"/>
    <cellStyle name="Accent5 43" xfId="484" xr:uid="{00000000-0005-0000-0000-0000E3010000}"/>
    <cellStyle name="Accent5 44" xfId="485" xr:uid="{00000000-0005-0000-0000-0000E4010000}"/>
    <cellStyle name="Accent5 45" xfId="486" xr:uid="{00000000-0005-0000-0000-0000E5010000}"/>
    <cellStyle name="Accent5 46" xfId="487" xr:uid="{00000000-0005-0000-0000-0000E6010000}"/>
    <cellStyle name="Accent5 47" xfId="488" xr:uid="{00000000-0005-0000-0000-0000E7010000}"/>
    <cellStyle name="Accent5 48" xfId="489" xr:uid="{00000000-0005-0000-0000-0000E8010000}"/>
    <cellStyle name="Accent5 49" xfId="490" xr:uid="{00000000-0005-0000-0000-0000E9010000}"/>
    <cellStyle name="Accent5 5" xfId="491" xr:uid="{00000000-0005-0000-0000-0000EA010000}"/>
    <cellStyle name="Accent5 50" xfId="492" xr:uid="{00000000-0005-0000-0000-0000EB010000}"/>
    <cellStyle name="Accent5 51" xfId="493" xr:uid="{00000000-0005-0000-0000-0000EC010000}"/>
    <cellStyle name="Accent5 52" xfId="494" xr:uid="{00000000-0005-0000-0000-0000ED010000}"/>
    <cellStyle name="Accent5 53" xfId="495" xr:uid="{00000000-0005-0000-0000-0000EE010000}"/>
    <cellStyle name="Accent5 54" xfId="496" xr:uid="{00000000-0005-0000-0000-0000EF010000}"/>
    <cellStyle name="Accent5 55" xfId="497" xr:uid="{00000000-0005-0000-0000-0000F0010000}"/>
    <cellStyle name="Accent5 56" xfId="498" xr:uid="{00000000-0005-0000-0000-0000F1010000}"/>
    <cellStyle name="Accent5 57" xfId="499" xr:uid="{00000000-0005-0000-0000-0000F2010000}"/>
    <cellStyle name="Accent5 58" xfId="500" xr:uid="{00000000-0005-0000-0000-0000F3010000}"/>
    <cellStyle name="Accent5 59" xfId="501" xr:uid="{00000000-0005-0000-0000-0000F4010000}"/>
    <cellStyle name="Accent5 6" xfId="502" xr:uid="{00000000-0005-0000-0000-0000F5010000}"/>
    <cellStyle name="Accent5 60" xfId="503" xr:uid="{00000000-0005-0000-0000-0000F6010000}"/>
    <cellStyle name="Accent5 61" xfId="504" xr:uid="{00000000-0005-0000-0000-0000F7010000}"/>
    <cellStyle name="Accent5 62" xfId="505" xr:uid="{00000000-0005-0000-0000-0000F8010000}"/>
    <cellStyle name="Accent5 63" xfId="506" xr:uid="{00000000-0005-0000-0000-0000F9010000}"/>
    <cellStyle name="Accent5 64" xfId="507" xr:uid="{00000000-0005-0000-0000-0000FA010000}"/>
    <cellStyle name="Accent5 65" xfId="508" xr:uid="{00000000-0005-0000-0000-0000FB010000}"/>
    <cellStyle name="Accent5 66" xfId="509" xr:uid="{00000000-0005-0000-0000-0000FC010000}"/>
    <cellStyle name="Accent5 67" xfId="510" xr:uid="{00000000-0005-0000-0000-0000FD010000}"/>
    <cellStyle name="Accent5 68" xfId="511" xr:uid="{00000000-0005-0000-0000-0000FE010000}"/>
    <cellStyle name="Accent5 69" xfId="512" xr:uid="{00000000-0005-0000-0000-0000FF010000}"/>
    <cellStyle name="Accent5 7" xfId="513" xr:uid="{00000000-0005-0000-0000-000000020000}"/>
    <cellStyle name="Accent5 70" xfId="514" xr:uid="{00000000-0005-0000-0000-000001020000}"/>
    <cellStyle name="Accent5 8" xfId="515" xr:uid="{00000000-0005-0000-0000-000002020000}"/>
    <cellStyle name="Accent5 9" xfId="516" xr:uid="{00000000-0005-0000-0000-000003020000}"/>
    <cellStyle name="Accent6 - 20%" xfId="517" xr:uid="{00000000-0005-0000-0000-000004020000}"/>
    <cellStyle name="Accent6 - 20% 2" xfId="518" xr:uid="{00000000-0005-0000-0000-000005020000}"/>
    <cellStyle name="Accent6 - 20% 2 2" xfId="519" xr:uid="{00000000-0005-0000-0000-000006020000}"/>
    <cellStyle name="Accent6 - 20% 2_autopost vouchers" xfId="520" xr:uid="{00000000-0005-0000-0000-000007020000}"/>
    <cellStyle name="Accent6 - 20% 3" xfId="521" xr:uid="{00000000-0005-0000-0000-000008020000}"/>
    <cellStyle name="Accent6 - 20%_ Refunds" xfId="522" xr:uid="{00000000-0005-0000-0000-000009020000}"/>
    <cellStyle name="Accent6 - 40%" xfId="523" xr:uid="{00000000-0005-0000-0000-00000A020000}"/>
    <cellStyle name="Accent6 - 40% 2" xfId="524" xr:uid="{00000000-0005-0000-0000-00000B020000}"/>
    <cellStyle name="Accent6 - 40% 2 2" xfId="525" xr:uid="{00000000-0005-0000-0000-00000C020000}"/>
    <cellStyle name="Accent6 - 40% 2_autopost vouchers" xfId="526" xr:uid="{00000000-0005-0000-0000-00000D020000}"/>
    <cellStyle name="Accent6 - 40% 3" xfId="527" xr:uid="{00000000-0005-0000-0000-00000E020000}"/>
    <cellStyle name="Accent6 - 40%_ Refunds" xfId="528" xr:uid="{00000000-0005-0000-0000-00000F020000}"/>
    <cellStyle name="Accent6 - 60%" xfId="529" xr:uid="{00000000-0005-0000-0000-000010020000}"/>
    <cellStyle name="Accent6 10" xfId="530" xr:uid="{00000000-0005-0000-0000-000011020000}"/>
    <cellStyle name="Accent6 11" xfId="531" xr:uid="{00000000-0005-0000-0000-000012020000}"/>
    <cellStyle name="Accent6 12" xfId="532" xr:uid="{00000000-0005-0000-0000-000013020000}"/>
    <cellStyle name="Accent6 13" xfId="533" xr:uid="{00000000-0005-0000-0000-000014020000}"/>
    <cellStyle name="Accent6 14" xfId="534" xr:uid="{00000000-0005-0000-0000-000015020000}"/>
    <cellStyle name="Accent6 15" xfId="535" xr:uid="{00000000-0005-0000-0000-000016020000}"/>
    <cellStyle name="Accent6 16" xfId="536" xr:uid="{00000000-0005-0000-0000-000017020000}"/>
    <cellStyle name="Accent6 17" xfId="537" xr:uid="{00000000-0005-0000-0000-000018020000}"/>
    <cellStyle name="Accent6 18" xfId="538" xr:uid="{00000000-0005-0000-0000-000019020000}"/>
    <cellStyle name="Accent6 19" xfId="539" xr:uid="{00000000-0005-0000-0000-00001A020000}"/>
    <cellStyle name="Accent6 2" xfId="540" xr:uid="{00000000-0005-0000-0000-00001B020000}"/>
    <cellStyle name="Accent6 20" xfId="541" xr:uid="{00000000-0005-0000-0000-00001C020000}"/>
    <cellStyle name="Accent6 21" xfId="542" xr:uid="{00000000-0005-0000-0000-00001D020000}"/>
    <cellStyle name="Accent6 22" xfId="543" xr:uid="{00000000-0005-0000-0000-00001E020000}"/>
    <cellStyle name="Accent6 23" xfId="544" xr:uid="{00000000-0005-0000-0000-00001F020000}"/>
    <cellStyle name="Accent6 24" xfId="545" xr:uid="{00000000-0005-0000-0000-000020020000}"/>
    <cellStyle name="Accent6 25" xfId="546" xr:uid="{00000000-0005-0000-0000-000021020000}"/>
    <cellStyle name="Accent6 26" xfId="547" xr:uid="{00000000-0005-0000-0000-000022020000}"/>
    <cellStyle name="Accent6 27" xfId="548" xr:uid="{00000000-0005-0000-0000-000023020000}"/>
    <cellStyle name="Accent6 28" xfId="549" xr:uid="{00000000-0005-0000-0000-000024020000}"/>
    <cellStyle name="Accent6 29" xfId="550" xr:uid="{00000000-0005-0000-0000-000025020000}"/>
    <cellStyle name="Accent6 3" xfId="551" xr:uid="{00000000-0005-0000-0000-000026020000}"/>
    <cellStyle name="Accent6 3 2" xfId="552" xr:uid="{00000000-0005-0000-0000-000027020000}"/>
    <cellStyle name="Accent6 3 3" xfId="553" xr:uid="{00000000-0005-0000-0000-000028020000}"/>
    <cellStyle name="Accent6 30" xfId="554" xr:uid="{00000000-0005-0000-0000-000029020000}"/>
    <cellStyle name="Accent6 31" xfId="555" xr:uid="{00000000-0005-0000-0000-00002A020000}"/>
    <cellStyle name="Accent6 32" xfId="556" xr:uid="{00000000-0005-0000-0000-00002B020000}"/>
    <cellStyle name="Accent6 33" xfId="557" xr:uid="{00000000-0005-0000-0000-00002C020000}"/>
    <cellStyle name="Accent6 34" xfId="558" xr:uid="{00000000-0005-0000-0000-00002D020000}"/>
    <cellStyle name="Accent6 35" xfId="559" xr:uid="{00000000-0005-0000-0000-00002E020000}"/>
    <cellStyle name="Accent6 36" xfId="560" xr:uid="{00000000-0005-0000-0000-00002F020000}"/>
    <cellStyle name="Accent6 37" xfId="561" xr:uid="{00000000-0005-0000-0000-000030020000}"/>
    <cellStyle name="Accent6 38" xfId="562" xr:uid="{00000000-0005-0000-0000-000031020000}"/>
    <cellStyle name="Accent6 39" xfId="563" xr:uid="{00000000-0005-0000-0000-000032020000}"/>
    <cellStyle name="Accent6 4" xfId="564" xr:uid="{00000000-0005-0000-0000-000033020000}"/>
    <cellStyle name="Accent6 40" xfId="565" xr:uid="{00000000-0005-0000-0000-000034020000}"/>
    <cellStyle name="Accent6 41" xfId="566" xr:uid="{00000000-0005-0000-0000-000035020000}"/>
    <cellStyle name="Accent6 42" xfId="567" xr:uid="{00000000-0005-0000-0000-000036020000}"/>
    <cellStyle name="Accent6 43" xfId="568" xr:uid="{00000000-0005-0000-0000-000037020000}"/>
    <cellStyle name="Accent6 44" xfId="569" xr:uid="{00000000-0005-0000-0000-000038020000}"/>
    <cellStyle name="Accent6 45" xfId="570" xr:uid="{00000000-0005-0000-0000-000039020000}"/>
    <cellStyle name="Accent6 46" xfId="571" xr:uid="{00000000-0005-0000-0000-00003A020000}"/>
    <cellStyle name="Accent6 47" xfId="572" xr:uid="{00000000-0005-0000-0000-00003B020000}"/>
    <cellStyle name="Accent6 48" xfId="573" xr:uid="{00000000-0005-0000-0000-00003C020000}"/>
    <cellStyle name="Accent6 49" xfId="574" xr:uid="{00000000-0005-0000-0000-00003D020000}"/>
    <cellStyle name="Accent6 5" xfId="575" xr:uid="{00000000-0005-0000-0000-00003E020000}"/>
    <cellStyle name="Accent6 50" xfId="576" xr:uid="{00000000-0005-0000-0000-00003F020000}"/>
    <cellStyle name="Accent6 51" xfId="577" xr:uid="{00000000-0005-0000-0000-000040020000}"/>
    <cellStyle name="Accent6 52" xfId="578" xr:uid="{00000000-0005-0000-0000-000041020000}"/>
    <cellStyle name="Accent6 53" xfId="579" xr:uid="{00000000-0005-0000-0000-000042020000}"/>
    <cellStyle name="Accent6 54" xfId="580" xr:uid="{00000000-0005-0000-0000-000043020000}"/>
    <cellStyle name="Accent6 55" xfId="581" xr:uid="{00000000-0005-0000-0000-000044020000}"/>
    <cellStyle name="Accent6 56" xfId="582" xr:uid="{00000000-0005-0000-0000-000045020000}"/>
    <cellStyle name="Accent6 57" xfId="583" xr:uid="{00000000-0005-0000-0000-000046020000}"/>
    <cellStyle name="Accent6 58" xfId="584" xr:uid="{00000000-0005-0000-0000-000047020000}"/>
    <cellStyle name="Accent6 59" xfId="585" xr:uid="{00000000-0005-0000-0000-000048020000}"/>
    <cellStyle name="Accent6 6" xfId="586" xr:uid="{00000000-0005-0000-0000-000049020000}"/>
    <cellStyle name="Accent6 60" xfId="587" xr:uid="{00000000-0005-0000-0000-00004A020000}"/>
    <cellStyle name="Accent6 61" xfId="588" xr:uid="{00000000-0005-0000-0000-00004B020000}"/>
    <cellStyle name="Accent6 62" xfId="589" xr:uid="{00000000-0005-0000-0000-00004C020000}"/>
    <cellStyle name="Accent6 63" xfId="590" xr:uid="{00000000-0005-0000-0000-00004D020000}"/>
    <cellStyle name="Accent6 64" xfId="591" xr:uid="{00000000-0005-0000-0000-00004E020000}"/>
    <cellStyle name="Accent6 65" xfId="592" xr:uid="{00000000-0005-0000-0000-00004F020000}"/>
    <cellStyle name="Accent6 66" xfId="593" xr:uid="{00000000-0005-0000-0000-000050020000}"/>
    <cellStyle name="Accent6 67" xfId="594" xr:uid="{00000000-0005-0000-0000-000051020000}"/>
    <cellStyle name="Accent6 68" xfId="595" xr:uid="{00000000-0005-0000-0000-000052020000}"/>
    <cellStyle name="Accent6 69" xfId="596" xr:uid="{00000000-0005-0000-0000-000053020000}"/>
    <cellStyle name="Accent6 7" xfId="597" xr:uid="{00000000-0005-0000-0000-000054020000}"/>
    <cellStyle name="Accent6 70" xfId="598" xr:uid="{00000000-0005-0000-0000-000055020000}"/>
    <cellStyle name="Accent6 8" xfId="599" xr:uid="{00000000-0005-0000-0000-000056020000}"/>
    <cellStyle name="Accent6 9" xfId="600" xr:uid="{00000000-0005-0000-0000-000057020000}"/>
    <cellStyle name="Bad 2" xfId="601" xr:uid="{00000000-0005-0000-0000-000058020000}"/>
    <cellStyle name="Bad 3" xfId="602" xr:uid="{00000000-0005-0000-0000-000059020000}"/>
    <cellStyle name="Calculation 2" xfId="603" xr:uid="{00000000-0005-0000-0000-00005A020000}"/>
    <cellStyle name="Calculation 3" xfId="604" xr:uid="{00000000-0005-0000-0000-00005B020000}"/>
    <cellStyle name="Check Cell 2" xfId="605" xr:uid="{00000000-0005-0000-0000-00005C020000}"/>
    <cellStyle name="Check Cell 3" xfId="606" xr:uid="{00000000-0005-0000-0000-00005D020000}"/>
    <cellStyle name="Comma" xfId="607" builtinId="3"/>
    <cellStyle name="Comma 2" xfId="608" xr:uid="{00000000-0005-0000-0000-00005F020000}"/>
    <cellStyle name="Comma 2 2" xfId="609" xr:uid="{00000000-0005-0000-0000-000060020000}"/>
    <cellStyle name="Comma 2 3" xfId="610" xr:uid="{00000000-0005-0000-0000-000061020000}"/>
    <cellStyle name="Comma 2 4" xfId="611" xr:uid="{00000000-0005-0000-0000-000062020000}"/>
    <cellStyle name="Comma 2 5" xfId="612" xr:uid="{00000000-0005-0000-0000-000063020000}"/>
    <cellStyle name="Comma 3" xfId="613" xr:uid="{00000000-0005-0000-0000-000064020000}"/>
    <cellStyle name="Comma 3 2" xfId="614" xr:uid="{00000000-0005-0000-0000-000065020000}"/>
    <cellStyle name="Comma 3 3" xfId="615" xr:uid="{00000000-0005-0000-0000-000066020000}"/>
    <cellStyle name="Comma 4" xfId="616" xr:uid="{00000000-0005-0000-0000-000067020000}"/>
    <cellStyle name="Comma 5" xfId="617" xr:uid="{00000000-0005-0000-0000-000068020000}"/>
    <cellStyle name="Comma 6" xfId="618" xr:uid="{00000000-0005-0000-0000-000069020000}"/>
    <cellStyle name="Comma 7" xfId="619" xr:uid="{00000000-0005-0000-0000-00006A020000}"/>
    <cellStyle name="Comma 8" xfId="620" xr:uid="{00000000-0005-0000-0000-00006B020000}"/>
    <cellStyle name="Comma 9" xfId="621" xr:uid="{00000000-0005-0000-0000-00006C020000}"/>
    <cellStyle name="Comma0" xfId="622" xr:uid="{00000000-0005-0000-0000-00006D020000}"/>
    <cellStyle name="Currency 10" xfId="623" xr:uid="{00000000-0005-0000-0000-00006E020000}"/>
    <cellStyle name="Currency 11" xfId="624" xr:uid="{00000000-0005-0000-0000-00006F020000}"/>
    <cellStyle name="Currency 11 2" xfId="625" xr:uid="{00000000-0005-0000-0000-000070020000}"/>
    <cellStyle name="Currency 2" xfId="626" xr:uid="{00000000-0005-0000-0000-000071020000}"/>
    <cellStyle name="Currency 2 2" xfId="627" xr:uid="{00000000-0005-0000-0000-000072020000}"/>
    <cellStyle name="Currency 2 3" xfId="628" xr:uid="{00000000-0005-0000-0000-000073020000}"/>
    <cellStyle name="Currency 2 4" xfId="629" xr:uid="{00000000-0005-0000-0000-000074020000}"/>
    <cellStyle name="Currency 2 5" xfId="630" xr:uid="{00000000-0005-0000-0000-000075020000}"/>
    <cellStyle name="Currency 2_1st MFT Prelim" xfId="631" xr:uid="{00000000-0005-0000-0000-000076020000}"/>
    <cellStyle name="Currency 3" xfId="632" xr:uid="{00000000-0005-0000-0000-000077020000}"/>
    <cellStyle name="Currency 3 2" xfId="633" xr:uid="{00000000-0005-0000-0000-000078020000}"/>
    <cellStyle name="Currency 4" xfId="634" xr:uid="{00000000-0005-0000-0000-000079020000}"/>
    <cellStyle name="Currency 5" xfId="635" xr:uid="{00000000-0005-0000-0000-00007A020000}"/>
    <cellStyle name="Currency 6" xfId="636" xr:uid="{00000000-0005-0000-0000-00007B020000}"/>
    <cellStyle name="Currency 7" xfId="637" xr:uid="{00000000-0005-0000-0000-00007C020000}"/>
    <cellStyle name="Currency 8" xfId="638" xr:uid="{00000000-0005-0000-0000-00007D020000}"/>
    <cellStyle name="Currency 9" xfId="639" xr:uid="{00000000-0005-0000-0000-00007E020000}"/>
    <cellStyle name="Emphasis 1" xfId="640" xr:uid="{00000000-0005-0000-0000-00007F020000}"/>
    <cellStyle name="Emphasis 2" xfId="641" xr:uid="{00000000-0005-0000-0000-000080020000}"/>
    <cellStyle name="Emphasis 3" xfId="642" xr:uid="{00000000-0005-0000-0000-000081020000}"/>
    <cellStyle name="Explanatory Text 2" xfId="643" xr:uid="{00000000-0005-0000-0000-000082020000}"/>
    <cellStyle name="Explanatory Text 3" xfId="644" xr:uid="{00000000-0005-0000-0000-000083020000}"/>
    <cellStyle name="Followed Hyperlink 2" xfId="645" xr:uid="{00000000-0005-0000-0000-000084020000}"/>
    <cellStyle name="Followed Hyperlink 3" xfId="646" xr:uid="{00000000-0005-0000-0000-000085020000}"/>
    <cellStyle name="Good 2" xfId="647" xr:uid="{00000000-0005-0000-0000-000086020000}"/>
    <cellStyle name="Good 3" xfId="648" xr:uid="{00000000-0005-0000-0000-000087020000}"/>
    <cellStyle name="Heading 1 2" xfId="649" xr:uid="{00000000-0005-0000-0000-000088020000}"/>
    <cellStyle name="Heading 1 3" xfId="650" xr:uid="{00000000-0005-0000-0000-000089020000}"/>
    <cellStyle name="Heading 2 2" xfId="651" xr:uid="{00000000-0005-0000-0000-00008A020000}"/>
    <cellStyle name="Heading 2 3" xfId="652" xr:uid="{00000000-0005-0000-0000-00008B020000}"/>
    <cellStyle name="Heading 3 2" xfId="653" xr:uid="{00000000-0005-0000-0000-00008C020000}"/>
    <cellStyle name="Heading 3 3" xfId="654" xr:uid="{00000000-0005-0000-0000-00008D020000}"/>
    <cellStyle name="Heading 4 2" xfId="655" xr:uid="{00000000-0005-0000-0000-00008E020000}"/>
    <cellStyle name="Heading 4 3" xfId="656" xr:uid="{00000000-0005-0000-0000-00008F020000}"/>
    <cellStyle name="Hyperlink 2" xfId="657" xr:uid="{00000000-0005-0000-0000-000090020000}"/>
    <cellStyle name="Hyperlink 3" xfId="658" xr:uid="{00000000-0005-0000-0000-000091020000}"/>
    <cellStyle name="Input 2" xfId="659" xr:uid="{00000000-0005-0000-0000-000092020000}"/>
    <cellStyle name="Input 3" xfId="660" xr:uid="{00000000-0005-0000-0000-000093020000}"/>
    <cellStyle name="Linked Cell 2" xfId="661" xr:uid="{00000000-0005-0000-0000-000094020000}"/>
    <cellStyle name="Linked Cell 3" xfId="662" xr:uid="{00000000-0005-0000-0000-000095020000}"/>
    <cellStyle name="Neutral 2" xfId="663" xr:uid="{00000000-0005-0000-0000-000096020000}"/>
    <cellStyle name="Neutral 3" xfId="664" xr:uid="{00000000-0005-0000-0000-000097020000}"/>
    <cellStyle name="Normal" xfId="0" builtinId="0"/>
    <cellStyle name="Normal 10" xfId="665" xr:uid="{00000000-0005-0000-0000-000099020000}"/>
    <cellStyle name="Normal 11" xfId="666" xr:uid="{00000000-0005-0000-0000-00009A020000}"/>
    <cellStyle name="Normal 12" xfId="667" xr:uid="{00000000-0005-0000-0000-00009B020000}"/>
    <cellStyle name="Normal 13" xfId="668" xr:uid="{00000000-0005-0000-0000-00009C020000}"/>
    <cellStyle name="Normal 14" xfId="669" xr:uid="{00000000-0005-0000-0000-00009D020000}"/>
    <cellStyle name="Normal 15" xfId="670" xr:uid="{00000000-0005-0000-0000-00009E020000}"/>
    <cellStyle name="Normal 16" xfId="671" xr:uid="{00000000-0005-0000-0000-00009F020000}"/>
    <cellStyle name="Normal 17" xfId="672" xr:uid="{00000000-0005-0000-0000-0000A0020000}"/>
    <cellStyle name="Normal 18" xfId="673" xr:uid="{00000000-0005-0000-0000-0000A1020000}"/>
    <cellStyle name="Normal 19" xfId="674" xr:uid="{00000000-0005-0000-0000-0000A2020000}"/>
    <cellStyle name="Normal 2" xfId="675" xr:uid="{00000000-0005-0000-0000-0000A3020000}"/>
    <cellStyle name="Normal 2 10" xfId="676" xr:uid="{00000000-0005-0000-0000-0000A4020000}"/>
    <cellStyle name="Normal 2 11" xfId="677" xr:uid="{00000000-0005-0000-0000-0000A5020000}"/>
    <cellStyle name="Normal 2 2" xfId="678" xr:uid="{00000000-0005-0000-0000-0000A6020000}"/>
    <cellStyle name="Normal 2 2 2" xfId="679" xr:uid="{00000000-0005-0000-0000-0000A7020000}"/>
    <cellStyle name="Normal 2 2_ Refunds" xfId="680" xr:uid="{00000000-0005-0000-0000-0000A8020000}"/>
    <cellStyle name="Normal 2 3" xfId="681" xr:uid="{00000000-0005-0000-0000-0000A9020000}"/>
    <cellStyle name="Normal 2 3 2" xfId="682" xr:uid="{00000000-0005-0000-0000-0000AA020000}"/>
    <cellStyle name="Normal 2 3_autopost vouchers" xfId="683" xr:uid="{00000000-0005-0000-0000-0000AB020000}"/>
    <cellStyle name="Normal 2 4" xfId="684" xr:uid="{00000000-0005-0000-0000-0000AC020000}"/>
    <cellStyle name="Normal 2 5" xfId="685" xr:uid="{00000000-0005-0000-0000-0000AD020000}"/>
    <cellStyle name="Normal 2 6" xfId="686" xr:uid="{00000000-0005-0000-0000-0000AE020000}"/>
    <cellStyle name="Normal 2 7" xfId="687" xr:uid="{00000000-0005-0000-0000-0000AF020000}"/>
    <cellStyle name="Normal 2 8" xfId="688" xr:uid="{00000000-0005-0000-0000-0000B0020000}"/>
    <cellStyle name="Normal 2 9" xfId="689" xr:uid="{00000000-0005-0000-0000-0000B1020000}"/>
    <cellStyle name="Normal 2_ Refunds" xfId="690" xr:uid="{00000000-0005-0000-0000-0000B2020000}"/>
    <cellStyle name="Normal 20" xfId="691" xr:uid="{00000000-0005-0000-0000-0000B3020000}"/>
    <cellStyle name="Normal 20 2" xfId="692" xr:uid="{00000000-0005-0000-0000-0000B4020000}"/>
    <cellStyle name="Normal 20_autopost vouchers" xfId="693" xr:uid="{00000000-0005-0000-0000-0000B5020000}"/>
    <cellStyle name="Normal 21" xfId="694" xr:uid="{00000000-0005-0000-0000-0000B6020000}"/>
    <cellStyle name="Normal 21 2" xfId="695" xr:uid="{00000000-0005-0000-0000-0000B7020000}"/>
    <cellStyle name="Normal 21_2nd MFT Prelim" xfId="696" xr:uid="{00000000-0005-0000-0000-0000B8020000}"/>
    <cellStyle name="Normal 22" xfId="697" xr:uid="{00000000-0005-0000-0000-0000B9020000}"/>
    <cellStyle name="Normal 23" xfId="698" xr:uid="{00000000-0005-0000-0000-0000BA020000}"/>
    <cellStyle name="Normal 24" xfId="699" xr:uid="{00000000-0005-0000-0000-0000BB020000}"/>
    <cellStyle name="Normal 25" xfId="700" xr:uid="{00000000-0005-0000-0000-0000BC020000}"/>
    <cellStyle name="Normal 26" xfId="701" xr:uid="{00000000-0005-0000-0000-0000BD020000}"/>
    <cellStyle name="Normal 27" xfId="702" xr:uid="{00000000-0005-0000-0000-0000BE020000}"/>
    <cellStyle name="Normal 28" xfId="703" xr:uid="{00000000-0005-0000-0000-0000BF020000}"/>
    <cellStyle name="Normal 29" xfId="704" xr:uid="{00000000-0005-0000-0000-0000C0020000}"/>
    <cellStyle name="Normal 3" xfId="705" xr:uid="{00000000-0005-0000-0000-0000C1020000}"/>
    <cellStyle name="Normal 3 10" xfId="706" xr:uid="{00000000-0005-0000-0000-0000C2020000}"/>
    <cellStyle name="Normal 3 11" xfId="707" xr:uid="{00000000-0005-0000-0000-0000C3020000}"/>
    <cellStyle name="Normal 3 12" xfId="708" xr:uid="{00000000-0005-0000-0000-0000C4020000}"/>
    <cellStyle name="Normal 3 13" xfId="709" xr:uid="{00000000-0005-0000-0000-0000C5020000}"/>
    <cellStyle name="Normal 3 14" xfId="710" xr:uid="{00000000-0005-0000-0000-0000C6020000}"/>
    <cellStyle name="Normal 3 15" xfId="711" xr:uid="{00000000-0005-0000-0000-0000C7020000}"/>
    <cellStyle name="Normal 3 16" xfId="712" xr:uid="{00000000-0005-0000-0000-0000C8020000}"/>
    <cellStyle name="Normal 3 2" xfId="713" xr:uid="{00000000-0005-0000-0000-0000C9020000}"/>
    <cellStyle name="Normal 3 3" xfId="714" xr:uid="{00000000-0005-0000-0000-0000CA020000}"/>
    <cellStyle name="Normal 3 4" xfId="715" xr:uid="{00000000-0005-0000-0000-0000CB020000}"/>
    <cellStyle name="Normal 3 5" xfId="716" xr:uid="{00000000-0005-0000-0000-0000CC020000}"/>
    <cellStyle name="Normal 3 6" xfId="717" xr:uid="{00000000-0005-0000-0000-0000CD020000}"/>
    <cellStyle name="Normal 3 7" xfId="718" xr:uid="{00000000-0005-0000-0000-0000CE020000}"/>
    <cellStyle name="Normal 3 8" xfId="719" xr:uid="{00000000-0005-0000-0000-0000CF020000}"/>
    <cellStyle name="Normal 3 9" xfId="720" xr:uid="{00000000-0005-0000-0000-0000D0020000}"/>
    <cellStyle name="Normal 3_ Refunds" xfId="721" xr:uid="{00000000-0005-0000-0000-0000D1020000}"/>
    <cellStyle name="Normal 30" xfId="722" xr:uid="{00000000-0005-0000-0000-0000D2020000}"/>
    <cellStyle name="Normal 31" xfId="723" xr:uid="{00000000-0005-0000-0000-0000D3020000}"/>
    <cellStyle name="Normal 32" xfId="724" xr:uid="{00000000-0005-0000-0000-0000D4020000}"/>
    <cellStyle name="Normal 33" xfId="725" xr:uid="{00000000-0005-0000-0000-0000D5020000}"/>
    <cellStyle name="Normal 34" xfId="726" xr:uid="{00000000-0005-0000-0000-0000D6020000}"/>
    <cellStyle name="Normal 35" xfId="727" xr:uid="{00000000-0005-0000-0000-0000D7020000}"/>
    <cellStyle name="Normal 36" xfId="728" xr:uid="{00000000-0005-0000-0000-0000D8020000}"/>
    <cellStyle name="Normal 37" xfId="729" xr:uid="{00000000-0005-0000-0000-0000D9020000}"/>
    <cellStyle name="Normal 38" xfId="730" xr:uid="{00000000-0005-0000-0000-0000DA020000}"/>
    <cellStyle name="Normal 39" xfId="731" xr:uid="{00000000-0005-0000-0000-0000DB020000}"/>
    <cellStyle name="Normal 4" xfId="732" xr:uid="{00000000-0005-0000-0000-0000DC020000}"/>
    <cellStyle name="Normal 4 10" xfId="733" xr:uid="{00000000-0005-0000-0000-0000DD020000}"/>
    <cellStyle name="Normal 4 11" xfId="734" xr:uid="{00000000-0005-0000-0000-0000DE020000}"/>
    <cellStyle name="Normal 4 12" xfId="735" xr:uid="{00000000-0005-0000-0000-0000DF020000}"/>
    <cellStyle name="Normal 4 13" xfId="736" xr:uid="{00000000-0005-0000-0000-0000E0020000}"/>
    <cellStyle name="Normal 4 14" xfId="737" xr:uid="{00000000-0005-0000-0000-0000E1020000}"/>
    <cellStyle name="Normal 4 15" xfId="738" xr:uid="{00000000-0005-0000-0000-0000E2020000}"/>
    <cellStyle name="Normal 4 16" xfId="739" xr:uid="{00000000-0005-0000-0000-0000E3020000}"/>
    <cellStyle name="Normal 4 17" xfId="740" xr:uid="{00000000-0005-0000-0000-0000E4020000}"/>
    <cellStyle name="Normal 4 18" xfId="741" xr:uid="{00000000-0005-0000-0000-0000E5020000}"/>
    <cellStyle name="Normal 4 19" xfId="742" xr:uid="{00000000-0005-0000-0000-0000E6020000}"/>
    <cellStyle name="Normal 4 2" xfId="743" xr:uid="{00000000-0005-0000-0000-0000E7020000}"/>
    <cellStyle name="Normal 4 20" xfId="744" xr:uid="{00000000-0005-0000-0000-0000E8020000}"/>
    <cellStyle name="Normal 4 21" xfId="745" xr:uid="{00000000-0005-0000-0000-0000E9020000}"/>
    <cellStyle name="Normal 4 22" xfId="746" xr:uid="{00000000-0005-0000-0000-0000EA020000}"/>
    <cellStyle name="Normal 4 23" xfId="747" xr:uid="{00000000-0005-0000-0000-0000EB020000}"/>
    <cellStyle name="Normal 4 24" xfId="748" xr:uid="{00000000-0005-0000-0000-0000EC020000}"/>
    <cellStyle name="Normal 4 25" xfId="749" xr:uid="{00000000-0005-0000-0000-0000ED020000}"/>
    <cellStyle name="Normal 4 26" xfId="750" xr:uid="{00000000-0005-0000-0000-0000EE020000}"/>
    <cellStyle name="Normal 4 26 2" xfId="751" xr:uid="{00000000-0005-0000-0000-0000EF020000}"/>
    <cellStyle name="Normal 4 26_autopost vouchers" xfId="752" xr:uid="{00000000-0005-0000-0000-0000F0020000}"/>
    <cellStyle name="Normal 4 27" xfId="753" xr:uid="{00000000-0005-0000-0000-0000F1020000}"/>
    <cellStyle name="Normal 4 28" xfId="754" xr:uid="{00000000-0005-0000-0000-0000F2020000}"/>
    <cellStyle name="Normal 4 29" xfId="755" xr:uid="{00000000-0005-0000-0000-0000F3020000}"/>
    <cellStyle name="Normal 4 3" xfId="756" xr:uid="{00000000-0005-0000-0000-0000F4020000}"/>
    <cellStyle name="Normal 4 30" xfId="757" xr:uid="{00000000-0005-0000-0000-0000F5020000}"/>
    <cellStyle name="Normal 4 31" xfId="758" xr:uid="{00000000-0005-0000-0000-0000F6020000}"/>
    <cellStyle name="Normal 4 32" xfId="759" xr:uid="{00000000-0005-0000-0000-0000F7020000}"/>
    <cellStyle name="Normal 4 33" xfId="760" xr:uid="{00000000-0005-0000-0000-0000F8020000}"/>
    <cellStyle name="Normal 4 34" xfId="761" xr:uid="{00000000-0005-0000-0000-0000F9020000}"/>
    <cellStyle name="Normal 4 35" xfId="762" xr:uid="{00000000-0005-0000-0000-0000FA020000}"/>
    <cellStyle name="Normal 4 36" xfId="763" xr:uid="{00000000-0005-0000-0000-0000FB020000}"/>
    <cellStyle name="Normal 4 37" xfId="764" xr:uid="{00000000-0005-0000-0000-0000FC020000}"/>
    <cellStyle name="Normal 4 38" xfId="765" xr:uid="{00000000-0005-0000-0000-0000FD020000}"/>
    <cellStyle name="Normal 4 39" xfId="766" xr:uid="{00000000-0005-0000-0000-0000FE020000}"/>
    <cellStyle name="Normal 4 4" xfId="767" xr:uid="{00000000-0005-0000-0000-0000FF020000}"/>
    <cellStyle name="Normal 4 40" xfId="768" xr:uid="{00000000-0005-0000-0000-000000030000}"/>
    <cellStyle name="Normal 4 41" xfId="769" xr:uid="{00000000-0005-0000-0000-000001030000}"/>
    <cellStyle name="Normal 4 42" xfId="770" xr:uid="{00000000-0005-0000-0000-000002030000}"/>
    <cellStyle name="Normal 4 43" xfId="771" xr:uid="{00000000-0005-0000-0000-000003030000}"/>
    <cellStyle name="Normal 4 44" xfId="772" xr:uid="{00000000-0005-0000-0000-000004030000}"/>
    <cellStyle name="Normal 4 45" xfId="773" xr:uid="{00000000-0005-0000-0000-000005030000}"/>
    <cellStyle name="Normal 4 46" xfId="774" xr:uid="{00000000-0005-0000-0000-000006030000}"/>
    <cellStyle name="Normal 4 47" xfId="775" xr:uid="{00000000-0005-0000-0000-000007030000}"/>
    <cellStyle name="Normal 4 48" xfId="776" xr:uid="{00000000-0005-0000-0000-000008030000}"/>
    <cellStyle name="Normal 4 49" xfId="777" xr:uid="{00000000-0005-0000-0000-000009030000}"/>
    <cellStyle name="Normal 4 5" xfId="778" xr:uid="{00000000-0005-0000-0000-00000A030000}"/>
    <cellStyle name="Normal 4 50" xfId="779" xr:uid="{00000000-0005-0000-0000-00000B030000}"/>
    <cellStyle name="Normal 4 51" xfId="780" xr:uid="{00000000-0005-0000-0000-00000C030000}"/>
    <cellStyle name="Normal 4 6" xfId="781" xr:uid="{00000000-0005-0000-0000-00000D030000}"/>
    <cellStyle name="Normal 4 7" xfId="782" xr:uid="{00000000-0005-0000-0000-00000E030000}"/>
    <cellStyle name="Normal 4 8" xfId="783" xr:uid="{00000000-0005-0000-0000-00000F030000}"/>
    <cellStyle name="Normal 4 9" xfId="784" xr:uid="{00000000-0005-0000-0000-000010030000}"/>
    <cellStyle name="Normal 4_ Refunds" xfId="785" xr:uid="{00000000-0005-0000-0000-000011030000}"/>
    <cellStyle name="Normal 40" xfId="786" xr:uid="{00000000-0005-0000-0000-000012030000}"/>
    <cellStyle name="Normal 41" xfId="787" xr:uid="{00000000-0005-0000-0000-000013030000}"/>
    <cellStyle name="Normal 42" xfId="788" xr:uid="{00000000-0005-0000-0000-000014030000}"/>
    <cellStyle name="Normal 43" xfId="789" xr:uid="{00000000-0005-0000-0000-000015030000}"/>
    <cellStyle name="Normal 44" xfId="790" xr:uid="{00000000-0005-0000-0000-000016030000}"/>
    <cellStyle name="Normal 5" xfId="791" xr:uid="{00000000-0005-0000-0000-000017030000}"/>
    <cellStyle name="Normal 5 10" xfId="792" xr:uid="{00000000-0005-0000-0000-000018030000}"/>
    <cellStyle name="Normal 5 11" xfId="793" xr:uid="{00000000-0005-0000-0000-000019030000}"/>
    <cellStyle name="Normal 5 12" xfId="794" xr:uid="{00000000-0005-0000-0000-00001A030000}"/>
    <cellStyle name="Normal 5 13" xfId="795" xr:uid="{00000000-0005-0000-0000-00001B030000}"/>
    <cellStyle name="Normal 5 13 2" xfId="796" xr:uid="{00000000-0005-0000-0000-00001C030000}"/>
    <cellStyle name="Normal 5 13_autopost vouchers" xfId="797" xr:uid="{00000000-0005-0000-0000-00001D030000}"/>
    <cellStyle name="Normal 5 14" xfId="798" xr:uid="{00000000-0005-0000-0000-00001E030000}"/>
    <cellStyle name="Normal 5 15" xfId="799" xr:uid="{00000000-0005-0000-0000-00001F030000}"/>
    <cellStyle name="Normal 5 16" xfId="800" xr:uid="{00000000-0005-0000-0000-000020030000}"/>
    <cellStyle name="Normal 5 17" xfId="801" xr:uid="{00000000-0005-0000-0000-000021030000}"/>
    <cellStyle name="Normal 5 18" xfId="802" xr:uid="{00000000-0005-0000-0000-000022030000}"/>
    <cellStyle name="Normal 5 19" xfId="803" xr:uid="{00000000-0005-0000-0000-000023030000}"/>
    <cellStyle name="Normal 5 2" xfId="804" xr:uid="{00000000-0005-0000-0000-000024030000}"/>
    <cellStyle name="Normal 5 20" xfId="805" xr:uid="{00000000-0005-0000-0000-000025030000}"/>
    <cellStyle name="Normal 5 21" xfId="806" xr:uid="{00000000-0005-0000-0000-000026030000}"/>
    <cellStyle name="Normal 5 22" xfId="807" xr:uid="{00000000-0005-0000-0000-000027030000}"/>
    <cellStyle name="Normal 5 23" xfId="808" xr:uid="{00000000-0005-0000-0000-000028030000}"/>
    <cellStyle name="Normal 5 24" xfId="809" xr:uid="{00000000-0005-0000-0000-000029030000}"/>
    <cellStyle name="Normal 5 25" xfId="810" xr:uid="{00000000-0005-0000-0000-00002A030000}"/>
    <cellStyle name="Normal 5 26" xfId="811" xr:uid="{00000000-0005-0000-0000-00002B030000}"/>
    <cellStyle name="Normal 5 27" xfId="812" xr:uid="{00000000-0005-0000-0000-00002C030000}"/>
    <cellStyle name="Normal 5 28" xfId="813" xr:uid="{00000000-0005-0000-0000-00002D030000}"/>
    <cellStyle name="Normal 5 29" xfId="814" xr:uid="{00000000-0005-0000-0000-00002E030000}"/>
    <cellStyle name="Normal 5 3" xfId="815" xr:uid="{00000000-0005-0000-0000-00002F030000}"/>
    <cellStyle name="Normal 5 30" xfId="816" xr:uid="{00000000-0005-0000-0000-000030030000}"/>
    <cellStyle name="Normal 5 31" xfId="817" xr:uid="{00000000-0005-0000-0000-000031030000}"/>
    <cellStyle name="Normal 5 32" xfId="818" xr:uid="{00000000-0005-0000-0000-000032030000}"/>
    <cellStyle name="Normal 5 33" xfId="819" xr:uid="{00000000-0005-0000-0000-000033030000}"/>
    <cellStyle name="Normal 5 34" xfId="820" xr:uid="{00000000-0005-0000-0000-000034030000}"/>
    <cellStyle name="Normal 5 35" xfId="821" xr:uid="{00000000-0005-0000-0000-000035030000}"/>
    <cellStyle name="Normal 5 36" xfId="822" xr:uid="{00000000-0005-0000-0000-000036030000}"/>
    <cellStyle name="Normal 5 37" xfId="823" xr:uid="{00000000-0005-0000-0000-000037030000}"/>
    <cellStyle name="Normal 5 38" xfId="824" xr:uid="{00000000-0005-0000-0000-000038030000}"/>
    <cellStyle name="Normal 5 4" xfId="825" xr:uid="{00000000-0005-0000-0000-000039030000}"/>
    <cellStyle name="Normal 5 5" xfId="826" xr:uid="{00000000-0005-0000-0000-00003A030000}"/>
    <cellStyle name="Normal 5 6" xfId="827" xr:uid="{00000000-0005-0000-0000-00003B030000}"/>
    <cellStyle name="Normal 5 7" xfId="828" xr:uid="{00000000-0005-0000-0000-00003C030000}"/>
    <cellStyle name="Normal 5 8" xfId="829" xr:uid="{00000000-0005-0000-0000-00003D030000}"/>
    <cellStyle name="Normal 5 9" xfId="830" xr:uid="{00000000-0005-0000-0000-00003E030000}"/>
    <cellStyle name="Normal 5_ Refunds" xfId="831" xr:uid="{00000000-0005-0000-0000-00003F030000}"/>
    <cellStyle name="Normal 6" xfId="832" xr:uid="{00000000-0005-0000-0000-000040030000}"/>
    <cellStyle name="Normal 6 10" xfId="833" xr:uid="{00000000-0005-0000-0000-000041030000}"/>
    <cellStyle name="Normal 6 11" xfId="834" xr:uid="{00000000-0005-0000-0000-000042030000}"/>
    <cellStyle name="Normal 6 12" xfId="835" xr:uid="{00000000-0005-0000-0000-000043030000}"/>
    <cellStyle name="Normal 6 13" xfId="836" xr:uid="{00000000-0005-0000-0000-000044030000}"/>
    <cellStyle name="Normal 6 14" xfId="837" xr:uid="{00000000-0005-0000-0000-000045030000}"/>
    <cellStyle name="Normal 6 15" xfId="838" xr:uid="{00000000-0005-0000-0000-000046030000}"/>
    <cellStyle name="Normal 6 16" xfId="839" xr:uid="{00000000-0005-0000-0000-000047030000}"/>
    <cellStyle name="Normal 6 17" xfId="840" xr:uid="{00000000-0005-0000-0000-000048030000}"/>
    <cellStyle name="Normal 6 18" xfId="841" xr:uid="{00000000-0005-0000-0000-000049030000}"/>
    <cellStyle name="Normal 6 19" xfId="842" xr:uid="{00000000-0005-0000-0000-00004A030000}"/>
    <cellStyle name="Normal 6 2" xfId="843" xr:uid="{00000000-0005-0000-0000-00004B030000}"/>
    <cellStyle name="Normal 6 2 2" xfId="844" xr:uid="{00000000-0005-0000-0000-00004C030000}"/>
    <cellStyle name="Normal 6 2_ Refunds" xfId="845" xr:uid="{00000000-0005-0000-0000-00004D030000}"/>
    <cellStyle name="Normal 6 20" xfId="846" xr:uid="{00000000-0005-0000-0000-00004E030000}"/>
    <cellStyle name="Normal 6 21" xfId="847" xr:uid="{00000000-0005-0000-0000-00004F030000}"/>
    <cellStyle name="Normal 6 22" xfId="848" xr:uid="{00000000-0005-0000-0000-000050030000}"/>
    <cellStyle name="Normal 6 23" xfId="849" xr:uid="{00000000-0005-0000-0000-000051030000}"/>
    <cellStyle name="Normal 6 23 2" xfId="850" xr:uid="{00000000-0005-0000-0000-000052030000}"/>
    <cellStyle name="Normal 6 23_autopost vouchers" xfId="851" xr:uid="{00000000-0005-0000-0000-000053030000}"/>
    <cellStyle name="Normal 6 24" xfId="852" xr:uid="{00000000-0005-0000-0000-000054030000}"/>
    <cellStyle name="Normal 6 24 2" xfId="853" xr:uid="{00000000-0005-0000-0000-000055030000}"/>
    <cellStyle name="Normal 6 24_autopost vouchers" xfId="854" xr:uid="{00000000-0005-0000-0000-000056030000}"/>
    <cellStyle name="Normal 6 25" xfId="855" xr:uid="{00000000-0005-0000-0000-000057030000}"/>
    <cellStyle name="Normal 6 25 2" xfId="856" xr:uid="{00000000-0005-0000-0000-000058030000}"/>
    <cellStyle name="Normal 6 25_autopost vouchers" xfId="857" xr:uid="{00000000-0005-0000-0000-000059030000}"/>
    <cellStyle name="Normal 6 26" xfId="858" xr:uid="{00000000-0005-0000-0000-00005A030000}"/>
    <cellStyle name="Normal 6 27" xfId="859" xr:uid="{00000000-0005-0000-0000-00005B030000}"/>
    <cellStyle name="Normal 6 28" xfId="860" xr:uid="{00000000-0005-0000-0000-00005C030000}"/>
    <cellStyle name="Normal 6 29" xfId="861" xr:uid="{00000000-0005-0000-0000-00005D030000}"/>
    <cellStyle name="Normal 6 3" xfId="862" xr:uid="{00000000-0005-0000-0000-00005E030000}"/>
    <cellStyle name="Normal 6 30" xfId="863" xr:uid="{00000000-0005-0000-0000-00005F030000}"/>
    <cellStyle name="Normal 6 31" xfId="864" xr:uid="{00000000-0005-0000-0000-000060030000}"/>
    <cellStyle name="Normal 6 32" xfId="865" xr:uid="{00000000-0005-0000-0000-000061030000}"/>
    <cellStyle name="Normal 6 33" xfId="866" xr:uid="{00000000-0005-0000-0000-000062030000}"/>
    <cellStyle name="Normal 6 34" xfId="867" xr:uid="{00000000-0005-0000-0000-000063030000}"/>
    <cellStyle name="Normal 6 35" xfId="868" xr:uid="{00000000-0005-0000-0000-000064030000}"/>
    <cellStyle name="Normal 6 36" xfId="869" xr:uid="{00000000-0005-0000-0000-000065030000}"/>
    <cellStyle name="Normal 6 37" xfId="870" xr:uid="{00000000-0005-0000-0000-000066030000}"/>
    <cellStyle name="Normal 6 38" xfId="871" xr:uid="{00000000-0005-0000-0000-000067030000}"/>
    <cellStyle name="Normal 6 39" xfId="872" xr:uid="{00000000-0005-0000-0000-000068030000}"/>
    <cellStyle name="Normal 6 4" xfId="873" xr:uid="{00000000-0005-0000-0000-000069030000}"/>
    <cellStyle name="Normal 6 40" xfId="874" xr:uid="{00000000-0005-0000-0000-00006A030000}"/>
    <cellStyle name="Normal 6 41" xfId="875" xr:uid="{00000000-0005-0000-0000-00006B030000}"/>
    <cellStyle name="Normal 6 42" xfId="876" xr:uid="{00000000-0005-0000-0000-00006C030000}"/>
    <cellStyle name="Normal 6 43" xfId="877" xr:uid="{00000000-0005-0000-0000-00006D030000}"/>
    <cellStyle name="Normal 6 44" xfId="878" xr:uid="{00000000-0005-0000-0000-00006E030000}"/>
    <cellStyle name="Normal 6 45" xfId="879" xr:uid="{00000000-0005-0000-0000-00006F030000}"/>
    <cellStyle name="Normal 6 46" xfId="880" xr:uid="{00000000-0005-0000-0000-000070030000}"/>
    <cellStyle name="Normal 6 47" xfId="881" xr:uid="{00000000-0005-0000-0000-000071030000}"/>
    <cellStyle name="Normal 6 48" xfId="882" xr:uid="{00000000-0005-0000-0000-000072030000}"/>
    <cellStyle name="Normal 6 49" xfId="883" xr:uid="{00000000-0005-0000-0000-000073030000}"/>
    <cellStyle name="Normal 6 5" xfId="884" xr:uid="{00000000-0005-0000-0000-000074030000}"/>
    <cellStyle name="Normal 6 50" xfId="885" xr:uid="{00000000-0005-0000-0000-000075030000}"/>
    <cellStyle name="Normal 6 6" xfId="886" xr:uid="{00000000-0005-0000-0000-000076030000}"/>
    <cellStyle name="Normal 6 7" xfId="887" xr:uid="{00000000-0005-0000-0000-000077030000}"/>
    <cellStyle name="Normal 6 8" xfId="888" xr:uid="{00000000-0005-0000-0000-000078030000}"/>
    <cellStyle name="Normal 6 9" xfId="889" xr:uid="{00000000-0005-0000-0000-000079030000}"/>
    <cellStyle name="Normal 6_ Refunds" xfId="890" xr:uid="{00000000-0005-0000-0000-00007A030000}"/>
    <cellStyle name="Normal 7" xfId="891" xr:uid="{00000000-0005-0000-0000-00007B030000}"/>
    <cellStyle name="Normal 7 10" xfId="892" xr:uid="{00000000-0005-0000-0000-00007C030000}"/>
    <cellStyle name="Normal 7 10 2" xfId="893" xr:uid="{00000000-0005-0000-0000-00007D030000}"/>
    <cellStyle name="Normal 7 10_autopost vouchers" xfId="894" xr:uid="{00000000-0005-0000-0000-00007E030000}"/>
    <cellStyle name="Normal 7 11" xfId="895" xr:uid="{00000000-0005-0000-0000-00007F030000}"/>
    <cellStyle name="Normal 7 12" xfId="896" xr:uid="{00000000-0005-0000-0000-000080030000}"/>
    <cellStyle name="Normal 7 13" xfId="897" xr:uid="{00000000-0005-0000-0000-000081030000}"/>
    <cellStyle name="Normal 7 14" xfId="898" xr:uid="{00000000-0005-0000-0000-000082030000}"/>
    <cellStyle name="Normal 7 15" xfId="899" xr:uid="{00000000-0005-0000-0000-000083030000}"/>
    <cellStyle name="Normal 7 16" xfId="900" xr:uid="{00000000-0005-0000-0000-000084030000}"/>
    <cellStyle name="Normal 7 17" xfId="901" xr:uid="{00000000-0005-0000-0000-000085030000}"/>
    <cellStyle name="Normal 7 18" xfId="902" xr:uid="{00000000-0005-0000-0000-000086030000}"/>
    <cellStyle name="Normal 7 19" xfId="903" xr:uid="{00000000-0005-0000-0000-000087030000}"/>
    <cellStyle name="Normal 7 2" xfId="904" xr:uid="{00000000-0005-0000-0000-000088030000}"/>
    <cellStyle name="Normal 7 2 2" xfId="905" xr:uid="{00000000-0005-0000-0000-000089030000}"/>
    <cellStyle name="Normal 7 2_ Refunds" xfId="906" xr:uid="{00000000-0005-0000-0000-00008A030000}"/>
    <cellStyle name="Normal 7 20" xfId="907" xr:uid="{00000000-0005-0000-0000-00008B030000}"/>
    <cellStyle name="Normal 7 21" xfId="908" xr:uid="{00000000-0005-0000-0000-00008C030000}"/>
    <cellStyle name="Normal 7 22" xfId="909" xr:uid="{00000000-0005-0000-0000-00008D030000}"/>
    <cellStyle name="Normal 7 23" xfId="910" xr:uid="{00000000-0005-0000-0000-00008E030000}"/>
    <cellStyle name="Normal 7 24" xfId="911" xr:uid="{00000000-0005-0000-0000-00008F030000}"/>
    <cellStyle name="Normal 7 25" xfId="912" xr:uid="{00000000-0005-0000-0000-000090030000}"/>
    <cellStyle name="Normal 7 26" xfId="913" xr:uid="{00000000-0005-0000-0000-000091030000}"/>
    <cellStyle name="Normal 7 27" xfId="914" xr:uid="{00000000-0005-0000-0000-000092030000}"/>
    <cellStyle name="Normal 7 28" xfId="915" xr:uid="{00000000-0005-0000-0000-000093030000}"/>
    <cellStyle name="Normal 7 29" xfId="916" xr:uid="{00000000-0005-0000-0000-000094030000}"/>
    <cellStyle name="Normal 7 3" xfId="917" xr:uid="{00000000-0005-0000-0000-000095030000}"/>
    <cellStyle name="Normal 7 30" xfId="918" xr:uid="{00000000-0005-0000-0000-000096030000}"/>
    <cellStyle name="Normal 7 31" xfId="919" xr:uid="{00000000-0005-0000-0000-000097030000}"/>
    <cellStyle name="Normal 7 32" xfId="920" xr:uid="{00000000-0005-0000-0000-000098030000}"/>
    <cellStyle name="Normal 7 33" xfId="921" xr:uid="{00000000-0005-0000-0000-000099030000}"/>
    <cellStyle name="Normal 7 34" xfId="922" xr:uid="{00000000-0005-0000-0000-00009A030000}"/>
    <cellStyle name="Normal 7 35" xfId="923" xr:uid="{00000000-0005-0000-0000-00009B030000}"/>
    <cellStyle name="Normal 7 4" xfId="924" xr:uid="{00000000-0005-0000-0000-00009C030000}"/>
    <cellStyle name="Normal 7 5" xfId="925" xr:uid="{00000000-0005-0000-0000-00009D030000}"/>
    <cellStyle name="Normal 7 6" xfId="926" xr:uid="{00000000-0005-0000-0000-00009E030000}"/>
    <cellStyle name="Normal 7 7" xfId="927" xr:uid="{00000000-0005-0000-0000-00009F030000}"/>
    <cellStyle name="Normal 7 8" xfId="928" xr:uid="{00000000-0005-0000-0000-0000A0030000}"/>
    <cellStyle name="Normal 7 9" xfId="929" xr:uid="{00000000-0005-0000-0000-0000A1030000}"/>
    <cellStyle name="Normal 7_ Refunds" xfId="930" xr:uid="{00000000-0005-0000-0000-0000A2030000}"/>
    <cellStyle name="Normal 8" xfId="931" xr:uid="{00000000-0005-0000-0000-0000A3030000}"/>
    <cellStyle name="Normal 9" xfId="932" xr:uid="{00000000-0005-0000-0000-0000A4030000}"/>
    <cellStyle name="Normal_Tourist Development Tax" xfId="933" xr:uid="{00000000-0005-0000-0000-0000A5030000}"/>
    <cellStyle name="Note 10" xfId="934" xr:uid="{00000000-0005-0000-0000-0000A6030000}"/>
    <cellStyle name="Note 10 2" xfId="935" xr:uid="{00000000-0005-0000-0000-0000A7030000}"/>
    <cellStyle name="Note 10_5 Cent Local" xfId="936" xr:uid="{00000000-0005-0000-0000-0000A8030000}"/>
    <cellStyle name="Note 11" xfId="937" xr:uid="{00000000-0005-0000-0000-0000A9030000}"/>
    <cellStyle name="Note 12" xfId="938" xr:uid="{00000000-0005-0000-0000-0000AA030000}"/>
    <cellStyle name="Note 13" xfId="939" xr:uid="{00000000-0005-0000-0000-0000AB030000}"/>
    <cellStyle name="Note 14" xfId="940" xr:uid="{00000000-0005-0000-0000-0000AC030000}"/>
    <cellStyle name="Note 15" xfId="941" xr:uid="{00000000-0005-0000-0000-0000AD030000}"/>
    <cellStyle name="Note 16" xfId="942" xr:uid="{00000000-0005-0000-0000-0000AE030000}"/>
    <cellStyle name="Note 17" xfId="943" xr:uid="{00000000-0005-0000-0000-0000AF030000}"/>
    <cellStyle name="Note 18" xfId="944" xr:uid="{00000000-0005-0000-0000-0000B0030000}"/>
    <cellStyle name="Note 19" xfId="945" xr:uid="{00000000-0005-0000-0000-0000B1030000}"/>
    <cellStyle name="Note 2" xfId="946" xr:uid="{00000000-0005-0000-0000-0000B2030000}"/>
    <cellStyle name="Note 2 10" xfId="947" xr:uid="{00000000-0005-0000-0000-0000B3030000}"/>
    <cellStyle name="Note 2 10 2" xfId="948" xr:uid="{00000000-0005-0000-0000-0000B4030000}"/>
    <cellStyle name="Note 2 10 2 2" xfId="949" xr:uid="{00000000-0005-0000-0000-0000B5030000}"/>
    <cellStyle name="Note 2 10 2_5 Cent Local" xfId="950" xr:uid="{00000000-0005-0000-0000-0000B6030000}"/>
    <cellStyle name="Note 2 10 3" xfId="951" xr:uid="{00000000-0005-0000-0000-0000B7030000}"/>
    <cellStyle name="Note 2 10_ Refunds" xfId="952" xr:uid="{00000000-0005-0000-0000-0000B8030000}"/>
    <cellStyle name="Note 2 100" xfId="953" xr:uid="{00000000-0005-0000-0000-0000B9030000}"/>
    <cellStyle name="Note 2 101" xfId="954" xr:uid="{00000000-0005-0000-0000-0000BA030000}"/>
    <cellStyle name="Note 2 102" xfId="955" xr:uid="{00000000-0005-0000-0000-0000BB030000}"/>
    <cellStyle name="Note 2 103" xfId="956" xr:uid="{00000000-0005-0000-0000-0000BC030000}"/>
    <cellStyle name="Note 2 104" xfId="957" xr:uid="{00000000-0005-0000-0000-0000BD030000}"/>
    <cellStyle name="Note 2 105" xfId="958" xr:uid="{00000000-0005-0000-0000-0000BE030000}"/>
    <cellStyle name="Note 2 106" xfId="959" xr:uid="{00000000-0005-0000-0000-0000BF030000}"/>
    <cellStyle name="Note 2 107" xfId="960" xr:uid="{00000000-0005-0000-0000-0000C0030000}"/>
    <cellStyle name="Note 2 108" xfId="961" xr:uid="{00000000-0005-0000-0000-0000C1030000}"/>
    <cellStyle name="Note 2 109" xfId="962" xr:uid="{00000000-0005-0000-0000-0000C2030000}"/>
    <cellStyle name="Note 2 11" xfId="963" xr:uid="{00000000-0005-0000-0000-0000C3030000}"/>
    <cellStyle name="Note 2 11 2" xfId="964" xr:uid="{00000000-0005-0000-0000-0000C4030000}"/>
    <cellStyle name="Note 2 11 2 2" xfId="965" xr:uid="{00000000-0005-0000-0000-0000C5030000}"/>
    <cellStyle name="Note 2 11 2_5 Cent Local" xfId="966" xr:uid="{00000000-0005-0000-0000-0000C6030000}"/>
    <cellStyle name="Note 2 11 3" xfId="967" xr:uid="{00000000-0005-0000-0000-0000C7030000}"/>
    <cellStyle name="Note 2 11_ Refunds" xfId="968" xr:uid="{00000000-0005-0000-0000-0000C8030000}"/>
    <cellStyle name="Note 2 110" xfId="969" xr:uid="{00000000-0005-0000-0000-0000C9030000}"/>
    <cellStyle name="Note 2 111" xfId="970" xr:uid="{00000000-0005-0000-0000-0000CA030000}"/>
    <cellStyle name="Note 2 112" xfId="971" xr:uid="{00000000-0005-0000-0000-0000CB030000}"/>
    <cellStyle name="Note 2 113" xfId="972" xr:uid="{00000000-0005-0000-0000-0000CC030000}"/>
    <cellStyle name="Note 2 114" xfId="973" xr:uid="{00000000-0005-0000-0000-0000CD030000}"/>
    <cellStyle name="Note 2 115" xfId="974" xr:uid="{00000000-0005-0000-0000-0000CE030000}"/>
    <cellStyle name="Note 2 116" xfId="975" xr:uid="{00000000-0005-0000-0000-0000CF030000}"/>
    <cellStyle name="Note 2 12" xfId="976" xr:uid="{00000000-0005-0000-0000-0000D0030000}"/>
    <cellStyle name="Note 2 12 2" xfId="977" xr:uid="{00000000-0005-0000-0000-0000D1030000}"/>
    <cellStyle name="Note 2 12 2 2" xfId="978" xr:uid="{00000000-0005-0000-0000-0000D2030000}"/>
    <cellStyle name="Note 2 12 2_5 Cent Local" xfId="979" xr:uid="{00000000-0005-0000-0000-0000D3030000}"/>
    <cellStyle name="Note 2 12 3" xfId="980" xr:uid="{00000000-0005-0000-0000-0000D4030000}"/>
    <cellStyle name="Note 2 12_ Refunds" xfId="981" xr:uid="{00000000-0005-0000-0000-0000D5030000}"/>
    <cellStyle name="Note 2 13" xfId="982" xr:uid="{00000000-0005-0000-0000-0000D6030000}"/>
    <cellStyle name="Note 2 13 2" xfId="983" xr:uid="{00000000-0005-0000-0000-0000D7030000}"/>
    <cellStyle name="Note 2 13 2 2" xfId="984" xr:uid="{00000000-0005-0000-0000-0000D8030000}"/>
    <cellStyle name="Note 2 13 2_5 Cent Local" xfId="985" xr:uid="{00000000-0005-0000-0000-0000D9030000}"/>
    <cellStyle name="Note 2 13 3" xfId="986" xr:uid="{00000000-0005-0000-0000-0000DA030000}"/>
    <cellStyle name="Note 2 13_ Refunds" xfId="987" xr:uid="{00000000-0005-0000-0000-0000DB030000}"/>
    <cellStyle name="Note 2 14" xfId="988" xr:uid="{00000000-0005-0000-0000-0000DC030000}"/>
    <cellStyle name="Note 2 14 2" xfId="989" xr:uid="{00000000-0005-0000-0000-0000DD030000}"/>
    <cellStyle name="Note 2 14 2 2" xfId="990" xr:uid="{00000000-0005-0000-0000-0000DE030000}"/>
    <cellStyle name="Note 2 14 2_5 Cent Local" xfId="991" xr:uid="{00000000-0005-0000-0000-0000DF030000}"/>
    <cellStyle name="Note 2 14 3" xfId="992" xr:uid="{00000000-0005-0000-0000-0000E0030000}"/>
    <cellStyle name="Note 2 14_ Refunds" xfId="993" xr:uid="{00000000-0005-0000-0000-0000E1030000}"/>
    <cellStyle name="Note 2 15" xfId="994" xr:uid="{00000000-0005-0000-0000-0000E2030000}"/>
    <cellStyle name="Note 2 15 2" xfId="995" xr:uid="{00000000-0005-0000-0000-0000E3030000}"/>
    <cellStyle name="Note 2 15 2 2" xfId="996" xr:uid="{00000000-0005-0000-0000-0000E4030000}"/>
    <cellStyle name="Note 2 15 2_5 Cent Local" xfId="997" xr:uid="{00000000-0005-0000-0000-0000E5030000}"/>
    <cellStyle name="Note 2 15 3" xfId="998" xr:uid="{00000000-0005-0000-0000-0000E6030000}"/>
    <cellStyle name="Note 2 15_ Refunds" xfId="999" xr:uid="{00000000-0005-0000-0000-0000E7030000}"/>
    <cellStyle name="Note 2 16" xfId="1000" xr:uid="{00000000-0005-0000-0000-0000E8030000}"/>
    <cellStyle name="Note 2 16 2" xfId="1001" xr:uid="{00000000-0005-0000-0000-0000E9030000}"/>
    <cellStyle name="Note 2 16 2 2" xfId="1002" xr:uid="{00000000-0005-0000-0000-0000EA030000}"/>
    <cellStyle name="Note 2 16 2_5 Cent Local" xfId="1003" xr:uid="{00000000-0005-0000-0000-0000EB030000}"/>
    <cellStyle name="Note 2 16 3" xfId="1004" xr:uid="{00000000-0005-0000-0000-0000EC030000}"/>
    <cellStyle name="Note 2 16_ Refunds" xfId="1005" xr:uid="{00000000-0005-0000-0000-0000ED030000}"/>
    <cellStyle name="Note 2 17" xfId="1006" xr:uid="{00000000-0005-0000-0000-0000EE030000}"/>
    <cellStyle name="Note 2 17 2" xfId="1007" xr:uid="{00000000-0005-0000-0000-0000EF030000}"/>
    <cellStyle name="Note 2 17 2 2" xfId="1008" xr:uid="{00000000-0005-0000-0000-0000F0030000}"/>
    <cellStyle name="Note 2 17 2_5 Cent Local" xfId="1009" xr:uid="{00000000-0005-0000-0000-0000F1030000}"/>
    <cellStyle name="Note 2 17 3" xfId="1010" xr:uid="{00000000-0005-0000-0000-0000F2030000}"/>
    <cellStyle name="Note 2 17_ Refunds" xfId="1011" xr:uid="{00000000-0005-0000-0000-0000F3030000}"/>
    <cellStyle name="Note 2 18" xfId="1012" xr:uid="{00000000-0005-0000-0000-0000F4030000}"/>
    <cellStyle name="Note 2 18 2" xfId="1013" xr:uid="{00000000-0005-0000-0000-0000F5030000}"/>
    <cellStyle name="Note 2 18 2 2" xfId="1014" xr:uid="{00000000-0005-0000-0000-0000F6030000}"/>
    <cellStyle name="Note 2 18 2_5 Cent Local" xfId="1015" xr:uid="{00000000-0005-0000-0000-0000F7030000}"/>
    <cellStyle name="Note 2 18 3" xfId="1016" xr:uid="{00000000-0005-0000-0000-0000F8030000}"/>
    <cellStyle name="Note 2 18_ Refunds" xfId="1017" xr:uid="{00000000-0005-0000-0000-0000F9030000}"/>
    <cellStyle name="Note 2 19" xfId="1018" xr:uid="{00000000-0005-0000-0000-0000FA030000}"/>
    <cellStyle name="Note 2 19 2" xfId="1019" xr:uid="{00000000-0005-0000-0000-0000FB030000}"/>
    <cellStyle name="Note 2 19 2 2" xfId="1020" xr:uid="{00000000-0005-0000-0000-0000FC030000}"/>
    <cellStyle name="Note 2 19 2_5 Cent Local" xfId="1021" xr:uid="{00000000-0005-0000-0000-0000FD030000}"/>
    <cellStyle name="Note 2 19 3" xfId="1022" xr:uid="{00000000-0005-0000-0000-0000FE030000}"/>
    <cellStyle name="Note 2 19_ Refunds" xfId="1023" xr:uid="{00000000-0005-0000-0000-0000FF030000}"/>
    <cellStyle name="Note 2 2" xfId="1024" xr:uid="{00000000-0005-0000-0000-000000040000}"/>
    <cellStyle name="Note 2 2 10" xfId="1025" xr:uid="{00000000-0005-0000-0000-000001040000}"/>
    <cellStyle name="Note 2 2 2" xfId="1026" xr:uid="{00000000-0005-0000-0000-000002040000}"/>
    <cellStyle name="Note 2 2 2 2" xfId="1027" xr:uid="{00000000-0005-0000-0000-000003040000}"/>
    <cellStyle name="Note 2 2 2 2 2" xfId="1028" xr:uid="{00000000-0005-0000-0000-000004040000}"/>
    <cellStyle name="Note 2 2 2 2_5 Cent Local" xfId="1029" xr:uid="{00000000-0005-0000-0000-000005040000}"/>
    <cellStyle name="Note 2 2 2 3" xfId="1030" xr:uid="{00000000-0005-0000-0000-000006040000}"/>
    <cellStyle name="Note 2 2 2_ Refunds" xfId="1031" xr:uid="{00000000-0005-0000-0000-000007040000}"/>
    <cellStyle name="Note 2 2 3" xfId="1032" xr:uid="{00000000-0005-0000-0000-000008040000}"/>
    <cellStyle name="Note 2 2 3 2" xfId="1033" xr:uid="{00000000-0005-0000-0000-000009040000}"/>
    <cellStyle name="Note 2 2 3 2 2" xfId="1034" xr:uid="{00000000-0005-0000-0000-00000A040000}"/>
    <cellStyle name="Note 2 2 3 2_5 Cent Local" xfId="1035" xr:uid="{00000000-0005-0000-0000-00000B040000}"/>
    <cellStyle name="Note 2 2 3 3" xfId="1036" xr:uid="{00000000-0005-0000-0000-00000C040000}"/>
    <cellStyle name="Note 2 2 3_ Refunds" xfId="1037" xr:uid="{00000000-0005-0000-0000-00000D040000}"/>
    <cellStyle name="Note 2 2 4" xfId="1038" xr:uid="{00000000-0005-0000-0000-00000E040000}"/>
    <cellStyle name="Note 2 2 4 2" xfId="1039" xr:uid="{00000000-0005-0000-0000-00000F040000}"/>
    <cellStyle name="Note 2 2 4 2 2" xfId="1040" xr:uid="{00000000-0005-0000-0000-000010040000}"/>
    <cellStyle name="Note 2 2 4 2_5 Cent Local" xfId="1041" xr:uid="{00000000-0005-0000-0000-000011040000}"/>
    <cellStyle name="Note 2 2 4 3" xfId="1042" xr:uid="{00000000-0005-0000-0000-000012040000}"/>
    <cellStyle name="Note 2 2 4_ Refunds" xfId="1043" xr:uid="{00000000-0005-0000-0000-000013040000}"/>
    <cellStyle name="Note 2 2 5" xfId="1044" xr:uid="{00000000-0005-0000-0000-000014040000}"/>
    <cellStyle name="Note 2 2 5 2" xfId="1045" xr:uid="{00000000-0005-0000-0000-000015040000}"/>
    <cellStyle name="Note 2 2 5 2 2" xfId="1046" xr:uid="{00000000-0005-0000-0000-000016040000}"/>
    <cellStyle name="Note 2 2 5 2_5 Cent Local" xfId="1047" xr:uid="{00000000-0005-0000-0000-000017040000}"/>
    <cellStyle name="Note 2 2 5 3" xfId="1048" xr:uid="{00000000-0005-0000-0000-000018040000}"/>
    <cellStyle name="Note 2 2 5_ Refunds" xfId="1049" xr:uid="{00000000-0005-0000-0000-000019040000}"/>
    <cellStyle name="Note 2 2 6" xfId="1050" xr:uid="{00000000-0005-0000-0000-00001A040000}"/>
    <cellStyle name="Note 2 2 6 2" xfId="1051" xr:uid="{00000000-0005-0000-0000-00001B040000}"/>
    <cellStyle name="Note 2 2 6 2 2" xfId="1052" xr:uid="{00000000-0005-0000-0000-00001C040000}"/>
    <cellStyle name="Note 2 2 6 2_5 Cent Local" xfId="1053" xr:uid="{00000000-0005-0000-0000-00001D040000}"/>
    <cellStyle name="Note 2 2 6 3" xfId="1054" xr:uid="{00000000-0005-0000-0000-00001E040000}"/>
    <cellStyle name="Note 2 2 6_ Refunds" xfId="1055" xr:uid="{00000000-0005-0000-0000-00001F040000}"/>
    <cellStyle name="Note 2 2 7" xfId="1056" xr:uid="{00000000-0005-0000-0000-000020040000}"/>
    <cellStyle name="Note 2 2 7 2" xfId="1057" xr:uid="{00000000-0005-0000-0000-000021040000}"/>
    <cellStyle name="Note 2 2 7 2 2" xfId="1058" xr:uid="{00000000-0005-0000-0000-000022040000}"/>
    <cellStyle name="Note 2 2 7 2_5 Cent Local" xfId="1059" xr:uid="{00000000-0005-0000-0000-000023040000}"/>
    <cellStyle name="Note 2 2 7 3" xfId="1060" xr:uid="{00000000-0005-0000-0000-000024040000}"/>
    <cellStyle name="Note 2 2 7_ Refunds" xfId="1061" xr:uid="{00000000-0005-0000-0000-000025040000}"/>
    <cellStyle name="Note 2 2 8" xfId="1062" xr:uid="{00000000-0005-0000-0000-000026040000}"/>
    <cellStyle name="Note 2 2 8 2" xfId="1063" xr:uid="{00000000-0005-0000-0000-000027040000}"/>
    <cellStyle name="Note 2 2 8 2 2" xfId="1064" xr:uid="{00000000-0005-0000-0000-000028040000}"/>
    <cellStyle name="Note 2 2 8 2_5 Cent Local" xfId="1065" xr:uid="{00000000-0005-0000-0000-000029040000}"/>
    <cellStyle name="Note 2 2 8 3" xfId="1066" xr:uid="{00000000-0005-0000-0000-00002A040000}"/>
    <cellStyle name="Note 2 2 8_ Refunds" xfId="1067" xr:uid="{00000000-0005-0000-0000-00002B040000}"/>
    <cellStyle name="Note 2 2 9" xfId="1068" xr:uid="{00000000-0005-0000-0000-00002C040000}"/>
    <cellStyle name="Note 2 2 9 2" xfId="1069" xr:uid="{00000000-0005-0000-0000-00002D040000}"/>
    <cellStyle name="Note 2 2 9_5 Cent Local" xfId="1070" xr:uid="{00000000-0005-0000-0000-00002E040000}"/>
    <cellStyle name="Note 2 2_ Refunds" xfId="1071" xr:uid="{00000000-0005-0000-0000-00002F040000}"/>
    <cellStyle name="Note 2 20" xfId="1072" xr:uid="{00000000-0005-0000-0000-000030040000}"/>
    <cellStyle name="Note 2 20 2" xfId="1073" xr:uid="{00000000-0005-0000-0000-000031040000}"/>
    <cellStyle name="Note 2 20 2 2" xfId="1074" xr:uid="{00000000-0005-0000-0000-000032040000}"/>
    <cellStyle name="Note 2 20 2_5 Cent Local" xfId="1075" xr:uid="{00000000-0005-0000-0000-000033040000}"/>
    <cellStyle name="Note 2 20 3" xfId="1076" xr:uid="{00000000-0005-0000-0000-000034040000}"/>
    <cellStyle name="Note 2 20_ Refunds" xfId="1077" xr:uid="{00000000-0005-0000-0000-000035040000}"/>
    <cellStyle name="Note 2 21" xfId="1078" xr:uid="{00000000-0005-0000-0000-000036040000}"/>
    <cellStyle name="Note 2 21 2" xfId="1079" xr:uid="{00000000-0005-0000-0000-000037040000}"/>
    <cellStyle name="Note 2 21 2 2" xfId="1080" xr:uid="{00000000-0005-0000-0000-000038040000}"/>
    <cellStyle name="Note 2 21 2_5 Cent Local" xfId="1081" xr:uid="{00000000-0005-0000-0000-000039040000}"/>
    <cellStyle name="Note 2 21 3" xfId="1082" xr:uid="{00000000-0005-0000-0000-00003A040000}"/>
    <cellStyle name="Note 2 21_ Refunds" xfId="1083" xr:uid="{00000000-0005-0000-0000-00003B040000}"/>
    <cellStyle name="Note 2 22" xfId="1084" xr:uid="{00000000-0005-0000-0000-00003C040000}"/>
    <cellStyle name="Note 2 22 2" xfId="1085" xr:uid="{00000000-0005-0000-0000-00003D040000}"/>
    <cellStyle name="Note 2 22 2 2" xfId="1086" xr:uid="{00000000-0005-0000-0000-00003E040000}"/>
    <cellStyle name="Note 2 22 2_5 Cent Local" xfId="1087" xr:uid="{00000000-0005-0000-0000-00003F040000}"/>
    <cellStyle name="Note 2 22 3" xfId="1088" xr:uid="{00000000-0005-0000-0000-000040040000}"/>
    <cellStyle name="Note 2 22_ Refunds" xfId="1089" xr:uid="{00000000-0005-0000-0000-000041040000}"/>
    <cellStyle name="Note 2 23" xfId="1090" xr:uid="{00000000-0005-0000-0000-000042040000}"/>
    <cellStyle name="Note 2 23 2" xfId="1091" xr:uid="{00000000-0005-0000-0000-000043040000}"/>
    <cellStyle name="Note 2 23 2 2" xfId="1092" xr:uid="{00000000-0005-0000-0000-000044040000}"/>
    <cellStyle name="Note 2 23 2_5 Cent Local" xfId="1093" xr:uid="{00000000-0005-0000-0000-000045040000}"/>
    <cellStyle name="Note 2 23 3" xfId="1094" xr:uid="{00000000-0005-0000-0000-000046040000}"/>
    <cellStyle name="Note 2 23_ Refunds" xfId="1095" xr:uid="{00000000-0005-0000-0000-000047040000}"/>
    <cellStyle name="Note 2 24" xfId="1096" xr:uid="{00000000-0005-0000-0000-000048040000}"/>
    <cellStyle name="Note 2 24 2" xfId="1097" xr:uid="{00000000-0005-0000-0000-000049040000}"/>
    <cellStyle name="Note 2 24 2 2" xfId="1098" xr:uid="{00000000-0005-0000-0000-00004A040000}"/>
    <cellStyle name="Note 2 24 2_5 Cent Local" xfId="1099" xr:uid="{00000000-0005-0000-0000-00004B040000}"/>
    <cellStyle name="Note 2 24 3" xfId="1100" xr:uid="{00000000-0005-0000-0000-00004C040000}"/>
    <cellStyle name="Note 2 24_ Refunds" xfId="1101" xr:uid="{00000000-0005-0000-0000-00004D040000}"/>
    <cellStyle name="Note 2 25" xfId="1102" xr:uid="{00000000-0005-0000-0000-00004E040000}"/>
    <cellStyle name="Note 2 25 2" xfId="1103" xr:uid="{00000000-0005-0000-0000-00004F040000}"/>
    <cellStyle name="Note 2 25 2 2" xfId="1104" xr:uid="{00000000-0005-0000-0000-000050040000}"/>
    <cellStyle name="Note 2 25 2_5 Cent Local" xfId="1105" xr:uid="{00000000-0005-0000-0000-000051040000}"/>
    <cellStyle name="Note 2 25 3" xfId="1106" xr:uid="{00000000-0005-0000-0000-000052040000}"/>
    <cellStyle name="Note 2 25_ Refunds" xfId="1107" xr:uid="{00000000-0005-0000-0000-000053040000}"/>
    <cellStyle name="Note 2 26" xfId="1108" xr:uid="{00000000-0005-0000-0000-000054040000}"/>
    <cellStyle name="Note 2 26 2" xfId="1109" xr:uid="{00000000-0005-0000-0000-000055040000}"/>
    <cellStyle name="Note 2 26 2 2" xfId="1110" xr:uid="{00000000-0005-0000-0000-000056040000}"/>
    <cellStyle name="Note 2 26 2_5 Cent Local" xfId="1111" xr:uid="{00000000-0005-0000-0000-000057040000}"/>
    <cellStyle name="Note 2 26 3" xfId="1112" xr:uid="{00000000-0005-0000-0000-000058040000}"/>
    <cellStyle name="Note 2 26_ Refunds" xfId="1113" xr:uid="{00000000-0005-0000-0000-000059040000}"/>
    <cellStyle name="Note 2 27" xfId="1114" xr:uid="{00000000-0005-0000-0000-00005A040000}"/>
    <cellStyle name="Note 2 27 2" xfId="1115" xr:uid="{00000000-0005-0000-0000-00005B040000}"/>
    <cellStyle name="Note 2 27 2 2" xfId="1116" xr:uid="{00000000-0005-0000-0000-00005C040000}"/>
    <cellStyle name="Note 2 27 2_5 Cent Local" xfId="1117" xr:uid="{00000000-0005-0000-0000-00005D040000}"/>
    <cellStyle name="Note 2 27 3" xfId="1118" xr:uid="{00000000-0005-0000-0000-00005E040000}"/>
    <cellStyle name="Note 2 27_ Refunds" xfId="1119" xr:uid="{00000000-0005-0000-0000-00005F040000}"/>
    <cellStyle name="Note 2 28" xfId="1120" xr:uid="{00000000-0005-0000-0000-000060040000}"/>
    <cellStyle name="Note 2 28 2" xfId="1121" xr:uid="{00000000-0005-0000-0000-000061040000}"/>
    <cellStyle name="Note 2 28 2 2" xfId="1122" xr:uid="{00000000-0005-0000-0000-000062040000}"/>
    <cellStyle name="Note 2 28 2_5 Cent Local" xfId="1123" xr:uid="{00000000-0005-0000-0000-000063040000}"/>
    <cellStyle name="Note 2 28 3" xfId="1124" xr:uid="{00000000-0005-0000-0000-000064040000}"/>
    <cellStyle name="Note 2 28_ Refunds" xfId="1125" xr:uid="{00000000-0005-0000-0000-000065040000}"/>
    <cellStyle name="Note 2 29" xfId="1126" xr:uid="{00000000-0005-0000-0000-000066040000}"/>
    <cellStyle name="Note 2 29 2" xfId="1127" xr:uid="{00000000-0005-0000-0000-000067040000}"/>
    <cellStyle name="Note 2 29 2 2" xfId="1128" xr:uid="{00000000-0005-0000-0000-000068040000}"/>
    <cellStyle name="Note 2 29 2_5 Cent Local" xfId="1129" xr:uid="{00000000-0005-0000-0000-000069040000}"/>
    <cellStyle name="Note 2 29 3" xfId="1130" xr:uid="{00000000-0005-0000-0000-00006A040000}"/>
    <cellStyle name="Note 2 29_ Refunds" xfId="1131" xr:uid="{00000000-0005-0000-0000-00006B040000}"/>
    <cellStyle name="Note 2 3" xfId="1132" xr:uid="{00000000-0005-0000-0000-00006C040000}"/>
    <cellStyle name="Note 2 3 10" xfId="1133" xr:uid="{00000000-0005-0000-0000-00006D040000}"/>
    <cellStyle name="Note 2 3 2" xfId="1134" xr:uid="{00000000-0005-0000-0000-00006E040000}"/>
    <cellStyle name="Note 2 3 2 2" xfId="1135" xr:uid="{00000000-0005-0000-0000-00006F040000}"/>
    <cellStyle name="Note 2 3 2 2 2" xfId="1136" xr:uid="{00000000-0005-0000-0000-000070040000}"/>
    <cellStyle name="Note 2 3 2 2_5 Cent Local" xfId="1137" xr:uid="{00000000-0005-0000-0000-000071040000}"/>
    <cellStyle name="Note 2 3 2 3" xfId="1138" xr:uid="{00000000-0005-0000-0000-000072040000}"/>
    <cellStyle name="Note 2 3 2_ Refunds" xfId="1139" xr:uid="{00000000-0005-0000-0000-000073040000}"/>
    <cellStyle name="Note 2 3 3" xfId="1140" xr:uid="{00000000-0005-0000-0000-000074040000}"/>
    <cellStyle name="Note 2 3 3 2" xfId="1141" xr:uid="{00000000-0005-0000-0000-000075040000}"/>
    <cellStyle name="Note 2 3 3 2 2" xfId="1142" xr:uid="{00000000-0005-0000-0000-000076040000}"/>
    <cellStyle name="Note 2 3 3 2_5 Cent Local" xfId="1143" xr:uid="{00000000-0005-0000-0000-000077040000}"/>
    <cellStyle name="Note 2 3 3 3" xfId="1144" xr:uid="{00000000-0005-0000-0000-000078040000}"/>
    <cellStyle name="Note 2 3 3_ Refunds" xfId="1145" xr:uid="{00000000-0005-0000-0000-000079040000}"/>
    <cellStyle name="Note 2 3 4" xfId="1146" xr:uid="{00000000-0005-0000-0000-00007A040000}"/>
    <cellStyle name="Note 2 3 4 2" xfId="1147" xr:uid="{00000000-0005-0000-0000-00007B040000}"/>
    <cellStyle name="Note 2 3 4 2 2" xfId="1148" xr:uid="{00000000-0005-0000-0000-00007C040000}"/>
    <cellStyle name="Note 2 3 4 2_5 Cent Local" xfId="1149" xr:uid="{00000000-0005-0000-0000-00007D040000}"/>
    <cellStyle name="Note 2 3 4 3" xfId="1150" xr:uid="{00000000-0005-0000-0000-00007E040000}"/>
    <cellStyle name="Note 2 3 4_ Refunds" xfId="1151" xr:uid="{00000000-0005-0000-0000-00007F040000}"/>
    <cellStyle name="Note 2 3 5" xfId="1152" xr:uid="{00000000-0005-0000-0000-000080040000}"/>
    <cellStyle name="Note 2 3 5 2" xfId="1153" xr:uid="{00000000-0005-0000-0000-000081040000}"/>
    <cellStyle name="Note 2 3 5 2 2" xfId="1154" xr:uid="{00000000-0005-0000-0000-000082040000}"/>
    <cellStyle name="Note 2 3 5 2_5 Cent Local" xfId="1155" xr:uid="{00000000-0005-0000-0000-000083040000}"/>
    <cellStyle name="Note 2 3 5 3" xfId="1156" xr:uid="{00000000-0005-0000-0000-000084040000}"/>
    <cellStyle name="Note 2 3 5_ Refunds" xfId="1157" xr:uid="{00000000-0005-0000-0000-000085040000}"/>
    <cellStyle name="Note 2 3 6" xfId="1158" xr:uid="{00000000-0005-0000-0000-000086040000}"/>
    <cellStyle name="Note 2 3 6 2" xfId="1159" xr:uid="{00000000-0005-0000-0000-000087040000}"/>
    <cellStyle name="Note 2 3 6 2 2" xfId="1160" xr:uid="{00000000-0005-0000-0000-000088040000}"/>
    <cellStyle name="Note 2 3 6 2_5 Cent Local" xfId="1161" xr:uid="{00000000-0005-0000-0000-000089040000}"/>
    <cellStyle name="Note 2 3 6 3" xfId="1162" xr:uid="{00000000-0005-0000-0000-00008A040000}"/>
    <cellStyle name="Note 2 3 6_ Refunds" xfId="1163" xr:uid="{00000000-0005-0000-0000-00008B040000}"/>
    <cellStyle name="Note 2 3 7" xfId="1164" xr:uid="{00000000-0005-0000-0000-00008C040000}"/>
    <cellStyle name="Note 2 3 7 2" xfId="1165" xr:uid="{00000000-0005-0000-0000-00008D040000}"/>
    <cellStyle name="Note 2 3 7 2 2" xfId="1166" xr:uid="{00000000-0005-0000-0000-00008E040000}"/>
    <cellStyle name="Note 2 3 7 2_5 Cent Local" xfId="1167" xr:uid="{00000000-0005-0000-0000-00008F040000}"/>
    <cellStyle name="Note 2 3 7 3" xfId="1168" xr:uid="{00000000-0005-0000-0000-000090040000}"/>
    <cellStyle name="Note 2 3 7_ Refunds" xfId="1169" xr:uid="{00000000-0005-0000-0000-000091040000}"/>
    <cellStyle name="Note 2 3 8" xfId="1170" xr:uid="{00000000-0005-0000-0000-000092040000}"/>
    <cellStyle name="Note 2 3 8 2" xfId="1171" xr:uid="{00000000-0005-0000-0000-000093040000}"/>
    <cellStyle name="Note 2 3 8 2 2" xfId="1172" xr:uid="{00000000-0005-0000-0000-000094040000}"/>
    <cellStyle name="Note 2 3 8 2_5 Cent Local" xfId="1173" xr:uid="{00000000-0005-0000-0000-000095040000}"/>
    <cellStyle name="Note 2 3 8 3" xfId="1174" xr:uid="{00000000-0005-0000-0000-000096040000}"/>
    <cellStyle name="Note 2 3 8_ Refunds" xfId="1175" xr:uid="{00000000-0005-0000-0000-000097040000}"/>
    <cellStyle name="Note 2 3 9" xfId="1176" xr:uid="{00000000-0005-0000-0000-000098040000}"/>
    <cellStyle name="Note 2 3 9 2" xfId="1177" xr:uid="{00000000-0005-0000-0000-000099040000}"/>
    <cellStyle name="Note 2 3 9_5 Cent Local" xfId="1178" xr:uid="{00000000-0005-0000-0000-00009A040000}"/>
    <cellStyle name="Note 2 3_ Refunds" xfId="1179" xr:uid="{00000000-0005-0000-0000-00009B040000}"/>
    <cellStyle name="Note 2 30" xfId="1180" xr:uid="{00000000-0005-0000-0000-00009C040000}"/>
    <cellStyle name="Note 2 30 2" xfId="1181" xr:uid="{00000000-0005-0000-0000-00009D040000}"/>
    <cellStyle name="Note 2 30 2 2" xfId="1182" xr:uid="{00000000-0005-0000-0000-00009E040000}"/>
    <cellStyle name="Note 2 30 2_5 Cent Local" xfId="1183" xr:uid="{00000000-0005-0000-0000-00009F040000}"/>
    <cellStyle name="Note 2 30 3" xfId="1184" xr:uid="{00000000-0005-0000-0000-0000A0040000}"/>
    <cellStyle name="Note 2 30_ Refunds" xfId="1185" xr:uid="{00000000-0005-0000-0000-0000A1040000}"/>
    <cellStyle name="Note 2 31" xfId="1186" xr:uid="{00000000-0005-0000-0000-0000A2040000}"/>
    <cellStyle name="Note 2 31 2" xfId="1187" xr:uid="{00000000-0005-0000-0000-0000A3040000}"/>
    <cellStyle name="Note 2 31 2 2" xfId="1188" xr:uid="{00000000-0005-0000-0000-0000A4040000}"/>
    <cellStyle name="Note 2 31 2_5 Cent Local" xfId="1189" xr:uid="{00000000-0005-0000-0000-0000A5040000}"/>
    <cellStyle name="Note 2 31 3" xfId="1190" xr:uid="{00000000-0005-0000-0000-0000A6040000}"/>
    <cellStyle name="Note 2 31_ Refunds" xfId="1191" xr:uid="{00000000-0005-0000-0000-0000A7040000}"/>
    <cellStyle name="Note 2 32" xfId="1192" xr:uid="{00000000-0005-0000-0000-0000A8040000}"/>
    <cellStyle name="Note 2 32 2" xfId="1193" xr:uid="{00000000-0005-0000-0000-0000A9040000}"/>
    <cellStyle name="Note 2 32 2 2" xfId="1194" xr:uid="{00000000-0005-0000-0000-0000AA040000}"/>
    <cellStyle name="Note 2 32 2_5 Cent Local" xfId="1195" xr:uid="{00000000-0005-0000-0000-0000AB040000}"/>
    <cellStyle name="Note 2 32 3" xfId="1196" xr:uid="{00000000-0005-0000-0000-0000AC040000}"/>
    <cellStyle name="Note 2 32_ Refunds" xfId="1197" xr:uid="{00000000-0005-0000-0000-0000AD040000}"/>
    <cellStyle name="Note 2 33" xfId="1198" xr:uid="{00000000-0005-0000-0000-0000AE040000}"/>
    <cellStyle name="Note 2 34" xfId="1199" xr:uid="{00000000-0005-0000-0000-0000AF040000}"/>
    <cellStyle name="Note 2 35" xfId="1200" xr:uid="{00000000-0005-0000-0000-0000B0040000}"/>
    <cellStyle name="Note 2 36" xfId="1201" xr:uid="{00000000-0005-0000-0000-0000B1040000}"/>
    <cellStyle name="Note 2 37" xfId="1202" xr:uid="{00000000-0005-0000-0000-0000B2040000}"/>
    <cellStyle name="Note 2 38" xfId="1203" xr:uid="{00000000-0005-0000-0000-0000B3040000}"/>
    <cellStyle name="Note 2 39" xfId="1204" xr:uid="{00000000-0005-0000-0000-0000B4040000}"/>
    <cellStyle name="Note 2 4" xfId="1205" xr:uid="{00000000-0005-0000-0000-0000B5040000}"/>
    <cellStyle name="Note 2 4 10" xfId="1206" xr:uid="{00000000-0005-0000-0000-0000B6040000}"/>
    <cellStyle name="Note 2 4 2" xfId="1207" xr:uid="{00000000-0005-0000-0000-0000B7040000}"/>
    <cellStyle name="Note 2 4 2 2" xfId="1208" xr:uid="{00000000-0005-0000-0000-0000B8040000}"/>
    <cellStyle name="Note 2 4 2 2 2" xfId="1209" xr:uid="{00000000-0005-0000-0000-0000B9040000}"/>
    <cellStyle name="Note 2 4 2 2_5 Cent Local" xfId="1210" xr:uid="{00000000-0005-0000-0000-0000BA040000}"/>
    <cellStyle name="Note 2 4 2 3" xfId="1211" xr:uid="{00000000-0005-0000-0000-0000BB040000}"/>
    <cellStyle name="Note 2 4 2_ Refunds" xfId="1212" xr:uid="{00000000-0005-0000-0000-0000BC040000}"/>
    <cellStyle name="Note 2 4 3" xfId="1213" xr:uid="{00000000-0005-0000-0000-0000BD040000}"/>
    <cellStyle name="Note 2 4 3 2" xfId="1214" xr:uid="{00000000-0005-0000-0000-0000BE040000}"/>
    <cellStyle name="Note 2 4 3 2 2" xfId="1215" xr:uid="{00000000-0005-0000-0000-0000BF040000}"/>
    <cellStyle name="Note 2 4 3 2_5 Cent Local" xfId="1216" xr:uid="{00000000-0005-0000-0000-0000C0040000}"/>
    <cellStyle name="Note 2 4 3 3" xfId="1217" xr:uid="{00000000-0005-0000-0000-0000C1040000}"/>
    <cellStyle name="Note 2 4 3_ Refunds" xfId="1218" xr:uid="{00000000-0005-0000-0000-0000C2040000}"/>
    <cellStyle name="Note 2 4 4" xfId="1219" xr:uid="{00000000-0005-0000-0000-0000C3040000}"/>
    <cellStyle name="Note 2 4 4 2" xfId="1220" xr:uid="{00000000-0005-0000-0000-0000C4040000}"/>
    <cellStyle name="Note 2 4 4 2 2" xfId="1221" xr:uid="{00000000-0005-0000-0000-0000C5040000}"/>
    <cellStyle name="Note 2 4 4 2_5 Cent Local" xfId="1222" xr:uid="{00000000-0005-0000-0000-0000C6040000}"/>
    <cellStyle name="Note 2 4 4 3" xfId="1223" xr:uid="{00000000-0005-0000-0000-0000C7040000}"/>
    <cellStyle name="Note 2 4 4_ Refunds" xfId="1224" xr:uid="{00000000-0005-0000-0000-0000C8040000}"/>
    <cellStyle name="Note 2 4 5" xfId="1225" xr:uid="{00000000-0005-0000-0000-0000C9040000}"/>
    <cellStyle name="Note 2 4 5 2" xfId="1226" xr:uid="{00000000-0005-0000-0000-0000CA040000}"/>
    <cellStyle name="Note 2 4 5 2 2" xfId="1227" xr:uid="{00000000-0005-0000-0000-0000CB040000}"/>
    <cellStyle name="Note 2 4 5 2_5 Cent Local" xfId="1228" xr:uid="{00000000-0005-0000-0000-0000CC040000}"/>
    <cellStyle name="Note 2 4 5 3" xfId="1229" xr:uid="{00000000-0005-0000-0000-0000CD040000}"/>
    <cellStyle name="Note 2 4 5_ Refunds" xfId="1230" xr:uid="{00000000-0005-0000-0000-0000CE040000}"/>
    <cellStyle name="Note 2 4 6" xfId="1231" xr:uid="{00000000-0005-0000-0000-0000CF040000}"/>
    <cellStyle name="Note 2 4 6 2" xfId="1232" xr:uid="{00000000-0005-0000-0000-0000D0040000}"/>
    <cellStyle name="Note 2 4 6 2 2" xfId="1233" xr:uid="{00000000-0005-0000-0000-0000D1040000}"/>
    <cellStyle name="Note 2 4 6 2_5 Cent Local" xfId="1234" xr:uid="{00000000-0005-0000-0000-0000D2040000}"/>
    <cellStyle name="Note 2 4 6 3" xfId="1235" xr:uid="{00000000-0005-0000-0000-0000D3040000}"/>
    <cellStyle name="Note 2 4 6_ Refunds" xfId="1236" xr:uid="{00000000-0005-0000-0000-0000D4040000}"/>
    <cellStyle name="Note 2 4 7" xfId="1237" xr:uid="{00000000-0005-0000-0000-0000D5040000}"/>
    <cellStyle name="Note 2 4 7 2" xfId="1238" xr:uid="{00000000-0005-0000-0000-0000D6040000}"/>
    <cellStyle name="Note 2 4 7 2 2" xfId="1239" xr:uid="{00000000-0005-0000-0000-0000D7040000}"/>
    <cellStyle name="Note 2 4 7 2_5 Cent Local" xfId="1240" xr:uid="{00000000-0005-0000-0000-0000D8040000}"/>
    <cellStyle name="Note 2 4 7 3" xfId="1241" xr:uid="{00000000-0005-0000-0000-0000D9040000}"/>
    <cellStyle name="Note 2 4 7_ Refunds" xfId="1242" xr:uid="{00000000-0005-0000-0000-0000DA040000}"/>
    <cellStyle name="Note 2 4 8" xfId="1243" xr:uid="{00000000-0005-0000-0000-0000DB040000}"/>
    <cellStyle name="Note 2 4 8 2" xfId="1244" xr:uid="{00000000-0005-0000-0000-0000DC040000}"/>
    <cellStyle name="Note 2 4 8 2 2" xfId="1245" xr:uid="{00000000-0005-0000-0000-0000DD040000}"/>
    <cellStyle name="Note 2 4 8 2_5 Cent Local" xfId="1246" xr:uid="{00000000-0005-0000-0000-0000DE040000}"/>
    <cellStyle name="Note 2 4 8 3" xfId="1247" xr:uid="{00000000-0005-0000-0000-0000DF040000}"/>
    <cellStyle name="Note 2 4 8_ Refunds" xfId="1248" xr:uid="{00000000-0005-0000-0000-0000E0040000}"/>
    <cellStyle name="Note 2 4 9" xfId="1249" xr:uid="{00000000-0005-0000-0000-0000E1040000}"/>
    <cellStyle name="Note 2 4 9 2" xfId="1250" xr:uid="{00000000-0005-0000-0000-0000E2040000}"/>
    <cellStyle name="Note 2 4 9_5 Cent Local" xfId="1251" xr:uid="{00000000-0005-0000-0000-0000E3040000}"/>
    <cellStyle name="Note 2 4_ Refunds" xfId="1252" xr:uid="{00000000-0005-0000-0000-0000E4040000}"/>
    <cellStyle name="Note 2 40" xfId="1253" xr:uid="{00000000-0005-0000-0000-0000E5040000}"/>
    <cellStyle name="Note 2 41" xfId="1254" xr:uid="{00000000-0005-0000-0000-0000E6040000}"/>
    <cellStyle name="Note 2 42" xfId="1255" xr:uid="{00000000-0005-0000-0000-0000E7040000}"/>
    <cellStyle name="Note 2 43" xfId="1256" xr:uid="{00000000-0005-0000-0000-0000E8040000}"/>
    <cellStyle name="Note 2 44" xfId="1257" xr:uid="{00000000-0005-0000-0000-0000E9040000}"/>
    <cellStyle name="Note 2 45" xfId="1258" xr:uid="{00000000-0005-0000-0000-0000EA040000}"/>
    <cellStyle name="Note 2 46" xfId="1259" xr:uid="{00000000-0005-0000-0000-0000EB040000}"/>
    <cellStyle name="Note 2 47" xfId="1260" xr:uid="{00000000-0005-0000-0000-0000EC040000}"/>
    <cellStyle name="Note 2 48" xfId="1261" xr:uid="{00000000-0005-0000-0000-0000ED040000}"/>
    <cellStyle name="Note 2 49" xfId="1262" xr:uid="{00000000-0005-0000-0000-0000EE040000}"/>
    <cellStyle name="Note 2 5" xfId="1263" xr:uid="{00000000-0005-0000-0000-0000EF040000}"/>
    <cellStyle name="Note 2 5 2" xfId="1264" xr:uid="{00000000-0005-0000-0000-0000F0040000}"/>
    <cellStyle name="Note 2 5 2 2" xfId="1265" xr:uid="{00000000-0005-0000-0000-0000F1040000}"/>
    <cellStyle name="Note 2 5 2_5 Cent Local" xfId="1266" xr:uid="{00000000-0005-0000-0000-0000F2040000}"/>
    <cellStyle name="Note 2 5 3" xfId="1267" xr:uid="{00000000-0005-0000-0000-0000F3040000}"/>
    <cellStyle name="Note 2 5_ Refunds" xfId="1268" xr:uid="{00000000-0005-0000-0000-0000F4040000}"/>
    <cellStyle name="Note 2 50" xfId="1269" xr:uid="{00000000-0005-0000-0000-0000F5040000}"/>
    <cellStyle name="Note 2 51" xfId="1270" xr:uid="{00000000-0005-0000-0000-0000F6040000}"/>
    <cellStyle name="Note 2 52" xfId="1271" xr:uid="{00000000-0005-0000-0000-0000F7040000}"/>
    <cellStyle name="Note 2 53" xfId="1272" xr:uid="{00000000-0005-0000-0000-0000F8040000}"/>
    <cellStyle name="Note 2 54" xfId="1273" xr:uid="{00000000-0005-0000-0000-0000F9040000}"/>
    <cellStyle name="Note 2 55" xfId="1274" xr:uid="{00000000-0005-0000-0000-0000FA040000}"/>
    <cellStyle name="Note 2 56" xfId="1275" xr:uid="{00000000-0005-0000-0000-0000FB040000}"/>
    <cellStyle name="Note 2 57" xfId="1276" xr:uid="{00000000-0005-0000-0000-0000FC040000}"/>
    <cellStyle name="Note 2 58" xfId="1277" xr:uid="{00000000-0005-0000-0000-0000FD040000}"/>
    <cellStyle name="Note 2 59" xfId="1278" xr:uid="{00000000-0005-0000-0000-0000FE040000}"/>
    <cellStyle name="Note 2 6" xfId="1279" xr:uid="{00000000-0005-0000-0000-0000FF040000}"/>
    <cellStyle name="Note 2 6 2" xfId="1280" xr:uid="{00000000-0005-0000-0000-000000050000}"/>
    <cellStyle name="Note 2 6 2 2" xfId="1281" xr:uid="{00000000-0005-0000-0000-000001050000}"/>
    <cellStyle name="Note 2 6 2_5 Cent Local" xfId="1282" xr:uid="{00000000-0005-0000-0000-000002050000}"/>
    <cellStyle name="Note 2 6 3" xfId="1283" xr:uid="{00000000-0005-0000-0000-000003050000}"/>
    <cellStyle name="Note 2 6_ Refunds" xfId="1284" xr:uid="{00000000-0005-0000-0000-000004050000}"/>
    <cellStyle name="Note 2 60" xfId="1285" xr:uid="{00000000-0005-0000-0000-000005050000}"/>
    <cellStyle name="Note 2 61" xfId="1286" xr:uid="{00000000-0005-0000-0000-000006050000}"/>
    <cellStyle name="Note 2 62" xfId="1287" xr:uid="{00000000-0005-0000-0000-000007050000}"/>
    <cellStyle name="Note 2 63" xfId="1288" xr:uid="{00000000-0005-0000-0000-000008050000}"/>
    <cellStyle name="Note 2 64" xfId="1289" xr:uid="{00000000-0005-0000-0000-000009050000}"/>
    <cellStyle name="Note 2 65" xfId="1290" xr:uid="{00000000-0005-0000-0000-00000A050000}"/>
    <cellStyle name="Note 2 66" xfId="1291" xr:uid="{00000000-0005-0000-0000-00000B050000}"/>
    <cellStyle name="Note 2 67" xfId="1292" xr:uid="{00000000-0005-0000-0000-00000C050000}"/>
    <cellStyle name="Note 2 68" xfId="1293" xr:uid="{00000000-0005-0000-0000-00000D050000}"/>
    <cellStyle name="Note 2 69" xfId="1294" xr:uid="{00000000-0005-0000-0000-00000E050000}"/>
    <cellStyle name="Note 2 7" xfId="1295" xr:uid="{00000000-0005-0000-0000-00000F050000}"/>
    <cellStyle name="Note 2 7 2" xfId="1296" xr:uid="{00000000-0005-0000-0000-000010050000}"/>
    <cellStyle name="Note 2 7 2 2" xfId="1297" xr:uid="{00000000-0005-0000-0000-000011050000}"/>
    <cellStyle name="Note 2 7 2_5 Cent Local" xfId="1298" xr:uid="{00000000-0005-0000-0000-000012050000}"/>
    <cellStyle name="Note 2 7 3" xfId="1299" xr:uid="{00000000-0005-0000-0000-000013050000}"/>
    <cellStyle name="Note 2 7_ Refunds" xfId="1300" xr:uid="{00000000-0005-0000-0000-000014050000}"/>
    <cellStyle name="Note 2 70" xfId="1301" xr:uid="{00000000-0005-0000-0000-000015050000}"/>
    <cellStyle name="Note 2 71" xfId="1302" xr:uid="{00000000-0005-0000-0000-000016050000}"/>
    <cellStyle name="Note 2 72" xfId="1303" xr:uid="{00000000-0005-0000-0000-000017050000}"/>
    <cellStyle name="Note 2 73" xfId="1304" xr:uid="{00000000-0005-0000-0000-000018050000}"/>
    <cellStyle name="Note 2 74" xfId="1305" xr:uid="{00000000-0005-0000-0000-000019050000}"/>
    <cellStyle name="Note 2 75" xfId="1306" xr:uid="{00000000-0005-0000-0000-00001A050000}"/>
    <cellStyle name="Note 2 76" xfId="1307" xr:uid="{00000000-0005-0000-0000-00001B050000}"/>
    <cellStyle name="Note 2 77" xfId="1308" xr:uid="{00000000-0005-0000-0000-00001C050000}"/>
    <cellStyle name="Note 2 78" xfId="1309" xr:uid="{00000000-0005-0000-0000-00001D050000}"/>
    <cellStyle name="Note 2 79" xfId="1310" xr:uid="{00000000-0005-0000-0000-00001E050000}"/>
    <cellStyle name="Note 2 8" xfId="1311" xr:uid="{00000000-0005-0000-0000-00001F050000}"/>
    <cellStyle name="Note 2 8 2" xfId="1312" xr:uid="{00000000-0005-0000-0000-000020050000}"/>
    <cellStyle name="Note 2 8 2 2" xfId="1313" xr:uid="{00000000-0005-0000-0000-000021050000}"/>
    <cellStyle name="Note 2 8 2_5 Cent Local" xfId="1314" xr:uid="{00000000-0005-0000-0000-000022050000}"/>
    <cellStyle name="Note 2 8 3" xfId="1315" xr:uid="{00000000-0005-0000-0000-000023050000}"/>
    <cellStyle name="Note 2 8_ Refunds" xfId="1316" xr:uid="{00000000-0005-0000-0000-000024050000}"/>
    <cellStyle name="Note 2 80" xfId="1317" xr:uid="{00000000-0005-0000-0000-000025050000}"/>
    <cellStyle name="Note 2 81" xfId="1318" xr:uid="{00000000-0005-0000-0000-000026050000}"/>
    <cellStyle name="Note 2 82" xfId="1319" xr:uid="{00000000-0005-0000-0000-000027050000}"/>
    <cellStyle name="Note 2 83" xfId="1320" xr:uid="{00000000-0005-0000-0000-000028050000}"/>
    <cellStyle name="Note 2 84" xfId="1321" xr:uid="{00000000-0005-0000-0000-000029050000}"/>
    <cellStyle name="Note 2 85" xfId="1322" xr:uid="{00000000-0005-0000-0000-00002A050000}"/>
    <cellStyle name="Note 2 86" xfId="1323" xr:uid="{00000000-0005-0000-0000-00002B050000}"/>
    <cellStyle name="Note 2 87" xfId="1324" xr:uid="{00000000-0005-0000-0000-00002C050000}"/>
    <cellStyle name="Note 2 88" xfId="1325" xr:uid="{00000000-0005-0000-0000-00002D050000}"/>
    <cellStyle name="Note 2 89" xfId="1326" xr:uid="{00000000-0005-0000-0000-00002E050000}"/>
    <cellStyle name="Note 2 9" xfId="1327" xr:uid="{00000000-0005-0000-0000-00002F050000}"/>
    <cellStyle name="Note 2 9 2" xfId="1328" xr:uid="{00000000-0005-0000-0000-000030050000}"/>
    <cellStyle name="Note 2 9 2 2" xfId="1329" xr:uid="{00000000-0005-0000-0000-000031050000}"/>
    <cellStyle name="Note 2 9 2_5 Cent Local" xfId="1330" xr:uid="{00000000-0005-0000-0000-000032050000}"/>
    <cellStyle name="Note 2 9 3" xfId="1331" xr:uid="{00000000-0005-0000-0000-000033050000}"/>
    <cellStyle name="Note 2 9_ Refunds" xfId="1332" xr:uid="{00000000-0005-0000-0000-000034050000}"/>
    <cellStyle name="Note 2 90" xfId="1333" xr:uid="{00000000-0005-0000-0000-000035050000}"/>
    <cellStyle name="Note 2 91" xfId="1334" xr:uid="{00000000-0005-0000-0000-000036050000}"/>
    <cellStyle name="Note 2 92" xfId="1335" xr:uid="{00000000-0005-0000-0000-000037050000}"/>
    <cellStyle name="Note 2 93" xfId="1336" xr:uid="{00000000-0005-0000-0000-000038050000}"/>
    <cellStyle name="Note 2 94" xfId="1337" xr:uid="{00000000-0005-0000-0000-000039050000}"/>
    <cellStyle name="Note 2 95" xfId="1338" xr:uid="{00000000-0005-0000-0000-00003A050000}"/>
    <cellStyle name="Note 2 96" xfId="1339" xr:uid="{00000000-0005-0000-0000-00003B050000}"/>
    <cellStyle name="Note 2 97" xfId="1340" xr:uid="{00000000-0005-0000-0000-00003C050000}"/>
    <cellStyle name="Note 2 98" xfId="1341" xr:uid="{00000000-0005-0000-0000-00003D050000}"/>
    <cellStyle name="Note 2 99" xfId="1342" xr:uid="{00000000-0005-0000-0000-00003E050000}"/>
    <cellStyle name="Note 2_ Refunds" xfId="1343" xr:uid="{00000000-0005-0000-0000-00003F050000}"/>
    <cellStyle name="Note 20" xfId="1344" xr:uid="{00000000-0005-0000-0000-000040050000}"/>
    <cellStyle name="Note 21" xfId="1345" xr:uid="{00000000-0005-0000-0000-000041050000}"/>
    <cellStyle name="Note 22" xfId="1346" xr:uid="{00000000-0005-0000-0000-000042050000}"/>
    <cellStyle name="Note 23" xfId="1347" xr:uid="{00000000-0005-0000-0000-000043050000}"/>
    <cellStyle name="Note 24" xfId="1348" xr:uid="{00000000-0005-0000-0000-000044050000}"/>
    <cellStyle name="Note 25" xfId="1349" xr:uid="{00000000-0005-0000-0000-000045050000}"/>
    <cellStyle name="Note 26" xfId="1350" xr:uid="{00000000-0005-0000-0000-000046050000}"/>
    <cellStyle name="Note 27" xfId="1351" xr:uid="{00000000-0005-0000-0000-000047050000}"/>
    <cellStyle name="Note 28" xfId="1352" xr:uid="{00000000-0005-0000-0000-000048050000}"/>
    <cellStyle name="Note 29" xfId="1353" xr:uid="{00000000-0005-0000-0000-000049050000}"/>
    <cellStyle name="Note 3" xfId="1354" xr:uid="{00000000-0005-0000-0000-00004A050000}"/>
    <cellStyle name="Note 3 10" xfId="1355" xr:uid="{00000000-0005-0000-0000-00004B050000}"/>
    <cellStyle name="Note 3 10 2" xfId="1356" xr:uid="{00000000-0005-0000-0000-00004C050000}"/>
    <cellStyle name="Note 3 10 2 2" xfId="1357" xr:uid="{00000000-0005-0000-0000-00004D050000}"/>
    <cellStyle name="Note 3 10 2_5 Cent Local" xfId="1358" xr:uid="{00000000-0005-0000-0000-00004E050000}"/>
    <cellStyle name="Note 3 10 3" xfId="1359" xr:uid="{00000000-0005-0000-0000-00004F050000}"/>
    <cellStyle name="Note 3 10_ Refunds" xfId="1360" xr:uid="{00000000-0005-0000-0000-000050050000}"/>
    <cellStyle name="Note 3 11" xfId="1361" xr:uid="{00000000-0005-0000-0000-000051050000}"/>
    <cellStyle name="Note 3 11 2" xfId="1362" xr:uid="{00000000-0005-0000-0000-000052050000}"/>
    <cellStyle name="Note 3 11 2 2" xfId="1363" xr:uid="{00000000-0005-0000-0000-000053050000}"/>
    <cellStyle name="Note 3 11 2_5 Cent Local" xfId="1364" xr:uid="{00000000-0005-0000-0000-000054050000}"/>
    <cellStyle name="Note 3 11 3" xfId="1365" xr:uid="{00000000-0005-0000-0000-000055050000}"/>
    <cellStyle name="Note 3 11_ Refunds" xfId="1366" xr:uid="{00000000-0005-0000-0000-000056050000}"/>
    <cellStyle name="Note 3 12" xfId="1367" xr:uid="{00000000-0005-0000-0000-000057050000}"/>
    <cellStyle name="Note 3 12 2" xfId="1368" xr:uid="{00000000-0005-0000-0000-000058050000}"/>
    <cellStyle name="Note 3 12 2 2" xfId="1369" xr:uid="{00000000-0005-0000-0000-000059050000}"/>
    <cellStyle name="Note 3 12 2_5 Cent Local" xfId="1370" xr:uid="{00000000-0005-0000-0000-00005A050000}"/>
    <cellStyle name="Note 3 12 3" xfId="1371" xr:uid="{00000000-0005-0000-0000-00005B050000}"/>
    <cellStyle name="Note 3 12_ Refunds" xfId="1372" xr:uid="{00000000-0005-0000-0000-00005C050000}"/>
    <cellStyle name="Note 3 13" xfId="1373" xr:uid="{00000000-0005-0000-0000-00005D050000}"/>
    <cellStyle name="Note 3 13 2" xfId="1374" xr:uid="{00000000-0005-0000-0000-00005E050000}"/>
    <cellStyle name="Note 3 13 2 2" xfId="1375" xr:uid="{00000000-0005-0000-0000-00005F050000}"/>
    <cellStyle name="Note 3 13 2_5 Cent Local" xfId="1376" xr:uid="{00000000-0005-0000-0000-000060050000}"/>
    <cellStyle name="Note 3 13 3" xfId="1377" xr:uid="{00000000-0005-0000-0000-000061050000}"/>
    <cellStyle name="Note 3 13_ Refunds" xfId="1378" xr:uid="{00000000-0005-0000-0000-000062050000}"/>
    <cellStyle name="Note 3 14" xfId="1379" xr:uid="{00000000-0005-0000-0000-000063050000}"/>
    <cellStyle name="Note 3 14 2" xfId="1380" xr:uid="{00000000-0005-0000-0000-000064050000}"/>
    <cellStyle name="Note 3 14 2 2" xfId="1381" xr:uid="{00000000-0005-0000-0000-000065050000}"/>
    <cellStyle name="Note 3 14 2_5 Cent Local" xfId="1382" xr:uid="{00000000-0005-0000-0000-000066050000}"/>
    <cellStyle name="Note 3 14 3" xfId="1383" xr:uid="{00000000-0005-0000-0000-000067050000}"/>
    <cellStyle name="Note 3 14_ Refunds" xfId="1384" xr:uid="{00000000-0005-0000-0000-000068050000}"/>
    <cellStyle name="Note 3 15" xfId="1385" xr:uid="{00000000-0005-0000-0000-000069050000}"/>
    <cellStyle name="Note 3 15 2" xfId="1386" xr:uid="{00000000-0005-0000-0000-00006A050000}"/>
    <cellStyle name="Note 3 15 2 2" xfId="1387" xr:uid="{00000000-0005-0000-0000-00006B050000}"/>
    <cellStyle name="Note 3 15 2_5 Cent Local" xfId="1388" xr:uid="{00000000-0005-0000-0000-00006C050000}"/>
    <cellStyle name="Note 3 15 3" xfId="1389" xr:uid="{00000000-0005-0000-0000-00006D050000}"/>
    <cellStyle name="Note 3 15_ Refunds" xfId="1390" xr:uid="{00000000-0005-0000-0000-00006E050000}"/>
    <cellStyle name="Note 3 16" xfId="1391" xr:uid="{00000000-0005-0000-0000-00006F050000}"/>
    <cellStyle name="Note 3 16 2" xfId="1392" xr:uid="{00000000-0005-0000-0000-000070050000}"/>
    <cellStyle name="Note 3 16 2 2" xfId="1393" xr:uid="{00000000-0005-0000-0000-000071050000}"/>
    <cellStyle name="Note 3 16 2_5 Cent Local" xfId="1394" xr:uid="{00000000-0005-0000-0000-000072050000}"/>
    <cellStyle name="Note 3 16 3" xfId="1395" xr:uid="{00000000-0005-0000-0000-000073050000}"/>
    <cellStyle name="Note 3 16_ Refunds" xfId="1396" xr:uid="{00000000-0005-0000-0000-000074050000}"/>
    <cellStyle name="Note 3 17" xfId="1397" xr:uid="{00000000-0005-0000-0000-000075050000}"/>
    <cellStyle name="Note 3 17 2" xfId="1398" xr:uid="{00000000-0005-0000-0000-000076050000}"/>
    <cellStyle name="Note 3 17 2 2" xfId="1399" xr:uid="{00000000-0005-0000-0000-000077050000}"/>
    <cellStyle name="Note 3 17 2_5 Cent Local" xfId="1400" xr:uid="{00000000-0005-0000-0000-000078050000}"/>
    <cellStyle name="Note 3 17 3" xfId="1401" xr:uid="{00000000-0005-0000-0000-000079050000}"/>
    <cellStyle name="Note 3 17_ Refunds" xfId="1402" xr:uid="{00000000-0005-0000-0000-00007A050000}"/>
    <cellStyle name="Note 3 18" xfId="1403" xr:uid="{00000000-0005-0000-0000-00007B050000}"/>
    <cellStyle name="Note 3 18 2" xfId="1404" xr:uid="{00000000-0005-0000-0000-00007C050000}"/>
    <cellStyle name="Note 3 18 2 2" xfId="1405" xr:uid="{00000000-0005-0000-0000-00007D050000}"/>
    <cellStyle name="Note 3 18 2_5 Cent Local" xfId="1406" xr:uid="{00000000-0005-0000-0000-00007E050000}"/>
    <cellStyle name="Note 3 18 3" xfId="1407" xr:uid="{00000000-0005-0000-0000-00007F050000}"/>
    <cellStyle name="Note 3 18_ Refunds" xfId="1408" xr:uid="{00000000-0005-0000-0000-000080050000}"/>
    <cellStyle name="Note 3 19" xfId="1409" xr:uid="{00000000-0005-0000-0000-000081050000}"/>
    <cellStyle name="Note 3 19 2" xfId="1410" xr:uid="{00000000-0005-0000-0000-000082050000}"/>
    <cellStyle name="Note 3 19 2 2" xfId="1411" xr:uid="{00000000-0005-0000-0000-000083050000}"/>
    <cellStyle name="Note 3 19 2_5 Cent Local" xfId="1412" xr:uid="{00000000-0005-0000-0000-000084050000}"/>
    <cellStyle name="Note 3 19 3" xfId="1413" xr:uid="{00000000-0005-0000-0000-000085050000}"/>
    <cellStyle name="Note 3 19_ Refunds" xfId="1414" xr:uid="{00000000-0005-0000-0000-000086050000}"/>
    <cellStyle name="Note 3 2" xfId="1415" xr:uid="{00000000-0005-0000-0000-000087050000}"/>
    <cellStyle name="Note 3 2 10" xfId="1416" xr:uid="{00000000-0005-0000-0000-000088050000}"/>
    <cellStyle name="Note 3 2 2" xfId="1417" xr:uid="{00000000-0005-0000-0000-000089050000}"/>
    <cellStyle name="Note 3 2 2 2" xfId="1418" xr:uid="{00000000-0005-0000-0000-00008A050000}"/>
    <cellStyle name="Note 3 2 2 2 2" xfId="1419" xr:uid="{00000000-0005-0000-0000-00008B050000}"/>
    <cellStyle name="Note 3 2 2 2_5 Cent Local" xfId="1420" xr:uid="{00000000-0005-0000-0000-00008C050000}"/>
    <cellStyle name="Note 3 2 2 3" xfId="1421" xr:uid="{00000000-0005-0000-0000-00008D050000}"/>
    <cellStyle name="Note 3 2 2_ Refunds" xfId="1422" xr:uid="{00000000-0005-0000-0000-00008E050000}"/>
    <cellStyle name="Note 3 2 3" xfId="1423" xr:uid="{00000000-0005-0000-0000-00008F050000}"/>
    <cellStyle name="Note 3 2 3 2" xfId="1424" xr:uid="{00000000-0005-0000-0000-000090050000}"/>
    <cellStyle name="Note 3 2 3 2 2" xfId="1425" xr:uid="{00000000-0005-0000-0000-000091050000}"/>
    <cellStyle name="Note 3 2 3 2_5 Cent Local" xfId="1426" xr:uid="{00000000-0005-0000-0000-000092050000}"/>
    <cellStyle name="Note 3 2 3 3" xfId="1427" xr:uid="{00000000-0005-0000-0000-000093050000}"/>
    <cellStyle name="Note 3 2 3_ Refunds" xfId="1428" xr:uid="{00000000-0005-0000-0000-000094050000}"/>
    <cellStyle name="Note 3 2 4" xfId="1429" xr:uid="{00000000-0005-0000-0000-000095050000}"/>
    <cellStyle name="Note 3 2 4 2" xfId="1430" xr:uid="{00000000-0005-0000-0000-000096050000}"/>
    <cellStyle name="Note 3 2 4 2 2" xfId="1431" xr:uid="{00000000-0005-0000-0000-000097050000}"/>
    <cellStyle name="Note 3 2 4 2_5 Cent Local" xfId="1432" xr:uid="{00000000-0005-0000-0000-000098050000}"/>
    <cellStyle name="Note 3 2 4 3" xfId="1433" xr:uid="{00000000-0005-0000-0000-000099050000}"/>
    <cellStyle name="Note 3 2 4_ Refunds" xfId="1434" xr:uid="{00000000-0005-0000-0000-00009A050000}"/>
    <cellStyle name="Note 3 2 5" xfId="1435" xr:uid="{00000000-0005-0000-0000-00009B050000}"/>
    <cellStyle name="Note 3 2 5 2" xfId="1436" xr:uid="{00000000-0005-0000-0000-00009C050000}"/>
    <cellStyle name="Note 3 2 5 2 2" xfId="1437" xr:uid="{00000000-0005-0000-0000-00009D050000}"/>
    <cellStyle name="Note 3 2 5 2_5 Cent Local" xfId="1438" xr:uid="{00000000-0005-0000-0000-00009E050000}"/>
    <cellStyle name="Note 3 2 5 3" xfId="1439" xr:uid="{00000000-0005-0000-0000-00009F050000}"/>
    <cellStyle name="Note 3 2 5_ Refunds" xfId="1440" xr:uid="{00000000-0005-0000-0000-0000A0050000}"/>
    <cellStyle name="Note 3 2 6" xfId="1441" xr:uid="{00000000-0005-0000-0000-0000A1050000}"/>
    <cellStyle name="Note 3 2 6 2" xfId="1442" xr:uid="{00000000-0005-0000-0000-0000A2050000}"/>
    <cellStyle name="Note 3 2 6 2 2" xfId="1443" xr:uid="{00000000-0005-0000-0000-0000A3050000}"/>
    <cellStyle name="Note 3 2 6 2_5 Cent Local" xfId="1444" xr:uid="{00000000-0005-0000-0000-0000A4050000}"/>
    <cellStyle name="Note 3 2 6 3" xfId="1445" xr:uid="{00000000-0005-0000-0000-0000A5050000}"/>
    <cellStyle name="Note 3 2 6_ Refunds" xfId="1446" xr:uid="{00000000-0005-0000-0000-0000A6050000}"/>
    <cellStyle name="Note 3 2 7" xfId="1447" xr:uid="{00000000-0005-0000-0000-0000A7050000}"/>
    <cellStyle name="Note 3 2 7 2" xfId="1448" xr:uid="{00000000-0005-0000-0000-0000A8050000}"/>
    <cellStyle name="Note 3 2 7 2 2" xfId="1449" xr:uid="{00000000-0005-0000-0000-0000A9050000}"/>
    <cellStyle name="Note 3 2 7 2_5 Cent Local" xfId="1450" xr:uid="{00000000-0005-0000-0000-0000AA050000}"/>
    <cellStyle name="Note 3 2 7 3" xfId="1451" xr:uid="{00000000-0005-0000-0000-0000AB050000}"/>
    <cellStyle name="Note 3 2 7_ Refunds" xfId="1452" xr:uid="{00000000-0005-0000-0000-0000AC050000}"/>
    <cellStyle name="Note 3 2 8" xfId="1453" xr:uid="{00000000-0005-0000-0000-0000AD050000}"/>
    <cellStyle name="Note 3 2 8 2" xfId="1454" xr:uid="{00000000-0005-0000-0000-0000AE050000}"/>
    <cellStyle name="Note 3 2 8 2 2" xfId="1455" xr:uid="{00000000-0005-0000-0000-0000AF050000}"/>
    <cellStyle name="Note 3 2 8 2_5 Cent Local" xfId="1456" xr:uid="{00000000-0005-0000-0000-0000B0050000}"/>
    <cellStyle name="Note 3 2 8 3" xfId="1457" xr:uid="{00000000-0005-0000-0000-0000B1050000}"/>
    <cellStyle name="Note 3 2 8_ Refunds" xfId="1458" xr:uid="{00000000-0005-0000-0000-0000B2050000}"/>
    <cellStyle name="Note 3 2 9" xfId="1459" xr:uid="{00000000-0005-0000-0000-0000B3050000}"/>
    <cellStyle name="Note 3 2 9 2" xfId="1460" xr:uid="{00000000-0005-0000-0000-0000B4050000}"/>
    <cellStyle name="Note 3 2 9_5 Cent Local" xfId="1461" xr:uid="{00000000-0005-0000-0000-0000B5050000}"/>
    <cellStyle name="Note 3 2_ Refunds" xfId="1462" xr:uid="{00000000-0005-0000-0000-0000B6050000}"/>
    <cellStyle name="Note 3 20" xfId="1463" xr:uid="{00000000-0005-0000-0000-0000B7050000}"/>
    <cellStyle name="Note 3 20 2" xfId="1464" xr:uid="{00000000-0005-0000-0000-0000B8050000}"/>
    <cellStyle name="Note 3 20 2 2" xfId="1465" xr:uid="{00000000-0005-0000-0000-0000B9050000}"/>
    <cellStyle name="Note 3 20 2_5 Cent Local" xfId="1466" xr:uid="{00000000-0005-0000-0000-0000BA050000}"/>
    <cellStyle name="Note 3 20 3" xfId="1467" xr:uid="{00000000-0005-0000-0000-0000BB050000}"/>
    <cellStyle name="Note 3 20_ Refunds" xfId="1468" xr:uid="{00000000-0005-0000-0000-0000BC050000}"/>
    <cellStyle name="Note 3 21" xfId="1469" xr:uid="{00000000-0005-0000-0000-0000BD050000}"/>
    <cellStyle name="Note 3 21 2" xfId="1470" xr:uid="{00000000-0005-0000-0000-0000BE050000}"/>
    <cellStyle name="Note 3 21 2 2" xfId="1471" xr:uid="{00000000-0005-0000-0000-0000BF050000}"/>
    <cellStyle name="Note 3 21 2_5 Cent Local" xfId="1472" xr:uid="{00000000-0005-0000-0000-0000C0050000}"/>
    <cellStyle name="Note 3 21 3" xfId="1473" xr:uid="{00000000-0005-0000-0000-0000C1050000}"/>
    <cellStyle name="Note 3 21_ Refunds" xfId="1474" xr:uid="{00000000-0005-0000-0000-0000C2050000}"/>
    <cellStyle name="Note 3 22" xfId="1475" xr:uid="{00000000-0005-0000-0000-0000C3050000}"/>
    <cellStyle name="Note 3 22 2" xfId="1476" xr:uid="{00000000-0005-0000-0000-0000C4050000}"/>
    <cellStyle name="Note 3 22 2 2" xfId="1477" xr:uid="{00000000-0005-0000-0000-0000C5050000}"/>
    <cellStyle name="Note 3 22 2_5 Cent Local" xfId="1478" xr:uid="{00000000-0005-0000-0000-0000C6050000}"/>
    <cellStyle name="Note 3 22 3" xfId="1479" xr:uid="{00000000-0005-0000-0000-0000C7050000}"/>
    <cellStyle name="Note 3 22_ Refunds" xfId="1480" xr:uid="{00000000-0005-0000-0000-0000C8050000}"/>
    <cellStyle name="Note 3 23" xfId="1481" xr:uid="{00000000-0005-0000-0000-0000C9050000}"/>
    <cellStyle name="Note 3 23 2" xfId="1482" xr:uid="{00000000-0005-0000-0000-0000CA050000}"/>
    <cellStyle name="Note 3 23 2 2" xfId="1483" xr:uid="{00000000-0005-0000-0000-0000CB050000}"/>
    <cellStyle name="Note 3 23 2_5 Cent Local" xfId="1484" xr:uid="{00000000-0005-0000-0000-0000CC050000}"/>
    <cellStyle name="Note 3 23 3" xfId="1485" xr:uid="{00000000-0005-0000-0000-0000CD050000}"/>
    <cellStyle name="Note 3 23_ Refunds" xfId="1486" xr:uid="{00000000-0005-0000-0000-0000CE050000}"/>
    <cellStyle name="Note 3 24" xfId="1487" xr:uid="{00000000-0005-0000-0000-0000CF050000}"/>
    <cellStyle name="Note 3 24 2" xfId="1488" xr:uid="{00000000-0005-0000-0000-0000D0050000}"/>
    <cellStyle name="Note 3 24 2 2" xfId="1489" xr:uid="{00000000-0005-0000-0000-0000D1050000}"/>
    <cellStyle name="Note 3 24 2_5 Cent Local" xfId="1490" xr:uid="{00000000-0005-0000-0000-0000D2050000}"/>
    <cellStyle name="Note 3 24 3" xfId="1491" xr:uid="{00000000-0005-0000-0000-0000D3050000}"/>
    <cellStyle name="Note 3 24_ Refunds" xfId="1492" xr:uid="{00000000-0005-0000-0000-0000D4050000}"/>
    <cellStyle name="Note 3 25" xfId="1493" xr:uid="{00000000-0005-0000-0000-0000D5050000}"/>
    <cellStyle name="Note 3 25 2" xfId="1494" xr:uid="{00000000-0005-0000-0000-0000D6050000}"/>
    <cellStyle name="Note 3 25 2 2" xfId="1495" xr:uid="{00000000-0005-0000-0000-0000D7050000}"/>
    <cellStyle name="Note 3 25 2_5 Cent Local" xfId="1496" xr:uid="{00000000-0005-0000-0000-0000D8050000}"/>
    <cellStyle name="Note 3 25 3" xfId="1497" xr:uid="{00000000-0005-0000-0000-0000D9050000}"/>
    <cellStyle name="Note 3 25_ Refunds" xfId="1498" xr:uid="{00000000-0005-0000-0000-0000DA050000}"/>
    <cellStyle name="Note 3 26" xfId="1499" xr:uid="{00000000-0005-0000-0000-0000DB050000}"/>
    <cellStyle name="Note 3 26 2" xfId="1500" xr:uid="{00000000-0005-0000-0000-0000DC050000}"/>
    <cellStyle name="Note 3 26 2 2" xfId="1501" xr:uid="{00000000-0005-0000-0000-0000DD050000}"/>
    <cellStyle name="Note 3 26 2_5 Cent Local" xfId="1502" xr:uid="{00000000-0005-0000-0000-0000DE050000}"/>
    <cellStyle name="Note 3 26 3" xfId="1503" xr:uid="{00000000-0005-0000-0000-0000DF050000}"/>
    <cellStyle name="Note 3 26_ Refunds" xfId="1504" xr:uid="{00000000-0005-0000-0000-0000E0050000}"/>
    <cellStyle name="Note 3 27" xfId="1505" xr:uid="{00000000-0005-0000-0000-0000E1050000}"/>
    <cellStyle name="Note 3 27 2" xfId="1506" xr:uid="{00000000-0005-0000-0000-0000E2050000}"/>
    <cellStyle name="Note 3 27 2 2" xfId="1507" xr:uid="{00000000-0005-0000-0000-0000E3050000}"/>
    <cellStyle name="Note 3 27 2_5 Cent Local" xfId="1508" xr:uid="{00000000-0005-0000-0000-0000E4050000}"/>
    <cellStyle name="Note 3 27 3" xfId="1509" xr:uid="{00000000-0005-0000-0000-0000E5050000}"/>
    <cellStyle name="Note 3 27_ Refunds" xfId="1510" xr:uid="{00000000-0005-0000-0000-0000E6050000}"/>
    <cellStyle name="Note 3 28" xfId="1511" xr:uid="{00000000-0005-0000-0000-0000E7050000}"/>
    <cellStyle name="Note 3 28 2" xfId="1512" xr:uid="{00000000-0005-0000-0000-0000E8050000}"/>
    <cellStyle name="Note 3 28 2 2" xfId="1513" xr:uid="{00000000-0005-0000-0000-0000E9050000}"/>
    <cellStyle name="Note 3 28 2_5 Cent Local" xfId="1514" xr:uid="{00000000-0005-0000-0000-0000EA050000}"/>
    <cellStyle name="Note 3 28 3" xfId="1515" xr:uid="{00000000-0005-0000-0000-0000EB050000}"/>
    <cellStyle name="Note 3 28_ Refunds" xfId="1516" xr:uid="{00000000-0005-0000-0000-0000EC050000}"/>
    <cellStyle name="Note 3 29" xfId="1517" xr:uid="{00000000-0005-0000-0000-0000ED050000}"/>
    <cellStyle name="Note 3 29 2" xfId="1518" xr:uid="{00000000-0005-0000-0000-0000EE050000}"/>
    <cellStyle name="Note 3 29 2 2" xfId="1519" xr:uid="{00000000-0005-0000-0000-0000EF050000}"/>
    <cellStyle name="Note 3 29 2_5 Cent Local" xfId="1520" xr:uid="{00000000-0005-0000-0000-0000F0050000}"/>
    <cellStyle name="Note 3 29 3" xfId="1521" xr:uid="{00000000-0005-0000-0000-0000F1050000}"/>
    <cellStyle name="Note 3 29_ Refunds" xfId="1522" xr:uid="{00000000-0005-0000-0000-0000F2050000}"/>
    <cellStyle name="Note 3 3" xfId="1523" xr:uid="{00000000-0005-0000-0000-0000F3050000}"/>
    <cellStyle name="Note 3 3 10" xfId="1524" xr:uid="{00000000-0005-0000-0000-0000F4050000}"/>
    <cellStyle name="Note 3 3 2" xfId="1525" xr:uid="{00000000-0005-0000-0000-0000F5050000}"/>
    <cellStyle name="Note 3 3 2 2" xfId="1526" xr:uid="{00000000-0005-0000-0000-0000F6050000}"/>
    <cellStyle name="Note 3 3 2 2 2" xfId="1527" xr:uid="{00000000-0005-0000-0000-0000F7050000}"/>
    <cellStyle name="Note 3 3 2 2_5 Cent Local" xfId="1528" xr:uid="{00000000-0005-0000-0000-0000F8050000}"/>
    <cellStyle name="Note 3 3 2 3" xfId="1529" xr:uid="{00000000-0005-0000-0000-0000F9050000}"/>
    <cellStyle name="Note 3 3 2_ Refunds" xfId="1530" xr:uid="{00000000-0005-0000-0000-0000FA050000}"/>
    <cellStyle name="Note 3 3 3" xfId="1531" xr:uid="{00000000-0005-0000-0000-0000FB050000}"/>
    <cellStyle name="Note 3 3 3 2" xfId="1532" xr:uid="{00000000-0005-0000-0000-0000FC050000}"/>
    <cellStyle name="Note 3 3 3 2 2" xfId="1533" xr:uid="{00000000-0005-0000-0000-0000FD050000}"/>
    <cellStyle name="Note 3 3 3 2_5 Cent Local" xfId="1534" xr:uid="{00000000-0005-0000-0000-0000FE050000}"/>
    <cellStyle name="Note 3 3 3 3" xfId="1535" xr:uid="{00000000-0005-0000-0000-0000FF050000}"/>
    <cellStyle name="Note 3 3 3_ Refunds" xfId="1536" xr:uid="{00000000-0005-0000-0000-000000060000}"/>
    <cellStyle name="Note 3 3 4" xfId="1537" xr:uid="{00000000-0005-0000-0000-000001060000}"/>
    <cellStyle name="Note 3 3 4 2" xfId="1538" xr:uid="{00000000-0005-0000-0000-000002060000}"/>
    <cellStyle name="Note 3 3 4 2 2" xfId="1539" xr:uid="{00000000-0005-0000-0000-000003060000}"/>
    <cellStyle name="Note 3 3 4 2_5 Cent Local" xfId="1540" xr:uid="{00000000-0005-0000-0000-000004060000}"/>
    <cellStyle name="Note 3 3 4 3" xfId="1541" xr:uid="{00000000-0005-0000-0000-000005060000}"/>
    <cellStyle name="Note 3 3 4_ Refunds" xfId="1542" xr:uid="{00000000-0005-0000-0000-000006060000}"/>
    <cellStyle name="Note 3 3 5" xfId="1543" xr:uid="{00000000-0005-0000-0000-000007060000}"/>
    <cellStyle name="Note 3 3 5 2" xfId="1544" xr:uid="{00000000-0005-0000-0000-000008060000}"/>
    <cellStyle name="Note 3 3 5 2 2" xfId="1545" xr:uid="{00000000-0005-0000-0000-000009060000}"/>
    <cellStyle name="Note 3 3 5 2_5 Cent Local" xfId="1546" xr:uid="{00000000-0005-0000-0000-00000A060000}"/>
    <cellStyle name="Note 3 3 5 3" xfId="1547" xr:uid="{00000000-0005-0000-0000-00000B060000}"/>
    <cellStyle name="Note 3 3 5_ Refunds" xfId="1548" xr:uid="{00000000-0005-0000-0000-00000C060000}"/>
    <cellStyle name="Note 3 3 6" xfId="1549" xr:uid="{00000000-0005-0000-0000-00000D060000}"/>
    <cellStyle name="Note 3 3 6 2" xfId="1550" xr:uid="{00000000-0005-0000-0000-00000E060000}"/>
    <cellStyle name="Note 3 3 6 2 2" xfId="1551" xr:uid="{00000000-0005-0000-0000-00000F060000}"/>
    <cellStyle name="Note 3 3 6 2_5 Cent Local" xfId="1552" xr:uid="{00000000-0005-0000-0000-000010060000}"/>
    <cellStyle name="Note 3 3 6 3" xfId="1553" xr:uid="{00000000-0005-0000-0000-000011060000}"/>
    <cellStyle name="Note 3 3 6_ Refunds" xfId="1554" xr:uid="{00000000-0005-0000-0000-000012060000}"/>
    <cellStyle name="Note 3 3 7" xfId="1555" xr:uid="{00000000-0005-0000-0000-000013060000}"/>
    <cellStyle name="Note 3 3 7 2" xfId="1556" xr:uid="{00000000-0005-0000-0000-000014060000}"/>
    <cellStyle name="Note 3 3 7 2 2" xfId="1557" xr:uid="{00000000-0005-0000-0000-000015060000}"/>
    <cellStyle name="Note 3 3 7 2_5 Cent Local" xfId="1558" xr:uid="{00000000-0005-0000-0000-000016060000}"/>
    <cellStyle name="Note 3 3 7 3" xfId="1559" xr:uid="{00000000-0005-0000-0000-000017060000}"/>
    <cellStyle name="Note 3 3 7_ Refunds" xfId="1560" xr:uid="{00000000-0005-0000-0000-000018060000}"/>
    <cellStyle name="Note 3 3 8" xfId="1561" xr:uid="{00000000-0005-0000-0000-000019060000}"/>
    <cellStyle name="Note 3 3 8 2" xfId="1562" xr:uid="{00000000-0005-0000-0000-00001A060000}"/>
    <cellStyle name="Note 3 3 8 2 2" xfId="1563" xr:uid="{00000000-0005-0000-0000-00001B060000}"/>
    <cellStyle name="Note 3 3 8 2_5 Cent Local" xfId="1564" xr:uid="{00000000-0005-0000-0000-00001C060000}"/>
    <cellStyle name="Note 3 3 8 3" xfId="1565" xr:uid="{00000000-0005-0000-0000-00001D060000}"/>
    <cellStyle name="Note 3 3 8_ Refunds" xfId="1566" xr:uid="{00000000-0005-0000-0000-00001E060000}"/>
    <cellStyle name="Note 3 3 9" xfId="1567" xr:uid="{00000000-0005-0000-0000-00001F060000}"/>
    <cellStyle name="Note 3 3 9 2" xfId="1568" xr:uid="{00000000-0005-0000-0000-000020060000}"/>
    <cellStyle name="Note 3 3 9_5 Cent Local" xfId="1569" xr:uid="{00000000-0005-0000-0000-000021060000}"/>
    <cellStyle name="Note 3 3_ Refunds" xfId="1570" xr:uid="{00000000-0005-0000-0000-000022060000}"/>
    <cellStyle name="Note 3 30" xfId="1571" xr:uid="{00000000-0005-0000-0000-000023060000}"/>
    <cellStyle name="Note 3 30 2" xfId="1572" xr:uid="{00000000-0005-0000-0000-000024060000}"/>
    <cellStyle name="Note 3 30 2 2" xfId="1573" xr:uid="{00000000-0005-0000-0000-000025060000}"/>
    <cellStyle name="Note 3 30 2_5 Cent Local" xfId="1574" xr:uid="{00000000-0005-0000-0000-000026060000}"/>
    <cellStyle name="Note 3 30 3" xfId="1575" xr:uid="{00000000-0005-0000-0000-000027060000}"/>
    <cellStyle name="Note 3 30_ Refunds" xfId="1576" xr:uid="{00000000-0005-0000-0000-000028060000}"/>
    <cellStyle name="Note 3 31" xfId="1577" xr:uid="{00000000-0005-0000-0000-000029060000}"/>
    <cellStyle name="Note 3 31 2" xfId="1578" xr:uid="{00000000-0005-0000-0000-00002A060000}"/>
    <cellStyle name="Note 3 31 2 2" xfId="1579" xr:uid="{00000000-0005-0000-0000-00002B060000}"/>
    <cellStyle name="Note 3 31 2_5 Cent Local" xfId="1580" xr:uid="{00000000-0005-0000-0000-00002C060000}"/>
    <cellStyle name="Note 3 31 3" xfId="1581" xr:uid="{00000000-0005-0000-0000-00002D060000}"/>
    <cellStyle name="Note 3 31_ Refunds" xfId="1582" xr:uid="{00000000-0005-0000-0000-00002E060000}"/>
    <cellStyle name="Note 3 32" xfId="1583" xr:uid="{00000000-0005-0000-0000-00002F060000}"/>
    <cellStyle name="Note 3 32 2" xfId="1584" xr:uid="{00000000-0005-0000-0000-000030060000}"/>
    <cellStyle name="Note 3 32 2 2" xfId="1585" xr:uid="{00000000-0005-0000-0000-000031060000}"/>
    <cellStyle name="Note 3 32 2_5 Cent Local" xfId="1586" xr:uid="{00000000-0005-0000-0000-000032060000}"/>
    <cellStyle name="Note 3 32 3" xfId="1587" xr:uid="{00000000-0005-0000-0000-000033060000}"/>
    <cellStyle name="Note 3 32_ Refunds" xfId="1588" xr:uid="{00000000-0005-0000-0000-000034060000}"/>
    <cellStyle name="Note 3 33" xfId="1589" xr:uid="{00000000-0005-0000-0000-000035060000}"/>
    <cellStyle name="Note 3 33 2" xfId="1590" xr:uid="{00000000-0005-0000-0000-000036060000}"/>
    <cellStyle name="Note 3 33_5 Cent Local" xfId="1591" xr:uid="{00000000-0005-0000-0000-000037060000}"/>
    <cellStyle name="Note 3 34" xfId="1592" xr:uid="{00000000-0005-0000-0000-000038060000}"/>
    <cellStyle name="Note 3 4" xfId="1593" xr:uid="{00000000-0005-0000-0000-000039060000}"/>
    <cellStyle name="Note 3 4 10" xfId="1594" xr:uid="{00000000-0005-0000-0000-00003A060000}"/>
    <cellStyle name="Note 3 4 2" xfId="1595" xr:uid="{00000000-0005-0000-0000-00003B060000}"/>
    <cellStyle name="Note 3 4 2 2" xfId="1596" xr:uid="{00000000-0005-0000-0000-00003C060000}"/>
    <cellStyle name="Note 3 4 2 2 2" xfId="1597" xr:uid="{00000000-0005-0000-0000-00003D060000}"/>
    <cellStyle name="Note 3 4 2 2_5 Cent Local" xfId="1598" xr:uid="{00000000-0005-0000-0000-00003E060000}"/>
    <cellStyle name="Note 3 4 2 3" xfId="1599" xr:uid="{00000000-0005-0000-0000-00003F060000}"/>
    <cellStyle name="Note 3 4 2_ Refunds" xfId="1600" xr:uid="{00000000-0005-0000-0000-000040060000}"/>
    <cellStyle name="Note 3 4 3" xfId="1601" xr:uid="{00000000-0005-0000-0000-000041060000}"/>
    <cellStyle name="Note 3 4 3 2" xfId="1602" xr:uid="{00000000-0005-0000-0000-000042060000}"/>
    <cellStyle name="Note 3 4 3 2 2" xfId="1603" xr:uid="{00000000-0005-0000-0000-000043060000}"/>
    <cellStyle name="Note 3 4 3 2_5 Cent Local" xfId="1604" xr:uid="{00000000-0005-0000-0000-000044060000}"/>
    <cellStyle name="Note 3 4 3 3" xfId="1605" xr:uid="{00000000-0005-0000-0000-000045060000}"/>
    <cellStyle name="Note 3 4 3_ Refunds" xfId="1606" xr:uid="{00000000-0005-0000-0000-000046060000}"/>
    <cellStyle name="Note 3 4 4" xfId="1607" xr:uid="{00000000-0005-0000-0000-000047060000}"/>
    <cellStyle name="Note 3 4 4 2" xfId="1608" xr:uid="{00000000-0005-0000-0000-000048060000}"/>
    <cellStyle name="Note 3 4 4 2 2" xfId="1609" xr:uid="{00000000-0005-0000-0000-000049060000}"/>
    <cellStyle name="Note 3 4 4 2_5 Cent Local" xfId="1610" xr:uid="{00000000-0005-0000-0000-00004A060000}"/>
    <cellStyle name="Note 3 4 4 3" xfId="1611" xr:uid="{00000000-0005-0000-0000-00004B060000}"/>
    <cellStyle name="Note 3 4 4_ Refunds" xfId="1612" xr:uid="{00000000-0005-0000-0000-00004C060000}"/>
    <cellStyle name="Note 3 4 5" xfId="1613" xr:uid="{00000000-0005-0000-0000-00004D060000}"/>
    <cellStyle name="Note 3 4 5 2" xfId="1614" xr:uid="{00000000-0005-0000-0000-00004E060000}"/>
    <cellStyle name="Note 3 4 5 2 2" xfId="1615" xr:uid="{00000000-0005-0000-0000-00004F060000}"/>
    <cellStyle name="Note 3 4 5 2_5 Cent Local" xfId="1616" xr:uid="{00000000-0005-0000-0000-000050060000}"/>
    <cellStyle name="Note 3 4 5 3" xfId="1617" xr:uid="{00000000-0005-0000-0000-000051060000}"/>
    <cellStyle name="Note 3 4 5_ Refunds" xfId="1618" xr:uid="{00000000-0005-0000-0000-000052060000}"/>
    <cellStyle name="Note 3 4 6" xfId="1619" xr:uid="{00000000-0005-0000-0000-000053060000}"/>
    <cellStyle name="Note 3 4 6 2" xfId="1620" xr:uid="{00000000-0005-0000-0000-000054060000}"/>
    <cellStyle name="Note 3 4 6 2 2" xfId="1621" xr:uid="{00000000-0005-0000-0000-000055060000}"/>
    <cellStyle name="Note 3 4 6 2_5 Cent Local" xfId="1622" xr:uid="{00000000-0005-0000-0000-000056060000}"/>
    <cellStyle name="Note 3 4 6 3" xfId="1623" xr:uid="{00000000-0005-0000-0000-000057060000}"/>
    <cellStyle name="Note 3 4 6_ Refunds" xfId="1624" xr:uid="{00000000-0005-0000-0000-000058060000}"/>
    <cellStyle name="Note 3 4 7" xfId="1625" xr:uid="{00000000-0005-0000-0000-000059060000}"/>
    <cellStyle name="Note 3 4 7 2" xfId="1626" xr:uid="{00000000-0005-0000-0000-00005A060000}"/>
    <cellStyle name="Note 3 4 7 2 2" xfId="1627" xr:uid="{00000000-0005-0000-0000-00005B060000}"/>
    <cellStyle name="Note 3 4 7 2_5 Cent Local" xfId="1628" xr:uid="{00000000-0005-0000-0000-00005C060000}"/>
    <cellStyle name="Note 3 4 7 3" xfId="1629" xr:uid="{00000000-0005-0000-0000-00005D060000}"/>
    <cellStyle name="Note 3 4 7_ Refunds" xfId="1630" xr:uid="{00000000-0005-0000-0000-00005E060000}"/>
    <cellStyle name="Note 3 4 8" xfId="1631" xr:uid="{00000000-0005-0000-0000-00005F060000}"/>
    <cellStyle name="Note 3 4 8 2" xfId="1632" xr:uid="{00000000-0005-0000-0000-000060060000}"/>
    <cellStyle name="Note 3 4 8 2 2" xfId="1633" xr:uid="{00000000-0005-0000-0000-000061060000}"/>
    <cellStyle name="Note 3 4 8 2_5 Cent Local" xfId="1634" xr:uid="{00000000-0005-0000-0000-000062060000}"/>
    <cellStyle name="Note 3 4 8 3" xfId="1635" xr:uid="{00000000-0005-0000-0000-000063060000}"/>
    <cellStyle name="Note 3 4 8_ Refunds" xfId="1636" xr:uid="{00000000-0005-0000-0000-000064060000}"/>
    <cellStyle name="Note 3 4 9" xfId="1637" xr:uid="{00000000-0005-0000-0000-000065060000}"/>
    <cellStyle name="Note 3 4 9 2" xfId="1638" xr:uid="{00000000-0005-0000-0000-000066060000}"/>
    <cellStyle name="Note 3 4 9_5 Cent Local" xfId="1639" xr:uid="{00000000-0005-0000-0000-000067060000}"/>
    <cellStyle name="Note 3 4_ Refunds" xfId="1640" xr:uid="{00000000-0005-0000-0000-000068060000}"/>
    <cellStyle name="Note 3 5" xfId="1641" xr:uid="{00000000-0005-0000-0000-000069060000}"/>
    <cellStyle name="Note 3 5 2" xfId="1642" xr:uid="{00000000-0005-0000-0000-00006A060000}"/>
    <cellStyle name="Note 3 5 2 2" xfId="1643" xr:uid="{00000000-0005-0000-0000-00006B060000}"/>
    <cellStyle name="Note 3 5 2_5 Cent Local" xfId="1644" xr:uid="{00000000-0005-0000-0000-00006C060000}"/>
    <cellStyle name="Note 3 5 3" xfId="1645" xr:uid="{00000000-0005-0000-0000-00006D060000}"/>
    <cellStyle name="Note 3 5_ Refunds" xfId="1646" xr:uid="{00000000-0005-0000-0000-00006E060000}"/>
    <cellStyle name="Note 3 6" xfId="1647" xr:uid="{00000000-0005-0000-0000-00006F060000}"/>
    <cellStyle name="Note 3 6 2" xfId="1648" xr:uid="{00000000-0005-0000-0000-000070060000}"/>
    <cellStyle name="Note 3 6 2 2" xfId="1649" xr:uid="{00000000-0005-0000-0000-000071060000}"/>
    <cellStyle name="Note 3 6 2_5 Cent Local" xfId="1650" xr:uid="{00000000-0005-0000-0000-000072060000}"/>
    <cellStyle name="Note 3 6 3" xfId="1651" xr:uid="{00000000-0005-0000-0000-000073060000}"/>
    <cellStyle name="Note 3 6_ Refunds" xfId="1652" xr:uid="{00000000-0005-0000-0000-000074060000}"/>
    <cellStyle name="Note 3 7" xfId="1653" xr:uid="{00000000-0005-0000-0000-000075060000}"/>
    <cellStyle name="Note 3 7 2" xfId="1654" xr:uid="{00000000-0005-0000-0000-000076060000}"/>
    <cellStyle name="Note 3 7 2 2" xfId="1655" xr:uid="{00000000-0005-0000-0000-000077060000}"/>
    <cellStyle name="Note 3 7 2_5 Cent Local" xfId="1656" xr:uid="{00000000-0005-0000-0000-000078060000}"/>
    <cellStyle name="Note 3 7 3" xfId="1657" xr:uid="{00000000-0005-0000-0000-000079060000}"/>
    <cellStyle name="Note 3 7_ Refunds" xfId="1658" xr:uid="{00000000-0005-0000-0000-00007A060000}"/>
    <cellStyle name="Note 3 8" xfId="1659" xr:uid="{00000000-0005-0000-0000-00007B060000}"/>
    <cellStyle name="Note 3 8 2" xfId="1660" xr:uid="{00000000-0005-0000-0000-00007C060000}"/>
    <cellStyle name="Note 3 8 2 2" xfId="1661" xr:uid="{00000000-0005-0000-0000-00007D060000}"/>
    <cellStyle name="Note 3 8 2_5 Cent Local" xfId="1662" xr:uid="{00000000-0005-0000-0000-00007E060000}"/>
    <cellStyle name="Note 3 8 3" xfId="1663" xr:uid="{00000000-0005-0000-0000-00007F060000}"/>
    <cellStyle name="Note 3 8_ Refunds" xfId="1664" xr:uid="{00000000-0005-0000-0000-000080060000}"/>
    <cellStyle name="Note 3 9" xfId="1665" xr:uid="{00000000-0005-0000-0000-000081060000}"/>
    <cellStyle name="Note 3 9 2" xfId="1666" xr:uid="{00000000-0005-0000-0000-000082060000}"/>
    <cellStyle name="Note 3 9 2 2" xfId="1667" xr:uid="{00000000-0005-0000-0000-000083060000}"/>
    <cellStyle name="Note 3 9 2_5 Cent Local" xfId="1668" xr:uid="{00000000-0005-0000-0000-000084060000}"/>
    <cellStyle name="Note 3 9 3" xfId="1669" xr:uid="{00000000-0005-0000-0000-000085060000}"/>
    <cellStyle name="Note 3 9_ Refunds" xfId="1670" xr:uid="{00000000-0005-0000-0000-000086060000}"/>
    <cellStyle name="Note 3_ Refunds" xfId="1671" xr:uid="{00000000-0005-0000-0000-000087060000}"/>
    <cellStyle name="Note 30" xfId="1672" xr:uid="{00000000-0005-0000-0000-000088060000}"/>
    <cellStyle name="Note 31" xfId="1673" xr:uid="{00000000-0005-0000-0000-000089060000}"/>
    <cellStyle name="Note 32" xfId="1674" xr:uid="{00000000-0005-0000-0000-00008A060000}"/>
    <cellStyle name="Note 33" xfId="1675" xr:uid="{00000000-0005-0000-0000-00008B060000}"/>
    <cellStyle name="Note 34" xfId="1676" xr:uid="{00000000-0005-0000-0000-00008C060000}"/>
    <cellStyle name="Note 35" xfId="1677" xr:uid="{00000000-0005-0000-0000-00008D060000}"/>
    <cellStyle name="Note 36" xfId="1678" xr:uid="{00000000-0005-0000-0000-00008E060000}"/>
    <cellStyle name="Note 37" xfId="1679" xr:uid="{00000000-0005-0000-0000-00008F060000}"/>
    <cellStyle name="Note 38" xfId="1680" xr:uid="{00000000-0005-0000-0000-000090060000}"/>
    <cellStyle name="Note 39" xfId="1681" xr:uid="{00000000-0005-0000-0000-000091060000}"/>
    <cellStyle name="Note 4" xfId="1682" xr:uid="{00000000-0005-0000-0000-000092060000}"/>
    <cellStyle name="Note 4 10" xfId="1683" xr:uid="{00000000-0005-0000-0000-000093060000}"/>
    <cellStyle name="Note 4 10 2" xfId="1684" xr:uid="{00000000-0005-0000-0000-000094060000}"/>
    <cellStyle name="Note 4 10 2 2" xfId="1685" xr:uid="{00000000-0005-0000-0000-000095060000}"/>
    <cellStyle name="Note 4 10 2_5 Cent Local" xfId="1686" xr:uid="{00000000-0005-0000-0000-000096060000}"/>
    <cellStyle name="Note 4 10 3" xfId="1687" xr:uid="{00000000-0005-0000-0000-000097060000}"/>
    <cellStyle name="Note 4 10_ Refunds" xfId="1688" xr:uid="{00000000-0005-0000-0000-000098060000}"/>
    <cellStyle name="Note 4 11" xfId="1689" xr:uid="{00000000-0005-0000-0000-000099060000}"/>
    <cellStyle name="Note 4 11 2" xfId="1690" xr:uid="{00000000-0005-0000-0000-00009A060000}"/>
    <cellStyle name="Note 4 11 2 2" xfId="1691" xr:uid="{00000000-0005-0000-0000-00009B060000}"/>
    <cellStyle name="Note 4 11 2_5 Cent Local" xfId="1692" xr:uid="{00000000-0005-0000-0000-00009C060000}"/>
    <cellStyle name="Note 4 11 3" xfId="1693" xr:uid="{00000000-0005-0000-0000-00009D060000}"/>
    <cellStyle name="Note 4 11_ Refunds" xfId="1694" xr:uid="{00000000-0005-0000-0000-00009E060000}"/>
    <cellStyle name="Note 4 12" xfId="1695" xr:uid="{00000000-0005-0000-0000-00009F060000}"/>
    <cellStyle name="Note 4 12 2" xfId="1696" xr:uid="{00000000-0005-0000-0000-0000A0060000}"/>
    <cellStyle name="Note 4 12 2 2" xfId="1697" xr:uid="{00000000-0005-0000-0000-0000A1060000}"/>
    <cellStyle name="Note 4 12 2_5 Cent Local" xfId="1698" xr:uid="{00000000-0005-0000-0000-0000A2060000}"/>
    <cellStyle name="Note 4 12 3" xfId="1699" xr:uid="{00000000-0005-0000-0000-0000A3060000}"/>
    <cellStyle name="Note 4 12_ Refunds" xfId="1700" xr:uid="{00000000-0005-0000-0000-0000A4060000}"/>
    <cellStyle name="Note 4 13" xfId="1701" xr:uid="{00000000-0005-0000-0000-0000A5060000}"/>
    <cellStyle name="Note 4 13 2" xfId="1702" xr:uid="{00000000-0005-0000-0000-0000A6060000}"/>
    <cellStyle name="Note 4 13 2 2" xfId="1703" xr:uid="{00000000-0005-0000-0000-0000A7060000}"/>
    <cellStyle name="Note 4 13 2_5 Cent Local" xfId="1704" xr:uid="{00000000-0005-0000-0000-0000A8060000}"/>
    <cellStyle name="Note 4 13 3" xfId="1705" xr:uid="{00000000-0005-0000-0000-0000A9060000}"/>
    <cellStyle name="Note 4 13_ Refunds" xfId="1706" xr:uid="{00000000-0005-0000-0000-0000AA060000}"/>
    <cellStyle name="Note 4 14" xfId="1707" xr:uid="{00000000-0005-0000-0000-0000AB060000}"/>
    <cellStyle name="Note 4 14 2" xfId="1708" xr:uid="{00000000-0005-0000-0000-0000AC060000}"/>
    <cellStyle name="Note 4 14 2 2" xfId="1709" xr:uid="{00000000-0005-0000-0000-0000AD060000}"/>
    <cellStyle name="Note 4 14 2_5 Cent Local" xfId="1710" xr:uid="{00000000-0005-0000-0000-0000AE060000}"/>
    <cellStyle name="Note 4 14 3" xfId="1711" xr:uid="{00000000-0005-0000-0000-0000AF060000}"/>
    <cellStyle name="Note 4 14_ Refunds" xfId="1712" xr:uid="{00000000-0005-0000-0000-0000B0060000}"/>
    <cellStyle name="Note 4 15" xfId="1713" xr:uid="{00000000-0005-0000-0000-0000B1060000}"/>
    <cellStyle name="Note 4 15 2" xfId="1714" xr:uid="{00000000-0005-0000-0000-0000B2060000}"/>
    <cellStyle name="Note 4 15 2 2" xfId="1715" xr:uid="{00000000-0005-0000-0000-0000B3060000}"/>
    <cellStyle name="Note 4 15 2_5 Cent Local" xfId="1716" xr:uid="{00000000-0005-0000-0000-0000B4060000}"/>
    <cellStyle name="Note 4 15 3" xfId="1717" xr:uid="{00000000-0005-0000-0000-0000B5060000}"/>
    <cellStyle name="Note 4 15_ Refunds" xfId="1718" xr:uid="{00000000-0005-0000-0000-0000B6060000}"/>
    <cellStyle name="Note 4 16" xfId="1719" xr:uid="{00000000-0005-0000-0000-0000B7060000}"/>
    <cellStyle name="Note 4 16 2" xfId="1720" xr:uid="{00000000-0005-0000-0000-0000B8060000}"/>
    <cellStyle name="Note 4 16 2 2" xfId="1721" xr:uid="{00000000-0005-0000-0000-0000B9060000}"/>
    <cellStyle name="Note 4 16 2_5 Cent Local" xfId="1722" xr:uid="{00000000-0005-0000-0000-0000BA060000}"/>
    <cellStyle name="Note 4 16 3" xfId="1723" xr:uid="{00000000-0005-0000-0000-0000BB060000}"/>
    <cellStyle name="Note 4 16_ Refunds" xfId="1724" xr:uid="{00000000-0005-0000-0000-0000BC060000}"/>
    <cellStyle name="Note 4 17" xfId="1725" xr:uid="{00000000-0005-0000-0000-0000BD060000}"/>
    <cellStyle name="Note 4 17 2" xfId="1726" xr:uid="{00000000-0005-0000-0000-0000BE060000}"/>
    <cellStyle name="Note 4 17 2 2" xfId="1727" xr:uid="{00000000-0005-0000-0000-0000BF060000}"/>
    <cellStyle name="Note 4 17 2_5 Cent Local" xfId="1728" xr:uid="{00000000-0005-0000-0000-0000C0060000}"/>
    <cellStyle name="Note 4 17 3" xfId="1729" xr:uid="{00000000-0005-0000-0000-0000C1060000}"/>
    <cellStyle name="Note 4 17_ Refunds" xfId="1730" xr:uid="{00000000-0005-0000-0000-0000C2060000}"/>
    <cellStyle name="Note 4 18" xfId="1731" xr:uid="{00000000-0005-0000-0000-0000C3060000}"/>
    <cellStyle name="Note 4 18 2" xfId="1732" xr:uid="{00000000-0005-0000-0000-0000C4060000}"/>
    <cellStyle name="Note 4 18 2 2" xfId="1733" xr:uid="{00000000-0005-0000-0000-0000C5060000}"/>
    <cellStyle name="Note 4 18 2_5 Cent Local" xfId="1734" xr:uid="{00000000-0005-0000-0000-0000C6060000}"/>
    <cellStyle name="Note 4 18 3" xfId="1735" xr:uid="{00000000-0005-0000-0000-0000C7060000}"/>
    <cellStyle name="Note 4 18_ Refunds" xfId="1736" xr:uid="{00000000-0005-0000-0000-0000C8060000}"/>
    <cellStyle name="Note 4 19" xfId="1737" xr:uid="{00000000-0005-0000-0000-0000C9060000}"/>
    <cellStyle name="Note 4 19 2" xfId="1738" xr:uid="{00000000-0005-0000-0000-0000CA060000}"/>
    <cellStyle name="Note 4 19 2 2" xfId="1739" xr:uid="{00000000-0005-0000-0000-0000CB060000}"/>
    <cellStyle name="Note 4 19 2_5 Cent Local" xfId="1740" xr:uid="{00000000-0005-0000-0000-0000CC060000}"/>
    <cellStyle name="Note 4 19 3" xfId="1741" xr:uid="{00000000-0005-0000-0000-0000CD060000}"/>
    <cellStyle name="Note 4 19_ Refunds" xfId="1742" xr:uid="{00000000-0005-0000-0000-0000CE060000}"/>
    <cellStyle name="Note 4 2" xfId="1743" xr:uid="{00000000-0005-0000-0000-0000CF060000}"/>
    <cellStyle name="Note 4 2 10" xfId="1744" xr:uid="{00000000-0005-0000-0000-0000D0060000}"/>
    <cellStyle name="Note 4 2 2" xfId="1745" xr:uid="{00000000-0005-0000-0000-0000D1060000}"/>
    <cellStyle name="Note 4 2 2 2" xfId="1746" xr:uid="{00000000-0005-0000-0000-0000D2060000}"/>
    <cellStyle name="Note 4 2 2 2 2" xfId="1747" xr:uid="{00000000-0005-0000-0000-0000D3060000}"/>
    <cellStyle name="Note 4 2 2 2_5 Cent Local" xfId="1748" xr:uid="{00000000-0005-0000-0000-0000D4060000}"/>
    <cellStyle name="Note 4 2 2 3" xfId="1749" xr:uid="{00000000-0005-0000-0000-0000D5060000}"/>
    <cellStyle name="Note 4 2 2_ Refunds" xfId="1750" xr:uid="{00000000-0005-0000-0000-0000D6060000}"/>
    <cellStyle name="Note 4 2 3" xfId="1751" xr:uid="{00000000-0005-0000-0000-0000D7060000}"/>
    <cellStyle name="Note 4 2 3 2" xfId="1752" xr:uid="{00000000-0005-0000-0000-0000D8060000}"/>
    <cellStyle name="Note 4 2 3 2 2" xfId="1753" xr:uid="{00000000-0005-0000-0000-0000D9060000}"/>
    <cellStyle name="Note 4 2 3 2_5 Cent Local" xfId="1754" xr:uid="{00000000-0005-0000-0000-0000DA060000}"/>
    <cellStyle name="Note 4 2 3 3" xfId="1755" xr:uid="{00000000-0005-0000-0000-0000DB060000}"/>
    <cellStyle name="Note 4 2 3_ Refunds" xfId="1756" xr:uid="{00000000-0005-0000-0000-0000DC060000}"/>
    <cellStyle name="Note 4 2 4" xfId="1757" xr:uid="{00000000-0005-0000-0000-0000DD060000}"/>
    <cellStyle name="Note 4 2 4 2" xfId="1758" xr:uid="{00000000-0005-0000-0000-0000DE060000}"/>
    <cellStyle name="Note 4 2 4 2 2" xfId="1759" xr:uid="{00000000-0005-0000-0000-0000DF060000}"/>
    <cellStyle name="Note 4 2 4 2_5 Cent Local" xfId="1760" xr:uid="{00000000-0005-0000-0000-0000E0060000}"/>
    <cellStyle name="Note 4 2 4 3" xfId="1761" xr:uid="{00000000-0005-0000-0000-0000E1060000}"/>
    <cellStyle name="Note 4 2 4_ Refunds" xfId="1762" xr:uid="{00000000-0005-0000-0000-0000E2060000}"/>
    <cellStyle name="Note 4 2 5" xfId="1763" xr:uid="{00000000-0005-0000-0000-0000E3060000}"/>
    <cellStyle name="Note 4 2 5 2" xfId="1764" xr:uid="{00000000-0005-0000-0000-0000E4060000}"/>
    <cellStyle name="Note 4 2 5 2 2" xfId="1765" xr:uid="{00000000-0005-0000-0000-0000E5060000}"/>
    <cellStyle name="Note 4 2 5 2_5 Cent Local" xfId="1766" xr:uid="{00000000-0005-0000-0000-0000E6060000}"/>
    <cellStyle name="Note 4 2 5 3" xfId="1767" xr:uid="{00000000-0005-0000-0000-0000E7060000}"/>
    <cellStyle name="Note 4 2 5_ Refunds" xfId="1768" xr:uid="{00000000-0005-0000-0000-0000E8060000}"/>
    <cellStyle name="Note 4 2 6" xfId="1769" xr:uid="{00000000-0005-0000-0000-0000E9060000}"/>
    <cellStyle name="Note 4 2 6 2" xfId="1770" xr:uid="{00000000-0005-0000-0000-0000EA060000}"/>
    <cellStyle name="Note 4 2 6 2 2" xfId="1771" xr:uid="{00000000-0005-0000-0000-0000EB060000}"/>
    <cellStyle name="Note 4 2 6 2_5 Cent Local" xfId="1772" xr:uid="{00000000-0005-0000-0000-0000EC060000}"/>
    <cellStyle name="Note 4 2 6 3" xfId="1773" xr:uid="{00000000-0005-0000-0000-0000ED060000}"/>
    <cellStyle name="Note 4 2 6_ Refunds" xfId="1774" xr:uid="{00000000-0005-0000-0000-0000EE060000}"/>
    <cellStyle name="Note 4 2 7" xfId="1775" xr:uid="{00000000-0005-0000-0000-0000EF060000}"/>
    <cellStyle name="Note 4 2 7 2" xfId="1776" xr:uid="{00000000-0005-0000-0000-0000F0060000}"/>
    <cellStyle name="Note 4 2 7 2 2" xfId="1777" xr:uid="{00000000-0005-0000-0000-0000F1060000}"/>
    <cellStyle name="Note 4 2 7 2_5 Cent Local" xfId="1778" xr:uid="{00000000-0005-0000-0000-0000F2060000}"/>
    <cellStyle name="Note 4 2 7 3" xfId="1779" xr:uid="{00000000-0005-0000-0000-0000F3060000}"/>
    <cellStyle name="Note 4 2 7_ Refunds" xfId="1780" xr:uid="{00000000-0005-0000-0000-0000F4060000}"/>
    <cellStyle name="Note 4 2 8" xfId="1781" xr:uid="{00000000-0005-0000-0000-0000F5060000}"/>
    <cellStyle name="Note 4 2 8 2" xfId="1782" xr:uid="{00000000-0005-0000-0000-0000F6060000}"/>
    <cellStyle name="Note 4 2 8 2 2" xfId="1783" xr:uid="{00000000-0005-0000-0000-0000F7060000}"/>
    <cellStyle name="Note 4 2 8 2_5 Cent Local" xfId="1784" xr:uid="{00000000-0005-0000-0000-0000F8060000}"/>
    <cellStyle name="Note 4 2 8 3" xfId="1785" xr:uid="{00000000-0005-0000-0000-0000F9060000}"/>
    <cellStyle name="Note 4 2 8_ Refunds" xfId="1786" xr:uid="{00000000-0005-0000-0000-0000FA060000}"/>
    <cellStyle name="Note 4 2 9" xfId="1787" xr:uid="{00000000-0005-0000-0000-0000FB060000}"/>
    <cellStyle name="Note 4 2 9 2" xfId="1788" xr:uid="{00000000-0005-0000-0000-0000FC060000}"/>
    <cellStyle name="Note 4 2 9_5 Cent Local" xfId="1789" xr:uid="{00000000-0005-0000-0000-0000FD060000}"/>
    <cellStyle name="Note 4 2_ Refunds" xfId="1790" xr:uid="{00000000-0005-0000-0000-0000FE060000}"/>
    <cellStyle name="Note 4 20" xfId="1791" xr:uid="{00000000-0005-0000-0000-0000FF060000}"/>
    <cellStyle name="Note 4 20 2" xfId="1792" xr:uid="{00000000-0005-0000-0000-000000070000}"/>
    <cellStyle name="Note 4 20 2 2" xfId="1793" xr:uid="{00000000-0005-0000-0000-000001070000}"/>
    <cellStyle name="Note 4 20 2_5 Cent Local" xfId="1794" xr:uid="{00000000-0005-0000-0000-000002070000}"/>
    <cellStyle name="Note 4 20 3" xfId="1795" xr:uid="{00000000-0005-0000-0000-000003070000}"/>
    <cellStyle name="Note 4 20_ Refunds" xfId="1796" xr:uid="{00000000-0005-0000-0000-000004070000}"/>
    <cellStyle name="Note 4 21" xfId="1797" xr:uid="{00000000-0005-0000-0000-000005070000}"/>
    <cellStyle name="Note 4 21 2" xfId="1798" xr:uid="{00000000-0005-0000-0000-000006070000}"/>
    <cellStyle name="Note 4 21 2 2" xfId="1799" xr:uid="{00000000-0005-0000-0000-000007070000}"/>
    <cellStyle name="Note 4 21 2_5 Cent Local" xfId="1800" xr:uid="{00000000-0005-0000-0000-000008070000}"/>
    <cellStyle name="Note 4 21 3" xfId="1801" xr:uid="{00000000-0005-0000-0000-000009070000}"/>
    <cellStyle name="Note 4 21_ Refunds" xfId="1802" xr:uid="{00000000-0005-0000-0000-00000A070000}"/>
    <cellStyle name="Note 4 22" xfId="1803" xr:uid="{00000000-0005-0000-0000-00000B070000}"/>
    <cellStyle name="Note 4 22 2" xfId="1804" xr:uid="{00000000-0005-0000-0000-00000C070000}"/>
    <cellStyle name="Note 4 22 2 2" xfId="1805" xr:uid="{00000000-0005-0000-0000-00000D070000}"/>
    <cellStyle name="Note 4 22 2_5 Cent Local" xfId="1806" xr:uid="{00000000-0005-0000-0000-00000E070000}"/>
    <cellStyle name="Note 4 22 3" xfId="1807" xr:uid="{00000000-0005-0000-0000-00000F070000}"/>
    <cellStyle name="Note 4 22_ Refunds" xfId="1808" xr:uid="{00000000-0005-0000-0000-000010070000}"/>
    <cellStyle name="Note 4 23" xfId="1809" xr:uid="{00000000-0005-0000-0000-000011070000}"/>
    <cellStyle name="Note 4 23 2" xfId="1810" xr:uid="{00000000-0005-0000-0000-000012070000}"/>
    <cellStyle name="Note 4 23 2 2" xfId="1811" xr:uid="{00000000-0005-0000-0000-000013070000}"/>
    <cellStyle name="Note 4 23 2_5 Cent Local" xfId="1812" xr:uid="{00000000-0005-0000-0000-000014070000}"/>
    <cellStyle name="Note 4 23 3" xfId="1813" xr:uid="{00000000-0005-0000-0000-000015070000}"/>
    <cellStyle name="Note 4 23_ Refunds" xfId="1814" xr:uid="{00000000-0005-0000-0000-000016070000}"/>
    <cellStyle name="Note 4 24" xfId="1815" xr:uid="{00000000-0005-0000-0000-000017070000}"/>
    <cellStyle name="Note 4 24 2" xfId="1816" xr:uid="{00000000-0005-0000-0000-000018070000}"/>
    <cellStyle name="Note 4 24 2 2" xfId="1817" xr:uid="{00000000-0005-0000-0000-000019070000}"/>
    <cellStyle name="Note 4 24 2_5 Cent Local" xfId="1818" xr:uid="{00000000-0005-0000-0000-00001A070000}"/>
    <cellStyle name="Note 4 24 3" xfId="1819" xr:uid="{00000000-0005-0000-0000-00001B070000}"/>
    <cellStyle name="Note 4 24_ Refunds" xfId="1820" xr:uid="{00000000-0005-0000-0000-00001C070000}"/>
    <cellStyle name="Note 4 25" xfId="1821" xr:uid="{00000000-0005-0000-0000-00001D070000}"/>
    <cellStyle name="Note 4 25 2" xfId="1822" xr:uid="{00000000-0005-0000-0000-00001E070000}"/>
    <cellStyle name="Note 4 25 2 2" xfId="1823" xr:uid="{00000000-0005-0000-0000-00001F070000}"/>
    <cellStyle name="Note 4 25 2_5 Cent Local" xfId="1824" xr:uid="{00000000-0005-0000-0000-000020070000}"/>
    <cellStyle name="Note 4 25 3" xfId="1825" xr:uid="{00000000-0005-0000-0000-000021070000}"/>
    <cellStyle name="Note 4 25_ Refunds" xfId="1826" xr:uid="{00000000-0005-0000-0000-000022070000}"/>
    <cellStyle name="Note 4 26" xfId="1827" xr:uid="{00000000-0005-0000-0000-000023070000}"/>
    <cellStyle name="Note 4 26 2" xfId="1828" xr:uid="{00000000-0005-0000-0000-000024070000}"/>
    <cellStyle name="Note 4 26 2 2" xfId="1829" xr:uid="{00000000-0005-0000-0000-000025070000}"/>
    <cellStyle name="Note 4 26 2_5 Cent Local" xfId="1830" xr:uid="{00000000-0005-0000-0000-000026070000}"/>
    <cellStyle name="Note 4 26 3" xfId="1831" xr:uid="{00000000-0005-0000-0000-000027070000}"/>
    <cellStyle name="Note 4 26_ Refunds" xfId="1832" xr:uid="{00000000-0005-0000-0000-000028070000}"/>
    <cellStyle name="Note 4 27" xfId="1833" xr:uid="{00000000-0005-0000-0000-000029070000}"/>
    <cellStyle name="Note 4 27 2" xfId="1834" xr:uid="{00000000-0005-0000-0000-00002A070000}"/>
    <cellStyle name="Note 4 27 2 2" xfId="1835" xr:uid="{00000000-0005-0000-0000-00002B070000}"/>
    <cellStyle name="Note 4 27 2_5 Cent Local" xfId="1836" xr:uid="{00000000-0005-0000-0000-00002C070000}"/>
    <cellStyle name="Note 4 27 3" xfId="1837" xr:uid="{00000000-0005-0000-0000-00002D070000}"/>
    <cellStyle name="Note 4 27_ Refunds" xfId="1838" xr:uid="{00000000-0005-0000-0000-00002E070000}"/>
    <cellStyle name="Note 4 28" xfId="1839" xr:uid="{00000000-0005-0000-0000-00002F070000}"/>
    <cellStyle name="Note 4 28 2" xfId="1840" xr:uid="{00000000-0005-0000-0000-000030070000}"/>
    <cellStyle name="Note 4 28 2 2" xfId="1841" xr:uid="{00000000-0005-0000-0000-000031070000}"/>
    <cellStyle name="Note 4 28 2_5 Cent Local" xfId="1842" xr:uid="{00000000-0005-0000-0000-000032070000}"/>
    <cellStyle name="Note 4 28 3" xfId="1843" xr:uid="{00000000-0005-0000-0000-000033070000}"/>
    <cellStyle name="Note 4 28_ Refunds" xfId="1844" xr:uid="{00000000-0005-0000-0000-000034070000}"/>
    <cellStyle name="Note 4 29" xfId="1845" xr:uid="{00000000-0005-0000-0000-000035070000}"/>
    <cellStyle name="Note 4 29 2" xfId="1846" xr:uid="{00000000-0005-0000-0000-000036070000}"/>
    <cellStyle name="Note 4 29 2 2" xfId="1847" xr:uid="{00000000-0005-0000-0000-000037070000}"/>
    <cellStyle name="Note 4 29 2_5 Cent Local" xfId="1848" xr:uid="{00000000-0005-0000-0000-000038070000}"/>
    <cellStyle name="Note 4 29 3" xfId="1849" xr:uid="{00000000-0005-0000-0000-000039070000}"/>
    <cellStyle name="Note 4 29_ Refunds" xfId="1850" xr:uid="{00000000-0005-0000-0000-00003A070000}"/>
    <cellStyle name="Note 4 3" xfId="1851" xr:uid="{00000000-0005-0000-0000-00003B070000}"/>
    <cellStyle name="Note 4 3 10" xfId="1852" xr:uid="{00000000-0005-0000-0000-00003C070000}"/>
    <cellStyle name="Note 4 3 2" xfId="1853" xr:uid="{00000000-0005-0000-0000-00003D070000}"/>
    <cellStyle name="Note 4 3 2 2" xfId="1854" xr:uid="{00000000-0005-0000-0000-00003E070000}"/>
    <cellStyle name="Note 4 3 2 2 2" xfId="1855" xr:uid="{00000000-0005-0000-0000-00003F070000}"/>
    <cellStyle name="Note 4 3 2 2_5 Cent Local" xfId="1856" xr:uid="{00000000-0005-0000-0000-000040070000}"/>
    <cellStyle name="Note 4 3 2 3" xfId="1857" xr:uid="{00000000-0005-0000-0000-000041070000}"/>
    <cellStyle name="Note 4 3 2_ Refunds" xfId="1858" xr:uid="{00000000-0005-0000-0000-000042070000}"/>
    <cellStyle name="Note 4 3 3" xfId="1859" xr:uid="{00000000-0005-0000-0000-000043070000}"/>
    <cellStyle name="Note 4 3 3 2" xfId="1860" xr:uid="{00000000-0005-0000-0000-000044070000}"/>
    <cellStyle name="Note 4 3 3 2 2" xfId="1861" xr:uid="{00000000-0005-0000-0000-000045070000}"/>
    <cellStyle name="Note 4 3 3 2_5 Cent Local" xfId="1862" xr:uid="{00000000-0005-0000-0000-000046070000}"/>
    <cellStyle name="Note 4 3 3 3" xfId="1863" xr:uid="{00000000-0005-0000-0000-000047070000}"/>
    <cellStyle name="Note 4 3 3_ Refunds" xfId="1864" xr:uid="{00000000-0005-0000-0000-000048070000}"/>
    <cellStyle name="Note 4 3 4" xfId="1865" xr:uid="{00000000-0005-0000-0000-000049070000}"/>
    <cellStyle name="Note 4 3 4 2" xfId="1866" xr:uid="{00000000-0005-0000-0000-00004A070000}"/>
    <cellStyle name="Note 4 3 4 2 2" xfId="1867" xr:uid="{00000000-0005-0000-0000-00004B070000}"/>
    <cellStyle name="Note 4 3 4 2_5 Cent Local" xfId="1868" xr:uid="{00000000-0005-0000-0000-00004C070000}"/>
    <cellStyle name="Note 4 3 4 3" xfId="1869" xr:uid="{00000000-0005-0000-0000-00004D070000}"/>
    <cellStyle name="Note 4 3 4_ Refunds" xfId="1870" xr:uid="{00000000-0005-0000-0000-00004E070000}"/>
    <cellStyle name="Note 4 3 5" xfId="1871" xr:uid="{00000000-0005-0000-0000-00004F070000}"/>
    <cellStyle name="Note 4 3 5 2" xfId="1872" xr:uid="{00000000-0005-0000-0000-000050070000}"/>
    <cellStyle name="Note 4 3 5 2 2" xfId="1873" xr:uid="{00000000-0005-0000-0000-000051070000}"/>
    <cellStyle name="Note 4 3 5 2_5 Cent Local" xfId="1874" xr:uid="{00000000-0005-0000-0000-000052070000}"/>
    <cellStyle name="Note 4 3 5 3" xfId="1875" xr:uid="{00000000-0005-0000-0000-000053070000}"/>
    <cellStyle name="Note 4 3 5_ Refunds" xfId="1876" xr:uid="{00000000-0005-0000-0000-000054070000}"/>
    <cellStyle name="Note 4 3 6" xfId="1877" xr:uid="{00000000-0005-0000-0000-000055070000}"/>
    <cellStyle name="Note 4 3 6 2" xfId="1878" xr:uid="{00000000-0005-0000-0000-000056070000}"/>
    <cellStyle name="Note 4 3 6 2 2" xfId="1879" xr:uid="{00000000-0005-0000-0000-000057070000}"/>
    <cellStyle name="Note 4 3 6 2_5 Cent Local" xfId="1880" xr:uid="{00000000-0005-0000-0000-000058070000}"/>
    <cellStyle name="Note 4 3 6 3" xfId="1881" xr:uid="{00000000-0005-0000-0000-000059070000}"/>
    <cellStyle name="Note 4 3 6_ Refunds" xfId="1882" xr:uid="{00000000-0005-0000-0000-00005A070000}"/>
    <cellStyle name="Note 4 3 7" xfId="1883" xr:uid="{00000000-0005-0000-0000-00005B070000}"/>
    <cellStyle name="Note 4 3 7 2" xfId="1884" xr:uid="{00000000-0005-0000-0000-00005C070000}"/>
    <cellStyle name="Note 4 3 7 2 2" xfId="1885" xr:uid="{00000000-0005-0000-0000-00005D070000}"/>
    <cellStyle name="Note 4 3 7 2_5 Cent Local" xfId="1886" xr:uid="{00000000-0005-0000-0000-00005E070000}"/>
    <cellStyle name="Note 4 3 7 3" xfId="1887" xr:uid="{00000000-0005-0000-0000-00005F070000}"/>
    <cellStyle name="Note 4 3 7_ Refunds" xfId="1888" xr:uid="{00000000-0005-0000-0000-000060070000}"/>
    <cellStyle name="Note 4 3 8" xfId="1889" xr:uid="{00000000-0005-0000-0000-000061070000}"/>
    <cellStyle name="Note 4 3 8 2" xfId="1890" xr:uid="{00000000-0005-0000-0000-000062070000}"/>
    <cellStyle name="Note 4 3 8 2 2" xfId="1891" xr:uid="{00000000-0005-0000-0000-000063070000}"/>
    <cellStyle name="Note 4 3 8 2_5 Cent Local" xfId="1892" xr:uid="{00000000-0005-0000-0000-000064070000}"/>
    <cellStyle name="Note 4 3 8 3" xfId="1893" xr:uid="{00000000-0005-0000-0000-000065070000}"/>
    <cellStyle name="Note 4 3 8_ Refunds" xfId="1894" xr:uid="{00000000-0005-0000-0000-000066070000}"/>
    <cellStyle name="Note 4 3 9" xfId="1895" xr:uid="{00000000-0005-0000-0000-000067070000}"/>
    <cellStyle name="Note 4 3 9 2" xfId="1896" xr:uid="{00000000-0005-0000-0000-000068070000}"/>
    <cellStyle name="Note 4 3 9_5 Cent Local" xfId="1897" xr:uid="{00000000-0005-0000-0000-000069070000}"/>
    <cellStyle name="Note 4 3_ Refunds" xfId="1898" xr:uid="{00000000-0005-0000-0000-00006A070000}"/>
    <cellStyle name="Note 4 30" xfId="1899" xr:uid="{00000000-0005-0000-0000-00006B070000}"/>
    <cellStyle name="Note 4 30 2" xfId="1900" xr:uid="{00000000-0005-0000-0000-00006C070000}"/>
    <cellStyle name="Note 4 30 2 2" xfId="1901" xr:uid="{00000000-0005-0000-0000-00006D070000}"/>
    <cellStyle name="Note 4 30 2_5 Cent Local" xfId="1902" xr:uid="{00000000-0005-0000-0000-00006E070000}"/>
    <cellStyle name="Note 4 30 3" xfId="1903" xr:uid="{00000000-0005-0000-0000-00006F070000}"/>
    <cellStyle name="Note 4 30_ Refunds" xfId="1904" xr:uid="{00000000-0005-0000-0000-000070070000}"/>
    <cellStyle name="Note 4 31" xfId="1905" xr:uid="{00000000-0005-0000-0000-000071070000}"/>
    <cellStyle name="Note 4 31 2" xfId="1906" xr:uid="{00000000-0005-0000-0000-000072070000}"/>
    <cellStyle name="Note 4 31 2 2" xfId="1907" xr:uid="{00000000-0005-0000-0000-000073070000}"/>
    <cellStyle name="Note 4 31 2_5 Cent Local" xfId="1908" xr:uid="{00000000-0005-0000-0000-000074070000}"/>
    <cellStyle name="Note 4 31 3" xfId="1909" xr:uid="{00000000-0005-0000-0000-000075070000}"/>
    <cellStyle name="Note 4 31_ Refunds" xfId="1910" xr:uid="{00000000-0005-0000-0000-000076070000}"/>
    <cellStyle name="Note 4 32" xfId="1911" xr:uid="{00000000-0005-0000-0000-000077070000}"/>
    <cellStyle name="Note 4 32 2" xfId="1912" xr:uid="{00000000-0005-0000-0000-000078070000}"/>
    <cellStyle name="Note 4 32 2 2" xfId="1913" xr:uid="{00000000-0005-0000-0000-000079070000}"/>
    <cellStyle name="Note 4 32 2_5 Cent Local" xfId="1914" xr:uid="{00000000-0005-0000-0000-00007A070000}"/>
    <cellStyle name="Note 4 32 3" xfId="1915" xr:uid="{00000000-0005-0000-0000-00007B070000}"/>
    <cellStyle name="Note 4 32_ Refunds" xfId="1916" xr:uid="{00000000-0005-0000-0000-00007C070000}"/>
    <cellStyle name="Note 4 33" xfId="1917" xr:uid="{00000000-0005-0000-0000-00007D070000}"/>
    <cellStyle name="Note 4 33 2" xfId="1918" xr:uid="{00000000-0005-0000-0000-00007E070000}"/>
    <cellStyle name="Note 4 33_5 Cent Local" xfId="1919" xr:uid="{00000000-0005-0000-0000-00007F070000}"/>
    <cellStyle name="Note 4 34" xfId="1920" xr:uid="{00000000-0005-0000-0000-000080070000}"/>
    <cellStyle name="Note 4 4" xfId="1921" xr:uid="{00000000-0005-0000-0000-000081070000}"/>
    <cellStyle name="Note 4 4 10" xfId="1922" xr:uid="{00000000-0005-0000-0000-000082070000}"/>
    <cellStyle name="Note 4 4 2" xfId="1923" xr:uid="{00000000-0005-0000-0000-000083070000}"/>
    <cellStyle name="Note 4 4 2 2" xfId="1924" xr:uid="{00000000-0005-0000-0000-000084070000}"/>
    <cellStyle name="Note 4 4 2 2 2" xfId="1925" xr:uid="{00000000-0005-0000-0000-000085070000}"/>
    <cellStyle name="Note 4 4 2 2_5 Cent Local" xfId="1926" xr:uid="{00000000-0005-0000-0000-000086070000}"/>
    <cellStyle name="Note 4 4 2 3" xfId="1927" xr:uid="{00000000-0005-0000-0000-000087070000}"/>
    <cellStyle name="Note 4 4 2_ Refunds" xfId="1928" xr:uid="{00000000-0005-0000-0000-000088070000}"/>
    <cellStyle name="Note 4 4 3" xfId="1929" xr:uid="{00000000-0005-0000-0000-000089070000}"/>
    <cellStyle name="Note 4 4 3 2" xfId="1930" xr:uid="{00000000-0005-0000-0000-00008A070000}"/>
    <cellStyle name="Note 4 4 3 2 2" xfId="1931" xr:uid="{00000000-0005-0000-0000-00008B070000}"/>
    <cellStyle name="Note 4 4 3 2_5 Cent Local" xfId="1932" xr:uid="{00000000-0005-0000-0000-00008C070000}"/>
    <cellStyle name="Note 4 4 3 3" xfId="1933" xr:uid="{00000000-0005-0000-0000-00008D070000}"/>
    <cellStyle name="Note 4 4 3_ Refunds" xfId="1934" xr:uid="{00000000-0005-0000-0000-00008E070000}"/>
    <cellStyle name="Note 4 4 4" xfId="1935" xr:uid="{00000000-0005-0000-0000-00008F070000}"/>
    <cellStyle name="Note 4 4 4 2" xfId="1936" xr:uid="{00000000-0005-0000-0000-000090070000}"/>
    <cellStyle name="Note 4 4 4 2 2" xfId="1937" xr:uid="{00000000-0005-0000-0000-000091070000}"/>
    <cellStyle name="Note 4 4 4 2_5 Cent Local" xfId="1938" xr:uid="{00000000-0005-0000-0000-000092070000}"/>
    <cellStyle name="Note 4 4 4 3" xfId="1939" xr:uid="{00000000-0005-0000-0000-000093070000}"/>
    <cellStyle name="Note 4 4 4_ Refunds" xfId="1940" xr:uid="{00000000-0005-0000-0000-000094070000}"/>
    <cellStyle name="Note 4 4 5" xfId="1941" xr:uid="{00000000-0005-0000-0000-000095070000}"/>
    <cellStyle name="Note 4 4 5 2" xfId="1942" xr:uid="{00000000-0005-0000-0000-000096070000}"/>
    <cellStyle name="Note 4 4 5 2 2" xfId="1943" xr:uid="{00000000-0005-0000-0000-000097070000}"/>
    <cellStyle name="Note 4 4 5 2_5 Cent Local" xfId="1944" xr:uid="{00000000-0005-0000-0000-000098070000}"/>
    <cellStyle name="Note 4 4 5 3" xfId="1945" xr:uid="{00000000-0005-0000-0000-000099070000}"/>
    <cellStyle name="Note 4 4 5_ Refunds" xfId="1946" xr:uid="{00000000-0005-0000-0000-00009A070000}"/>
    <cellStyle name="Note 4 4 6" xfId="1947" xr:uid="{00000000-0005-0000-0000-00009B070000}"/>
    <cellStyle name="Note 4 4 6 2" xfId="1948" xr:uid="{00000000-0005-0000-0000-00009C070000}"/>
    <cellStyle name="Note 4 4 6 2 2" xfId="1949" xr:uid="{00000000-0005-0000-0000-00009D070000}"/>
    <cellStyle name="Note 4 4 6 2_5 Cent Local" xfId="1950" xr:uid="{00000000-0005-0000-0000-00009E070000}"/>
    <cellStyle name="Note 4 4 6 3" xfId="1951" xr:uid="{00000000-0005-0000-0000-00009F070000}"/>
    <cellStyle name="Note 4 4 6_ Refunds" xfId="1952" xr:uid="{00000000-0005-0000-0000-0000A0070000}"/>
    <cellStyle name="Note 4 4 7" xfId="1953" xr:uid="{00000000-0005-0000-0000-0000A1070000}"/>
    <cellStyle name="Note 4 4 7 2" xfId="1954" xr:uid="{00000000-0005-0000-0000-0000A2070000}"/>
    <cellStyle name="Note 4 4 7 2 2" xfId="1955" xr:uid="{00000000-0005-0000-0000-0000A3070000}"/>
    <cellStyle name="Note 4 4 7 2_5 Cent Local" xfId="1956" xr:uid="{00000000-0005-0000-0000-0000A4070000}"/>
    <cellStyle name="Note 4 4 7 3" xfId="1957" xr:uid="{00000000-0005-0000-0000-0000A5070000}"/>
    <cellStyle name="Note 4 4 7_ Refunds" xfId="1958" xr:uid="{00000000-0005-0000-0000-0000A6070000}"/>
    <cellStyle name="Note 4 4 8" xfId="1959" xr:uid="{00000000-0005-0000-0000-0000A7070000}"/>
    <cellStyle name="Note 4 4 8 2" xfId="1960" xr:uid="{00000000-0005-0000-0000-0000A8070000}"/>
    <cellStyle name="Note 4 4 8 2 2" xfId="1961" xr:uid="{00000000-0005-0000-0000-0000A9070000}"/>
    <cellStyle name="Note 4 4 8 2_5 Cent Local" xfId="1962" xr:uid="{00000000-0005-0000-0000-0000AA070000}"/>
    <cellStyle name="Note 4 4 8 3" xfId="1963" xr:uid="{00000000-0005-0000-0000-0000AB070000}"/>
    <cellStyle name="Note 4 4 8_ Refunds" xfId="1964" xr:uid="{00000000-0005-0000-0000-0000AC070000}"/>
    <cellStyle name="Note 4 4 9" xfId="1965" xr:uid="{00000000-0005-0000-0000-0000AD070000}"/>
    <cellStyle name="Note 4 4 9 2" xfId="1966" xr:uid="{00000000-0005-0000-0000-0000AE070000}"/>
    <cellStyle name="Note 4 4 9_5 Cent Local" xfId="1967" xr:uid="{00000000-0005-0000-0000-0000AF070000}"/>
    <cellStyle name="Note 4 4_ Refunds" xfId="1968" xr:uid="{00000000-0005-0000-0000-0000B0070000}"/>
    <cellStyle name="Note 4 5" xfId="1969" xr:uid="{00000000-0005-0000-0000-0000B1070000}"/>
    <cellStyle name="Note 4 5 2" xfId="1970" xr:uid="{00000000-0005-0000-0000-0000B2070000}"/>
    <cellStyle name="Note 4 5 2 2" xfId="1971" xr:uid="{00000000-0005-0000-0000-0000B3070000}"/>
    <cellStyle name="Note 4 5 2_5 Cent Local" xfId="1972" xr:uid="{00000000-0005-0000-0000-0000B4070000}"/>
    <cellStyle name="Note 4 5 3" xfId="1973" xr:uid="{00000000-0005-0000-0000-0000B5070000}"/>
    <cellStyle name="Note 4 5_ Refunds" xfId="1974" xr:uid="{00000000-0005-0000-0000-0000B6070000}"/>
    <cellStyle name="Note 4 6" xfId="1975" xr:uid="{00000000-0005-0000-0000-0000B7070000}"/>
    <cellStyle name="Note 4 6 2" xfId="1976" xr:uid="{00000000-0005-0000-0000-0000B8070000}"/>
    <cellStyle name="Note 4 6 2 2" xfId="1977" xr:uid="{00000000-0005-0000-0000-0000B9070000}"/>
    <cellStyle name="Note 4 6 2_5 Cent Local" xfId="1978" xr:uid="{00000000-0005-0000-0000-0000BA070000}"/>
    <cellStyle name="Note 4 6 3" xfId="1979" xr:uid="{00000000-0005-0000-0000-0000BB070000}"/>
    <cellStyle name="Note 4 6_ Refunds" xfId="1980" xr:uid="{00000000-0005-0000-0000-0000BC070000}"/>
    <cellStyle name="Note 4 7" xfId="1981" xr:uid="{00000000-0005-0000-0000-0000BD070000}"/>
    <cellStyle name="Note 4 7 2" xfId="1982" xr:uid="{00000000-0005-0000-0000-0000BE070000}"/>
    <cellStyle name="Note 4 7 2 2" xfId="1983" xr:uid="{00000000-0005-0000-0000-0000BF070000}"/>
    <cellStyle name="Note 4 7 2_5 Cent Local" xfId="1984" xr:uid="{00000000-0005-0000-0000-0000C0070000}"/>
    <cellStyle name="Note 4 7 3" xfId="1985" xr:uid="{00000000-0005-0000-0000-0000C1070000}"/>
    <cellStyle name="Note 4 7_ Refunds" xfId="1986" xr:uid="{00000000-0005-0000-0000-0000C2070000}"/>
    <cellStyle name="Note 4 8" xfId="1987" xr:uid="{00000000-0005-0000-0000-0000C3070000}"/>
    <cellStyle name="Note 4 8 2" xfId="1988" xr:uid="{00000000-0005-0000-0000-0000C4070000}"/>
    <cellStyle name="Note 4 8 2 2" xfId="1989" xr:uid="{00000000-0005-0000-0000-0000C5070000}"/>
    <cellStyle name="Note 4 8 2_5 Cent Local" xfId="1990" xr:uid="{00000000-0005-0000-0000-0000C6070000}"/>
    <cellStyle name="Note 4 8 3" xfId="1991" xr:uid="{00000000-0005-0000-0000-0000C7070000}"/>
    <cellStyle name="Note 4 8_ Refunds" xfId="1992" xr:uid="{00000000-0005-0000-0000-0000C8070000}"/>
    <cellStyle name="Note 4 9" xfId="1993" xr:uid="{00000000-0005-0000-0000-0000C9070000}"/>
    <cellStyle name="Note 4 9 2" xfId="1994" xr:uid="{00000000-0005-0000-0000-0000CA070000}"/>
    <cellStyle name="Note 4 9 2 2" xfId="1995" xr:uid="{00000000-0005-0000-0000-0000CB070000}"/>
    <cellStyle name="Note 4 9 2_5 Cent Local" xfId="1996" xr:uid="{00000000-0005-0000-0000-0000CC070000}"/>
    <cellStyle name="Note 4 9 3" xfId="1997" xr:uid="{00000000-0005-0000-0000-0000CD070000}"/>
    <cellStyle name="Note 4 9_ Refunds" xfId="1998" xr:uid="{00000000-0005-0000-0000-0000CE070000}"/>
    <cellStyle name="Note 4_ Refunds" xfId="1999" xr:uid="{00000000-0005-0000-0000-0000CF070000}"/>
    <cellStyle name="Note 40" xfId="2000" xr:uid="{00000000-0005-0000-0000-0000D0070000}"/>
    <cellStyle name="Note 41" xfId="2001" xr:uid="{00000000-0005-0000-0000-0000D1070000}"/>
    <cellStyle name="Note 42" xfId="2002" xr:uid="{00000000-0005-0000-0000-0000D2070000}"/>
    <cellStyle name="Note 43" xfId="2003" xr:uid="{00000000-0005-0000-0000-0000D3070000}"/>
    <cellStyle name="Note 44" xfId="2004" xr:uid="{00000000-0005-0000-0000-0000D4070000}"/>
    <cellStyle name="Note 45" xfId="2005" xr:uid="{00000000-0005-0000-0000-0000D5070000}"/>
    <cellStyle name="Note 46" xfId="2006" xr:uid="{00000000-0005-0000-0000-0000D6070000}"/>
    <cellStyle name="Note 47" xfId="2007" xr:uid="{00000000-0005-0000-0000-0000D7070000}"/>
    <cellStyle name="Note 48" xfId="2008" xr:uid="{00000000-0005-0000-0000-0000D8070000}"/>
    <cellStyle name="Note 49" xfId="2009" xr:uid="{00000000-0005-0000-0000-0000D9070000}"/>
    <cellStyle name="Note 5" xfId="2010" xr:uid="{00000000-0005-0000-0000-0000DA070000}"/>
    <cellStyle name="Note 5 10" xfId="2011" xr:uid="{00000000-0005-0000-0000-0000DB070000}"/>
    <cellStyle name="Note 5 10 2" xfId="2012" xr:uid="{00000000-0005-0000-0000-0000DC070000}"/>
    <cellStyle name="Note 5 10 2 2" xfId="2013" xr:uid="{00000000-0005-0000-0000-0000DD070000}"/>
    <cellStyle name="Note 5 10 2_5 Cent Local" xfId="2014" xr:uid="{00000000-0005-0000-0000-0000DE070000}"/>
    <cellStyle name="Note 5 10 3" xfId="2015" xr:uid="{00000000-0005-0000-0000-0000DF070000}"/>
    <cellStyle name="Note 5 10_ Refunds" xfId="2016" xr:uid="{00000000-0005-0000-0000-0000E0070000}"/>
    <cellStyle name="Note 5 11" xfId="2017" xr:uid="{00000000-0005-0000-0000-0000E1070000}"/>
    <cellStyle name="Note 5 11 2" xfId="2018" xr:uid="{00000000-0005-0000-0000-0000E2070000}"/>
    <cellStyle name="Note 5 11 2 2" xfId="2019" xr:uid="{00000000-0005-0000-0000-0000E3070000}"/>
    <cellStyle name="Note 5 11 2_5 Cent Local" xfId="2020" xr:uid="{00000000-0005-0000-0000-0000E4070000}"/>
    <cellStyle name="Note 5 11 3" xfId="2021" xr:uid="{00000000-0005-0000-0000-0000E5070000}"/>
    <cellStyle name="Note 5 11_ Refunds" xfId="2022" xr:uid="{00000000-0005-0000-0000-0000E6070000}"/>
    <cellStyle name="Note 5 12" xfId="2023" xr:uid="{00000000-0005-0000-0000-0000E7070000}"/>
    <cellStyle name="Note 5 12 2" xfId="2024" xr:uid="{00000000-0005-0000-0000-0000E8070000}"/>
    <cellStyle name="Note 5 12 2 2" xfId="2025" xr:uid="{00000000-0005-0000-0000-0000E9070000}"/>
    <cellStyle name="Note 5 12 2_5 Cent Local" xfId="2026" xr:uid="{00000000-0005-0000-0000-0000EA070000}"/>
    <cellStyle name="Note 5 12 3" xfId="2027" xr:uid="{00000000-0005-0000-0000-0000EB070000}"/>
    <cellStyle name="Note 5 12_ Refunds" xfId="2028" xr:uid="{00000000-0005-0000-0000-0000EC070000}"/>
    <cellStyle name="Note 5 13" xfId="2029" xr:uid="{00000000-0005-0000-0000-0000ED070000}"/>
    <cellStyle name="Note 5 13 2" xfId="2030" xr:uid="{00000000-0005-0000-0000-0000EE070000}"/>
    <cellStyle name="Note 5 13 2 2" xfId="2031" xr:uid="{00000000-0005-0000-0000-0000EF070000}"/>
    <cellStyle name="Note 5 13 2_5 Cent Local" xfId="2032" xr:uid="{00000000-0005-0000-0000-0000F0070000}"/>
    <cellStyle name="Note 5 13 3" xfId="2033" xr:uid="{00000000-0005-0000-0000-0000F1070000}"/>
    <cellStyle name="Note 5 13_ Refunds" xfId="2034" xr:uid="{00000000-0005-0000-0000-0000F2070000}"/>
    <cellStyle name="Note 5 14" xfId="2035" xr:uid="{00000000-0005-0000-0000-0000F3070000}"/>
    <cellStyle name="Note 5 14 2" xfId="2036" xr:uid="{00000000-0005-0000-0000-0000F4070000}"/>
    <cellStyle name="Note 5 14 2 2" xfId="2037" xr:uid="{00000000-0005-0000-0000-0000F5070000}"/>
    <cellStyle name="Note 5 14 2_5 Cent Local" xfId="2038" xr:uid="{00000000-0005-0000-0000-0000F6070000}"/>
    <cellStyle name="Note 5 14 3" xfId="2039" xr:uid="{00000000-0005-0000-0000-0000F7070000}"/>
    <cellStyle name="Note 5 14_ Refunds" xfId="2040" xr:uid="{00000000-0005-0000-0000-0000F8070000}"/>
    <cellStyle name="Note 5 15" xfId="2041" xr:uid="{00000000-0005-0000-0000-0000F9070000}"/>
    <cellStyle name="Note 5 15 2" xfId="2042" xr:uid="{00000000-0005-0000-0000-0000FA070000}"/>
    <cellStyle name="Note 5 15 2 2" xfId="2043" xr:uid="{00000000-0005-0000-0000-0000FB070000}"/>
    <cellStyle name="Note 5 15 2_5 Cent Local" xfId="2044" xr:uid="{00000000-0005-0000-0000-0000FC070000}"/>
    <cellStyle name="Note 5 15 3" xfId="2045" xr:uid="{00000000-0005-0000-0000-0000FD070000}"/>
    <cellStyle name="Note 5 15_ Refunds" xfId="2046" xr:uid="{00000000-0005-0000-0000-0000FE070000}"/>
    <cellStyle name="Note 5 16" xfId="2047" xr:uid="{00000000-0005-0000-0000-0000FF070000}"/>
    <cellStyle name="Note 5 16 2" xfId="2048" xr:uid="{00000000-0005-0000-0000-000000080000}"/>
    <cellStyle name="Note 5 16 2 2" xfId="2049" xr:uid="{00000000-0005-0000-0000-000001080000}"/>
    <cellStyle name="Note 5 16 2_5 Cent Local" xfId="2050" xr:uid="{00000000-0005-0000-0000-000002080000}"/>
    <cellStyle name="Note 5 16 3" xfId="2051" xr:uid="{00000000-0005-0000-0000-000003080000}"/>
    <cellStyle name="Note 5 16_ Refunds" xfId="2052" xr:uid="{00000000-0005-0000-0000-000004080000}"/>
    <cellStyle name="Note 5 17" xfId="2053" xr:uid="{00000000-0005-0000-0000-000005080000}"/>
    <cellStyle name="Note 5 17 2" xfId="2054" xr:uid="{00000000-0005-0000-0000-000006080000}"/>
    <cellStyle name="Note 5 17 2 2" xfId="2055" xr:uid="{00000000-0005-0000-0000-000007080000}"/>
    <cellStyle name="Note 5 17 2_5 Cent Local" xfId="2056" xr:uid="{00000000-0005-0000-0000-000008080000}"/>
    <cellStyle name="Note 5 17 3" xfId="2057" xr:uid="{00000000-0005-0000-0000-000009080000}"/>
    <cellStyle name="Note 5 17_ Refunds" xfId="2058" xr:uid="{00000000-0005-0000-0000-00000A080000}"/>
    <cellStyle name="Note 5 18" xfId="2059" xr:uid="{00000000-0005-0000-0000-00000B080000}"/>
    <cellStyle name="Note 5 18 2" xfId="2060" xr:uid="{00000000-0005-0000-0000-00000C080000}"/>
    <cellStyle name="Note 5 18 2 2" xfId="2061" xr:uid="{00000000-0005-0000-0000-00000D080000}"/>
    <cellStyle name="Note 5 18 2_5 Cent Local" xfId="2062" xr:uid="{00000000-0005-0000-0000-00000E080000}"/>
    <cellStyle name="Note 5 18 3" xfId="2063" xr:uid="{00000000-0005-0000-0000-00000F080000}"/>
    <cellStyle name="Note 5 18_ Refunds" xfId="2064" xr:uid="{00000000-0005-0000-0000-000010080000}"/>
    <cellStyle name="Note 5 19" xfId="2065" xr:uid="{00000000-0005-0000-0000-000011080000}"/>
    <cellStyle name="Note 5 19 2" xfId="2066" xr:uid="{00000000-0005-0000-0000-000012080000}"/>
    <cellStyle name="Note 5 19 2 2" xfId="2067" xr:uid="{00000000-0005-0000-0000-000013080000}"/>
    <cellStyle name="Note 5 19 2_5 Cent Local" xfId="2068" xr:uid="{00000000-0005-0000-0000-000014080000}"/>
    <cellStyle name="Note 5 19 3" xfId="2069" xr:uid="{00000000-0005-0000-0000-000015080000}"/>
    <cellStyle name="Note 5 19_ Refunds" xfId="2070" xr:uid="{00000000-0005-0000-0000-000016080000}"/>
    <cellStyle name="Note 5 2" xfId="2071" xr:uid="{00000000-0005-0000-0000-000017080000}"/>
    <cellStyle name="Note 5 2 10" xfId="2072" xr:uid="{00000000-0005-0000-0000-000018080000}"/>
    <cellStyle name="Note 5 2 2" xfId="2073" xr:uid="{00000000-0005-0000-0000-000019080000}"/>
    <cellStyle name="Note 5 2 2 2" xfId="2074" xr:uid="{00000000-0005-0000-0000-00001A080000}"/>
    <cellStyle name="Note 5 2 2 2 2" xfId="2075" xr:uid="{00000000-0005-0000-0000-00001B080000}"/>
    <cellStyle name="Note 5 2 2 2_5 Cent Local" xfId="2076" xr:uid="{00000000-0005-0000-0000-00001C080000}"/>
    <cellStyle name="Note 5 2 2 3" xfId="2077" xr:uid="{00000000-0005-0000-0000-00001D080000}"/>
    <cellStyle name="Note 5 2 2_ Refunds" xfId="2078" xr:uid="{00000000-0005-0000-0000-00001E080000}"/>
    <cellStyle name="Note 5 2 3" xfId="2079" xr:uid="{00000000-0005-0000-0000-00001F080000}"/>
    <cellStyle name="Note 5 2 3 2" xfId="2080" xr:uid="{00000000-0005-0000-0000-000020080000}"/>
    <cellStyle name="Note 5 2 3 2 2" xfId="2081" xr:uid="{00000000-0005-0000-0000-000021080000}"/>
    <cellStyle name="Note 5 2 3 2_5 Cent Local" xfId="2082" xr:uid="{00000000-0005-0000-0000-000022080000}"/>
    <cellStyle name="Note 5 2 3 3" xfId="2083" xr:uid="{00000000-0005-0000-0000-000023080000}"/>
    <cellStyle name="Note 5 2 3_ Refunds" xfId="2084" xr:uid="{00000000-0005-0000-0000-000024080000}"/>
    <cellStyle name="Note 5 2 4" xfId="2085" xr:uid="{00000000-0005-0000-0000-000025080000}"/>
    <cellStyle name="Note 5 2 4 2" xfId="2086" xr:uid="{00000000-0005-0000-0000-000026080000}"/>
    <cellStyle name="Note 5 2 4 2 2" xfId="2087" xr:uid="{00000000-0005-0000-0000-000027080000}"/>
    <cellStyle name="Note 5 2 4 2_5 Cent Local" xfId="2088" xr:uid="{00000000-0005-0000-0000-000028080000}"/>
    <cellStyle name="Note 5 2 4 3" xfId="2089" xr:uid="{00000000-0005-0000-0000-000029080000}"/>
    <cellStyle name="Note 5 2 4_ Refunds" xfId="2090" xr:uid="{00000000-0005-0000-0000-00002A080000}"/>
    <cellStyle name="Note 5 2 5" xfId="2091" xr:uid="{00000000-0005-0000-0000-00002B080000}"/>
    <cellStyle name="Note 5 2 5 2" xfId="2092" xr:uid="{00000000-0005-0000-0000-00002C080000}"/>
    <cellStyle name="Note 5 2 5 2 2" xfId="2093" xr:uid="{00000000-0005-0000-0000-00002D080000}"/>
    <cellStyle name="Note 5 2 5 2_5 Cent Local" xfId="2094" xr:uid="{00000000-0005-0000-0000-00002E080000}"/>
    <cellStyle name="Note 5 2 5 3" xfId="2095" xr:uid="{00000000-0005-0000-0000-00002F080000}"/>
    <cellStyle name="Note 5 2 5_ Refunds" xfId="2096" xr:uid="{00000000-0005-0000-0000-000030080000}"/>
    <cellStyle name="Note 5 2 6" xfId="2097" xr:uid="{00000000-0005-0000-0000-000031080000}"/>
    <cellStyle name="Note 5 2 6 2" xfId="2098" xr:uid="{00000000-0005-0000-0000-000032080000}"/>
    <cellStyle name="Note 5 2 6 2 2" xfId="2099" xr:uid="{00000000-0005-0000-0000-000033080000}"/>
    <cellStyle name="Note 5 2 6 2_5 Cent Local" xfId="2100" xr:uid="{00000000-0005-0000-0000-000034080000}"/>
    <cellStyle name="Note 5 2 6 3" xfId="2101" xr:uid="{00000000-0005-0000-0000-000035080000}"/>
    <cellStyle name="Note 5 2 6_ Refunds" xfId="2102" xr:uid="{00000000-0005-0000-0000-000036080000}"/>
    <cellStyle name="Note 5 2 7" xfId="2103" xr:uid="{00000000-0005-0000-0000-000037080000}"/>
    <cellStyle name="Note 5 2 7 2" xfId="2104" xr:uid="{00000000-0005-0000-0000-000038080000}"/>
    <cellStyle name="Note 5 2 7 2 2" xfId="2105" xr:uid="{00000000-0005-0000-0000-000039080000}"/>
    <cellStyle name="Note 5 2 7 2_5 Cent Local" xfId="2106" xr:uid="{00000000-0005-0000-0000-00003A080000}"/>
    <cellStyle name="Note 5 2 7 3" xfId="2107" xr:uid="{00000000-0005-0000-0000-00003B080000}"/>
    <cellStyle name="Note 5 2 7_ Refunds" xfId="2108" xr:uid="{00000000-0005-0000-0000-00003C080000}"/>
    <cellStyle name="Note 5 2 8" xfId="2109" xr:uid="{00000000-0005-0000-0000-00003D080000}"/>
    <cellStyle name="Note 5 2 8 2" xfId="2110" xr:uid="{00000000-0005-0000-0000-00003E080000}"/>
    <cellStyle name="Note 5 2 8 2 2" xfId="2111" xr:uid="{00000000-0005-0000-0000-00003F080000}"/>
    <cellStyle name="Note 5 2 8 2_5 Cent Local" xfId="2112" xr:uid="{00000000-0005-0000-0000-000040080000}"/>
    <cellStyle name="Note 5 2 8 3" xfId="2113" xr:uid="{00000000-0005-0000-0000-000041080000}"/>
    <cellStyle name="Note 5 2 8_ Refunds" xfId="2114" xr:uid="{00000000-0005-0000-0000-000042080000}"/>
    <cellStyle name="Note 5 2 9" xfId="2115" xr:uid="{00000000-0005-0000-0000-000043080000}"/>
    <cellStyle name="Note 5 2 9 2" xfId="2116" xr:uid="{00000000-0005-0000-0000-000044080000}"/>
    <cellStyle name="Note 5 2 9_5 Cent Local" xfId="2117" xr:uid="{00000000-0005-0000-0000-000045080000}"/>
    <cellStyle name="Note 5 2_ Refunds" xfId="2118" xr:uid="{00000000-0005-0000-0000-000046080000}"/>
    <cellStyle name="Note 5 20" xfId="2119" xr:uid="{00000000-0005-0000-0000-000047080000}"/>
    <cellStyle name="Note 5 20 2" xfId="2120" xr:uid="{00000000-0005-0000-0000-000048080000}"/>
    <cellStyle name="Note 5 20 2 2" xfId="2121" xr:uid="{00000000-0005-0000-0000-000049080000}"/>
    <cellStyle name="Note 5 20 2_5 Cent Local" xfId="2122" xr:uid="{00000000-0005-0000-0000-00004A080000}"/>
    <cellStyle name="Note 5 20 3" xfId="2123" xr:uid="{00000000-0005-0000-0000-00004B080000}"/>
    <cellStyle name="Note 5 20_ Refunds" xfId="2124" xr:uid="{00000000-0005-0000-0000-00004C080000}"/>
    <cellStyle name="Note 5 21" xfId="2125" xr:uid="{00000000-0005-0000-0000-00004D080000}"/>
    <cellStyle name="Note 5 21 2" xfId="2126" xr:uid="{00000000-0005-0000-0000-00004E080000}"/>
    <cellStyle name="Note 5 21 2 2" xfId="2127" xr:uid="{00000000-0005-0000-0000-00004F080000}"/>
    <cellStyle name="Note 5 21 2_5 Cent Local" xfId="2128" xr:uid="{00000000-0005-0000-0000-000050080000}"/>
    <cellStyle name="Note 5 21 3" xfId="2129" xr:uid="{00000000-0005-0000-0000-000051080000}"/>
    <cellStyle name="Note 5 21_ Refunds" xfId="2130" xr:uid="{00000000-0005-0000-0000-000052080000}"/>
    <cellStyle name="Note 5 22" xfId="2131" xr:uid="{00000000-0005-0000-0000-000053080000}"/>
    <cellStyle name="Note 5 22 2" xfId="2132" xr:uid="{00000000-0005-0000-0000-000054080000}"/>
    <cellStyle name="Note 5 22 2 2" xfId="2133" xr:uid="{00000000-0005-0000-0000-000055080000}"/>
    <cellStyle name="Note 5 22 2_5 Cent Local" xfId="2134" xr:uid="{00000000-0005-0000-0000-000056080000}"/>
    <cellStyle name="Note 5 22 3" xfId="2135" xr:uid="{00000000-0005-0000-0000-000057080000}"/>
    <cellStyle name="Note 5 22_ Refunds" xfId="2136" xr:uid="{00000000-0005-0000-0000-000058080000}"/>
    <cellStyle name="Note 5 23" xfId="2137" xr:uid="{00000000-0005-0000-0000-000059080000}"/>
    <cellStyle name="Note 5 23 2" xfId="2138" xr:uid="{00000000-0005-0000-0000-00005A080000}"/>
    <cellStyle name="Note 5 23 2 2" xfId="2139" xr:uid="{00000000-0005-0000-0000-00005B080000}"/>
    <cellStyle name="Note 5 23 2_5 Cent Local" xfId="2140" xr:uid="{00000000-0005-0000-0000-00005C080000}"/>
    <cellStyle name="Note 5 23 3" xfId="2141" xr:uid="{00000000-0005-0000-0000-00005D080000}"/>
    <cellStyle name="Note 5 23_ Refunds" xfId="2142" xr:uid="{00000000-0005-0000-0000-00005E080000}"/>
    <cellStyle name="Note 5 24" xfId="2143" xr:uid="{00000000-0005-0000-0000-00005F080000}"/>
    <cellStyle name="Note 5 24 2" xfId="2144" xr:uid="{00000000-0005-0000-0000-000060080000}"/>
    <cellStyle name="Note 5 24 2 2" xfId="2145" xr:uid="{00000000-0005-0000-0000-000061080000}"/>
    <cellStyle name="Note 5 24 2_5 Cent Local" xfId="2146" xr:uid="{00000000-0005-0000-0000-000062080000}"/>
    <cellStyle name="Note 5 24 3" xfId="2147" xr:uid="{00000000-0005-0000-0000-000063080000}"/>
    <cellStyle name="Note 5 24_ Refunds" xfId="2148" xr:uid="{00000000-0005-0000-0000-000064080000}"/>
    <cellStyle name="Note 5 25" xfId="2149" xr:uid="{00000000-0005-0000-0000-000065080000}"/>
    <cellStyle name="Note 5 25 2" xfId="2150" xr:uid="{00000000-0005-0000-0000-000066080000}"/>
    <cellStyle name="Note 5 25 2 2" xfId="2151" xr:uid="{00000000-0005-0000-0000-000067080000}"/>
    <cellStyle name="Note 5 25 2_5 Cent Local" xfId="2152" xr:uid="{00000000-0005-0000-0000-000068080000}"/>
    <cellStyle name="Note 5 25 3" xfId="2153" xr:uid="{00000000-0005-0000-0000-000069080000}"/>
    <cellStyle name="Note 5 25_ Refunds" xfId="2154" xr:uid="{00000000-0005-0000-0000-00006A080000}"/>
    <cellStyle name="Note 5 26" xfId="2155" xr:uid="{00000000-0005-0000-0000-00006B080000}"/>
    <cellStyle name="Note 5 26 2" xfId="2156" xr:uid="{00000000-0005-0000-0000-00006C080000}"/>
    <cellStyle name="Note 5 26 2 2" xfId="2157" xr:uid="{00000000-0005-0000-0000-00006D080000}"/>
    <cellStyle name="Note 5 26 2_5 Cent Local" xfId="2158" xr:uid="{00000000-0005-0000-0000-00006E080000}"/>
    <cellStyle name="Note 5 26 3" xfId="2159" xr:uid="{00000000-0005-0000-0000-00006F080000}"/>
    <cellStyle name="Note 5 26_ Refunds" xfId="2160" xr:uid="{00000000-0005-0000-0000-000070080000}"/>
    <cellStyle name="Note 5 27" xfId="2161" xr:uid="{00000000-0005-0000-0000-000071080000}"/>
    <cellStyle name="Note 5 27 2" xfId="2162" xr:uid="{00000000-0005-0000-0000-000072080000}"/>
    <cellStyle name="Note 5 27 2 2" xfId="2163" xr:uid="{00000000-0005-0000-0000-000073080000}"/>
    <cellStyle name="Note 5 27 2_5 Cent Local" xfId="2164" xr:uid="{00000000-0005-0000-0000-000074080000}"/>
    <cellStyle name="Note 5 27 3" xfId="2165" xr:uid="{00000000-0005-0000-0000-000075080000}"/>
    <cellStyle name="Note 5 27_ Refunds" xfId="2166" xr:uid="{00000000-0005-0000-0000-000076080000}"/>
    <cellStyle name="Note 5 28" xfId="2167" xr:uid="{00000000-0005-0000-0000-000077080000}"/>
    <cellStyle name="Note 5 28 2" xfId="2168" xr:uid="{00000000-0005-0000-0000-000078080000}"/>
    <cellStyle name="Note 5 28 2 2" xfId="2169" xr:uid="{00000000-0005-0000-0000-000079080000}"/>
    <cellStyle name="Note 5 28 2_5 Cent Local" xfId="2170" xr:uid="{00000000-0005-0000-0000-00007A080000}"/>
    <cellStyle name="Note 5 28 3" xfId="2171" xr:uid="{00000000-0005-0000-0000-00007B080000}"/>
    <cellStyle name="Note 5 28_ Refunds" xfId="2172" xr:uid="{00000000-0005-0000-0000-00007C080000}"/>
    <cellStyle name="Note 5 29" xfId="2173" xr:uid="{00000000-0005-0000-0000-00007D080000}"/>
    <cellStyle name="Note 5 29 2" xfId="2174" xr:uid="{00000000-0005-0000-0000-00007E080000}"/>
    <cellStyle name="Note 5 29 2 2" xfId="2175" xr:uid="{00000000-0005-0000-0000-00007F080000}"/>
    <cellStyle name="Note 5 29 2_5 Cent Local" xfId="2176" xr:uid="{00000000-0005-0000-0000-000080080000}"/>
    <cellStyle name="Note 5 29 3" xfId="2177" xr:uid="{00000000-0005-0000-0000-000081080000}"/>
    <cellStyle name="Note 5 29_ Refunds" xfId="2178" xr:uid="{00000000-0005-0000-0000-000082080000}"/>
    <cellStyle name="Note 5 3" xfId="2179" xr:uid="{00000000-0005-0000-0000-000083080000}"/>
    <cellStyle name="Note 5 3 10" xfId="2180" xr:uid="{00000000-0005-0000-0000-000084080000}"/>
    <cellStyle name="Note 5 3 2" xfId="2181" xr:uid="{00000000-0005-0000-0000-000085080000}"/>
    <cellStyle name="Note 5 3 2 2" xfId="2182" xr:uid="{00000000-0005-0000-0000-000086080000}"/>
    <cellStyle name="Note 5 3 2 2 2" xfId="2183" xr:uid="{00000000-0005-0000-0000-000087080000}"/>
    <cellStyle name="Note 5 3 2 2_5 Cent Local" xfId="2184" xr:uid="{00000000-0005-0000-0000-000088080000}"/>
    <cellStyle name="Note 5 3 2 3" xfId="2185" xr:uid="{00000000-0005-0000-0000-000089080000}"/>
    <cellStyle name="Note 5 3 2_ Refunds" xfId="2186" xr:uid="{00000000-0005-0000-0000-00008A080000}"/>
    <cellStyle name="Note 5 3 3" xfId="2187" xr:uid="{00000000-0005-0000-0000-00008B080000}"/>
    <cellStyle name="Note 5 3 3 2" xfId="2188" xr:uid="{00000000-0005-0000-0000-00008C080000}"/>
    <cellStyle name="Note 5 3 3 2 2" xfId="2189" xr:uid="{00000000-0005-0000-0000-00008D080000}"/>
    <cellStyle name="Note 5 3 3 2_5 Cent Local" xfId="2190" xr:uid="{00000000-0005-0000-0000-00008E080000}"/>
    <cellStyle name="Note 5 3 3 3" xfId="2191" xr:uid="{00000000-0005-0000-0000-00008F080000}"/>
    <cellStyle name="Note 5 3 3_ Refunds" xfId="2192" xr:uid="{00000000-0005-0000-0000-000090080000}"/>
    <cellStyle name="Note 5 3 4" xfId="2193" xr:uid="{00000000-0005-0000-0000-000091080000}"/>
    <cellStyle name="Note 5 3 4 2" xfId="2194" xr:uid="{00000000-0005-0000-0000-000092080000}"/>
    <cellStyle name="Note 5 3 4 2 2" xfId="2195" xr:uid="{00000000-0005-0000-0000-000093080000}"/>
    <cellStyle name="Note 5 3 4 2_5 Cent Local" xfId="2196" xr:uid="{00000000-0005-0000-0000-000094080000}"/>
    <cellStyle name="Note 5 3 4 3" xfId="2197" xr:uid="{00000000-0005-0000-0000-000095080000}"/>
    <cellStyle name="Note 5 3 4_ Refunds" xfId="2198" xr:uid="{00000000-0005-0000-0000-000096080000}"/>
    <cellStyle name="Note 5 3 5" xfId="2199" xr:uid="{00000000-0005-0000-0000-000097080000}"/>
    <cellStyle name="Note 5 3 5 2" xfId="2200" xr:uid="{00000000-0005-0000-0000-000098080000}"/>
    <cellStyle name="Note 5 3 5 2 2" xfId="2201" xr:uid="{00000000-0005-0000-0000-000099080000}"/>
    <cellStyle name="Note 5 3 5 2_5 Cent Local" xfId="2202" xr:uid="{00000000-0005-0000-0000-00009A080000}"/>
    <cellStyle name="Note 5 3 5 3" xfId="2203" xr:uid="{00000000-0005-0000-0000-00009B080000}"/>
    <cellStyle name="Note 5 3 5_ Refunds" xfId="2204" xr:uid="{00000000-0005-0000-0000-00009C080000}"/>
    <cellStyle name="Note 5 3 6" xfId="2205" xr:uid="{00000000-0005-0000-0000-00009D080000}"/>
    <cellStyle name="Note 5 3 6 2" xfId="2206" xr:uid="{00000000-0005-0000-0000-00009E080000}"/>
    <cellStyle name="Note 5 3 6 2 2" xfId="2207" xr:uid="{00000000-0005-0000-0000-00009F080000}"/>
    <cellStyle name="Note 5 3 6 2_5 Cent Local" xfId="2208" xr:uid="{00000000-0005-0000-0000-0000A0080000}"/>
    <cellStyle name="Note 5 3 6 3" xfId="2209" xr:uid="{00000000-0005-0000-0000-0000A1080000}"/>
    <cellStyle name="Note 5 3 6_ Refunds" xfId="2210" xr:uid="{00000000-0005-0000-0000-0000A2080000}"/>
    <cellStyle name="Note 5 3 7" xfId="2211" xr:uid="{00000000-0005-0000-0000-0000A3080000}"/>
    <cellStyle name="Note 5 3 7 2" xfId="2212" xr:uid="{00000000-0005-0000-0000-0000A4080000}"/>
    <cellStyle name="Note 5 3 7 2 2" xfId="2213" xr:uid="{00000000-0005-0000-0000-0000A5080000}"/>
    <cellStyle name="Note 5 3 7 2_5 Cent Local" xfId="2214" xr:uid="{00000000-0005-0000-0000-0000A6080000}"/>
    <cellStyle name="Note 5 3 7 3" xfId="2215" xr:uid="{00000000-0005-0000-0000-0000A7080000}"/>
    <cellStyle name="Note 5 3 7_ Refunds" xfId="2216" xr:uid="{00000000-0005-0000-0000-0000A8080000}"/>
    <cellStyle name="Note 5 3 8" xfId="2217" xr:uid="{00000000-0005-0000-0000-0000A9080000}"/>
    <cellStyle name="Note 5 3 8 2" xfId="2218" xr:uid="{00000000-0005-0000-0000-0000AA080000}"/>
    <cellStyle name="Note 5 3 8 2 2" xfId="2219" xr:uid="{00000000-0005-0000-0000-0000AB080000}"/>
    <cellStyle name="Note 5 3 8 2_5 Cent Local" xfId="2220" xr:uid="{00000000-0005-0000-0000-0000AC080000}"/>
    <cellStyle name="Note 5 3 8 3" xfId="2221" xr:uid="{00000000-0005-0000-0000-0000AD080000}"/>
    <cellStyle name="Note 5 3 8_ Refunds" xfId="2222" xr:uid="{00000000-0005-0000-0000-0000AE080000}"/>
    <cellStyle name="Note 5 3 9" xfId="2223" xr:uid="{00000000-0005-0000-0000-0000AF080000}"/>
    <cellStyle name="Note 5 3 9 2" xfId="2224" xr:uid="{00000000-0005-0000-0000-0000B0080000}"/>
    <cellStyle name="Note 5 3 9_5 Cent Local" xfId="2225" xr:uid="{00000000-0005-0000-0000-0000B1080000}"/>
    <cellStyle name="Note 5 3_ Refunds" xfId="2226" xr:uid="{00000000-0005-0000-0000-0000B2080000}"/>
    <cellStyle name="Note 5 30" xfId="2227" xr:uid="{00000000-0005-0000-0000-0000B3080000}"/>
    <cellStyle name="Note 5 30 2" xfId="2228" xr:uid="{00000000-0005-0000-0000-0000B4080000}"/>
    <cellStyle name="Note 5 30 2 2" xfId="2229" xr:uid="{00000000-0005-0000-0000-0000B5080000}"/>
    <cellStyle name="Note 5 30 2_5 Cent Local" xfId="2230" xr:uid="{00000000-0005-0000-0000-0000B6080000}"/>
    <cellStyle name="Note 5 30 3" xfId="2231" xr:uid="{00000000-0005-0000-0000-0000B7080000}"/>
    <cellStyle name="Note 5 30_ Refunds" xfId="2232" xr:uid="{00000000-0005-0000-0000-0000B8080000}"/>
    <cellStyle name="Note 5 31" xfId="2233" xr:uid="{00000000-0005-0000-0000-0000B9080000}"/>
    <cellStyle name="Note 5 31 2" xfId="2234" xr:uid="{00000000-0005-0000-0000-0000BA080000}"/>
    <cellStyle name="Note 5 31 2 2" xfId="2235" xr:uid="{00000000-0005-0000-0000-0000BB080000}"/>
    <cellStyle name="Note 5 31 2_5 Cent Local" xfId="2236" xr:uid="{00000000-0005-0000-0000-0000BC080000}"/>
    <cellStyle name="Note 5 31 3" xfId="2237" xr:uid="{00000000-0005-0000-0000-0000BD080000}"/>
    <cellStyle name="Note 5 31_ Refunds" xfId="2238" xr:uid="{00000000-0005-0000-0000-0000BE080000}"/>
    <cellStyle name="Note 5 32" xfId="2239" xr:uid="{00000000-0005-0000-0000-0000BF080000}"/>
    <cellStyle name="Note 5 32 2" xfId="2240" xr:uid="{00000000-0005-0000-0000-0000C0080000}"/>
    <cellStyle name="Note 5 32 2 2" xfId="2241" xr:uid="{00000000-0005-0000-0000-0000C1080000}"/>
    <cellStyle name="Note 5 32 2_5 Cent Local" xfId="2242" xr:uid="{00000000-0005-0000-0000-0000C2080000}"/>
    <cellStyle name="Note 5 32 3" xfId="2243" xr:uid="{00000000-0005-0000-0000-0000C3080000}"/>
    <cellStyle name="Note 5 32_ Refunds" xfId="2244" xr:uid="{00000000-0005-0000-0000-0000C4080000}"/>
    <cellStyle name="Note 5 33" xfId="2245" xr:uid="{00000000-0005-0000-0000-0000C5080000}"/>
    <cellStyle name="Note 5 33 2" xfId="2246" xr:uid="{00000000-0005-0000-0000-0000C6080000}"/>
    <cellStyle name="Note 5 33_5 Cent Local" xfId="2247" xr:uid="{00000000-0005-0000-0000-0000C7080000}"/>
    <cellStyle name="Note 5 34" xfId="2248" xr:uid="{00000000-0005-0000-0000-0000C8080000}"/>
    <cellStyle name="Note 5 4" xfId="2249" xr:uid="{00000000-0005-0000-0000-0000C9080000}"/>
    <cellStyle name="Note 5 4 10" xfId="2250" xr:uid="{00000000-0005-0000-0000-0000CA080000}"/>
    <cellStyle name="Note 5 4 2" xfId="2251" xr:uid="{00000000-0005-0000-0000-0000CB080000}"/>
    <cellStyle name="Note 5 4 2 2" xfId="2252" xr:uid="{00000000-0005-0000-0000-0000CC080000}"/>
    <cellStyle name="Note 5 4 2 2 2" xfId="2253" xr:uid="{00000000-0005-0000-0000-0000CD080000}"/>
    <cellStyle name="Note 5 4 2 2_5 Cent Local" xfId="2254" xr:uid="{00000000-0005-0000-0000-0000CE080000}"/>
    <cellStyle name="Note 5 4 2 3" xfId="2255" xr:uid="{00000000-0005-0000-0000-0000CF080000}"/>
    <cellStyle name="Note 5 4 2_ Refunds" xfId="2256" xr:uid="{00000000-0005-0000-0000-0000D0080000}"/>
    <cellStyle name="Note 5 4 3" xfId="2257" xr:uid="{00000000-0005-0000-0000-0000D1080000}"/>
    <cellStyle name="Note 5 4 3 2" xfId="2258" xr:uid="{00000000-0005-0000-0000-0000D2080000}"/>
    <cellStyle name="Note 5 4 3 2 2" xfId="2259" xr:uid="{00000000-0005-0000-0000-0000D3080000}"/>
    <cellStyle name="Note 5 4 3 2_5 Cent Local" xfId="2260" xr:uid="{00000000-0005-0000-0000-0000D4080000}"/>
    <cellStyle name="Note 5 4 3 3" xfId="2261" xr:uid="{00000000-0005-0000-0000-0000D5080000}"/>
    <cellStyle name="Note 5 4 3_ Refunds" xfId="2262" xr:uid="{00000000-0005-0000-0000-0000D6080000}"/>
    <cellStyle name="Note 5 4 4" xfId="2263" xr:uid="{00000000-0005-0000-0000-0000D7080000}"/>
    <cellStyle name="Note 5 4 4 2" xfId="2264" xr:uid="{00000000-0005-0000-0000-0000D8080000}"/>
    <cellStyle name="Note 5 4 4 2 2" xfId="2265" xr:uid="{00000000-0005-0000-0000-0000D9080000}"/>
    <cellStyle name="Note 5 4 4 2_5 Cent Local" xfId="2266" xr:uid="{00000000-0005-0000-0000-0000DA080000}"/>
    <cellStyle name="Note 5 4 4 3" xfId="2267" xr:uid="{00000000-0005-0000-0000-0000DB080000}"/>
    <cellStyle name="Note 5 4 4_ Refunds" xfId="2268" xr:uid="{00000000-0005-0000-0000-0000DC080000}"/>
    <cellStyle name="Note 5 4 5" xfId="2269" xr:uid="{00000000-0005-0000-0000-0000DD080000}"/>
    <cellStyle name="Note 5 4 5 2" xfId="2270" xr:uid="{00000000-0005-0000-0000-0000DE080000}"/>
    <cellStyle name="Note 5 4 5 2 2" xfId="2271" xr:uid="{00000000-0005-0000-0000-0000DF080000}"/>
    <cellStyle name="Note 5 4 5 2_5 Cent Local" xfId="2272" xr:uid="{00000000-0005-0000-0000-0000E0080000}"/>
    <cellStyle name="Note 5 4 5 3" xfId="2273" xr:uid="{00000000-0005-0000-0000-0000E1080000}"/>
    <cellStyle name="Note 5 4 5_ Refunds" xfId="2274" xr:uid="{00000000-0005-0000-0000-0000E2080000}"/>
    <cellStyle name="Note 5 4 6" xfId="2275" xr:uid="{00000000-0005-0000-0000-0000E3080000}"/>
    <cellStyle name="Note 5 4 6 2" xfId="2276" xr:uid="{00000000-0005-0000-0000-0000E4080000}"/>
    <cellStyle name="Note 5 4 6 2 2" xfId="2277" xr:uid="{00000000-0005-0000-0000-0000E5080000}"/>
    <cellStyle name="Note 5 4 6 2_5 Cent Local" xfId="2278" xr:uid="{00000000-0005-0000-0000-0000E6080000}"/>
    <cellStyle name="Note 5 4 6 3" xfId="2279" xr:uid="{00000000-0005-0000-0000-0000E7080000}"/>
    <cellStyle name="Note 5 4 6_ Refunds" xfId="2280" xr:uid="{00000000-0005-0000-0000-0000E8080000}"/>
    <cellStyle name="Note 5 4 7" xfId="2281" xr:uid="{00000000-0005-0000-0000-0000E9080000}"/>
    <cellStyle name="Note 5 4 7 2" xfId="2282" xr:uid="{00000000-0005-0000-0000-0000EA080000}"/>
    <cellStyle name="Note 5 4 7 2 2" xfId="2283" xr:uid="{00000000-0005-0000-0000-0000EB080000}"/>
    <cellStyle name="Note 5 4 7 2_5 Cent Local" xfId="2284" xr:uid="{00000000-0005-0000-0000-0000EC080000}"/>
    <cellStyle name="Note 5 4 7 3" xfId="2285" xr:uid="{00000000-0005-0000-0000-0000ED080000}"/>
    <cellStyle name="Note 5 4 7_ Refunds" xfId="2286" xr:uid="{00000000-0005-0000-0000-0000EE080000}"/>
    <cellStyle name="Note 5 4 8" xfId="2287" xr:uid="{00000000-0005-0000-0000-0000EF080000}"/>
    <cellStyle name="Note 5 4 8 2" xfId="2288" xr:uid="{00000000-0005-0000-0000-0000F0080000}"/>
    <cellStyle name="Note 5 4 8 2 2" xfId="2289" xr:uid="{00000000-0005-0000-0000-0000F1080000}"/>
    <cellStyle name="Note 5 4 8 2_5 Cent Local" xfId="2290" xr:uid="{00000000-0005-0000-0000-0000F2080000}"/>
    <cellStyle name="Note 5 4 8 3" xfId="2291" xr:uid="{00000000-0005-0000-0000-0000F3080000}"/>
    <cellStyle name="Note 5 4 8_ Refunds" xfId="2292" xr:uid="{00000000-0005-0000-0000-0000F4080000}"/>
    <cellStyle name="Note 5 4 9" xfId="2293" xr:uid="{00000000-0005-0000-0000-0000F5080000}"/>
    <cellStyle name="Note 5 4 9 2" xfId="2294" xr:uid="{00000000-0005-0000-0000-0000F6080000}"/>
    <cellStyle name="Note 5 4 9_5 Cent Local" xfId="2295" xr:uid="{00000000-0005-0000-0000-0000F7080000}"/>
    <cellStyle name="Note 5 4_ Refunds" xfId="2296" xr:uid="{00000000-0005-0000-0000-0000F8080000}"/>
    <cellStyle name="Note 5 5" xfId="2297" xr:uid="{00000000-0005-0000-0000-0000F9080000}"/>
    <cellStyle name="Note 5 5 2" xfId="2298" xr:uid="{00000000-0005-0000-0000-0000FA080000}"/>
    <cellStyle name="Note 5 5 2 2" xfId="2299" xr:uid="{00000000-0005-0000-0000-0000FB080000}"/>
    <cellStyle name="Note 5 5 2_5 Cent Local" xfId="2300" xr:uid="{00000000-0005-0000-0000-0000FC080000}"/>
    <cellStyle name="Note 5 5 3" xfId="2301" xr:uid="{00000000-0005-0000-0000-0000FD080000}"/>
    <cellStyle name="Note 5 5_ Refunds" xfId="2302" xr:uid="{00000000-0005-0000-0000-0000FE080000}"/>
    <cellStyle name="Note 5 6" xfId="2303" xr:uid="{00000000-0005-0000-0000-0000FF080000}"/>
    <cellStyle name="Note 5 6 2" xfId="2304" xr:uid="{00000000-0005-0000-0000-000000090000}"/>
    <cellStyle name="Note 5 6 2 2" xfId="2305" xr:uid="{00000000-0005-0000-0000-000001090000}"/>
    <cellStyle name="Note 5 6 2_5 Cent Local" xfId="2306" xr:uid="{00000000-0005-0000-0000-000002090000}"/>
    <cellStyle name="Note 5 6 3" xfId="2307" xr:uid="{00000000-0005-0000-0000-000003090000}"/>
    <cellStyle name="Note 5 6_ Refunds" xfId="2308" xr:uid="{00000000-0005-0000-0000-000004090000}"/>
    <cellStyle name="Note 5 7" xfId="2309" xr:uid="{00000000-0005-0000-0000-000005090000}"/>
    <cellStyle name="Note 5 7 2" xfId="2310" xr:uid="{00000000-0005-0000-0000-000006090000}"/>
    <cellStyle name="Note 5 7 2 2" xfId="2311" xr:uid="{00000000-0005-0000-0000-000007090000}"/>
    <cellStyle name="Note 5 7 2_5 Cent Local" xfId="2312" xr:uid="{00000000-0005-0000-0000-000008090000}"/>
    <cellStyle name="Note 5 7 3" xfId="2313" xr:uid="{00000000-0005-0000-0000-000009090000}"/>
    <cellStyle name="Note 5 7_ Refunds" xfId="2314" xr:uid="{00000000-0005-0000-0000-00000A090000}"/>
    <cellStyle name="Note 5 8" xfId="2315" xr:uid="{00000000-0005-0000-0000-00000B090000}"/>
    <cellStyle name="Note 5 8 2" xfId="2316" xr:uid="{00000000-0005-0000-0000-00000C090000}"/>
    <cellStyle name="Note 5 8 2 2" xfId="2317" xr:uid="{00000000-0005-0000-0000-00000D090000}"/>
    <cellStyle name="Note 5 8 2_5 Cent Local" xfId="2318" xr:uid="{00000000-0005-0000-0000-00000E090000}"/>
    <cellStyle name="Note 5 8 3" xfId="2319" xr:uid="{00000000-0005-0000-0000-00000F090000}"/>
    <cellStyle name="Note 5 8_ Refunds" xfId="2320" xr:uid="{00000000-0005-0000-0000-000010090000}"/>
    <cellStyle name="Note 5 9" xfId="2321" xr:uid="{00000000-0005-0000-0000-000011090000}"/>
    <cellStyle name="Note 5 9 2" xfId="2322" xr:uid="{00000000-0005-0000-0000-000012090000}"/>
    <cellStyle name="Note 5 9 2 2" xfId="2323" xr:uid="{00000000-0005-0000-0000-000013090000}"/>
    <cellStyle name="Note 5 9 2_5 Cent Local" xfId="2324" xr:uid="{00000000-0005-0000-0000-000014090000}"/>
    <cellStyle name="Note 5 9 3" xfId="2325" xr:uid="{00000000-0005-0000-0000-000015090000}"/>
    <cellStyle name="Note 5 9_ Refunds" xfId="2326" xr:uid="{00000000-0005-0000-0000-000016090000}"/>
    <cellStyle name="Note 5_ Refunds" xfId="2327" xr:uid="{00000000-0005-0000-0000-000017090000}"/>
    <cellStyle name="Note 50" xfId="2328" xr:uid="{00000000-0005-0000-0000-000018090000}"/>
    <cellStyle name="Note 51" xfId="2329" xr:uid="{00000000-0005-0000-0000-000019090000}"/>
    <cellStyle name="Note 52" xfId="2330" xr:uid="{00000000-0005-0000-0000-00001A090000}"/>
    <cellStyle name="Note 53" xfId="2331" xr:uid="{00000000-0005-0000-0000-00001B090000}"/>
    <cellStyle name="Note 54" xfId="2332" xr:uid="{00000000-0005-0000-0000-00001C090000}"/>
    <cellStyle name="Note 55" xfId="2333" xr:uid="{00000000-0005-0000-0000-00001D090000}"/>
    <cellStyle name="Note 56" xfId="2334" xr:uid="{00000000-0005-0000-0000-00001E090000}"/>
    <cellStyle name="Note 57" xfId="2335" xr:uid="{00000000-0005-0000-0000-00001F090000}"/>
    <cellStyle name="Note 58" xfId="2336" xr:uid="{00000000-0005-0000-0000-000020090000}"/>
    <cellStyle name="Note 59" xfId="2337" xr:uid="{00000000-0005-0000-0000-000021090000}"/>
    <cellStyle name="Note 6" xfId="2338" xr:uid="{00000000-0005-0000-0000-000022090000}"/>
    <cellStyle name="Note 6 10" xfId="2339" xr:uid="{00000000-0005-0000-0000-000023090000}"/>
    <cellStyle name="Note 6 10 2" xfId="2340" xr:uid="{00000000-0005-0000-0000-000024090000}"/>
    <cellStyle name="Note 6 10 2 2" xfId="2341" xr:uid="{00000000-0005-0000-0000-000025090000}"/>
    <cellStyle name="Note 6 10 2_5 Cent Local" xfId="2342" xr:uid="{00000000-0005-0000-0000-000026090000}"/>
    <cellStyle name="Note 6 10 3" xfId="2343" xr:uid="{00000000-0005-0000-0000-000027090000}"/>
    <cellStyle name="Note 6 10_ Refunds" xfId="2344" xr:uid="{00000000-0005-0000-0000-000028090000}"/>
    <cellStyle name="Note 6 11" xfId="2345" xr:uid="{00000000-0005-0000-0000-000029090000}"/>
    <cellStyle name="Note 6 11 2" xfId="2346" xr:uid="{00000000-0005-0000-0000-00002A090000}"/>
    <cellStyle name="Note 6 11 2 2" xfId="2347" xr:uid="{00000000-0005-0000-0000-00002B090000}"/>
    <cellStyle name="Note 6 11 2_5 Cent Local" xfId="2348" xr:uid="{00000000-0005-0000-0000-00002C090000}"/>
    <cellStyle name="Note 6 11 3" xfId="2349" xr:uid="{00000000-0005-0000-0000-00002D090000}"/>
    <cellStyle name="Note 6 11_ Refunds" xfId="2350" xr:uid="{00000000-0005-0000-0000-00002E090000}"/>
    <cellStyle name="Note 6 12" xfId="2351" xr:uid="{00000000-0005-0000-0000-00002F090000}"/>
    <cellStyle name="Note 6 12 2" xfId="2352" xr:uid="{00000000-0005-0000-0000-000030090000}"/>
    <cellStyle name="Note 6 12 2 2" xfId="2353" xr:uid="{00000000-0005-0000-0000-000031090000}"/>
    <cellStyle name="Note 6 12 2_5 Cent Local" xfId="2354" xr:uid="{00000000-0005-0000-0000-000032090000}"/>
    <cellStyle name="Note 6 12 3" xfId="2355" xr:uid="{00000000-0005-0000-0000-000033090000}"/>
    <cellStyle name="Note 6 12_ Refunds" xfId="2356" xr:uid="{00000000-0005-0000-0000-000034090000}"/>
    <cellStyle name="Note 6 13" xfId="2357" xr:uid="{00000000-0005-0000-0000-000035090000}"/>
    <cellStyle name="Note 6 13 2" xfId="2358" xr:uid="{00000000-0005-0000-0000-000036090000}"/>
    <cellStyle name="Note 6 13 2 2" xfId="2359" xr:uid="{00000000-0005-0000-0000-000037090000}"/>
    <cellStyle name="Note 6 13 2_5 Cent Local" xfId="2360" xr:uid="{00000000-0005-0000-0000-000038090000}"/>
    <cellStyle name="Note 6 13 3" xfId="2361" xr:uid="{00000000-0005-0000-0000-000039090000}"/>
    <cellStyle name="Note 6 13_ Refunds" xfId="2362" xr:uid="{00000000-0005-0000-0000-00003A090000}"/>
    <cellStyle name="Note 6 14" xfId="2363" xr:uid="{00000000-0005-0000-0000-00003B090000}"/>
    <cellStyle name="Note 6 14 2" xfId="2364" xr:uid="{00000000-0005-0000-0000-00003C090000}"/>
    <cellStyle name="Note 6 14 2 2" xfId="2365" xr:uid="{00000000-0005-0000-0000-00003D090000}"/>
    <cellStyle name="Note 6 14 2_5 Cent Local" xfId="2366" xr:uid="{00000000-0005-0000-0000-00003E090000}"/>
    <cellStyle name="Note 6 14 3" xfId="2367" xr:uid="{00000000-0005-0000-0000-00003F090000}"/>
    <cellStyle name="Note 6 14_ Refunds" xfId="2368" xr:uid="{00000000-0005-0000-0000-000040090000}"/>
    <cellStyle name="Note 6 15" xfId="2369" xr:uid="{00000000-0005-0000-0000-000041090000}"/>
    <cellStyle name="Note 6 15 2" xfId="2370" xr:uid="{00000000-0005-0000-0000-000042090000}"/>
    <cellStyle name="Note 6 15 2 2" xfId="2371" xr:uid="{00000000-0005-0000-0000-000043090000}"/>
    <cellStyle name="Note 6 15 2_5 Cent Local" xfId="2372" xr:uid="{00000000-0005-0000-0000-000044090000}"/>
    <cellStyle name="Note 6 15 3" xfId="2373" xr:uid="{00000000-0005-0000-0000-000045090000}"/>
    <cellStyle name="Note 6 15_ Refunds" xfId="2374" xr:uid="{00000000-0005-0000-0000-000046090000}"/>
    <cellStyle name="Note 6 16" xfId="2375" xr:uid="{00000000-0005-0000-0000-000047090000}"/>
    <cellStyle name="Note 6 16 2" xfId="2376" xr:uid="{00000000-0005-0000-0000-000048090000}"/>
    <cellStyle name="Note 6 16 2 2" xfId="2377" xr:uid="{00000000-0005-0000-0000-000049090000}"/>
    <cellStyle name="Note 6 16 2_5 Cent Local" xfId="2378" xr:uid="{00000000-0005-0000-0000-00004A090000}"/>
    <cellStyle name="Note 6 16 3" xfId="2379" xr:uid="{00000000-0005-0000-0000-00004B090000}"/>
    <cellStyle name="Note 6 16_ Refunds" xfId="2380" xr:uid="{00000000-0005-0000-0000-00004C090000}"/>
    <cellStyle name="Note 6 17" xfId="2381" xr:uid="{00000000-0005-0000-0000-00004D090000}"/>
    <cellStyle name="Note 6 17 2" xfId="2382" xr:uid="{00000000-0005-0000-0000-00004E090000}"/>
    <cellStyle name="Note 6 17 2 2" xfId="2383" xr:uid="{00000000-0005-0000-0000-00004F090000}"/>
    <cellStyle name="Note 6 17 2_5 Cent Local" xfId="2384" xr:uid="{00000000-0005-0000-0000-000050090000}"/>
    <cellStyle name="Note 6 17 3" xfId="2385" xr:uid="{00000000-0005-0000-0000-000051090000}"/>
    <cellStyle name="Note 6 17_ Refunds" xfId="2386" xr:uid="{00000000-0005-0000-0000-000052090000}"/>
    <cellStyle name="Note 6 18" xfId="2387" xr:uid="{00000000-0005-0000-0000-000053090000}"/>
    <cellStyle name="Note 6 18 2" xfId="2388" xr:uid="{00000000-0005-0000-0000-000054090000}"/>
    <cellStyle name="Note 6 18 2 2" xfId="2389" xr:uid="{00000000-0005-0000-0000-000055090000}"/>
    <cellStyle name="Note 6 18 2_5 Cent Local" xfId="2390" xr:uid="{00000000-0005-0000-0000-000056090000}"/>
    <cellStyle name="Note 6 18 3" xfId="2391" xr:uid="{00000000-0005-0000-0000-000057090000}"/>
    <cellStyle name="Note 6 18_ Refunds" xfId="2392" xr:uid="{00000000-0005-0000-0000-000058090000}"/>
    <cellStyle name="Note 6 19" xfId="2393" xr:uid="{00000000-0005-0000-0000-000059090000}"/>
    <cellStyle name="Note 6 19 2" xfId="2394" xr:uid="{00000000-0005-0000-0000-00005A090000}"/>
    <cellStyle name="Note 6 19 2 2" xfId="2395" xr:uid="{00000000-0005-0000-0000-00005B090000}"/>
    <cellStyle name="Note 6 19 2_5 Cent Local" xfId="2396" xr:uid="{00000000-0005-0000-0000-00005C090000}"/>
    <cellStyle name="Note 6 19 3" xfId="2397" xr:uid="{00000000-0005-0000-0000-00005D090000}"/>
    <cellStyle name="Note 6 19_ Refunds" xfId="2398" xr:uid="{00000000-0005-0000-0000-00005E090000}"/>
    <cellStyle name="Note 6 2" xfId="2399" xr:uid="{00000000-0005-0000-0000-00005F090000}"/>
    <cellStyle name="Note 6 2 10" xfId="2400" xr:uid="{00000000-0005-0000-0000-000060090000}"/>
    <cellStyle name="Note 6 2 10 2" xfId="2401" xr:uid="{00000000-0005-0000-0000-000061090000}"/>
    <cellStyle name="Note 6 2 10 2 2" xfId="2402" xr:uid="{00000000-0005-0000-0000-000062090000}"/>
    <cellStyle name="Note 6 2 10 2_5 Cent Local" xfId="2403" xr:uid="{00000000-0005-0000-0000-000063090000}"/>
    <cellStyle name="Note 6 2 10 3" xfId="2404" xr:uid="{00000000-0005-0000-0000-000064090000}"/>
    <cellStyle name="Note 6 2 10_ Refunds" xfId="2405" xr:uid="{00000000-0005-0000-0000-000065090000}"/>
    <cellStyle name="Note 6 2 11" xfId="2406" xr:uid="{00000000-0005-0000-0000-000066090000}"/>
    <cellStyle name="Note 6 2 11 2" xfId="2407" xr:uid="{00000000-0005-0000-0000-000067090000}"/>
    <cellStyle name="Note 6 2 11_5 Cent Local" xfId="2408" xr:uid="{00000000-0005-0000-0000-000068090000}"/>
    <cellStyle name="Note 6 2 12" xfId="2409" xr:uid="{00000000-0005-0000-0000-000069090000}"/>
    <cellStyle name="Note 6 2 2" xfId="2410" xr:uid="{00000000-0005-0000-0000-00006A090000}"/>
    <cellStyle name="Note 6 2 2 10" xfId="2411" xr:uid="{00000000-0005-0000-0000-00006B090000}"/>
    <cellStyle name="Note 6 2 2 10 2" xfId="2412" xr:uid="{00000000-0005-0000-0000-00006C090000}"/>
    <cellStyle name="Note 6 2 2 10_5 Cent Local" xfId="2413" xr:uid="{00000000-0005-0000-0000-00006D090000}"/>
    <cellStyle name="Note 6 2 2 11" xfId="2414" xr:uid="{00000000-0005-0000-0000-00006E090000}"/>
    <cellStyle name="Note 6 2 2 2" xfId="2415" xr:uid="{00000000-0005-0000-0000-00006F090000}"/>
    <cellStyle name="Note 6 2 2 2 2" xfId="2416" xr:uid="{00000000-0005-0000-0000-000070090000}"/>
    <cellStyle name="Note 6 2 2 2 2 2" xfId="2417" xr:uid="{00000000-0005-0000-0000-000071090000}"/>
    <cellStyle name="Note 6 2 2 2 2_5 Cent Local" xfId="2418" xr:uid="{00000000-0005-0000-0000-000072090000}"/>
    <cellStyle name="Note 6 2 2 2 3" xfId="2419" xr:uid="{00000000-0005-0000-0000-000073090000}"/>
    <cellStyle name="Note 6 2 2 2_ Refunds" xfId="2420" xr:uid="{00000000-0005-0000-0000-000074090000}"/>
    <cellStyle name="Note 6 2 2 3" xfId="2421" xr:uid="{00000000-0005-0000-0000-000075090000}"/>
    <cellStyle name="Note 6 2 2 3 2" xfId="2422" xr:uid="{00000000-0005-0000-0000-000076090000}"/>
    <cellStyle name="Note 6 2 2 3 2 2" xfId="2423" xr:uid="{00000000-0005-0000-0000-000077090000}"/>
    <cellStyle name="Note 6 2 2 3 2_5 Cent Local" xfId="2424" xr:uid="{00000000-0005-0000-0000-000078090000}"/>
    <cellStyle name="Note 6 2 2 3 3" xfId="2425" xr:uid="{00000000-0005-0000-0000-000079090000}"/>
    <cellStyle name="Note 6 2 2 3_ Refunds" xfId="2426" xr:uid="{00000000-0005-0000-0000-00007A090000}"/>
    <cellStyle name="Note 6 2 2 4" xfId="2427" xr:uid="{00000000-0005-0000-0000-00007B090000}"/>
    <cellStyle name="Note 6 2 2 4 2" xfId="2428" xr:uid="{00000000-0005-0000-0000-00007C090000}"/>
    <cellStyle name="Note 6 2 2 4 2 2" xfId="2429" xr:uid="{00000000-0005-0000-0000-00007D090000}"/>
    <cellStyle name="Note 6 2 2 4 2_5 Cent Local" xfId="2430" xr:uid="{00000000-0005-0000-0000-00007E090000}"/>
    <cellStyle name="Note 6 2 2 4 3" xfId="2431" xr:uid="{00000000-0005-0000-0000-00007F090000}"/>
    <cellStyle name="Note 6 2 2 4_ Refunds" xfId="2432" xr:uid="{00000000-0005-0000-0000-000080090000}"/>
    <cellStyle name="Note 6 2 2 5" xfId="2433" xr:uid="{00000000-0005-0000-0000-000081090000}"/>
    <cellStyle name="Note 6 2 2 5 2" xfId="2434" xr:uid="{00000000-0005-0000-0000-000082090000}"/>
    <cellStyle name="Note 6 2 2 5 2 2" xfId="2435" xr:uid="{00000000-0005-0000-0000-000083090000}"/>
    <cellStyle name="Note 6 2 2 5 2_5 Cent Local" xfId="2436" xr:uid="{00000000-0005-0000-0000-000084090000}"/>
    <cellStyle name="Note 6 2 2 5 3" xfId="2437" xr:uid="{00000000-0005-0000-0000-000085090000}"/>
    <cellStyle name="Note 6 2 2 5_ Refunds" xfId="2438" xr:uid="{00000000-0005-0000-0000-000086090000}"/>
    <cellStyle name="Note 6 2 2 6" xfId="2439" xr:uid="{00000000-0005-0000-0000-000087090000}"/>
    <cellStyle name="Note 6 2 2 6 2" xfId="2440" xr:uid="{00000000-0005-0000-0000-000088090000}"/>
    <cellStyle name="Note 6 2 2 6 2 2" xfId="2441" xr:uid="{00000000-0005-0000-0000-000089090000}"/>
    <cellStyle name="Note 6 2 2 6 2_5 Cent Local" xfId="2442" xr:uid="{00000000-0005-0000-0000-00008A090000}"/>
    <cellStyle name="Note 6 2 2 6 3" xfId="2443" xr:uid="{00000000-0005-0000-0000-00008B090000}"/>
    <cellStyle name="Note 6 2 2 6_ Refunds" xfId="2444" xr:uid="{00000000-0005-0000-0000-00008C090000}"/>
    <cellStyle name="Note 6 2 2 7" xfId="2445" xr:uid="{00000000-0005-0000-0000-00008D090000}"/>
    <cellStyle name="Note 6 2 2 7 2" xfId="2446" xr:uid="{00000000-0005-0000-0000-00008E090000}"/>
    <cellStyle name="Note 6 2 2 7 2 2" xfId="2447" xr:uid="{00000000-0005-0000-0000-00008F090000}"/>
    <cellStyle name="Note 6 2 2 7 2_5 Cent Local" xfId="2448" xr:uid="{00000000-0005-0000-0000-000090090000}"/>
    <cellStyle name="Note 6 2 2 7 3" xfId="2449" xr:uid="{00000000-0005-0000-0000-000091090000}"/>
    <cellStyle name="Note 6 2 2 7_ Refunds" xfId="2450" xr:uid="{00000000-0005-0000-0000-000092090000}"/>
    <cellStyle name="Note 6 2 2 8" xfId="2451" xr:uid="{00000000-0005-0000-0000-000093090000}"/>
    <cellStyle name="Note 6 2 2 8 2" xfId="2452" xr:uid="{00000000-0005-0000-0000-000094090000}"/>
    <cellStyle name="Note 6 2 2 8 2 2" xfId="2453" xr:uid="{00000000-0005-0000-0000-000095090000}"/>
    <cellStyle name="Note 6 2 2 8 2_5 Cent Local" xfId="2454" xr:uid="{00000000-0005-0000-0000-000096090000}"/>
    <cellStyle name="Note 6 2 2 8 3" xfId="2455" xr:uid="{00000000-0005-0000-0000-000097090000}"/>
    <cellStyle name="Note 6 2 2 8_ Refunds" xfId="2456" xr:uid="{00000000-0005-0000-0000-000098090000}"/>
    <cellStyle name="Note 6 2 2 9" xfId="2457" xr:uid="{00000000-0005-0000-0000-000099090000}"/>
    <cellStyle name="Note 6 2 2 9 2" xfId="2458" xr:uid="{00000000-0005-0000-0000-00009A090000}"/>
    <cellStyle name="Note 6 2 2 9 2 2" xfId="2459" xr:uid="{00000000-0005-0000-0000-00009B090000}"/>
    <cellStyle name="Note 6 2 2 9 2_5 Cent Local" xfId="2460" xr:uid="{00000000-0005-0000-0000-00009C090000}"/>
    <cellStyle name="Note 6 2 2 9 3" xfId="2461" xr:uid="{00000000-0005-0000-0000-00009D090000}"/>
    <cellStyle name="Note 6 2 2 9_ Refunds" xfId="2462" xr:uid="{00000000-0005-0000-0000-00009E090000}"/>
    <cellStyle name="Note 6 2 2_ Refunds" xfId="2463" xr:uid="{00000000-0005-0000-0000-00009F090000}"/>
    <cellStyle name="Note 6 2 3" xfId="2464" xr:uid="{00000000-0005-0000-0000-0000A0090000}"/>
    <cellStyle name="Note 6 2 3 2" xfId="2465" xr:uid="{00000000-0005-0000-0000-0000A1090000}"/>
    <cellStyle name="Note 6 2 3 2 2" xfId="2466" xr:uid="{00000000-0005-0000-0000-0000A2090000}"/>
    <cellStyle name="Note 6 2 3 2_5 Cent Local" xfId="2467" xr:uid="{00000000-0005-0000-0000-0000A3090000}"/>
    <cellStyle name="Note 6 2 3 3" xfId="2468" xr:uid="{00000000-0005-0000-0000-0000A4090000}"/>
    <cellStyle name="Note 6 2 3_ Refunds" xfId="2469" xr:uid="{00000000-0005-0000-0000-0000A5090000}"/>
    <cellStyle name="Note 6 2 4" xfId="2470" xr:uid="{00000000-0005-0000-0000-0000A6090000}"/>
    <cellStyle name="Note 6 2 4 2" xfId="2471" xr:uid="{00000000-0005-0000-0000-0000A7090000}"/>
    <cellStyle name="Note 6 2 4 2 2" xfId="2472" xr:uid="{00000000-0005-0000-0000-0000A8090000}"/>
    <cellStyle name="Note 6 2 4 2_5 Cent Local" xfId="2473" xr:uid="{00000000-0005-0000-0000-0000A9090000}"/>
    <cellStyle name="Note 6 2 4 3" xfId="2474" xr:uid="{00000000-0005-0000-0000-0000AA090000}"/>
    <cellStyle name="Note 6 2 4_ Refunds" xfId="2475" xr:uid="{00000000-0005-0000-0000-0000AB090000}"/>
    <cellStyle name="Note 6 2 5" xfId="2476" xr:uid="{00000000-0005-0000-0000-0000AC090000}"/>
    <cellStyle name="Note 6 2 5 2" xfId="2477" xr:uid="{00000000-0005-0000-0000-0000AD090000}"/>
    <cellStyle name="Note 6 2 5 2 2" xfId="2478" xr:uid="{00000000-0005-0000-0000-0000AE090000}"/>
    <cellStyle name="Note 6 2 5 2_5 Cent Local" xfId="2479" xr:uid="{00000000-0005-0000-0000-0000AF090000}"/>
    <cellStyle name="Note 6 2 5 3" xfId="2480" xr:uid="{00000000-0005-0000-0000-0000B0090000}"/>
    <cellStyle name="Note 6 2 5_ Refunds" xfId="2481" xr:uid="{00000000-0005-0000-0000-0000B1090000}"/>
    <cellStyle name="Note 6 2 6" xfId="2482" xr:uid="{00000000-0005-0000-0000-0000B2090000}"/>
    <cellStyle name="Note 6 2 6 2" xfId="2483" xr:uid="{00000000-0005-0000-0000-0000B3090000}"/>
    <cellStyle name="Note 6 2 6 2 2" xfId="2484" xr:uid="{00000000-0005-0000-0000-0000B4090000}"/>
    <cellStyle name="Note 6 2 6 2_5 Cent Local" xfId="2485" xr:uid="{00000000-0005-0000-0000-0000B5090000}"/>
    <cellStyle name="Note 6 2 6 3" xfId="2486" xr:uid="{00000000-0005-0000-0000-0000B6090000}"/>
    <cellStyle name="Note 6 2 6_ Refunds" xfId="2487" xr:uid="{00000000-0005-0000-0000-0000B7090000}"/>
    <cellStyle name="Note 6 2 7" xfId="2488" xr:uid="{00000000-0005-0000-0000-0000B8090000}"/>
    <cellStyle name="Note 6 2 7 2" xfId="2489" xr:uid="{00000000-0005-0000-0000-0000B9090000}"/>
    <cellStyle name="Note 6 2 7 2 2" xfId="2490" xr:uid="{00000000-0005-0000-0000-0000BA090000}"/>
    <cellStyle name="Note 6 2 7 2_5 Cent Local" xfId="2491" xr:uid="{00000000-0005-0000-0000-0000BB090000}"/>
    <cellStyle name="Note 6 2 7 3" xfId="2492" xr:uid="{00000000-0005-0000-0000-0000BC090000}"/>
    <cellStyle name="Note 6 2 7_ Refunds" xfId="2493" xr:uid="{00000000-0005-0000-0000-0000BD090000}"/>
    <cellStyle name="Note 6 2 8" xfId="2494" xr:uid="{00000000-0005-0000-0000-0000BE090000}"/>
    <cellStyle name="Note 6 2 8 2" xfId="2495" xr:uid="{00000000-0005-0000-0000-0000BF090000}"/>
    <cellStyle name="Note 6 2 8 2 2" xfId="2496" xr:uid="{00000000-0005-0000-0000-0000C0090000}"/>
    <cellStyle name="Note 6 2 8 2_5 Cent Local" xfId="2497" xr:uid="{00000000-0005-0000-0000-0000C1090000}"/>
    <cellStyle name="Note 6 2 8 3" xfId="2498" xr:uid="{00000000-0005-0000-0000-0000C2090000}"/>
    <cellStyle name="Note 6 2 8_ Refunds" xfId="2499" xr:uid="{00000000-0005-0000-0000-0000C3090000}"/>
    <cellStyle name="Note 6 2 9" xfId="2500" xr:uid="{00000000-0005-0000-0000-0000C4090000}"/>
    <cellStyle name="Note 6 2 9 2" xfId="2501" xr:uid="{00000000-0005-0000-0000-0000C5090000}"/>
    <cellStyle name="Note 6 2 9 2 2" xfId="2502" xr:uid="{00000000-0005-0000-0000-0000C6090000}"/>
    <cellStyle name="Note 6 2 9 2_5 Cent Local" xfId="2503" xr:uid="{00000000-0005-0000-0000-0000C7090000}"/>
    <cellStyle name="Note 6 2 9 3" xfId="2504" xr:uid="{00000000-0005-0000-0000-0000C8090000}"/>
    <cellStyle name="Note 6 2 9_ Refunds" xfId="2505" xr:uid="{00000000-0005-0000-0000-0000C9090000}"/>
    <cellStyle name="Note 6 2_ Refunds" xfId="2506" xr:uid="{00000000-0005-0000-0000-0000CA090000}"/>
    <cellStyle name="Note 6 20" xfId="2507" xr:uid="{00000000-0005-0000-0000-0000CB090000}"/>
    <cellStyle name="Note 6 20 2" xfId="2508" xr:uid="{00000000-0005-0000-0000-0000CC090000}"/>
    <cellStyle name="Note 6 20 2 2" xfId="2509" xr:uid="{00000000-0005-0000-0000-0000CD090000}"/>
    <cellStyle name="Note 6 20 2_5 Cent Local" xfId="2510" xr:uid="{00000000-0005-0000-0000-0000CE090000}"/>
    <cellStyle name="Note 6 20 3" xfId="2511" xr:uid="{00000000-0005-0000-0000-0000CF090000}"/>
    <cellStyle name="Note 6 20_ Refunds" xfId="2512" xr:uid="{00000000-0005-0000-0000-0000D0090000}"/>
    <cellStyle name="Note 6 21" xfId="2513" xr:uid="{00000000-0005-0000-0000-0000D1090000}"/>
    <cellStyle name="Note 6 21 2" xfId="2514" xr:uid="{00000000-0005-0000-0000-0000D2090000}"/>
    <cellStyle name="Note 6 21 2 2" xfId="2515" xr:uid="{00000000-0005-0000-0000-0000D3090000}"/>
    <cellStyle name="Note 6 21 2_5 Cent Local" xfId="2516" xr:uid="{00000000-0005-0000-0000-0000D4090000}"/>
    <cellStyle name="Note 6 21 3" xfId="2517" xr:uid="{00000000-0005-0000-0000-0000D5090000}"/>
    <cellStyle name="Note 6 21_ Refunds" xfId="2518" xr:uid="{00000000-0005-0000-0000-0000D6090000}"/>
    <cellStyle name="Note 6 22" xfId="2519" xr:uid="{00000000-0005-0000-0000-0000D7090000}"/>
    <cellStyle name="Note 6 22 2" xfId="2520" xr:uid="{00000000-0005-0000-0000-0000D8090000}"/>
    <cellStyle name="Note 6 22 2 2" xfId="2521" xr:uid="{00000000-0005-0000-0000-0000D9090000}"/>
    <cellStyle name="Note 6 22 2_5 Cent Local" xfId="2522" xr:uid="{00000000-0005-0000-0000-0000DA090000}"/>
    <cellStyle name="Note 6 22 3" xfId="2523" xr:uid="{00000000-0005-0000-0000-0000DB090000}"/>
    <cellStyle name="Note 6 22_ Refunds" xfId="2524" xr:uid="{00000000-0005-0000-0000-0000DC090000}"/>
    <cellStyle name="Note 6 23" xfId="2525" xr:uid="{00000000-0005-0000-0000-0000DD090000}"/>
    <cellStyle name="Note 6 23 2" xfId="2526" xr:uid="{00000000-0005-0000-0000-0000DE090000}"/>
    <cellStyle name="Note 6 23_5 Cent Local" xfId="2527" xr:uid="{00000000-0005-0000-0000-0000DF090000}"/>
    <cellStyle name="Note 6 24" xfId="2528" xr:uid="{00000000-0005-0000-0000-0000E0090000}"/>
    <cellStyle name="Note 6 3" xfId="2529" xr:uid="{00000000-0005-0000-0000-0000E1090000}"/>
    <cellStyle name="Note 6 3 2" xfId="2530" xr:uid="{00000000-0005-0000-0000-0000E2090000}"/>
    <cellStyle name="Note 6 3 2 2" xfId="2531" xr:uid="{00000000-0005-0000-0000-0000E3090000}"/>
    <cellStyle name="Note 6 3 2_5 Cent Local" xfId="2532" xr:uid="{00000000-0005-0000-0000-0000E4090000}"/>
    <cellStyle name="Note 6 3 3" xfId="2533" xr:uid="{00000000-0005-0000-0000-0000E5090000}"/>
    <cellStyle name="Note 6 3_ Refunds" xfId="2534" xr:uid="{00000000-0005-0000-0000-0000E6090000}"/>
    <cellStyle name="Note 6 4" xfId="2535" xr:uid="{00000000-0005-0000-0000-0000E7090000}"/>
    <cellStyle name="Note 6 4 10" xfId="2536" xr:uid="{00000000-0005-0000-0000-0000E8090000}"/>
    <cellStyle name="Note 6 4 2" xfId="2537" xr:uid="{00000000-0005-0000-0000-0000E9090000}"/>
    <cellStyle name="Note 6 4 2 2" xfId="2538" xr:uid="{00000000-0005-0000-0000-0000EA090000}"/>
    <cellStyle name="Note 6 4 2 2 2" xfId="2539" xr:uid="{00000000-0005-0000-0000-0000EB090000}"/>
    <cellStyle name="Note 6 4 2 2_5 Cent Local" xfId="2540" xr:uid="{00000000-0005-0000-0000-0000EC090000}"/>
    <cellStyle name="Note 6 4 2 3" xfId="2541" xr:uid="{00000000-0005-0000-0000-0000ED090000}"/>
    <cellStyle name="Note 6 4 2_ Refunds" xfId="2542" xr:uid="{00000000-0005-0000-0000-0000EE090000}"/>
    <cellStyle name="Note 6 4 3" xfId="2543" xr:uid="{00000000-0005-0000-0000-0000EF090000}"/>
    <cellStyle name="Note 6 4 3 2" xfId="2544" xr:uid="{00000000-0005-0000-0000-0000F0090000}"/>
    <cellStyle name="Note 6 4 3 2 2" xfId="2545" xr:uid="{00000000-0005-0000-0000-0000F1090000}"/>
    <cellStyle name="Note 6 4 3 2_5 Cent Local" xfId="2546" xr:uid="{00000000-0005-0000-0000-0000F2090000}"/>
    <cellStyle name="Note 6 4 3 3" xfId="2547" xr:uid="{00000000-0005-0000-0000-0000F3090000}"/>
    <cellStyle name="Note 6 4 3_ Refunds" xfId="2548" xr:uid="{00000000-0005-0000-0000-0000F4090000}"/>
    <cellStyle name="Note 6 4 4" xfId="2549" xr:uid="{00000000-0005-0000-0000-0000F5090000}"/>
    <cellStyle name="Note 6 4 4 2" xfId="2550" xr:uid="{00000000-0005-0000-0000-0000F6090000}"/>
    <cellStyle name="Note 6 4 4 2 2" xfId="2551" xr:uid="{00000000-0005-0000-0000-0000F7090000}"/>
    <cellStyle name="Note 6 4 4 2_5 Cent Local" xfId="2552" xr:uid="{00000000-0005-0000-0000-0000F8090000}"/>
    <cellStyle name="Note 6 4 4 3" xfId="2553" xr:uid="{00000000-0005-0000-0000-0000F9090000}"/>
    <cellStyle name="Note 6 4 4_ Refunds" xfId="2554" xr:uid="{00000000-0005-0000-0000-0000FA090000}"/>
    <cellStyle name="Note 6 4 5" xfId="2555" xr:uid="{00000000-0005-0000-0000-0000FB090000}"/>
    <cellStyle name="Note 6 4 5 2" xfId="2556" xr:uid="{00000000-0005-0000-0000-0000FC090000}"/>
    <cellStyle name="Note 6 4 5 2 2" xfId="2557" xr:uid="{00000000-0005-0000-0000-0000FD090000}"/>
    <cellStyle name="Note 6 4 5 2_5 Cent Local" xfId="2558" xr:uid="{00000000-0005-0000-0000-0000FE090000}"/>
    <cellStyle name="Note 6 4 5 3" xfId="2559" xr:uid="{00000000-0005-0000-0000-0000FF090000}"/>
    <cellStyle name="Note 6 4 5_ Refunds" xfId="2560" xr:uid="{00000000-0005-0000-0000-0000000A0000}"/>
    <cellStyle name="Note 6 4 6" xfId="2561" xr:uid="{00000000-0005-0000-0000-0000010A0000}"/>
    <cellStyle name="Note 6 4 6 2" xfId="2562" xr:uid="{00000000-0005-0000-0000-0000020A0000}"/>
    <cellStyle name="Note 6 4 6 2 2" xfId="2563" xr:uid="{00000000-0005-0000-0000-0000030A0000}"/>
    <cellStyle name="Note 6 4 6 2_5 Cent Local" xfId="2564" xr:uid="{00000000-0005-0000-0000-0000040A0000}"/>
    <cellStyle name="Note 6 4 6 3" xfId="2565" xr:uid="{00000000-0005-0000-0000-0000050A0000}"/>
    <cellStyle name="Note 6 4 6_ Refunds" xfId="2566" xr:uid="{00000000-0005-0000-0000-0000060A0000}"/>
    <cellStyle name="Note 6 4 7" xfId="2567" xr:uid="{00000000-0005-0000-0000-0000070A0000}"/>
    <cellStyle name="Note 6 4 7 2" xfId="2568" xr:uid="{00000000-0005-0000-0000-0000080A0000}"/>
    <cellStyle name="Note 6 4 7 2 2" xfId="2569" xr:uid="{00000000-0005-0000-0000-0000090A0000}"/>
    <cellStyle name="Note 6 4 7 2_5 Cent Local" xfId="2570" xr:uid="{00000000-0005-0000-0000-00000A0A0000}"/>
    <cellStyle name="Note 6 4 7 3" xfId="2571" xr:uid="{00000000-0005-0000-0000-00000B0A0000}"/>
    <cellStyle name="Note 6 4 7_ Refunds" xfId="2572" xr:uid="{00000000-0005-0000-0000-00000C0A0000}"/>
    <cellStyle name="Note 6 4 8" xfId="2573" xr:uid="{00000000-0005-0000-0000-00000D0A0000}"/>
    <cellStyle name="Note 6 4 8 2" xfId="2574" xr:uid="{00000000-0005-0000-0000-00000E0A0000}"/>
    <cellStyle name="Note 6 4 8 2 2" xfId="2575" xr:uid="{00000000-0005-0000-0000-00000F0A0000}"/>
    <cellStyle name="Note 6 4 8 2_5 Cent Local" xfId="2576" xr:uid="{00000000-0005-0000-0000-0000100A0000}"/>
    <cellStyle name="Note 6 4 8 3" xfId="2577" xr:uid="{00000000-0005-0000-0000-0000110A0000}"/>
    <cellStyle name="Note 6 4 8_ Refunds" xfId="2578" xr:uid="{00000000-0005-0000-0000-0000120A0000}"/>
    <cellStyle name="Note 6 4 9" xfId="2579" xr:uid="{00000000-0005-0000-0000-0000130A0000}"/>
    <cellStyle name="Note 6 4 9 2" xfId="2580" xr:uid="{00000000-0005-0000-0000-0000140A0000}"/>
    <cellStyle name="Note 6 4 9_5 Cent Local" xfId="2581" xr:uid="{00000000-0005-0000-0000-0000150A0000}"/>
    <cellStyle name="Note 6 4_ Refunds" xfId="2582" xr:uid="{00000000-0005-0000-0000-0000160A0000}"/>
    <cellStyle name="Note 6 5" xfId="2583" xr:uid="{00000000-0005-0000-0000-0000170A0000}"/>
    <cellStyle name="Note 6 5 2" xfId="2584" xr:uid="{00000000-0005-0000-0000-0000180A0000}"/>
    <cellStyle name="Note 6 5 2 2" xfId="2585" xr:uid="{00000000-0005-0000-0000-0000190A0000}"/>
    <cellStyle name="Note 6 5 2_5 Cent Local" xfId="2586" xr:uid="{00000000-0005-0000-0000-00001A0A0000}"/>
    <cellStyle name="Note 6 5 3" xfId="2587" xr:uid="{00000000-0005-0000-0000-00001B0A0000}"/>
    <cellStyle name="Note 6 5_ Refunds" xfId="2588" xr:uid="{00000000-0005-0000-0000-00001C0A0000}"/>
    <cellStyle name="Note 6 6" xfId="2589" xr:uid="{00000000-0005-0000-0000-00001D0A0000}"/>
    <cellStyle name="Note 6 6 2" xfId="2590" xr:uid="{00000000-0005-0000-0000-00001E0A0000}"/>
    <cellStyle name="Note 6 6 2 2" xfId="2591" xr:uid="{00000000-0005-0000-0000-00001F0A0000}"/>
    <cellStyle name="Note 6 6 2_5 Cent Local" xfId="2592" xr:uid="{00000000-0005-0000-0000-0000200A0000}"/>
    <cellStyle name="Note 6 6 3" xfId="2593" xr:uid="{00000000-0005-0000-0000-0000210A0000}"/>
    <cellStyle name="Note 6 6_ Refunds" xfId="2594" xr:uid="{00000000-0005-0000-0000-0000220A0000}"/>
    <cellStyle name="Note 6 7" xfId="2595" xr:uid="{00000000-0005-0000-0000-0000230A0000}"/>
    <cellStyle name="Note 6 7 2" xfId="2596" xr:uid="{00000000-0005-0000-0000-0000240A0000}"/>
    <cellStyle name="Note 6 7 2 2" xfId="2597" xr:uid="{00000000-0005-0000-0000-0000250A0000}"/>
    <cellStyle name="Note 6 7 2_5 Cent Local" xfId="2598" xr:uid="{00000000-0005-0000-0000-0000260A0000}"/>
    <cellStyle name="Note 6 7 3" xfId="2599" xr:uid="{00000000-0005-0000-0000-0000270A0000}"/>
    <cellStyle name="Note 6 7_ Refunds" xfId="2600" xr:uid="{00000000-0005-0000-0000-0000280A0000}"/>
    <cellStyle name="Note 6 8" xfId="2601" xr:uid="{00000000-0005-0000-0000-0000290A0000}"/>
    <cellStyle name="Note 6 8 2" xfId="2602" xr:uid="{00000000-0005-0000-0000-00002A0A0000}"/>
    <cellStyle name="Note 6 8 2 2" xfId="2603" xr:uid="{00000000-0005-0000-0000-00002B0A0000}"/>
    <cellStyle name="Note 6 8 2_5 Cent Local" xfId="2604" xr:uid="{00000000-0005-0000-0000-00002C0A0000}"/>
    <cellStyle name="Note 6 8 3" xfId="2605" xr:uid="{00000000-0005-0000-0000-00002D0A0000}"/>
    <cellStyle name="Note 6 8_ Refunds" xfId="2606" xr:uid="{00000000-0005-0000-0000-00002E0A0000}"/>
    <cellStyle name="Note 6 9" xfId="2607" xr:uid="{00000000-0005-0000-0000-00002F0A0000}"/>
    <cellStyle name="Note 6 9 2" xfId="2608" xr:uid="{00000000-0005-0000-0000-0000300A0000}"/>
    <cellStyle name="Note 6 9 2 2" xfId="2609" xr:uid="{00000000-0005-0000-0000-0000310A0000}"/>
    <cellStyle name="Note 6 9 2_5 Cent Local" xfId="2610" xr:uid="{00000000-0005-0000-0000-0000320A0000}"/>
    <cellStyle name="Note 6 9 3" xfId="2611" xr:uid="{00000000-0005-0000-0000-0000330A0000}"/>
    <cellStyle name="Note 6 9_ Refunds" xfId="2612" xr:uid="{00000000-0005-0000-0000-0000340A0000}"/>
    <cellStyle name="Note 6_ Refunds" xfId="2613" xr:uid="{00000000-0005-0000-0000-0000350A0000}"/>
    <cellStyle name="Note 60" xfId="2614" xr:uid="{00000000-0005-0000-0000-0000360A0000}"/>
    <cellStyle name="Note 61" xfId="2615" xr:uid="{00000000-0005-0000-0000-0000370A0000}"/>
    <cellStyle name="Note 62" xfId="2616" xr:uid="{00000000-0005-0000-0000-0000380A0000}"/>
    <cellStyle name="Note 63" xfId="2617" xr:uid="{00000000-0005-0000-0000-0000390A0000}"/>
    <cellStyle name="Note 64" xfId="2618" xr:uid="{00000000-0005-0000-0000-00003A0A0000}"/>
    <cellStyle name="Note 65" xfId="2619" xr:uid="{00000000-0005-0000-0000-00003B0A0000}"/>
    <cellStyle name="Note 66" xfId="2620" xr:uid="{00000000-0005-0000-0000-00003C0A0000}"/>
    <cellStyle name="Note 67" xfId="2621" xr:uid="{00000000-0005-0000-0000-00003D0A0000}"/>
    <cellStyle name="Note 68" xfId="2622" xr:uid="{00000000-0005-0000-0000-00003E0A0000}"/>
    <cellStyle name="Note 7" xfId="2623" xr:uid="{00000000-0005-0000-0000-00003F0A0000}"/>
    <cellStyle name="Note 7 10" xfId="2624" xr:uid="{00000000-0005-0000-0000-0000400A0000}"/>
    <cellStyle name="Note 7 10 2" xfId="2625" xr:uid="{00000000-0005-0000-0000-0000410A0000}"/>
    <cellStyle name="Note 7 10 2 2" xfId="2626" xr:uid="{00000000-0005-0000-0000-0000420A0000}"/>
    <cellStyle name="Note 7 10 2_5 Cent Local" xfId="2627" xr:uid="{00000000-0005-0000-0000-0000430A0000}"/>
    <cellStyle name="Note 7 10 3" xfId="2628" xr:uid="{00000000-0005-0000-0000-0000440A0000}"/>
    <cellStyle name="Note 7 10_ Refunds" xfId="2629" xr:uid="{00000000-0005-0000-0000-0000450A0000}"/>
    <cellStyle name="Note 7 11" xfId="2630" xr:uid="{00000000-0005-0000-0000-0000460A0000}"/>
    <cellStyle name="Note 7 11 2" xfId="2631" xr:uid="{00000000-0005-0000-0000-0000470A0000}"/>
    <cellStyle name="Note 7 11 2 2" xfId="2632" xr:uid="{00000000-0005-0000-0000-0000480A0000}"/>
    <cellStyle name="Note 7 11 2_5 Cent Local" xfId="2633" xr:uid="{00000000-0005-0000-0000-0000490A0000}"/>
    <cellStyle name="Note 7 11 3" xfId="2634" xr:uid="{00000000-0005-0000-0000-00004A0A0000}"/>
    <cellStyle name="Note 7 11_ Refunds" xfId="2635" xr:uid="{00000000-0005-0000-0000-00004B0A0000}"/>
    <cellStyle name="Note 7 12" xfId="2636" xr:uid="{00000000-0005-0000-0000-00004C0A0000}"/>
    <cellStyle name="Note 7 12 2" xfId="2637" xr:uid="{00000000-0005-0000-0000-00004D0A0000}"/>
    <cellStyle name="Note 7 12 2 2" xfId="2638" xr:uid="{00000000-0005-0000-0000-00004E0A0000}"/>
    <cellStyle name="Note 7 12 2_5 Cent Local" xfId="2639" xr:uid="{00000000-0005-0000-0000-00004F0A0000}"/>
    <cellStyle name="Note 7 12 3" xfId="2640" xr:uid="{00000000-0005-0000-0000-0000500A0000}"/>
    <cellStyle name="Note 7 12_ Refunds" xfId="2641" xr:uid="{00000000-0005-0000-0000-0000510A0000}"/>
    <cellStyle name="Note 7 13" xfId="2642" xr:uid="{00000000-0005-0000-0000-0000520A0000}"/>
    <cellStyle name="Note 7 13 2" xfId="2643" xr:uid="{00000000-0005-0000-0000-0000530A0000}"/>
    <cellStyle name="Note 7 13 2 2" xfId="2644" xr:uid="{00000000-0005-0000-0000-0000540A0000}"/>
    <cellStyle name="Note 7 13 2_5 Cent Local" xfId="2645" xr:uid="{00000000-0005-0000-0000-0000550A0000}"/>
    <cellStyle name="Note 7 13 3" xfId="2646" xr:uid="{00000000-0005-0000-0000-0000560A0000}"/>
    <cellStyle name="Note 7 13_ Refunds" xfId="2647" xr:uid="{00000000-0005-0000-0000-0000570A0000}"/>
    <cellStyle name="Note 7 14" xfId="2648" xr:uid="{00000000-0005-0000-0000-0000580A0000}"/>
    <cellStyle name="Note 7 14 2" xfId="2649" xr:uid="{00000000-0005-0000-0000-0000590A0000}"/>
    <cellStyle name="Note 7 14 2 2" xfId="2650" xr:uid="{00000000-0005-0000-0000-00005A0A0000}"/>
    <cellStyle name="Note 7 14 2_Distribution calculation" xfId="2651" xr:uid="{00000000-0005-0000-0000-00005B0A0000}"/>
    <cellStyle name="Note 7 14 3" xfId="2652" xr:uid="{00000000-0005-0000-0000-00005C0A0000}"/>
    <cellStyle name="Note 7 14_ Refunds" xfId="2653" xr:uid="{00000000-0005-0000-0000-00005D0A0000}"/>
    <cellStyle name="Note 7 15" xfId="2654" xr:uid="{00000000-0005-0000-0000-00005E0A0000}"/>
    <cellStyle name="Note 7 15 2" xfId="2655" xr:uid="{00000000-0005-0000-0000-00005F0A0000}"/>
    <cellStyle name="Note 7 15 2 2" xfId="2656" xr:uid="{00000000-0005-0000-0000-0000600A0000}"/>
    <cellStyle name="Note 7 15 2_Distribution calculation" xfId="2657" xr:uid="{00000000-0005-0000-0000-0000610A0000}"/>
    <cellStyle name="Note 7 15 3" xfId="2658" xr:uid="{00000000-0005-0000-0000-0000620A0000}"/>
    <cellStyle name="Note 7 15_ Refunds" xfId="2659" xr:uid="{00000000-0005-0000-0000-0000630A0000}"/>
    <cellStyle name="Note 7 16" xfId="2660" xr:uid="{00000000-0005-0000-0000-0000640A0000}"/>
    <cellStyle name="Note 7 16 2" xfId="2661" xr:uid="{00000000-0005-0000-0000-0000650A0000}"/>
    <cellStyle name="Note 7 16_Distribution calculation" xfId="2662" xr:uid="{00000000-0005-0000-0000-0000660A0000}"/>
    <cellStyle name="Note 7 17" xfId="2663" xr:uid="{00000000-0005-0000-0000-0000670A0000}"/>
    <cellStyle name="Note 7 2" xfId="2664" xr:uid="{00000000-0005-0000-0000-0000680A0000}"/>
    <cellStyle name="Note 7 2 10" xfId="2665" xr:uid="{00000000-0005-0000-0000-0000690A0000}"/>
    <cellStyle name="Note 7 2 2" xfId="2666" xr:uid="{00000000-0005-0000-0000-00006A0A0000}"/>
    <cellStyle name="Note 7 2 2 2" xfId="2667" xr:uid="{00000000-0005-0000-0000-00006B0A0000}"/>
    <cellStyle name="Note 7 2 2 2 2" xfId="2668" xr:uid="{00000000-0005-0000-0000-00006C0A0000}"/>
    <cellStyle name="Note 7 2 2 2_Distribution calculation" xfId="2669" xr:uid="{00000000-0005-0000-0000-00006D0A0000}"/>
    <cellStyle name="Note 7 2 2 3" xfId="2670" xr:uid="{00000000-0005-0000-0000-00006E0A0000}"/>
    <cellStyle name="Note 7 2 2_ Refunds" xfId="2671" xr:uid="{00000000-0005-0000-0000-00006F0A0000}"/>
    <cellStyle name="Note 7 2 3" xfId="2672" xr:uid="{00000000-0005-0000-0000-0000700A0000}"/>
    <cellStyle name="Note 7 2 3 2" xfId="2673" xr:uid="{00000000-0005-0000-0000-0000710A0000}"/>
    <cellStyle name="Note 7 2 3 2 2" xfId="2674" xr:uid="{00000000-0005-0000-0000-0000720A0000}"/>
    <cellStyle name="Note 7 2 3 2_Distribution calculation" xfId="2675" xr:uid="{00000000-0005-0000-0000-0000730A0000}"/>
    <cellStyle name="Note 7 2 3 3" xfId="2676" xr:uid="{00000000-0005-0000-0000-0000740A0000}"/>
    <cellStyle name="Note 7 2 3_ Refunds" xfId="2677" xr:uid="{00000000-0005-0000-0000-0000750A0000}"/>
    <cellStyle name="Note 7 2 4" xfId="2678" xr:uid="{00000000-0005-0000-0000-0000760A0000}"/>
    <cellStyle name="Note 7 2 4 2" xfId="2679" xr:uid="{00000000-0005-0000-0000-0000770A0000}"/>
    <cellStyle name="Note 7 2 4 2 2" xfId="2680" xr:uid="{00000000-0005-0000-0000-0000780A0000}"/>
    <cellStyle name="Note 7 2 4 2_Distribution calculation" xfId="2681" xr:uid="{00000000-0005-0000-0000-0000790A0000}"/>
    <cellStyle name="Note 7 2 4 3" xfId="2682" xr:uid="{00000000-0005-0000-0000-00007A0A0000}"/>
    <cellStyle name="Note 7 2 4_ Refunds" xfId="2683" xr:uid="{00000000-0005-0000-0000-00007B0A0000}"/>
    <cellStyle name="Note 7 2 5" xfId="2684" xr:uid="{00000000-0005-0000-0000-00007C0A0000}"/>
    <cellStyle name="Note 7 2 5 2" xfId="2685" xr:uid="{00000000-0005-0000-0000-00007D0A0000}"/>
    <cellStyle name="Note 7 2 5 2 2" xfId="2686" xr:uid="{00000000-0005-0000-0000-00007E0A0000}"/>
    <cellStyle name="Note 7 2 5 2_Distribution calculation" xfId="2687" xr:uid="{00000000-0005-0000-0000-00007F0A0000}"/>
    <cellStyle name="Note 7 2 5 3" xfId="2688" xr:uid="{00000000-0005-0000-0000-0000800A0000}"/>
    <cellStyle name="Note 7 2 5_ Refunds" xfId="2689" xr:uid="{00000000-0005-0000-0000-0000810A0000}"/>
    <cellStyle name="Note 7 2 6" xfId="2690" xr:uid="{00000000-0005-0000-0000-0000820A0000}"/>
    <cellStyle name="Note 7 2 6 2" xfId="2691" xr:uid="{00000000-0005-0000-0000-0000830A0000}"/>
    <cellStyle name="Note 7 2 6 2 2" xfId="2692" xr:uid="{00000000-0005-0000-0000-0000840A0000}"/>
    <cellStyle name="Note 7 2 6 2_Distribution calculation" xfId="2693" xr:uid="{00000000-0005-0000-0000-0000850A0000}"/>
    <cellStyle name="Note 7 2 6 3" xfId="2694" xr:uid="{00000000-0005-0000-0000-0000860A0000}"/>
    <cellStyle name="Note 7 2 6_ Refunds" xfId="2695" xr:uid="{00000000-0005-0000-0000-0000870A0000}"/>
    <cellStyle name="Note 7 2 7" xfId="2696" xr:uid="{00000000-0005-0000-0000-0000880A0000}"/>
    <cellStyle name="Note 7 2 7 2" xfId="2697" xr:uid="{00000000-0005-0000-0000-0000890A0000}"/>
    <cellStyle name="Note 7 2 7 2 2" xfId="2698" xr:uid="{00000000-0005-0000-0000-00008A0A0000}"/>
    <cellStyle name="Note 7 2 7 2_Distribution calculation" xfId="2699" xr:uid="{00000000-0005-0000-0000-00008B0A0000}"/>
    <cellStyle name="Note 7 2 7 3" xfId="2700" xr:uid="{00000000-0005-0000-0000-00008C0A0000}"/>
    <cellStyle name="Note 7 2 7_ Refunds" xfId="2701" xr:uid="{00000000-0005-0000-0000-00008D0A0000}"/>
    <cellStyle name="Note 7 2 8" xfId="2702" xr:uid="{00000000-0005-0000-0000-00008E0A0000}"/>
    <cellStyle name="Note 7 2 8 2" xfId="2703" xr:uid="{00000000-0005-0000-0000-00008F0A0000}"/>
    <cellStyle name="Note 7 2 8 2 2" xfId="2704" xr:uid="{00000000-0005-0000-0000-0000900A0000}"/>
    <cellStyle name="Note 7 2 8 2_Distribution calculation" xfId="2705" xr:uid="{00000000-0005-0000-0000-0000910A0000}"/>
    <cellStyle name="Note 7 2 8 3" xfId="2706" xr:uid="{00000000-0005-0000-0000-0000920A0000}"/>
    <cellStyle name="Note 7 2 8_ Refunds" xfId="2707" xr:uid="{00000000-0005-0000-0000-0000930A0000}"/>
    <cellStyle name="Note 7 2 9" xfId="2708" xr:uid="{00000000-0005-0000-0000-0000940A0000}"/>
    <cellStyle name="Note 7 2 9 2" xfId="2709" xr:uid="{00000000-0005-0000-0000-0000950A0000}"/>
    <cellStyle name="Note 7 2 9_Distribution calculation" xfId="2710" xr:uid="{00000000-0005-0000-0000-0000960A0000}"/>
    <cellStyle name="Note 7 2_ Refunds" xfId="2711" xr:uid="{00000000-0005-0000-0000-0000970A0000}"/>
    <cellStyle name="Note 7 3" xfId="2712" xr:uid="{00000000-0005-0000-0000-0000980A0000}"/>
    <cellStyle name="Note 7 3 2" xfId="2713" xr:uid="{00000000-0005-0000-0000-0000990A0000}"/>
    <cellStyle name="Note 7 3 2 2" xfId="2714" xr:uid="{00000000-0005-0000-0000-00009A0A0000}"/>
    <cellStyle name="Note 7 3 2_Distribution calculation" xfId="2715" xr:uid="{00000000-0005-0000-0000-00009B0A0000}"/>
    <cellStyle name="Note 7 3 3" xfId="2716" xr:uid="{00000000-0005-0000-0000-00009C0A0000}"/>
    <cellStyle name="Note 7 3_ Refunds" xfId="2717" xr:uid="{00000000-0005-0000-0000-00009D0A0000}"/>
    <cellStyle name="Note 7 4" xfId="2718" xr:uid="{00000000-0005-0000-0000-00009E0A0000}"/>
    <cellStyle name="Note 7 4 2" xfId="2719" xr:uid="{00000000-0005-0000-0000-00009F0A0000}"/>
    <cellStyle name="Note 7 4 2 2" xfId="2720" xr:uid="{00000000-0005-0000-0000-0000A00A0000}"/>
    <cellStyle name="Note 7 4 2_Distribution calculation" xfId="2721" xr:uid="{00000000-0005-0000-0000-0000A10A0000}"/>
    <cellStyle name="Note 7 4 3" xfId="2722" xr:uid="{00000000-0005-0000-0000-0000A20A0000}"/>
    <cellStyle name="Note 7 4_ Refunds" xfId="2723" xr:uid="{00000000-0005-0000-0000-0000A30A0000}"/>
    <cellStyle name="Note 7 5" xfId="2724" xr:uid="{00000000-0005-0000-0000-0000A40A0000}"/>
    <cellStyle name="Note 7 5 2" xfId="2725" xr:uid="{00000000-0005-0000-0000-0000A50A0000}"/>
    <cellStyle name="Note 7 5 2 2" xfId="2726" xr:uid="{00000000-0005-0000-0000-0000A60A0000}"/>
    <cellStyle name="Note 7 5 2_Distribution calculation" xfId="2727" xr:uid="{00000000-0005-0000-0000-0000A70A0000}"/>
    <cellStyle name="Note 7 5 3" xfId="2728" xr:uid="{00000000-0005-0000-0000-0000A80A0000}"/>
    <cellStyle name="Note 7 5_ Refunds" xfId="2729" xr:uid="{00000000-0005-0000-0000-0000A90A0000}"/>
    <cellStyle name="Note 7 6" xfId="2730" xr:uid="{00000000-0005-0000-0000-0000AA0A0000}"/>
    <cellStyle name="Note 7 6 2" xfId="2731" xr:uid="{00000000-0005-0000-0000-0000AB0A0000}"/>
    <cellStyle name="Note 7 6 2 2" xfId="2732" xr:uid="{00000000-0005-0000-0000-0000AC0A0000}"/>
    <cellStyle name="Note 7 6 2_Distribution calculation" xfId="2733" xr:uid="{00000000-0005-0000-0000-0000AD0A0000}"/>
    <cellStyle name="Note 7 6 3" xfId="2734" xr:uid="{00000000-0005-0000-0000-0000AE0A0000}"/>
    <cellStyle name="Note 7 6_ Refunds" xfId="2735" xr:uid="{00000000-0005-0000-0000-0000AF0A0000}"/>
    <cellStyle name="Note 7 7" xfId="2736" xr:uid="{00000000-0005-0000-0000-0000B00A0000}"/>
    <cellStyle name="Note 7 7 2" xfId="2737" xr:uid="{00000000-0005-0000-0000-0000B10A0000}"/>
    <cellStyle name="Note 7 7 2 2" xfId="2738" xr:uid="{00000000-0005-0000-0000-0000B20A0000}"/>
    <cellStyle name="Note 7 7 2_Distribution calculation" xfId="2739" xr:uid="{00000000-0005-0000-0000-0000B30A0000}"/>
    <cellStyle name="Note 7 7 3" xfId="2740" xr:uid="{00000000-0005-0000-0000-0000B40A0000}"/>
    <cellStyle name="Note 7 7_ Refunds" xfId="2741" xr:uid="{00000000-0005-0000-0000-0000B50A0000}"/>
    <cellStyle name="Note 7 8" xfId="2742" xr:uid="{00000000-0005-0000-0000-0000B60A0000}"/>
    <cellStyle name="Note 7 8 2" xfId="2743" xr:uid="{00000000-0005-0000-0000-0000B70A0000}"/>
    <cellStyle name="Note 7 8 2 2" xfId="2744" xr:uid="{00000000-0005-0000-0000-0000B80A0000}"/>
    <cellStyle name="Note 7 8 2_Distribution calculation" xfId="2745" xr:uid="{00000000-0005-0000-0000-0000B90A0000}"/>
    <cellStyle name="Note 7 8 3" xfId="2746" xr:uid="{00000000-0005-0000-0000-0000BA0A0000}"/>
    <cellStyle name="Note 7 8_ Refunds" xfId="2747" xr:uid="{00000000-0005-0000-0000-0000BB0A0000}"/>
    <cellStyle name="Note 7 9" xfId="2748" xr:uid="{00000000-0005-0000-0000-0000BC0A0000}"/>
    <cellStyle name="Note 7 9 2" xfId="2749" xr:uid="{00000000-0005-0000-0000-0000BD0A0000}"/>
    <cellStyle name="Note 7 9 2 2" xfId="2750" xr:uid="{00000000-0005-0000-0000-0000BE0A0000}"/>
    <cellStyle name="Note 7 9 2_Distribution calculation" xfId="2751" xr:uid="{00000000-0005-0000-0000-0000BF0A0000}"/>
    <cellStyle name="Note 7 9 3" xfId="2752" xr:uid="{00000000-0005-0000-0000-0000C00A0000}"/>
    <cellStyle name="Note 7 9_ Refunds" xfId="2753" xr:uid="{00000000-0005-0000-0000-0000C10A0000}"/>
    <cellStyle name="Note 7_ Refunds" xfId="2754" xr:uid="{00000000-0005-0000-0000-0000C20A0000}"/>
    <cellStyle name="Note 8" xfId="2755" xr:uid="{00000000-0005-0000-0000-0000C30A0000}"/>
    <cellStyle name="Note 8 2" xfId="2756" xr:uid="{00000000-0005-0000-0000-0000C40A0000}"/>
    <cellStyle name="Note 8 2 2" xfId="2757" xr:uid="{00000000-0005-0000-0000-0000C50A0000}"/>
    <cellStyle name="Note 8 2_Distribution calculation" xfId="2758" xr:uid="{00000000-0005-0000-0000-0000C60A0000}"/>
    <cellStyle name="Note 8 3" xfId="2759" xr:uid="{00000000-0005-0000-0000-0000C70A0000}"/>
    <cellStyle name="Note 8_ Refunds" xfId="2760" xr:uid="{00000000-0005-0000-0000-0000C80A0000}"/>
    <cellStyle name="Note 9" xfId="2761" xr:uid="{00000000-0005-0000-0000-0000C90A0000}"/>
    <cellStyle name="Output 2" xfId="2762" xr:uid="{00000000-0005-0000-0000-0000CA0A0000}"/>
    <cellStyle name="Output 3" xfId="2763" xr:uid="{00000000-0005-0000-0000-0000CB0A0000}"/>
    <cellStyle name="Percent 2" xfId="2764" xr:uid="{00000000-0005-0000-0000-0000CC0A0000}"/>
    <cellStyle name="Percent 2 2" xfId="2765" xr:uid="{00000000-0005-0000-0000-0000CD0A0000}"/>
    <cellStyle name="Percent 2 3" xfId="2766" xr:uid="{00000000-0005-0000-0000-0000CE0A0000}"/>
    <cellStyle name="Percent 2 4" xfId="2767" xr:uid="{00000000-0005-0000-0000-0000CF0A0000}"/>
    <cellStyle name="Percent 2 5" xfId="2768" xr:uid="{00000000-0005-0000-0000-0000D00A0000}"/>
    <cellStyle name="Percent 3" xfId="2769" xr:uid="{00000000-0005-0000-0000-0000D10A0000}"/>
    <cellStyle name="Percent 3 2" xfId="2770" xr:uid="{00000000-0005-0000-0000-0000D20A0000}"/>
    <cellStyle name="Percent 4" xfId="2771" xr:uid="{00000000-0005-0000-0000-0000D30A0000}"/>
    <cellStyle name="SAPBEXaggData" xfId="2772" xr:uid="{00000000-0005-0000-0000-0000D40A0000}"/>
    <cellStyle name="SAPBEXaggDataEmph" xfId="2773" xr:uid="{00000000-0005-0000-0000-0000D50A0000}"/>
    <cellStyle name="SAPBEXaggItem" xfId="2774" xr:uid="{00000000-0005-0000-0000-0000D60A0000}"/>
    <cellStyle name="SAPBEXaggItem 2" xfId="2775" xr:uid="{00000000-0005-0000-0000-0000D70A0000}"/>
    <cellStyle name="SAPBEXaggItem_ Refunds" xfId="2776" xr:uid="{00000000-0005-0000-0000-0000D80A0000}"/>
    <cellStyle name="SAPBEXaggItemX" xfId="2777" xr:uid="{00000000-0005-0000-0000-0000D90A0000}"/>
    <cellStyle name="SAPBEXchaText" xfId="2778" xr:uid="{00000000-0005-0000-0000-0000DA0A0000}"/>
    <cellStyle name="SAPBEXchaText 2" xfId="2779" xr:uid="{00000000-0005-0000-0000-0000DB0A0000}"/>
    <cellStyle name="SAPBEXchaText_ Refunds" xfId="2780" xr:uid="{00000000-0005-0000-0000-0000DC0A0000}"/>
    <cellStyle name="SAPBEXexcBad7" xfId="2781" xr:uid="{00000000-0005-0000-0000-0000DD0A0000}"/>
    <cellStyle name="SAPBEXexcBad8" xfId="2782" xr:uid="{00000000-0005-0000-0000-0000DE0A0000}"/>
    <cellStyle name="SAPBEXexcBad9" xfId="2783" xr:uid="{00000000-0005-0000-0000-0000DF0A0000}"/>
    <cellStyle name="SAPBEXexcCritical4" xfId="2784" xr:uid="{00000000-0005-0000-0000-0000E00A0000}"/>
    <cellStyle name="SAPBEXexcCritical5" xfId="2785" xr:uid="{00000000-0005-0000-0000-0000E10A0000}"/>
    <cellStyle name="SAPBEXexcCritical6" xfId="2786" xr:uid="{00000000-0005-0000-0000-0000E20A0000}"/>
    <cellStyle name="SAPBEXexcGood1" xfId="2787" xr:uid="{00000000-0005-0000-0000-0000E30A0000}"/>
    <cellStyle name="SAPBEXexcGood2" xfId="2788" xr:uid="{00000000-0005-0000-0000-0000E40A0000}"/>
    <cellStyle name="SAPBEXexcGood3" xfId="2789" xr:uid="{00000000-0005-0000-0000-0000E50A0000}"/>
    <cellStyle name="SAPBEXfilterDrill" xfId="2790" xr:uid="{00000000-0005-0000-0000-0000E60A0000}"/>
    <cellStyle name="SAPBEXfilterItem" xfId="2791" xr:uid="{00000000-0005-0000-0000-0000E70A0000}"/>
    <cellStyle name="SAPBEXfilterText" xfId="2792" xr:uid="{00000000-0005-0000-0000-0000E80A0000}"/>
    <cellStyle name="SAPBEXfilterText 10" xfId="2793" xr:uid="{00000000-0005-0000-0000-0000E90A0000}"/>
    <cellStyle name="SAPBEXfilterText 2" xfId="2794" xr:uid="{00000000-0005-0000-0000-0000EA0A0000}"/>
    <cellStyle name="SAPBEXfilterText 3" xfId="2795" xr:uid="{00000000-0005-0000-0000-0000EB0A0000}"/>
    <cellStyle name="SAPBEXfilterText 3 2" xfId="2796" xr:uid="{00000000-0005-0000-0000-0000EC0A0000}"/>
    <cellStyle name="SAPBEXfilterText 3_N Local option gas - City" xfId="2797" xr:uid="{00000000-0005-0000-0000-0000ED0A0000}"/>
    <cellStyle name="SAPBEXfilterText 4" xfId="2798" xr:uid="{00000000-0005-0000-0000-0000EE0A0000}"/>
    <cellStyle name="SAPBEXfilterText 5" xfId="2799" xr:uid="{00000000-0005-0000-0000-0000EF0A0000}"/>
    <cellStyle name="SAPBEXfilterText 6" xfId="2800" xr:uid="{00000000-0005-0000-0000-0000F00A0000}"/>
    <cellStyle name="SAPBEXfilterText 7" xfId="2801" xr:uid="{00000000-0005-0000-0000-0000F10A0000}"/>
    <cellStyle name="SAPBEXfilterText 8" xfId="2802" xr:uid="{00000000-0005-0000-0000-0000F20A0000}"/>
    <cellStyle name="SAPBEXfilterText 9" xfId="2803" xr:uid="{00000000-0005-0000-0000-0000F30A0000}"/>
    <cellStyle name="SAPBEXfilterText_ Refunds" xfId="2804" xr:uid="{00000000-0005-0000-0000-0000F40A0000}"/>
    <cellStyle name="SAPBEXformats" xfId="2805" xr:uid="{00000000-0005-0000-0000-0000F50A0000}"/>
    <cellStyle name="SAPBEXheaderItem" xfId="2806" xr:uid="{00000000-0005-0000-0000-0000F60A0000}"/>
    <cellStyle name="SAPBEXheaderItem 10" xfId="2807" xr:uid="{00000000-0005-0000-0000-0000F70A0000}"/>
    <cellStyle name="SAPBEXheaderItem 2" xfId="2808" xr:uid="{00000000-0005-0000-0000-0000F80A0000}"/>
    <cellStyle name="SAPBEXheaderItem 3" xfId="2809" xr:uid="{00000000-0005-0000-0000-0000F90A0000}"/>
    <cellStyle name="SAPBEXheaderItem 3 2" xfId="2810" xr:uid="{00000000-0005-0000-0000-0000FA0A0000}"/>
    <cellStyle name="SAPBEXheaderItem 3_N Local option gas - City" xfId="2811" xr:uid="{00000000-0005-0000-0000-0000FB0A0000}"/>
    <cellStyle name="SAPBEXheaderItem 4" xfId="2812" xr:uid="{00000000-0005-0000-0000-0000FC0A0000}"/>
    <cellStyle name="SAPBEXheaderItem 5" xfId="2813" xr:uid="{00000000-0005-0000-0000-0000FD0A0000}"/>
    <cellStyle name="SAPBEXheaderItem 6" xfId="2814" xr:uid="{00000000-0005-0000-0000-0000FE0A0000}"/>
    <cellStyle name="SAPBEXheaderItem 7" xfId="2815" xr:uid="{00000000-0005-0000-0000-0000FF0A0000}"/>
    <cellStyle name="SAPBEXheaderItem 8" xfId="2816" xr:uid="{00000000-0005-0000-0000-0000000B0000}"/>
    <cellStyle name="SAPBEXheaderItem 9" xfId="2817" xr:uid="{00000000-0005-0000-0000-0000010B0000}"/>
    <cellStyle name="SAPBEXheaderItem_ Refunds" xfId="2818" xr:uid="{00000000-0005-0000-0000-0000020B0000}"/>
    <cellStyle name="SAPBEXheaderText" xfId="2819" xr:uid="{00000000-0005-0000-0000-0000030B0000}"/>
    <cellStyle name="SAPBEXheaderText 10" xfId="2820" xr:uid="{00000000-0005-0000-0000-0000040B0000}"/>
    <cellStyle name="SAPBEXheaderText 2" xfId="2821" xr:uid="{00000000-0005-0000-0000-0000050B0000}"/>
    <cellStyle name="SAPBEXheaderText 3" xfId="2822" xr:uid="{00000000-0005-0000-0000-0000060B0000}"/>
    <cellStyle name="SAPBEXheaderText 3 2" xfId="2823" xr:uid="{00000000-0005-0000-0000-0000070B0000}"/>
    <cellStyle name="SAPBEXheaderText 3_N Local option gas - City" xfId="2824" xr:uid="{00000000-0005-0000-0000-0000080B0000}"/>
    <cellStyle name="SAPBEXheaderText 4" xfId="2825" xr:uid="{00000000-0005-0000-0000-0000090B0000}"/>
    <cellStyle name="SAPBEXheaderText 5" xfId="2826" xr:uid="{00000000-0005-0000-0000-00000A0B0000}"/>
    <cellStyle name="SAPBEXheaderText 6" xfId="2827" xr:uid="{00000000-0005-0000-0000-00000B0B0000}"/>
    <cellStyle name="SAPBEXheaderText 7" xfId="2828" xr:uid="{00000000-0005-0000-0000-00000C0B0000}"/>
    <cellStyle name="SAPBEXheaderText 8" xfId="2829" xr:uid="{00000000-0005-0000-0000-00000D0B0000}"/>
    <cellStyle name="SAPBEXheaderText 9" xfId="2830" xr:uid="{00000000-0005-0000-0000-00000E0B0000}"/>
    <cellStyle name="SAPBEXheaderText_ Refunds" xfId="2831" xr:uid="{00000000-0005-0000-0000-00000F0B0000}"/>
    <cellStyle name="SAPBEXHLevel0" xfId="2832" xr:uid="{00000000-0005-0000-0000-0000100B0000}"/>
    <cellStyle name="SAPBEXHLevel0 10" xfId="2833" xr:uid="{00000000-0005-0000-0000-0000110B0000}"/>
    <cellStyle name="SAPBEXHLevel0 2" xfId="2834" xr:uid="{00000000-0005-0000-0000-0000120B0000}"/>
    <cellStyle name="SAPBEXHLevel0 3" xfId="2835" xr:uid="{00000000-0005-0000-0000-0000130B0000}"/>
    <cellStyle name="SAPBEXHLevel0 3 2" xfId="2836" xr:uid="{00000000-0005-0000-0000-0000140B0000}"/>
    <cellStyle name="SAPBEXHLevel0 3_N Local option gas - City" xfId="2837" xr:uid="{00000000-0005-0000-0000-0000150B0000}"/>
    <cellStyle name="SAPBEXHLevel0 4" xfId="2838" xr:uid="{00000000-0005-0000-0000-0000160B0000}"/>
    <cellStyle name="SAPBEXHLevel0 5" xfId="2839" xr:uid="{00000000-0005-0000-0000-0000170B0000}"/>
    <cellStyle name="SAPBEXHLevel0 6" xfId="2840" xr:uid="{00000000-0005-0000-0000-0000180B0000}"/>
    <cellStyle name="SAPBEXHLevel0 7" xfId="2841" xr:uid="{00000000-0005-0000-0000-0000190B0000}"/>
    <cellStyle name="SAPBEXHLevel0 8" xfId="2842" xr:uid="{00000000-0005-0000-0000-00001A0B0000}"/>
    <cellStyle name="SAPBEXHLevel0 9" xfId="2843" xr:uid="{00000000-0005-0000-0000-00001B0B0000}"/>
    <cellStyle name="SAPBEXHLevel0_ Refunds" xfId="2844" xr:uid="{00000000-0005-0000-0000-00001C0B0000}"/>
    <cellStyle name="SAPBEXHLevel0X" xfId="2845" xr:uid="{00000000-0005-0000-0000-00001D0B0000}"/>
    <cellStyle name="SAPBEXHLevel0X 10" xfId="2846" xr:uid="{00000000-0005-0000-0000-00001E0B0000}"/>
    <cellStyle name="SAPBEXHLevel0X 2" xfId="2847" xr:uid="{00000000-0005-0000-0000-00001F0B0000}"/>
    <cellStyle name="SAPBEXHLevel0X 3" xfId="2848" xr:uid="{00000000-0005-0000-0000-0000200B0000}"/>
    <cellStyle name="SAPBEXHLevel0X 3 2" xfId="2849" xr:uid="{00000000-0005-0000-0000-0000210B0000}"/>
    <cellStyle name="SAPBEXHLevel0X 3_N Local option gas - City" xfId="2850" xr:uid="{00000000-0005-0000-0000-0000220B0000}"/>
    <cellStyle name="SAPBEXHLevel0X 4" xfId="2851" xr:uid="{00000000-0005-0000-0000-0000230B0000}"/>
    <cellStyle name="SAPBEXHLevel0X 5" xfId="2852" xr:uid="{00000000-0005-0000-0000-0000240B0000}"/>
    <cellStyle name="SAPBEXHLevel0X 6" xfId="2853" xr:uid="{00000000-0005-0000-0000-0000250B0000}"/>
    <cellStyle name="SAPBEXHLevel0X 7" xfId="2854" xr:uid="{00000000-0005-0000-0000-0000260B0000}"/>
    <cellStyle name="SAPBEXHLevel0X 8" xfId="2855" xr:uid="{00000000-0005-0000-0000-0000270B0000}"/>
    <cellStyle name="SAPBEXHLevel0X 9" xfId="2856" xr:uid="{00000000-0005-0000-0000-0000280B0000}"/>
    <cellStyle name="SAPBEXHLevel0X_ Refunds" xfId="2857" xr:uid="{00000000-0005-0000-0000-0000290B0000}"/>
    <cellStyle name="SAPBEXHLevel1" xfId="2858" xr:uid="{00000000-0005-0000-0000-00002A0B0000}"/>
    <cellStyle name="SAPBEXHLevel1 10" xfId="2859" xr:uid="{00000000-0005-0000-0000-00002B0B0000}"/>
    <cellStyle name="SAPBEXHLevel1 2" xfId="2860" xr:uid="{00000000-0005-0000-0000-00002C0B0000}"/>
    <cellStyle name="SAPBEXHLevel1 3" xfId="2861" xr:uid="{00000000-0005-0000-0000-00002D0B0000}"/>
    <cellStyle name="SAPBEXHLevel1 3 2" xfId="2862" xr:uid="{00000000-0005-0000-0000-00002E0B0000}"/>
    <cellStyle name="SAPBEXHLevel1 3_N Local option gas - City" xfId="2863" xr:uid="{00000000-0005-0000-0000-00002F0B0000}"/>
    <cellStyle name="SAPBEXHLevel1 4" xfId="2864" xr:uid="{00000000-0005-0000-0000-0000300B0000}"/>
    <cellStyle name="SAPBEXHLevel1 5" xfId="2865" xr:uid="{00000000-0005-0000-0000-0000310B0000}"/>
    <cellStyle name="SAPBEXHLevel1 6" xfId="2866" xr:uid="{00000000-0005-0000-0000-0000320B0000}"/>
    <cellStyle name="SAPBEXHLevel1 7" xfId="2867" xr:uid="{00000000-0005-0000-0000-0000330B0000}"/>
    <cellStyle name="SAPBEXHLevel1 8" xfId="2868" xr:uid="{00000000-0005-0000-0000-0000340B0000}"/>
    <cellStyle name="SAPBEXHLevel1 9" xfId="2869" xr:uid="{00000000-0005-0000-0000-0000350B0000}"/>
    <cellStyle name="SAPBEXHLevel1_ Refunds" xfId="2870" xr:uid="{00000000-0005-0000-0000-0000360B0000}"/>
    <cellStyle name="SAPBEXHLevel1X" xfId="2871" xr:uid="{00000000-0005-0000-0000-0000370B0000}"/>
    <cellStyle name="SAPBEXHLevel1X 10" xfId="2872" xr:uid="{00000000-0005-0000-0000-0000380B0000}"/>
    <cellStyle name="SAPBEXHLevel1X 2" xfId="2873" xr:uid="{00000000-0005-0000-0000-0000390B0000}"/>
    <cellStyle name="SAPBEXHLevel1X 3" xfId="2874" xr:uid="{00000000-0005-0000-0000-00003A0B0000}"/>
    <cellStyle name="SAPBEXHLevel1X 3 2" xfId="2875" xr:uid="{00000000-0005-0000-0000-00003B0B0000}"/>
    <cellStyle name="SAPBEXHLevel1X 3_N Local option gas - City" xfId="2876" xr:uid="{00000000-0005-0000-0000-00003C0B0000}"/>
    <cellStyle name="SAPBEXHLevel1X 4" xfId="2877" xr:uid="{00000000-0005-0000-0000-00003D0B0000}"/>
    <cellStyle name="SAPBEXHLevel1X 5" xfId="2878" xr:uid="{00000000-0005-0000-0000-00003E0B0000}"/>
    <cellStyle name="SAPBEXHLevel1X 6" xfId="2879" xr:uid="{00000000-0005-0000-0000-00003F0B0000}"/>
    <cellStyle name="SAPBEXHLevel1X 7" xfId="2880" xr:uid="{00000000-0005-0000-0000-0000400B0000}"/>
    <cellStyle name="SAPBEXHLevel1X 8" xfId="2881" xr:uid="{00000000-0005-0000-0000-0000410B0000}"/>
    <cellStyle name="SAPBEXHLevel1X 9" xfId="2882" xr:uid="{00000000-0005-0000-0000-0000420B0000}"/>
    <cellStyle name="SAPBEXHLevel1X_ Refunds" xfId="2883" xr:uid="{00000000-0005-0000-0000-0000430B0000}"/>
    <cellStyle name="SAPBEXHLevel2" xfId="2884" xr:uid="{00000000-0005-0000-0000-0000440B0000}"/>
    <cellStyle name="SAPBEXHLevel2 10" xfId="2885" xr:uid="{00000000-0005-0000-0000-0000450B0000}"/>
    <cellStyle name="SAPBEXHLevel2 2" xfId="2886" xr:uid="{00000000-0005-0000-0000-0000460B0000}"/>
    <cellStyle name="SAPBEXHLevel2 3" xfId="2887" xr:uid="{00000000-0005-0000-0000-0000470B0000}"/>
    <cellStyle name="SAPBEXHLevel2 3 2" xfId="2888" xr:uid="{00000000-0005-0000-0000-0000480B0000}"/>
    <cellStyle name="SAPBEXHLevel2 3_N Local option gas - City" xfId="2889" xr:uid="{00000000-0005-0000-0000-0000490B0000}"/>
    <cellStyle name="SAPBEXHLevel2 4" xfId="2890" xr:uid="{00000000-0005-0000-0000-00004A0B0000}"/>
    <cellStyle name="SAPBEXHLevel2 5" xfId="2891" xr:uid="{00000000-0005-0000-0000-00004B0B0000}"/>
    <cellStyle name="SAPBEXHLevel2 6" xfId="2892" xr:uid="{00000000-0005-0000-0000-00004C0B0000}"/>
    <cellStyle name="SAPBEXHLevel2 7" xfId="2893" xr:uid="{00000000-0005-0000-0000-00004D0B0000}"/>
    <cellStyle name="SAPBEXHLevel2 8" xfId="2894" xr:uid="{00000000-0005-0000-0000-00004E0B0000}"/>
    <cellStyle name="SAPBEXHLevel2 9" xfId="2895" xr:uid="{00000000-0005-0000-0000-00004F0B0000}"/>
    <cellStyle name="SAPBEXHLevel2_ Refunds" xfId="2896" xr:uid="{00000000-0005-0000-0000-0000500B0000}"/>
    <cellStyle name="SAPBEXHLevel2X" xfId="2897" xr:uid="{00000000-0005-0000-0000-0000510B0000}"/>
    <cellStyle name="SAPBEXHLevel2X 10" xfId="2898" xr:uid="{00000000-0005-0000-0000-0000520B0000}"/>
    <cellStyle name="SAPBEXHLevel2X 2" xfId="2899" xr:uid="{00000000-0005-0000-0000-0000530B0000}"/>
    <cellStyle name="SAPBEXHLevel2X 3" xfId="2900" xr:uid="{00000000-0005-0000-0000-0000540B0000}"/>
    <cellStyle name="SAPBEXHLevel2X 3 2" xfId="2901" xr:uid="{00000000-0005-0000-0000-0000550B0000}"/>
    <cellStyle name="SAPBEXHLevel2X 3_N Local option gas - City" xfId="2902" xr:uid="{00000000-0005-0000-0000-0000560B0000}"/>
    <cellStyle name="SAPBEXHLevel2X 4" xfId="2903" xr:uid="{00000000-0005-0000-0000-0000570B0000}"/>
    <cellStyle name="SAPBEXHLevel2X 5" xfId="2904" xr:uid="{00000000-0005-0000-0000-0000580B0000}"/>
    <cellStyle name="SAPBEXHLevel2X 6" xfId="2905" xr:uid="{00000000-0005-0000-0000-0000590B0000}"/>
    <cellStyle name="SAPBEXHLevel2X 7" xfId="2906" xr:uid="{00000000-0005-0000-0000-00005A0B0000}"/>
    <cellStyle name="SAPBEXHLevel2X 8" xfId="2907" xr:uid="{00000000-0005-0000-0000-00005B0B0000}"/>
    <cellStyle name="SAPBEXHLevel2X 9" xfId="2908" xr:uid="{00000000-0005-0000-0000-00005C0B0000}"/>
    <cellStyle name="SAPBEXHLevel2X_ Refunds" xfId="2909" xr:uid="{00000000-0005-0000-0000-00005D0B0000}"/>
    <cellStyle name="SAPBEXHLevel3" xfId="2910" xr:uid="{00000000-0005-0000-0000-00005E0B0000}"/>
    <cellStyle name="SAPBEXHLevel3 10" xfId="2911" xr:uid="{00000000-0005-0000-0000-00005F0B0000}"/>
    <cellStyle name="SAPBEXHLevel3 2" xfId="2912" xr:uid="{00000000-0005-0000-0000-0000600B0000}"/>
    <cellStyle name="SAPBEXHLevel3 3" xfId="2913" xr:uid="{00000000-0005-0000-0000-0000610B0000}"/>
    <cellStyle name="SAPBEXHLevel3 3 2" xfId="2914" xr:uid="{00000000-0005-0000-0000-0000620B0000}"/>
    <cellStyle name="SAPBEXHLevel3 3_N Local option gas - City" xfId="2915" xr:uid="{00000000-0005-0000-0000-0000630B0000}"/>
    <cellStyle name="SAPBEXHLevel3 4" xfId="2916" xr:uid="{00000000-0005-0000-0000-0000640B0000}"/>
    <cellStyle name="SAPBEXHLevel3 5" xfId="2917" xr:uid="{00000000-0005-0000-0000-0000650B0000}"/>
    <cellStyle name="SAPBEXHLevel3 6" xfId="2918" xr:uid="{00000000-0005-0000-0000-0000660B0000}"/>
    <cellStyle name="SAPBEXHLevel3 7" xfId="2919" xr:uid="{00000000-0005-0000-0000-0000670B0000}"/>
    <cellStyle name="SAPBEXHLevel3 8" xfId="2920" xr:uid="{00000000-0005-0000-0000-0000680B0000}"/>
    <cellStyle name="SAPBEXHLevel3 9" xfId="2921" xr:uid="{00000000-0005-0000-0000-0000690B0000}"/>
    <cellStyle name="SAPBEXHLevel3_ Refunds" xfId="2922" xr:uid="{00000000-0005-0000-0000-00006A0B0000}"/>
    <cellStyle name="SAPBEXHLevel3X" xfId="2923" xr:uid="{00000000-0005-0000-0000-00006B0B0000}"/>
    <cellStyle name="SAPBEXHLevel3X 10" xfId="2924" xr:uid="{00000000-0005-0000-0000-00006C0B0000}"/>
    <cellStyle name="SAPBEXHLevel3X 2" xfId="2925" xr:uid="{00000000-0005-0000-0000-00006D0B0000}"/>
    <cellStyle name="SAPBEXHLevel3X 3" xfId="2926" xr:uid="{00000000-0005-0000-0000-00006E0B0000}"/>
    <cellStyle name="SAPBEXHLevel3X 3 2" xfId="2927" xr:uid="{00000000-0005-0000-0000-00006F0B0000}"/>
    <cellStyle name="SAPBEXHLevel3X 3_N Local option gas - City" xfId="2928" xr:uid="{00000000-0005-0000-0000-0000700B0000}"/>
    <cellStyle name="SAPBEXHLevel3X 4" xfId="2929" xr:uid="{00000000-0005-0000-0000-0000710B0000}"/>
    <cellStyle name="SAPBEXHLevel3X 5" xfId="2930" xr:uid="{00000000-0005-0000-0000-0000720B0000}"/>
    <cellStyle name="SAPBEXHLevel3X 6" xfId="2931" xr:uid="{00000000-0005-0000-0000-0000730B0000}"/>
    <cellStyle name="SAPBEXHLevel3X 7" xfId="2932" xr:uid="{00000000-0005-0000-0000-0000740B0000}"/>
    <cellStyle name="SAPBEXHLevel3X 8" xfId="2933" xr:uid="{00000000-0005-0000-0000-0000750B0000}"/>
    <cellStyle name="SAPBEXHLevel3X 9" xfId="2934" xr:uid="{00000000-0005-0000-0000-0000760B0000}"/>
    <cellStyle name="SAPBEXHLevel3X_ Refunds" xfId="2935" xr:uid="{00000000-0005-0000-0000-0000770B0000}"/>
    <cellStyle name="SAPBEXinputData" xfId="2936" xr:uid="{00000000-0005-0000-0000-0000780B0000}"/>
    <cellStyle name="SAPBEXinputData 10" xfId="2937" xr:uid="{00000000-0005-0000-0000-0000790B0000}"/>
    <cellStyle name="SAPBEXinputData 2" xfId="2938" xr:uid="{00000000-0005-0000-0000-00007A0B0000}"/>
    <cellStyle name="SAPBEXinputData 2 2" xfId="2939" xr:uid="{00000000-0005-0000-0000-00007B0B0000}"/>
    <cellStyle name="SAPBEXinputData 2_N Local option gas - City" xfId="2940" xr:uid="{00000000-0005-0000-0000-00007C0B0000}"/>
    <cellStyle name="SAPBEXinputData 3" xfId="2941" xr:uid="{00000000-0005-0000-0000-00007D0B0000}"/>
    <cellStyle name="SAPBEXinputData 4" xfId="2942" xr:uid="{00000000-0005-0000-0000-00007E0B0000}"/>
    <cellStyle name="SAPBEXinputData 5" xfId="2943" xr:uid="{00000000-0005-0000-0000-00007F0B0000}"/>
    <cellStyle name="SAPBEXinputData 6" xfId="2944" xr:uid="{00000000-0005-0000-0000-0000800B0000}"/>
    <cellStyle name="SAPBEXinputData 7" xfId="2945" xr:uid="{00000000-0005-0000-0000-0000810B0000}"/>
    <cellStyle name="SAPBEXinputData 8" xfId="2946" xr:uid="{00000000-0005-0000-0000-0000820B0000}"/>
    <cellStyle name="SAPBEXinputData 9" xfId="2947" xr:uid="{00000000-0005-0000-0000-0000830B0000}"/>
    <cellStyle name="SAPBEXinputData_ Refunds" xfId="2948" xr:uid="{00000000-0005-0000-0000-0000840B0000}"/>
    <cellStyle name="SAPBEXItemHeader" xfId="2949" xr:uid="{00000000-0005-0000-0000-0000850B0000}"/>
    <cellStyle name="SAPBEXresData" xfId="2950" xr:uid="{00000000-0005-0000-0000-0000860B0000}"/>
    <cellStyle name="SAPBEXresDataEmph" xfId="2951" xr:uid="{00000000-0005-0000-0000-0000870B0000}"/>
    <cellStyle name="SAPBEXresItem" xfId="2952" xr:uid="{00000000-0005-0000-0000-0000880B0000}"/>
    <cellStyle name="SAPBEXresItemX" xfId="2953" xr:uid="{00000000-0005-0000-0000-0000890B0000}"/>
    <cellStyle name="SAPBEXstdData" xfId="2954" xr:uid="{00000000-0005-0000-0000-00008A0B0000}"/>
    <cellStyle name="SAPBEXstdData 2" xfId="2955" xr:uid="{00000000-0005-0000-0000-00008B0B0000}"/>
    <cellStyle name="SAPBEXstdData_ Refunds" xfId="2956" xr:uid="{00000000-0005-0000-0000-00008C0B0000}"/>
    <cellStyle name="SAPBEXstdDataEmph" xfId="2957" xr:uid="{00000000-0005-0000-0000-00008D0B0000}"/>
    <cellStyle name="SAPBEXstdItem" xfId="2958" xr:uid="{00000000-0005-0000-0000-00008E0B0000}"/>
    <cellStyle name="SAPBEXstdItem 2" xfId="2959" xr:uid="{00000000-0005-0000-0000-00008F0B0000}"/>
    <cellStyle name="SAPBEXstdItem_ Refunds" xfId="2960" xr:uid="{00000000-0005-0000-0000-0000900B0000}"/>
    <cellStyle name="SAPBEXstdItemX" xfId="2961" xr:uid="{00000000-0005-0000-0000-0000910B0000}"/>
    <cellStyle name="SAPBEXstdItemX 2" xfId="2962" xr:uid="{00000000-0005-0000-0000-0000920B0000}"/>
    <cellStyle name="SAPBEXstdItemX_ Refunds" xfId="2963" xr:uid="{00000000-0005-0000-0000-0000930B0000}"/>
    <cellStyle name="SAPBEXtitle" xfId="2964" xr:uid="{00000000-0005-0000-0000-0000940B0000}"/>
    <cellStyle name="SAPBEXtitle 2" xfId="2965" xr:uid="{00000000-0005-0000-0000-0000950B0000}"/>
    <cellStyle name="SAPBEXtitle 2 2" xfId="2966" xr:uid="{00000000-0005-0000-0000-0000960B0000}"/>
    <cellStyle name="SAPBEXtitle 2 3" xfId="2967" xr:uid="{00000000-0005-0000-0000-0000970B0000}"/>
    <cellStyle name="SAPBEXtitle 2 4" xfId="2968" xr:uid="{00000000-0005-0000-0000-0000980B0000}"/>
    <cellStyle name="SAPBEXtitle 2_ Refunds" xfId="2969" xr:uid="{00000000-0005-0000-0000-0000990B0000}"/>
    <cellStyle name="SAPBEXtitle 3" xfId="2970" xr:uid="{00000000-0005-0000-0000-00009A0B0000}"/>
    <cellStyle name="SAPBEXtitle 3 2" xfId="2971" xr:uid="{00000000-0005-0000-0000-00009B0B0000}"/>
    <cellStyle name="SAPBEXtitle 3_N Local option gas - City" xfId="2972" xr:uid="{00000000-0005-0000-0000-00009C0B0000}"/>
    <cellStyle name="SAPBEXtitle 4" xfId="2973" xr:uid="{00000000-0005-0000-0000-00009D0B0000}"/>
    <cellStyle name="SAPBEXtitle_ Refunds" xfId="2974" xr:uid="{00000000-0005-0000-0000-00009E0B0000}"/>
    <cellStyle name="SAPBEXunassignedItem" xfId="2975" xr:uid="{00000000-0005-0000-0000-00009F0B0000}"/>
    <cellStyle name="SAPBEXundefined" xfId="2976" xr:uid="{00000000-0005-0000-0000-0000A00B0000}"/>
    <cellStyle name="SEM-BPS-data" xfId="2977" xr:uid="{00000000-0005-0000-0000-0000A10B0000}"/>
    <cellStyle name="SEM-BPS-head" xfId="2978" xr:uid="{00000000-0005-0000-0000-0000A20B0000}"/>
    <cellStyle name="SEM-BPS-headdata" xfId="2979" xr:uid="{00000000-0005-0000-0000-0000A30B0000}"/>
    <cellStyle name="SEM-BPS-headkey" xfId="2980" xr:uid="{00000000-0005-0000-0000-0000A40B0000}"/>
    <cellStyle name="SEM-BPS-input-on" xfId="2981" xr:uid="{00000000-0005-0000-0000-0000A50B0000}"/>
    <cellStyle name="SEM-BPS-key" xfId="2982" xr:uid="{00000000-0005-0000-0000-0000A60B0000}"/>
    <cellStyle name="SEM-BPS-sub1" xfId="2983" xr:uid="{00000000-0005-0000-0000-0000A70B0000}"/>
    <cellStyle name="SEM-BPS-sub2" xfId="2984" xr:uid="{00000000-0005-0000-0000-0000A80B0000}"/>
    <cellStyle name="SEM-BPS-total" xfId="2985" xr:uid="{00000000-0005-0000-0000-0000A90B0000}"/>
    <cellStyle name="Sheet Title" xfId="2986" xr:uid="{00000000-0005-0000-0000-0000AA0B0000}"/>
    <cellStyle name="Style 1" xfId="2987" xr:uid="{00000000-0005-0000-0000-0000AB0B0000}"/>
    <cellStyle name="Temp" xfId="2988" xr:uid="{00000000-0005-0000-0000-0000AC0B0000}"/>
    <cellStyle name="Title 2" xfId="2989" xr:uid="{00000000-0005-0000-0000-0000AD0B0000}"/>
    <cellStyle name="Title 3" xfId="2990" xr:uid="{00000000-0005-0000-0000-0000AE0B0000}"/>
    <cellStyle name="Total 2" xfId="2991" xr:uid="{00000000-0005-0000-0000-0000AF0B0000}"/>
    <cellStyle name="Total 3" xfId="2992" xr:uid="{00000000-0005-0000-0000-0000B00B0000}"/>
    <cellStyle name="Warning Text 2" xfId="2993" xr:uid="{00000000-0005-0000-0000-0000B10B0000}"/>
    <cellStyle name="Warning Text 3" xfId="2994" xr:uid="{00000000-0005-0000-0000-0000B2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I82"/>
  <sheetViews>
    <sheetView tabSelected="1" topLeftCell="A4" workbookViewId="0"/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8.5" bestFit="1" customWidth="1"/>
    <col min="8" max="8" width="15.1640625" bestFit="1" customWidth="1"/>
  </cols>
  <sheetData>
    <row r="1" spans="1:9">
      <c r="A1" s="50" t="s">
        <v>98</v>
      </c>
      <c r="H1" t="s">
        <v>90</v>
      </c>
    </row>
    <row r="2" spans="1:9">
      <c r="A2" t="s">
        <v>96</v>
      </c>
    </row>
    <row r="3" spans="1:9">
      <c r="D3" s="53" t="s">
        <v>45</v>
      </c>
      <c r="E3" s="53"/>
      <c r="F3" s="53"/>
      <c r="G3" s="53"/>
    </row>
    <row r="4" spans="1:9">
      <c r="D4" s="53" t="s">
        <v>46</v>
      </c>
      <c r="E4" s="53"/>
      <c r="F4" s="53"/>
      <c r="G4" s="53"/>
    </row>
    <row r="5" spans="1:9">
      <c r="D5" s="53" t="s">
        <v>47</v>
      </c>
      <c r="E5" s="53"/>
      <c r="F5" s="53"/>
      <c r="G5" s="53"/>
    </row>
    <row r="6" spans="1:9">
      <c r="D6" s="53" t="s">
        <v>48</v>
      </c>
      <c r="E6" s="53"/>
      <c r="F6" s="53"/>
      <c r="G6" s="53"/>
    </row>
    <row r="7" spans="1:9">
      <c r="D7" s="6"/>
      <c r="E7" s="6"/>
      <c r="F7" s="6"/>
      <c r="G7" s="6"/>
    </row>
    <row r="8" spans="1:9">
      <c r="C8" s="2"/>
      <c r="D8" s="2"/>
      <c r="E8" s="2"/>
      <c r="F8" s="2" t="s">
        <v>0</v>
      </c>
      <c r="G8" s="2" t="s">
        <v>49</v>
      </c>
      <c r="I8" s="2"/>
    </row>
    <row r="9" spans="1:9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9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9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9">
      <c r="A12" t="s">
        <v>53</v>
      </c>
      <c r="B12" s="4">
        <f>SUM('Local Option Sales Tax Dist'!B12:M12)</f>
        <v>41974909.359999999</v>
      </c>
      <c r="C12" s="4">
        <f>SUM('Tourist Development Tax'!B12:M12)</f>
        <v>0</v>
      </c>
      <c r="D12" s="4">
        <f>SUM('Addition L. O. Gas'!B12:M12)</f>
        <v>5483381.2700000005</v>
      </c>
      <c r="E12" s="4">
        <f>SUM('Voted 1-Cent Local Option Fuel'!B12:M12)</f>
        <v>1350444.0499999998</v>
      </c>
      <c r="F12" s="4">
        <f>SUM('County Non-Voted L. O. Fuel '!B12:M12)</f>
        <v>3721407.95</v>
      </c>
      <c r="G12" s="4">
        <f>SUM('Municipal Non-Voted L. O. Fuel'!B12:M12)</f>
        <v>3721408.16</v>
      </c>
      <c r="H12" s="5">
        <f>SUM('Local Documentry Surtax'!B12:M12)</f>
        <v>0</v>
      </c>
    </row>
    <row r="13" spans="1:9">
      <c r="A13" t="s">
        <v>54</v>
      </c>
      <c r="B13" s="4">
        <f>SUM('Local Option Sales Tax Dist'!B13:M13)</f>
        <v>2463713.3600000003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201571.62999999998</v>
      </c>
      <c r="F13" s="4">
        <f>SUM('County Non-Voted L. O. Fuel '!B13:M13)</f>
        <v>961874.90999999992</v>
      </c>
      <c r="G13" s="4">
        <f>SUM('Municipal Non-Voted L. O. Fuel'!B13:M13)</f>
        <v>156584.27000000002</v>
      </c>
      <c r="H13" s="5">
        <f>SUM('Local Documentry Surtax'!B13:M13)</f>
        <v>0</v>
      </c>
    </row>
    <row r="14" spans="1:9">
      <c r="A14" t="s">
        <v>55</v>
      </c>
      <c r="B14" s="4">
        <f>SUM('Local Option Sales Tax Dist'!B14:M14)</f>
        <v>46108291.75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1077866.21</v>
      </c>
      <c r="F14" s="4">
        <f>SUM('County Non-Voted L. O. Fuel '!B14:M14)</f>
        <v>3562436.5200000005</v>
      </c>
      <c r="G14" s="4">
        <f>SUM('Municipal Non-Voted L. O. Fuel'!B14:M14)</f>
        <v>2396509.27</v>
      </c>
      <c r="H14" s="5">
        <f>SUM('Local Documentry Surtax'!B14:M14)</f>
        <v>0</v>
      </c>
    </row>
    <row r="15" spans="1:9">
      <c r="A15" t="s">
        <v>2</v>
      </c>
      <c r="B15" s="4">
        <f>SUM('Local Option Sales Tax Dist'!B15:M15)</f>
        <v>3231195.8500000006</v>
      </c>
      <c r="C15" s="4">
        <f>SUM('Tourist Development Tax'!B15:M15)</f>
        <v>131234.95000000001</v>
      </c>
      <c r="D15" s="4">
        <f>SUM('Addition L. O. Gas'!B15:M15)</f>
        <v>622629.62</v>
      </c>
      <c r="E15" s="4">
        <f>SUM('Voted 1-Cent Local Option Fuel'!B15:M15)</f>
        <v>161457.31</v>
      </c>
      <c r="F15" s="4">
        <f>SUM('County Non-Voted L. O. Fuel '!B15:M15)</f>
        <v>624764.52999999991</v>
      </c>
      <c r="G15" s="4">
        <f>SUM('Municipal Non-Voted L. O. Fuel'!B15:M15)</f>
        <v>267756.25999999995</v>
      </c>
      <c r="H15" s="5">
        <f>SUM('Local Documentry Surtax'!B15:M15)</f>
        <v>0</v>
      </c>
    </row>
    <row r="16" spans="1:9">
      <c r="A16" t="s">
        <v>56</v>
      </c>
      <c r="B16" s="4">
        <f>SUM('Local Option Sales Tax Dist'!B16:M16)</f>
        <v>93783306.329999998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1739853.5200000003</v>
      </c>
      <c r="F16" s="4">
        <f>SUM('County Non-Voted L. O. Fuel '!B16:M16)</f>
        <v>11015959.880000001</v>
      </c>
      <c r="G16" s="4">
        <f>SUM('Municipal Non-Voted L. O. Fuel'!B16:M16)</f>
        <v>12352827.320000002</v>
      </c>
      <c r="H16" s="5">
        <f>SUM('Local Documentry Surtax'!B16:M16)</f>
        <v>0</v>
      </c>
    </row>
    <row r="17" spans="1:8">
      <c r="A17" t="s">
        <v>57</v>
      </c>
      <c r="B17" s="4">
        <f>SUM('Local Option Sales Tax Dist'!B17:M17)</f>
        <v>373296592.13999999</v>
      </c>
      <c r="C17" s="4">
        <f>SUM('Tourist Development Tax'!B17:M17)</f>
        <v>0</v>
      </c>
      <c r="D17" s="4">
        <f>SUM('Addition L. O. Gas'!B17:M17)</f>
        <v>36290221.149999999</v>
      </c>
      <c r="E17" s="4">
        <f>SUM('Voted 1-Cent Local Option Fuel'!B17:M17)</f>
        <v>8831530.9299999997</v>
      </c>
      <c r="F17" s="4">
        <f>SUM('County Non-Voted L. O. Fuel '!B17:M17)</f>
        <v>30783950.450000003</v>
      </c>
      <c r="G17" s="4">
        <f>SUM('Municipal Non-Voted L. O. Fuel'!B17:M17)</f>
        <v>18470370.489999998</v>
      </c>
      <c r="H17" s="5">
        <f>SUM('Local Documentry Surtax'!B17:M17)</f>
        <v>0</v>
      </c>
    </row>
    <row r="18" spans="1:8">
      <c r="A18" t="s">
        <v>3</v>
      </c>
      <c r="B18" s="4">
        <f>SUM('Local Option Sales Tax Dist'!B18:M18)</f>
        <v>1555918.4699999997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24510.710000000003</v>
      </c>
      <c r="F18" s="4">
        <f>SUM('County Non-Voted L. O. Fuel '!B18:M18)</f>
        <v>297750.67</v>
      </c>
      <c r="G18" s="4">
        <f>SUM('Municipal Non-Voted L. O. Fuel'!B18:M18)</f>
        <v>74950.110000000015</v>
      </c>
      <c r="H18" s="5">
        <f>SUM('Local Documentry Surtax'!B18:M18)</f>
        <v>0</v>
      </c>
    </row>
    <row r="19" spans="1:8">
      <c r="A19" t="s">
        <v>58</v>
      </c>
      <c r="B19" s="4">
        <f>SUM('Local Option Sales Tax Dist'!B19:M19)</f>
        <v>30117968.27</v>
      </c>
      <c r="C19" s="4">
        <f>SUM('Tourist Development Tax'!B19:M19)</f>
        <v>0</v>
      </c>
      <c r="D19" s="4">
        <f>SUM('Addition L. O. Gas'!B19:M19)</f>
        <v>3947728.6799999997</v>
      </c>
      <c r="E19" s="4">
        <f>SUM('Voted 1-Cent Local Option Fuel'!B19:M19)</f>
        <v>1009323.23</v>
      </c>
      <c r="F19" s="4">
        <f>SUM('County Non-Voted L. O. Fuel '!B19:M19)</f>
        <v>5016926.9399999995</v>
      </c>
      <c r="G19" s="4">
        <f>SUM('Municipal Non-Voted L. O. Fuel'!B19:M19)</f>
        <v>578574.86999999988</v>
      </c>
      <c r="H19" s="5">
        <f>SUM('Local Documentry Surtax'!B19:M19)</f>
        <v>0</v>
      </c>
    </row>
    <row r="20" spans="1:8">
      <c r="A20" t="s">
        <v>59</v>
      </c>
      <c r="B20" s="4">
        <f>SUM('Local Option Sales Tax Dist'!B20:M20)</f>
        <v>0</v>
      </c>
      <c r="C20" s="4">
        <f>SUM('Tourist Development Tax'!B20:M20)</f>
        <v>1809624.4</v>
      </c>
      <c r="D20" s="4">
        <f>SUM('Addition L. O. Gas'!B20:M20)</f>
        <v>2545018.37</v>
      </c>
      <c r="E20" s="4">
        <f>SUM('Voted 1-Cent Local Option Fuel'!B20:M20)</f>
        <v>625034.2300000001</v>
      </c>
      <c r="F20" s="4">
        <f>SUM('County Non-Voted L. O. Fuel '!B20:M20)</f>
        <v>3149555.02</v>
      </c>
      <c r="G20" s="4">
        <f>SUM('Municipal Non-Voted L. O. Fuel'!B20:M20)</f>
        <v>313397.17000000004</v>
      </c>
      <c r="H20" s="5">
        <f>SUM('Local Documentry Surtax'!B20:M20)</f>
        <v>0</v>
      </c>
    </row>
    <row r="21" spans="1:8">
      <c r="A21" t="s">
        <v>60</v>
      </c>
      <c r="B21" s="4">
        <f>SUM('Local Option Sales Tax Dist'!B21:M21)</f>
        <v>24980233.129999999</v>
      </c>
      <c r="C21" s="4">
        <f>SUM('Tourist Development Tax'!B21:M21)</f>
        <v>0</v>
      </c>
      <c r="D21" s="4">
        <f>SUM('Addition L. O. Gas'!B21:M21)</f>
        <v>3431501.0300000003</v>
      </c>
      <c r="E21" s="4">
        <f>SUM('Voted 1-Cent Local Option Fuel'!B21:M21)</f>
        <v>835546.75</v>
      </c>
      <c r="F21" s="4">
        <f>SUM('County Non-Voted L. O. Fuel '!B21:M21)</f>
        <v>3946005.3100000005</v>
      </c>
      <c r="G21" s="4">
        <f>SUM('Municipal Non-Voted L. O. Fuel'!B21:M21)</f>
        <v>679571.58</v>
      </c>
      <c r="H21" s="5">
        <f>SUM('Local Documentry Surtax'!B21:M21)</f>
        <v>0</v>
      </c>
    </row>
    <row r="22" spans="1:8">
      <c r="A22" t="s">
        <v>61</v>
      </c>
      <c r="B22" s="4">
        <f>SUM('Local Option Sales Tax Dist'!B22:M22)</f>
        <v>90227831.209999993</v>
      </c>
      <c r="C22" s="4">
        <f>SUM('Tourist Development Tax'!B22:M22)</f>
        <v>0</v>
      </c>
      <c r="D22" s="4">
        <f>SUM('Addition L. O. Gas'!B22:M22)</f>
        <v>6874673.9900000002</v>
      </c>
      <c r="E22" s="4">
        <f>SUM('Voted 1-Cent Local Option Fuel'!B22:M22)</f>
        <v>1638174.5599999998</v>
      </c>
      <c r="F22" s="4">
        <f>SUM('County Non-Voted L. O. Fuel '!B22:M22)</f>
        <v>7768921.8000000007</v>
      </c>
      <c r="G22" s="4">
        <f>SUM('Municipal Non-Voted L. O. Fuel'!B22:M22)</f>
        <v>1319662.4999999998</v>
      </c>
      <c r="H22" s="5">
        <f>SUM('Local Documentry Surtax'!B22:M22)</f>
        <v>0</v>
      </c>
    </row>
    <row r="23" spans="1:8">
      <c r="A23" t="s">
        <v>4</v>
      </c>
      <c r="B23" s="4">
        <f>SUM('Local Option Sales Tax Dist'!B23:M23)</f>
        <v>10512309.230000002</v>
      </c>
      <c r="C23" s="4">
        <f>SUM('Tourist Development Tax'!B23:M23)</f>
        <v>1435126.92</v>
      </c>
      <c r="D23" s="4">
        <f>SUM('Addition L. O. Gas'!B23:M23)</f>
        <v>0</v>
      </c>
      <c r="E23" s="4">
        <f>SUM('Voted 1-Cent Local Option Fuel'!B23:M23)</f>
        <v>795774.5199999999</v>
      </c>
      <c r="F23" s="4">
        <f>SUM('County Non-Voted L. O. Fuel '!B23:M23)</f>
        <v>3165340.3499999996</v>
      </c>
      <c r="G23" s="4">
        <f>SUM('Municipal Non-Voted L. O. Fuel'!B23:M23)</f>
        <v>1268530.3999999999</v>
      </c>
      <c r="H23" s="5">
        <f>SUM('Local Documentry Surtax'!B23:M23)</f>
        <v>0</v>
      </c>
    </row>
    <row r="24" spans="1:8">
      <c r="A24" t="s">
        <v>91</v>
      </c>
      <c r="B24" s="4">
        <f>SUM('Local Option Sales Tax Dist'!B24:M24)</f>
        <v>539601184.3499999</v>
      </c>
      <c r="C24" s="4">
        <f>SUM('Tourist Development Tax'!B24:M24)</f>
        <v>0</v>
      </c>
      <c r="D24" s="4">
        <f>SUM('Addition L. O. Gas'!B24:M24)</f>
        <v>26518830.010000005</v>
      </c>
      <c r="E24" s="4">
        <f>SUM('Voted 1-Cent Local Option Fuel'!B24:M24)</f>
        <v>10990609.73</v>
      </c>
      <c r="F24" s="4">
        <f>SUM('County Non-Voted L. O. Fuel '!B24:M24)</f>
        <v>43409203.319999993</v>
      </c>
      <c r="G24" s="4">
        <f>SUM('Municipal Non-Voted L. O. Fuel'!B24:M24)</f>
        <v>18251596.710000001</v>
      </c>
      <c r="H24" s="5">
        <f>SUM('Local Documentry Surtax'!B24:M24)</f>
        <v>37657266.949999988</v>
      </c>
    </row>
    <row r="25" spans="1:8">
      <c r="A25" t="s">
        <v>5</v>
      </c>
      <c r="B25" s="4">
        <f>SUM('Local Option Sales Tax Dist'!B25:M25)</f>
        <v>4575683.540000001</v>
      </c>
      <c r="C25" s="4">
        <f>SUM('Tourist Development Tax'!B25:M25)</f>
        <v>69565.11</v>
      </c>
      <c r="D25" s="4">
        <f>SUM('Addition L. O. Gas'!B25:M25)</f>
        <v>545030.24000000011</v>
      </c>
      <c r="E25" s="4">
        <f>SUM('Voted 1-Cent Local Option Fuel'!B25:M25)</f>
        <v>154066.94</v>
      </c>
      <c r="F25" s="4">
        <f>SUM('County Non-Voted L. O. Fuel '!B25:M25)</f>
        <v>665967.71</v>
      </c>
      <c r="G25" s="4">
        <f>SUM('Municipal Non-Voted L. O. Fuel'!B25:M25)</f>
        <v>187837.05000000002</v>
      </c>
      <c r="H25" s="5">
        <f>SUM('Local Documentry Surtax'!B25:M25)</f>
        <v>0</v>
      </c>
    </row>
    <row r="26" spans="1:8">
      <c r="A26" t="s">
        <v>6</v>
      </c>
      <c r="B26" s="4">
        <f>SUM('Local Option Sales Tax Dist'!B26:M26)</f>
        <v>1053786.72</v>
      </c>
      <c r="C26" s="4">
        <f>SUM('Tourist Development Tax'!B26:M26)</f>
        <v>90256.779999999984</v>
      </c>
      <c r="D26" s="4">
        <f>SUM('Addition L. O. Gas'!B26:M26)</f>
        <v>0</v>
      </c>
      <c r="E26" s="4">
        <f>SUM('Voted 1-Cent Local Option Fuel'!B26:M26)</f>
        <v>35055.760000000002</v>
      </c>
      <c r="F26" s="4">
        <f>SUM('County Non-Voted L. O. Fuel '!B26:M26)</f>
        <v>447885.69999999995</v>
      </c>
      <c r="G26" s="4">
        <f>SUM('Municipal Non-Voted L. O. Fuel'!B26:M26)</f>
        <v>103358.27</v>
      </c>
      <c r="H26" s="5">
        <f>SUM('Local Documentry Surtax'!B26:M26)</f>
        <v>0</v>
      </c>
    </row>
    <row r="27" spans="1:8">
      <c r="A27" t="s">
        <v>62</v>
      </c>
      <c r="B27" s="4">
        <f>SUM('Local Option Sales Tax Dist'!B27:M27)</f>
        <v>187536802.24000001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1180946.7800000003</v>
      </c>
      <c r="F27" s="4">
        <f>SUM('County Non-Voted L. O. Fuel '!B27:M27)</f>
        <v>30577005.190000001</v>
      </c>
      <c r="G27" s="4">
        <f>SUM('Municipal Non-Voted L. O. Fuel'!B27:M27)</f>
        <v>1549902.51</v>
      </c>
      <c r="H27" s="5">
        <f>SUM('Local Documentry Surtax'!B27:M27)</f>
        <v>0</v>
      </c>
    </row>
    <row r="28" spans="1:8">
      <c r="A28" t="s">
        <v>63</v>
      </c>
      <c r="B28" s="4">
        <f>SUM('Local Option Sales Tax Dist'!B28:M28)</f>
        <v>84777079.650000006</v>
      </c>
      <c r="C28" s="4">
        <f>SUM('Tourist Development Tax'!B28:M28)</f>
        <v>0</v>
      </c>
      <c r="D28" s="4">
        <f>SUM('Addition L. O. Gas'!B28:M28)</f>
        <v>4751266.24</v>
      </c>
      <c r="E28" s="4">
        <f>SUM('Voted 1-Cent Local Option Fuel'!B28:M28)</f>
        <v>1579527.4699999997</v>
      </c>
      <c r="F28" s="4">
        <f>SUM('County Non-Voted L. O. Fuel '!B28:M28)</f>
        <v>7310168.3800000008</v>
      </c>
      <c r="G28" s="4">
        <f>SUM('Municipal Non-Voted L. O. Fuel'!B28:M28)</f>
        <v>1388270.8900000001</v>
      </c>
      <c r="H28" s="5">
        <f>SUM('Local Documentry Surtax'!B28:M28)</f>
        <v>0</v>
      </c>
    </row>
    <row r="29" spans="1:8">
      <c r="A29" t="s">
        <v>7</v>
      </c>
      <c r="B29" s="4">
        <f>SUM('Local Option Sales Tax Dist'!B29:M29)</f>
        <v>12621787.949999999</v>
      </c>
      <c r="C29" s="4">
        <f>SUM('Tourist Development Tax'!B29:M29)</f>
        <v>0</v>
      </c>
      <c r="D29" s="4">
        <f>SUM('Addition L. O. Gas'!B29:M29)</f>
        <v>0</v>
      </c>
      <c r="E29" s="4">
        <f>SUM('Voted 1-Cent Local Option Fuel'!B29:M29)</f>
        <v>471019.96999999991</v>
      </c>
      <c r="F29" s="4">
        <f>SUM('County Non-Voted L. O. Fuel '!B29:M29)</f>
        <v>509567.21000000008</v>
      </c>
      <c r="G29" s="4">
        <f>SUM('Municipal Non-Voted L. O. Fuel'!B29:M29)</f>
        <v>2091746.75</v>
      </c>
      <c r="H29" s="5">
        <f>SUM('Local Documentry Surtax'!B29:M29)</f>
        <v>0</v>
      </c>
    </row>
    <row r="30" spans="1:8">
      <c r="A30" t="s">
        <v>8</v>
      </c>
      <c r="B30" s="4">
        <f>SUM('Local Option Sales Tax Dist'!B30:M30)</f>
        <v>2216032.9000000004</v>
      </c>
      <c r="C30" s="4">
        <f>SUM('Tourist Development Tax'!B30:M30)</f>
        <v>1340593.2500000002</v>
      </c>
      <c r="D30" s="4">
        <f>SUM('Addition L. O. Gas'!B30:M30)</f>
        <v>0</v>
      </c>
      <c r="E30" s="4">
        <f>SUM('Voted 1-Cent Local Option Fuel'!B30:M30)</f>
        <v>13046.34</v>
      </c>
      <c r="F30" s="4">
        <f>SUM('County Non-Voted L. O. Fuel '!B30:M30)</f>
        <v>296884.93</v>
      </c>
      <c r="G30" s="4">
        <f>SUM('Municipal Non-Voted L. O. Fuel'!B30:M30)</f>
        <v>98539.86</v>
      </c>
      <c r="H30" s="5">
        <f>SUM('Local Documentry Surtax'!B30:M30)</f>
        <v>0</v>
      </c>
    </row>
    <row r="31" spans="1:8">
      <c r="A31" t="s">
        <v>9</v>
      </c>
      <c r="B31" s="4">
        <f>SUM('Local Option Sales Tax Dist'!B31:M31)</f>
        <v>5999192.2300000004</v>
      </c>
      <c r="C31" s="4">
        <f>SUM('Tourist Development Tax'!B31:M31)</f>
        <v>142984.6</v>
      </c>
      <c r="D31" s="4">
        <f>SUM('Addition L. O. Gas'!B31:M31)</f>
        <v>0</v>
      </c>
      <c r="E31" s="4">
        <f>SUM('Voted 1-Cent Local Option Fuel'!B31:M31)</f>
        <v>196968.72999999995</v>
      </c>
      <c r="F31" s="4">
        <f>SUM('County Non-Voted L. O. Fuel '!B31:M31)</f>
        <v>1984556.4999999998</v>
      </c>
      <c r="G31" s="4">
        <f>SUM('Municipal Non-Voted L. O. Fuel'!B31:M31)</f>
        <v>561551.88</v>
      </c>
      <c r="H31" s="5">
        <f>SUM('Local Documentry Surtax'!B31:M31)</f>
        <v>0</v>
      </c>
    </row>
    <row r="32" spans="1:8">
      <c r="A32" t="s">
        <v>10</v>
      </c>
      <c r="B32" s="4">
        <f>SUM('Local Option Sales Tax Dist'!B32:M32)</f>
        <v>1183737.51</v>
      </c>
      <c r="C32" s="4">
        <f>SUM('Tourist Development Tax'!B32:M32)</f>
        <v>62413.18</v>
      </c>
      <c r="D32" s="4">
        <f>SUM('Addition L. O. Gas'!B32:M32)</f>
        <v>0</v>
      </c>
      <c r="E32" s="4">
        <f>SUM('Voted 1-Cent Local Option Fuel'!B32:M32)</f>
        <v>85985.940000000031</v>
      </c>
      <c r="F32" s="4">
        <f>SUM('County Non-Voted L. O. Fuel '!B32:M32)</f>
        <v>407032.00999999995</v>
      </c>
      <c r="G32" s="4">
        <f>SUM('Municipal Non-Voted L. O. Fuel'!B32:M32)</f>
        <v>62115.060000000012</v>
      </c>
      <c r="H32" s="5">
        <f>SUM('Local Documentry Surtax'!B32:M32)</f>
        <v>0</v>
      </c>
    </row>
    <row r="33" spans="1:8">
      <c r="A33" t="s">
        <v>11</v>
      </c>
      <c r="B33" s="4">
        <f>SUM('Local Option Sales Tax Dist'!B33:M33)</f>
        <v>887855.91</v>
      </c>
      <c r="C33" s="4">
        <f>SUM('Tourist Development Tax'!B33:M33)</f>
        <v>14245.099999999999</v>
      </c>
      <c r="D33" s="4">
        <f>SUM('Addition L. O. Gas'!B33:M33)</f>
        <v>0</v>
      </c>
      <c r="E33" s="4">
        <f>SUM('Voted 1-Cent Local Option Fuel'!B33:M33)</f>
        <v>121124.20999999999</v>
      </c>
      <c r="F33" s="4">
        <f>SUM('County Non-Voted L. O. Fuel '!B33:M33)</f>
        <v>541538.00000000012</v>
      </c>
      <c r="G33" s="4">
        <f>SUM('Municipal Non-Voted L. O. Fuel'!B33:M33)</f>
        <v>135384.49</v>
      </c>
      <c r="H33" s="5">
        <f>SUM('Local Documentry Surtax'!B33:M33)</f>
        <v>0</v>
      </c>
    </row>
    <row r="34" spans="1:8">
      <c r="A34" t="s">
        <v>64</v>
      </c>
      <c r="B34" s="4">
        <f>SUM('Local Option Sales Tax Dist'!B34:M34)</f>
        <v>2092957.15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71526.98</v>
      </c>
      <c r="F34" s="4">
        <f>SUM('County Non-Voted L. O. Fuel '!B34:M34)</f>
        <v>388119.54000000004</v>
      </c>
      <c r="G34" s="4">
        <f>SUM('Municipal Non-Voted L. O. Fuel'!B34:M34)</f>
        <v>0</v>
      </c>
      <c r="H34" s="5">
        <f>SUM('Local Documentry Surtax'!B34:M34)</f>
        <v>0</v>
      </c>
    </row>
    <row r="35" spans="1:8">
      <c r="A35" t="s">
        <v>12</v>
      </c>
      <c r="B35" s="4">
        <f>SUM('Local Option Sales Tax Dist'!B35:M35)</f>
        <v>1208081.8899999999</v>
      </c>
      <c r="C35" s="4">
        <f>SUM('Tourist Development Tax'!B35:M35)</f>
        <v>32985.629999999997</v>
      </c>
      <c r="D35" s="4">
        <f>SUM('Addition L. O. Gas'!B35:M35)</f>
        <v>0</v>
      </c>
      <c r="E35" s="4">
        <f>SUM('Voted 1-Cent Local Option Fuel'!B35:M35)</f>
        <v>381029.58</v>
      </c>
      <c r="F35" s="4">
        <f>SUM('County Non-Voted L. O. Fuel '!B35:M35)</f>
        <v>2101747.73</v>
      </c>
      <c r="G35" s="4">
        <f>SUM('Municipal Non-Voted L. O. Fuel'!B35:M35)</f>
        <v>797614.57999999984</v>
      </c>
      <c r="H35" s="5">
        <f>SUM('Local Documentry Surtax'!B35:M35)</f>
        <v>0</v>
      </c>
    </row>
    <row r="36" spans="1:8">
      <c r="A36" t="s">
        <v>13</v>
      </c>
      <c r="B36" s="4">
        <f>SUM('Local Option Sales Tax Dist'!B36:M36)</f>
        <v>2241822.9700000002</v>
      </c>
      <c r="C36" s="4">
        <f>SUM('Tourist Development Tax'!B36:M36)</f>
        <v>51307.539999999994</v>
      </c>
      <c r="D36" s="4">
        <f>SUM('Addition L. O. Gas'!B36:M36)</f>
        <v>546656.32000000007</v>
      </c>
      <c r="E36" s="4">
        <f>SUM('Voted 1-Cent Local Option Fuel'!B36:M36)</f>
        <v>163088.29</v>
      </c>
      <c r="F36" s="4">
        <f>SUM('County Non-Voted L. O. Fuel '!B36:M36)</f>
        <v>779503.78</v>
      </c>
      <c r="G36" s="4">
        <f>SUM('Municipal Non-Voted L. O. Fuel'!B36:M36)</f>
        <v>126895.99</v>
      </c>
      <c r="H36" s="5">
        <f>SUM('Local Documentry Surtax'!B36:M36)</f>
        <v>0</v>
      </c>
    </row>
    <row r="37" spans="1:8">
      <c r="A37" t="s">
        <v>14</v>
      </c>
      <c r="B37" s="4">
        <f>SUM('Local Option Sales Tax Dist'!B37:M37)</f>
        <v>4221047.1899999995</v>
      </c>
      <c r="C37" s="4">
        <f>SUM('Tourist Development Tax'!B37:M37)</f>
        <v>258531.32</v>
      </c>
      <c r="D37" s="4">
        <f>SUM('Addition L. O. Gas'!B37:M37)</f>
        <v>316259.04000000004</v>
      </c>
      <c r="E37" s="4">
        <f>SUM('Voted 1-Cent Local Option Fuel'!B37:M37)</f>
        <v>276419</v>
      </c>
      <c r="F37" s="4">
        <f>SUM('County Non-Voted L. O. Fuel '!B37:M37)</f>
        <v>992974.72000000009</v>
      </c>
      <c r="G37" s="4">
        <f>SUM('Municipal Non-Voted L. O. Fuel'!B37:M37)</f>
        <v>534678.66</v>
      </c>
      <c r="H37" s="5">
        <f>SUM('Local Documentry Surtax'!B37:M37)</f>
        <v>0</v>
      </c>
    </row>
    <row r="38" spans="1:8">
      <c r="A38" t="s">
        <v>65</v>
      </c>
      <c r="B38" s="4">
        <f>SUM('Local Option Sales Tax Dist'!B38:M38)</f>
        <v>11784605.420000002</v>
      </c>
      <c r="C38" s="4">
        <f>SUM('Tourist Development Tax'!B38:M38)</f>
        <v>0</v>
      </c>
      <c r="D38" s="4">
        <f>SUM('Addition L. O. Gas'!B38:M38)</f>
        <v>3277635.4400000004</v>
      </c>
      <c r="E38" s="4">
        <f>SUM('Voted 1-Cent Local Option Fuel'!B38:M38)</f>
        <v>852353.33000000007</v>
      </c>
      <c r="F38" s="4">
        <f>SUM('County Non-Voted L. O. Fuel '!B38:M38)</f>
        <v>4491301.7899999991</v>
      </c>
      <c r="G38" s="4">
        <f>SUM('Municipal Non-Voted L. O. Fuel'!B38:M38)</f>
        <v>236384.32</v>
      </c>
      <c r="H38" s="5">
        <f>SUM('Local Documentry Surtax'!B38:M38)</f>
        <v>0</v>
      </c>
    </row>
    <row r="39" spans="1:8">
      <c r="A39" t="s">
        <v>15</v>
      </c>
      <c r="B39" s="4">
        <f>SUM('Local Option Sales Tax Dist'!B39:M39)</f>
        <v>18215663.180000003</v>
      </c>
      <c r="C39" s="4">
        <f>SUM('Tourist Development Tax'!B39:M39)</f>
        <v>896957.69</v>
      </c>
      <c r="D39" s="4">
        <f>SUM('Addition L. O. Gas'!B39:M39)</f>
        <v>1841348.8800000001</v>
      </c>
      <c r="E39" s="4">
        <f>SUM('Voted 1-Cent Local Option Fuel'!B39:M39)</f>
        <v>522451.82999999996</v>
      </c>
      <c r="F39" s="4">
        <f>SUM('County Non-Voted L. O. Fuel '!B39:M39)</f>
        <v>2352741.34</v>
      </c>
      <c r="G39" s="4">
        <f>SUM('Municipal Non-Voted L. O. Fuel'!B39:M39)</f>
        <v>539474.30000000005</v>
      </c>
      <c r="H39" s="5">
        <f>SUM('Local Documentry Surtax'!B39:M39)</f>
        <v>0</v>
      </c>
    </row>
    <row r="40" spans="1:8">
      <c r="A40" t="s">
        <v>66</v>
      </c>
      <c r="B40" s="4">
        <f>SUM('Local Option Sales Tax Dist'!B40:M40)</f>
        <v>627022148.45000005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7141174.5300000003</v>
      </c>
      <c r="F40" s="4">
        <f>SUM('County Non-Voted L. O. Fuel '!B40:M40)</f>
        <v>27087894.690000001</v>
      </c>
      <c r="G40" s="4">
        <f>SUM('Municipal Non-Voted L. O. Fuel'!B40:M40)</f>
        <v>12498583.889999999</v>
      </c>
      <c r="H40" s="5">
        <f>SUM('Local Documentry Surtax'!B40:M40)</f>
        <v>0</v>
      </c>
    </row>
    <row r="41" spans="1:8">
      <c r="A41" t="s">
        <v>16</v>
      </c>
      <c r="B41" s="4">
        <f>SUM('Local Option Sales Tax Dist'!B41:M41)</f>
        <v>1408394.72</v>
      </c>
      <c r="C41" s="4">
        <f>SUM('Tourist Development Tax'!B41:M41)</f>
        <v>89092.93</v>
      </c>
      <c r="D41" s="4">
        <f>SUM('Addition L. O. Gas'!B41:M41)</f>
        <v>0</v>
      </c>
      <c r="E41" s="4">
        <f>SUM('Voted 1-Cent Local Option Fuel'!B41:M41)</f>
        <v>104475.28</v>
      </c>
      <c r="F41" s="4">
        <f>SUM('County Non-Voted L. O. Fuel '!B41:M41)</f>
        <v>486452.84999999992</v>
      </c>
      <c r="G41" s="4">
        <f>SUM('Municipal Non-Voted L. O. Fuel'!B41:M41)</f>
        <v>85844.680000000008</v>
      </c>
      <c r="H41" s="5">
        <f>SUM('Local Documentry Surtax'!B41:M41)</f>
        <v>0</v>
      </c>
    </row>
    <row r="42" spans="1:8">
      <c r="A42" t="s">
        <v>67</v>
      </c>
      <c r="B42" s="4">
        <f>SUM('Local Option Sales Tax Dist'!B42:M42)</f>
        <v>25964060.010000002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188317.21</v>
      </c>
      <c r="F42" s="4">
        <f>SUM('County Non-Voted L. O. Fuel '!B42:M42)</f>
        <v>3520308.03</v>
      </c>
      <c r="G42" s="4">
        <f>SUM('Municipal Non-Voted L. O. Fuel'!B42:M42)</f>
        <v>1460409.42</v>
      </c>
      <c r="H42" s="5">
        <f>SUM('Local Documentry Surtax'!B42:M42)</f>
        <v>0</v>
      </c>
    </row>
    <row r="43" spans="1:8">
      <c r="A43" t="s">
        <v>17</v>
      </c>
      <c r="B43" s="4">
        <f>SUM('Local Option Sales Tax Dist'!B43:M43)</f>
        <v>8475299.290000001</v>
      </c>
      <c r="C43" s="4">
        <f>SUM('Tourist Development Tax'!B43:M43)</f>
        <v>468992.01999999996</v>
      </c>
      <c r="D43" s="4">
        <f>SUM('Addition L. O. Gas'!B43:M43)</f>
        <v>0</v>
      </c>
      <c r="E43" s="4">
        <f>SUM('Voted 1-Cent Local Option Fuel'!B43:M43)</f>
        <v>581274.37</v>
      </c>
      <c r="F43" s="4">
        <f>SUM('County Non-Voted L. O. Fuel '!B43:M43)</f>
        <v>2397239.9500000007</v>
      </c>
      <c r="G43" s="4">
        <f>SUM('Municipal Non-Voted L. O. Fuel'!B43:M43)</f>
        <v>782385.44000000006</v>
      </c>
      <c r="H43" s="5">
        <f>SUM('Local Documentry Surtax'!B43:M43)</f>
        <v>0</v>
      </c>
    </row>
    <row r="44" spans="1:8">
      <c r="A44" t="s">
        <v>18</v>
      </c>
      <c r="B44" s="4">
        <f>SUM('Local Option Sales Tax Dist'!B44:M44)</f>
        <v>1334007.69</v>
      </c>
      <c r="C44" s="4">
        <f>SUM('Tourist Development Tax'!B44:M44)</f>
        <v>49829.140000000014</v>
      </c>
      <c r="D44" s="4">
        <f>SUM('Addition L. O. Gas'!B44:M44)</f>
        <v>377946.3</v>
      </c>
      <c r="E44" s="4">
        <f>SUM('Voted 1-Cent Local Option Fuel'!B44:M44)</f>
        <v>129660.13999999998</v>
      </c>
      <c r="F44" s="4">
        <f>SUM('County Non-Voted L. O. Fuel '!B44:M44)</f>
        <v>635941.35000000009</v>
      </c>
      <c r="G44" s="4">
        <f>SUM('Municipal Non-Voted L. O. Fuel'!B44:M44)</f>
        <v>80168.229999999981</v>
      </c>
      <c r="H44" s="5">
        <f>SUM('Local Documentry Surtax'!B44:M44)</f>
        <v>0</v>
      </c>
    </row>
    <row r="45" spans="1:8">
      <c r="A45" t="s">
        <v>19</v>
      </c>
      <c r="B45" s="4">
        <f>SUM('Local Option Sales Tax Dist'!B45:M45)</f>
        <v>464860.38999999996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12719.23</v>
      </c>
      <c r="F45" s="4">
        <f>SUM('County Non-Voted L. O. Fuel '!B45:M45)</f>
        <v>191121.38</v>
      </c>
      <c r="G45" s="4">
        <f>SUM('Municipal Non-Voted L. O. Fuel'!B45:M45)</f>
        <v>0</v>
      </c>
      <c r="H45" s="5">
        <f>SUM('Local Documentry Surtax'!B45:M45)</f>
        <v>0</v>
      </c>
    </row>
    <row r="46" spans="1:8">
      <c r="A46" t="s">
        <v>68</v>
      </c>
      <c r="B46" s="4">
        <f>SUM('Local Option Sales Tax Dist'!B46:M46)</f>
        <v>50266858.460000001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1602829.2600000002</v>
      </c>
      <c r="F46" s="4">
        <f>SUM('County Non-Voted L. O. Fuel '!B46:M46)</f>
        <v>5888354.5899999999</v>
      </c>
      <c r="G46" s="4">
        <f>SUM('Municipal Non-Voted L. O. Fuel'!B46:M46)</f>
        <v>2982321.3000000003</v>
      </c>
      <c r="H46" s="5">
        <f>SUM('Local Documentry Surtax'!B46:M46)</f>
        <v>0</v>
      </c>
    </row>
    <row r="47" spans="1:8">
      <c r="A47" t="s">
        <v>69</v>
      </c>
      <c r="B47" s="4">
        <f>SUM('Local Option Sales Tax Dist'!B47:M47)</f>
        <v>79983463.560000002</v>
      </c>
      <c r="C47" s="4">
        <f>SUM('Tourist Development Tax'!B47:M47)</f>
        <v>0</v>
      </c>
      <c r="D47" s="4">
        <f>SUM('Addition L. O. Gas'!B47:M47)</f>
        <v>14735951.23</v>
      </c>
      <c r="E47" s="4">
        <f>SUM('Voted 1-Cent Local Option Fuel'!B47:M47)</f>
        <v>3642495.5900000008</v>
      </c>
      <c r="F47" s="4">
        <f>SUM('County Non-Voted L. O. Fuel '!B47:M47)</f>
        <v>9862102.7299999986</v>
      </c>
      <c r="G47" s="4">
        <f>SUM('Municipal Non-Voted L. O. Fuel'!B47:M47)</f>
        <v>10302976.699999999</v>
      </c>
      <c r="H47" s="5">
        <f>SUM('Local Documentry Surtax'!B47:M47)</f>
        <v>0</v>
      </c>
    </row>
    <row r="48" spans="1:8">
      <c r="A48" t="s">
        <v>70</v>
      </c>
      <c r="B48" s="4">
        <f>SUM('Local Option Sales Tax Dist'!B48:M48)</f>
        <v>67240600.659999996</v>
      </c>
      <c r="C48" s="4">
        <f>SUM('Tourist Development Tax'!B48:M48)</f>
        <v>0</v>
      </c>
      <c r="D48" s="4">
        <f>SUM('Addition L. O. Gas'!B48:M48)</f>
        <v>5658966.9900000002</v>
      </c>
      <c r="E48" s="4">
        <f>SUM('Voted 1-Cent Local Option Fuel'!B48:M48)</f>
        <v>1373315.73</v>
      </c>
      <c r="F48" s="4">
        <f>SUM('County Non-Voted L. O. Fuel '!B48:M48)</f>
        <v>3548080.9</v>
      </c>
      <c r="G48" s="4">
        <f>SUM('Municipal Non-Voted L. O. Fuel'!B48:M48)</f>
        <v>4054406.5300000003</v>
      </c>
      <c r="H48" s="5">
        <f>SUM('Local Documentry Surtax'!B48:M48)</f>
        <v>0</v>
      </c>
    </row>
    <row r="49" spans="1:8">
      <c r="A49" t="s">
        <v>20</v>
      </c>
      <c r="B49" s="4">
        <f>SUM('Local Option Sales Tax Dist'!B49:M49)</f>
        <v>4281630.8400000008</v>
      </c>
      <c r="C49" s="4">
        <f>SUM('Tourist Development Tax'!B49:M49)</f>
        <v>314182.91000000003</v>
      </c>
      <c r="D49" s="4">
        <f>SUM('Addition L. O. Gas'!B49:M49)</f>
        <v>931223.35000000009</v>
      </c>
      <c r="E49" s="4">
        <f>SUM('Voted 1-Cent Local Option Fuel'!B49:M49)</f>
        <v>51100.600000000006</v>
      </c>
      <c r="F49" s="4">
        <f>SUM('County Non-Voted L. O. Fuel '!B49:M49)</f>
        <v>1235285.31</v>
      </c>
      <c r="G49" s="4">
        <f>SUM('Municipal Non-Voted L. O. Fuel'!B49:M49)</f>
        <v>128314.69999999998</v>
      </c>
      <c r="H49" s="5">
        <f>SUM('Local Documentry Surtax'!B49:M49)</f>
        <v>0</v>
      </c>
    </row>
    <row r="50" spans="1:8">
      <c r="A50" t="s">
        <v>21</v>
      </c>
      <c r="B50" s="4">
        <f>SUM('Local Option Sales Tax Dist'!B50:M50)</f>
        <v>790988.01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55538.01</v>
      </c>
      <c r="F50" s="4">
        <f>SUM('County Non-Voted L. O. Fuel '!B50:M50)</f>
        <v>261471.88</v>
      </c>
      <c r="G50" s="4">
        <f>SUM('Municipal Non-Voted L. O. Fuel'!B50:M50)</f>
        <v>46142.060000000005</v>
      </c>
      <c r="H50" s="5">
        <f>SUM('Local Documentry Surtax'!B50:M50)</f>
        <v>0</v>
      </c>
    </row>
    <row r="51" spans="1:8">
      <c r="A51" t="s">
        <v>22</v>
      </c>
      <c r="B51" s="4">
        <f>SUM('Local Option Sales Tax Dist'!B51:M51)</f>
        <v>1979013.51</v>
      </c>
      <c r="C51" s="4">
        <f>SUM('Tourist Development Tax'!B51:M51)</f>
        <v>124082.60999999999</v>
      </c>
      <c r="D51" s="4">
        <f>SUM('Addition L. O. Gas'!B51:M51)</f>
        <v>561839.44000000006</v>
      </c>
      <c r="E51" s="4">
        <f>SUM('Voted 1-Cent Local Option Fuel'!B51:M51)</f>
        <v>324472.40999999992</v>
      </c>
      <c r="F51" s="4">
        <f>SUM('County Non-Voted L. O. Fuel '!B51:M51)</f>
        <v>1270134.04</v>
      </c>
      <c r="G51" s="4">
        <f>SUM('Municipal Non-Voted L. O. Fuel'!B51:M51)</f>
        <v>539947.31000000006</v>
      </c>
      <c r="H51" s="5">
        <f>SUM('Local Documentry Surtax'!B51:M51)</f>
        <v>0</v>
      </c>
    </row>
    <row r="52" spans="1:8">
      <c r="A52" t="s">
        <v>71</v>
      </c>
      <c r="B52" s="4">
        <f>SUM('Local Option Sales Tax Dist'!B52:M52)</f>
        <v>63270348.410000004</v>
      </c>
      <c r="C52" s="4">
        <f>SUM('Tourist Development Tax'!B52:M52)</f>
        <v>0</v>
      </c>
      <c r="D52" s="4">
        <f>SUM('Addition L. O. Gas'!B52:M52)</f>
        <v>7495728.7299999995</v>
      </c>
      <c r="E52" s="4">
        <f>SUM('Voted 1-Cent Local Option Fuel'!B52:M52)</f>
        <v>1864308.5000000002</v>
      </c>
      <c r="F52" s="4">
        <f>SUM('County Non-Voted L. O. Fuel '!B52:M52)</f>
        <v>10345367.060000001</v>
      </c>
      <c r="G52" s="4">
        <f>SUM('Municipal Non-Voted L. O. Fuel'!B52:M52)</f>
        <v>0</v>
      </c>
      <c r="H52" s="5">
        <f>SUM('Local Documentry Surtax'!B52:M52)</f>
        <v>0</v>
      </c>
    </row>
    <row r="53" spans="1:8">
      <c r="A53" t="s">
        <v>23</v>
      </c>
      <c r="B53" s="4">
        <f>SUM('Local Option Sales Tax Dist'!B53:M53)</f>
        <v>51871948.379999995</v>
      </c>
      <c r="C53" s="4">
        <f>SUM('Tourist Development Tax'!B53:M53)</f>
        <v>0</v>
      </c>
      <c r="D53" s="4">
        <f>SUM('Addition L. O. Gas'!B53:M53)</f>
        <v>8246013.6399999987</v>
      </c>
      <c r="E53" s="4">
        <f>SUM('Voted 1-Cent Local Option Fuel'!B53:M53)</f>
        <v>2294695.71</v>
      </c>
      <c r="F53" s="4">
        <f>SUM('County Non-Voted L. O. Fuel '!B53:M53)</f>
        <v>10239522.550000003</v>
      </c>
      <c r="G53" s="4">
        <f>SUM('Municipal Non-Voted L. O. Fuel'!B53:M53)</f>
        <v>2486704.83</v>
      </c>
      <c r="H53" s="5">
        <f>SUM('Local Documentry Surtax'!B53:M53)</f>
        <v>0</v>
      </c>
    </row>
    <row r="54" spans="1:8">
      <c r="A54" t="s">
        <v>24</v>
      </c>
      <c r="B54" s="4">
        <f>SUM('Local Option Sales Tax Dist'!B54:M54)</f>
        <v>17800143.560000002</v>
      </c>
      <c r="C54" s="4">
        <f>SUM('Tourist Development Tax'!B54:M54)</f>
        <v>0</v>
      </c>
      <c r="D54" s="4">
        <f>SUM('Addition L. O. Gas'!B54:M54)</f>
        <v>3647525.9800000004</v>
      </c>
      <c r="E54" s="4">
        <f>SUM('Voted 1-Cent Local Option Fuel'!B54:M54)</f>
        <v>891146.73999999987</v>
      </c>
      <c r="F54" s="4">
        <f>SUM('County Non-Voted L. O. Fuel '!B54:M54)</f>
        <v>4118250.0099999993</v>
      </c>
      <c r="G54" s="4">
        <f>SUM('Municipal Non-Voted L. O. Fuel'!B54:M54)</f>
        <v>850081.55999999982</v>
      </c>
      <c r="H54" s="5">
        <f>SUM('Local Documentry Surtax'!B54:M54)</f>
        <v>0</v>
      </c>
    </row>
    <row r="55" spans="1:8">
      <c r="A55" t="s">
        <v>72</v>
      </c>
      <c r="B55" s="4">
        <f>SUM('Local Option Sales Tax Dist'!B55:M55)</f>
        <v>53244825.160000004</v>
      </c>
      <c r="C55" s="4">
        <f>SUM('Tourist Development Tax'!B55:M55)</f>
        <v>0</v>
      </c>
      <c r="D55" s="4">
        <f>SUM('Addition L. O. Gas'!B55:M55)</f>
        <v>1322697.76</v>
      </c>
      <c r="E55" s="4">
        <f>SUM('Voted 1-Cent Local Option Fuel'!B55:M55)</f>
        <v>524608.77</v>
      </c>
      <c r="F55" s="4">
        <f>SUM('County Non-Voted L. O. Fuel '!B55:M55)</f>
        <v>1187389.1700000002</v>
      </c>
      <c r="G55" s="4">
        <f>SUM('Municipal Non-Voted L. O. Fuel'!B55:M55)</f>
        <v>1723557.2</v>
      </c>
      <c r="H55" s="5">
        <f>SUM('Local Documentry Surtax'!B55:M55)</f>
        <v>0</v>
      </c>
    </row>
    <row r="56" spans="1:8">
      <c r="A56" t="s">
        <v>73</v>
      </c>
      <c r="B56" s="4">
        <f>SUM('Local Option Sales Tax Dist'!B56:M56)</f>
        <v>12891636.41</v>
      </c>
      <c r="C56" s="4">
        <f>SUM('Tourist Development Tax'!B56:M56)</f>
        <v>0</v>
      </c>
      <c r="D56" s="4">
        <f>SUM('Addition L. O. Gas'!B56:M56)</f>
        <v>1515130.71</v>
      </c>
      <c r="E56" s="4">
        <f>SUM('Voted 1-Cent Local Option Fuel'!B56:M56)</f>
        <v>420833.63999999996</v>
      </c>
      <c r="F56" s="4">
        <f>SUM('County Non-Voted L. O. Fuel '!B56:M56)</f>
        <v>1987617.25</v>
      </c>
      <c r="G56" s="4">
        <f>SUM('Municipal Non-Voted L. O. Fuel'!B56:M56)</f>
        <v>334189.28999999998</v>
      </c>
      <c r="H56" s="5">
        <f>SUM('Local Documentry Surtax'!B56:M56)</f>
        <v>0</v>
      </c>
    </row>
    <row r="57" spans="1:8">
      <c r="A57" t="s">
        <v>74</v>
      </c>
      <c r="B57" s="4">
        <f>SUM('Local Option Sales Tax Dist'!B57:M57)</f>
        <v>24734923.91</v>
      </c>
      <c r="C57" s="4">
        <f>SUM('Tourist Development Tax'!B57:M57)</f>
        <v>20981189.539999999</v>
      </c>
      <c r="D57" s="4">
        <f>SUM('Addition L. O. Gas'!B57:M57)</f>
        <v>2775994.13</v>
      </c>
      <c r="E57" s="4">
        <f>SUM('Voted 1-Cent Local Option Fuel'!B57:M57)</f>
        <v>1107295.2400000002</v>
      </c>
      <c r="F57" s="4">
        <f>SUM('County Non-Voted L. O. Fuel '!B57:M57)</f>
        <v>3925079.39</v>
      </c>
      <c r="G57" s="4">
        <f>SUM('Municipal Non-Voted L. O. Fuel'!B57:M57)</f>
        <v>2207857.1799999997</v>
      </c>
      <c r="H57" s="5">
        <f>SUM('Local Documentry Surtax'!B57:M57)</f>
        <v>0</v>
      </c>
    </row>
    <row r="58" spans="1:8">
      <c r="A58" t="s">
        <v>25</v>
      </c>
      <c r="B58" s="4">
        <f>SUM('Local Option Sales Tax Dist'!B58:M58)</f>
        <v>6001055.3099999996</v>
      </c>
      <c r="C58" s="4">
        <f>SUM('Tourist Development Tax'!B58:M58)</f>
        <v>368726.37</v>
      </c>
      <c r="D58" s="4">
        <f>SUM('Addition L. O. Gas'!B58:M58)</f>
        <v>1125844.08</v>
      </c>
      <c r="E58" s="4">
        <f>SUM('Voted 1-Cent Local Option Fuel'!B58:M58)</f>
        <v>331353.63</v>
      </c>
      <c r="F58" s="4">
        <f>SUM('County Non-Voted L. O. Fuel '!B58:M58)</f>
        <v>1480999.5199999998</v>
      </c>
      <c r="G58" s="4">
        <f>SUM('Municipal Non-Voted L. O. Fuel'!B58:M58)</f>
        <v>355102.06</v>
      </c>
      <c r="H58" s="5">
        <f>SUM('Local Documentry Surtax'!B58:M58)</f>
        <v>0</v>
      </c>
    </row>
    <row r="59" spans="1:8">
      <c r="A59" t="s">
        <v>75</v>
      </c>
      <c r="B59" s="4">
        <f>SUM('Local Option Sales Tax Dist'!B59:M59)</f>
        <v>263981779.75999999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1226692.1100000001</v>
      </c>
      <c r="F59" s="4">
        <f>SUM('County Non-Voted L. O. Fuel '!B59:M59)</f>
        <v>26862239.089999996</v>
      </c>
      <c r="G59" s="4">
        <f>SUM('Municipal Non-Voted L. O. Fuel'!B59:M59)</f>
        <v>15499942.689999998</v>
      </c>
      <c r="H59" s="5">
        <f>SUM('Local Documentry Surtax'!B59:M59)</f>
        <v>0</v>
      </c>
    </row>
    <row r="60" spans="1:8">
      <c r="A60" t="s">
        <v>76</v>
      </c>
      <c r="B60" s="4">
        <f>SUM('Local Option Sales Tax Dist'!B60:M60)</f>
        <v>91697693.309999987</v>
      </c>
      <c r="C60" s="4">
        <f>SUM('Tourist Development Tax'!B60:M60)</f>
        <v>0</v>
      </c>
      <c r="D60" s="4">
        <f>SUM('Addition L. O. Gas'!B60:M60)</f>
        <v>7955768.54</v>
      </c>
      <c r="E60" s="4">
        <f>SUM('Voted 1-Cent Local Option Fuel'!B60:M60)</f>
        <v>1898695.4900000002</v>
      </c>
      <c r="F60" s="4">
        <f>SUM('County Non-Voted L. O. Fuel '!B60:M60)</f>
        <v>6584727.6500000004</v>
      </c>
      <c r="G60" s="4">
        <f>SUM('Municipal Non-Voted L. O. Fuel'!B60:M60)</f>
        <v>3950836.71</v>
      </c>
      <c r="H60" s="5">
        <f>SUM('Local Documentry Surtax'!B60:M60)</f>
        <v>0</v>
      </c>
    </row>
    <row r="61" spans="1:8">
      <c r="A61" t="s">
        <v>77</v>
      </c>
      <c r="B61" s="4">
        <f>SUM('Local Option Sales Tax Dist'!B61:M61)</f>
        <v>284138028.17000002</v>
      </c>
      <c r="C61" s="4">
        <f>SUM('Tourist Development Tax'!B61:M61)</f>
        <v>0</v>
      </c>
      <c r="D61" s="4">
        <f>SUM('Addition L. O. Gas'!B61:M61)</f>
        <v>25503787.650000002</v>
      </c>
      <c r="E61" s="4">
        <f>SUM('Voted 1-Cent Local Option Fuel'!B61:M61)</f>
        <v>6272682.959999999</v>
      </c>
      <c r="F61" s="4">
        <f>SUM('County Non-Voted L. O. Fuel '!B61:M61)</f>
        <v>23214547.050000004</v>
      </c>
      <c r="G61" s="4">
        <f>SUM('Municipal Non-Voted L. O. Fuel'!B61:M61)</f>
        <v>11660562.809999997</v>
      </c>
      <c r="H61" s="5">
        <f>SUM('Local Documentry Surtax'!B61:M61)</f>
        <v>0</v>
      </c>
    </row>
    <row r="62" spans="1:8">
      <c r="A62" t="s">
        <v>26</v>
      </c>
      <c r="B62" s="4">
        <f>SUM('Local Option Sales Tax Dist'!B62:M62)</f>
        <v>70755654.320000008</v>
      </c>
      <c r="C62" s="4">
        <f>SUM('Tourist Development Tax'!B62:M62)</f>
        <v>1059111.25</v>
      </c>
      <c r="D62" s="4">
        <f>SUM('Addition L. O. Gas'!B62:M62)</f>
        <v>9795420.5399999991</v>
      </c>
      <c r="E62" s="4">
        <f>SUM('Voted 1-Cent Local Option Fuel'!B62:M62)</f>
        <v>2424163.6399999997</v>
      </c>
      <c r="F62" s="4">
        <f>SUM('County Non-Voted L. O. Fuel '!B62:M62)</f>
        <v>12458793.739999998</v>
      </c>
      <c r="G62" s="4">
        <f>SUM('Municipal Non-Voted L. O. Fuel'!B62:M62)</f>
        <v>999161.32000000007</v>
      </c>
      <c r="H62" s="5">
        <f>SUM('Local Documentry Surtax'!B62:M62)</f>
        <v>0</v>
      </c>
    </row>
    <row r="63" spans="1:8">
      <c r="A63" t="s">
        <v>78</v>
      </c>
      <c r="B63" s="4">
        <f>SUM('Local Option Sales Tax Dist'!B63:M63)</f>
        <v>172696810.02000001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3900617.2</v>
      </c>
      <c r="F63" s="4">
        <f>SUM('County Non-Voted L. O. Fuel '!B63:M63)</f>
        <v>21675801.949999999</v>
      </c>
      <c r="G63" s="4">
        <f>SUM('Municipal Non-Voted L. O. Fuel'!B63:M63)</f>
        <v>0</v>
      </c>
      <c r="H63" s="5">
        <f>SUM('Local Documentry Surtax'!B63:M63)</f>
        <v>0</v>
      </c>
    </row>
    <row r="64" spans="1:8">
      <c r="A64" t="s">
        <v>79</v>
      </c>
      <c r="B64" s="4">
        <f>SUM('Local Option Sales Tax Dist'!B64:M64)</f>
        <v>101192980.78</v>
      </c>
      <c r="C64" s="4">
        <f>SUM('Tourist Development Tax'!B64:M64)</f>
        <v>0</v>
      </c>
      <c r="D64" s="4">
        <f>SUM('Addition L. O. Gas'!B64:M64)</f>
        <v>12905867.429999998</v>
      </c>
      <c r="E64" s="4">
        <f>SUM('Voted 1-Cent Local Option Fuel'!B64:M64)</f>
        <v>3677221.6399999997</v>
      </c>
      <c r="F64" s="4">
        <f>SUM('County Non-Voted L. O. Fuel '!B64:M64)</f>
        <v>13243913.950000001</v>
      </c>
      <c r="G64" s="4">
        <f>SUM('Municipal Non-Voted L. O. Fuel'!B64:M64)</f>
        <v>7139401.7800000003</v>
      </c>
      <c r="H64" s="5">
        <f>SUM('Local Documentry Surtax'!B64:M64)</f>
        <v>0</v>
      </c>
    </row>
    <row r="65" spans="1:8">
      <c r="A65" t="s">
        <v>80</v>
      </c>
      <c r="B65" s="4">
        <f>SUM('Local Option Sales Tax Dist'!B65:M65)</f>
        <v>7629953.1899999995</v>
      </c>
      <c r="C65" s="4">
        <f>SUM('Tourist Development Tax'!B65:M65)</f>
        <v>0</v>
      </c>
      <c r="D65" s="4">
        <f>SUM('Addition L. O. Gas'!B65:M65)</f>
        <v>1518338.71</v>
      </c>
      <c r="E65" s="4">
        <f>SUM('Voted 1-Cent Local Option Fuel'!B65:M65)</f>
        <v>402758.56</v>
      </c>
      <c r="F65" s="4">
        <f>SUM('County Non-Voted L. O. Fuel '!B65:M65)</f>
        <v>1762984.5999999999</v>
      </c>
      <c r="G65" s="4">
        <f>SUM('Municipal Non-Voted L. O. Fuel'!B65:M65)</f>
        <v>460336.42000000004</v>
      </c>
      <c r="H65" s="5">
        <f>SUM('Local Documentry Surtax'!B65:M65)</f>
        <v>0</v>
      </c>
    </row>
    <row r="66" spans="1:8">
      <c r="A66" t="s">
        <v>81</v>
      </c>
      <c r="B66" s="4">
        <f>SUM('Local Option Sales Tax Dist'!B66:M66)</f>
        <v>21924661.060000002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248164.98999999996</v>
      </c>
      <c r="F66" s="4">
        <f>SUM('County Non-Voted L. O. Fuel '!B66:M66)</f>
        <v>7287973.2599999988</v>
      </c>
      <c r="G66" s="4">
        <f>SUM('Municipal Non-Voted L. O. Fuel'!B66:M66)</f>
        <v>707137.39000000013</v>
      </c>
      <c r="H66" s="5">
        <f>SUM('Local Documentry Surtax'!B66:M66)</f>
        <v>0</v>
      </c>
    </row>
    <row r="67" spans="1:8">
      <c r="A67" t="s">
        <v>82</v>
      </c>
      <c r="B67" s="4">
        <f>SUM('Local Option Sales Tax Dist'!B67:M67)</f>
        <v>38629345.409999996</v>
      </c>
      <c r="C67" s="4">
        <f>SUM('Tourist Development Tax'!B67:M67)</f>
        <v>0</v>
      </c>
      <c r="D67" s="4">
        <f>SUM('Addition L. O. Gas'!B67:M67)</f>
        <v>6121002.0299999993</v>
      </c>
      <c r="E67" s="4">
        <f>SUM('Voted 1-Cent Local Option Fuel'!B67:M67)</f>
        <v>1577374.11</v>
      </c>
      <c r="F67" s="4">
        <f>SUM('County Non-Voted L. O. Fuel '!B67:M67)</f>
        <v>1671852.91</v>
      </c>
      <c r="G67" s="4">
        <f>SUM('Municipal Non-Voted L. O. Fuel'!B67:M67)</f>
        <v>7116918.7299999995</v>
      </c>
      <c r="H67" s="5">
        <f>SUM('Local Documentry Surtax'!B67:M67)</f>
        <v>0</v>
      </c>
    </row>
    <row r="68" spans="1:8">
      <c r="A68" t="s">
        <v>83</v>
      </c>
      <c r="B68" s="4">
        <f>SUM('Local Option Sales Tax Dist'!B68:M68)</f>
        <v>20310981.449999999</v>
      </c>
      <c r="C68" s="4">
        <f>SUM('Tourist Development Tax'!B68:M68)</f>
        <v>0</v>
      </c>
      <c r="D68" s="4">
        <f>SUM('Addition L. O. Gas'!B68:M68)</f>
        <v>3194233.2700000005</v>
      </c>
      <c r="E68" s="4">
        <f>SUM('Voted 1-Cent Local Option Fuel'!B68:M68)</f>
        <v>785359.86000000022</v>
      </c>
      <c r="F68" s="4">
        <f>SUM('County Non-Voted L. O. Fuel '!B68:M68)</f>
        <v>3948369.959999999</v>
      </c>
      <c r="G68" s="4">
        <f>SUM('Municipal Non-Voted L. O. Fuel'!B68:M68)</f>
        <v>392816.58999999997</v>
      </c>
      <c r="H68" s="5">
        <f>SUM('Local Documentry Surtax'!B68:M68)</f>
        <v>0</v>
      </c>
    </row>
    <row r="69" spans="1:8">
      <c r="A69" t="s">
        <v>84</v>
      </c>
      <c r="B69" s="4">
        <f>SUM('Local Option Sales Tax Dist'!B69:M69)</f>
        <v>85016151.489999995</v>
      </c>
      <c r="C69" s="4">
        <f>SUM('Tourist Development Tax'!B69:M69)</f>
        <v>0</v>
      </c>
      <c r="D69" s="4">
        <f>SUM('Addition L. O. Gas'!B69:M69)</f>
        <v>7293333.79</v>
      </c>
      <c r="E69" s="4">
        <f>SUM('Voted 1-Cent Local Option Fuel'!B69:M69)</f>
        <v>1783778.5999999999</v>
      </c>
      <c r="F69" s="4">
        <f>SUM('County Non-Voted L. O. Fuel '!B69:M69)</f>
        <v>6242921.3399999989</v>
      </c>
      <c r="G69" s="4">
        <f>SUM('Municipal Non-Voted L. O. Fuel'!B69:M69)</f>
        <v>3628524.0099999993</v>
      </c>
      <c r="H69" s="5">
        <f>SUM('Local Documentry Surtax'!B69:M69)</f>
        <v>0</v>
      </c>
    </row>
    <row r="70" spans="1:8">
      <c r="A70" t="s">
        <v>85</v>
      </c>
      <c r="B70" s="4">
        <f>SUM('Local Option Sales Tax Dist'!B70:M70)</f>
        <v>76824483.199999988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2085919.3</v>
      </c>
      <c r="F70" s="4">
        <f>SUM('County Non-Voted L. O. Fuel '!B70:M70)</f>
        <v>7361034.4699999988</v>
      </c>
      <c r="G70" s="4">
        <f>SUM('Municipal Non-Voted L. O. Fuel'!B70:M70)</f>
        <v>4212918.9099999992</v>
      </c>
      <c r="H70" s="5">
        <f>SUM('Local Documentry Surtax'!B70:M70)</f>
        <v>0</v>
      </c>
    </row>
    <row r="71" spans="1:8">
      <c r="A71" t="s">
        <v>27</v>
      </c>
      <c r="B71" s="4">
        <f>SUM('Local Option Sales Tax Dist'!B71:M71)</f>
        <v>16516632.48</v>
      </c>
      <c r="C71" s="4">
        <f>SUM('Tourist Development Tax'!B71:M71)</f>
        <v>782174.96000000008</v>
      </c>
      <c r="D71" s="4">
        <f>SUM('Addition L. O. Gas'!B71:M71)</f>
        <v>0</v>
      </c>
      <c r="E71" s="4">
        <f>SUM('Voted 1-Cent Local Option Fuel'!B71:M71)</f>
        <v>1012624.85</v>
      </c>
      <c r="F71" s="4">
        <f>SUM('County Non-Voted L. O. Fuel '!B71:M71)</f>
        <v>4920465.4400000013</v>
      </c>
      <c r="G71" s="4">
        <f>SUM('Municipal Non-Voted L. O. Fuel'!B71:M71)</f>
        <v>621847.53</v>
      </c>
      <c r="H71" s="5">
        <f>SUM('Local Documentry Surtax'!B71:M71)</f>
        <v>0</v>
      </c>
    </row>
    <row r="72" spans="1:8">
      <c r="A72" t="s">
        <v>86</v>
      </c>
      <c r="B72" s="4">
        <f>SUM('Local Option Sales Tax Dist'!B72:M72)</f>
        <v>4777249.97</v>
      </c>
      <c r="C72" s="4">
        <f>SUM('Tourist Development Tax'!B72:M72)</f>
        <v>0</v>
      </c>
      <c r="D72" s="4">
        <f>SUM('Addition L. O. Gas'!B72:M72)</f>
        <v>1199808.2299999997</v>
      </c>
      <c r="E72" s="4">
        <f>SUM('Voted 1-Cent Local Option Fuel'!B72:M72)</f>
        <v>347760.23999999993</v>
      </c>
      <c r="F72" s="4">
        <f>SUM('County Non-Voted L. O. Fuel '!B72:M72)</f>
        <v>1655901.22</v>
      </c>
      <c r="G72" s="4">
        <f>SUM('Municipal Non-Voted L. O. Fuel'!B72:M72)</f>
        <v>271560</v>
      </c>
      <c r="H72" s="5">
        <f>SUM('Local Documentry Surtax'!B72:M72)</f>
        <v>0</v>
      </c>
    </row>
    <row r="73" spans="1:8">
      <c r="A73" t="s">
        <v>28</v>
      </c>
      <c r="B73" s="4">
        <f>SUM('Local Option Sales Tax Dist'!B73:M73)</f>
        <v>2649960.6199999996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73307.7</v>
      </c>
      <c r="F73" s="4">
        <f>SUM('County Non-Voted L. O. Fuel '!B73:M73)</f>
        <v>727678.28</v>
      </c>
      <c r="G73" s="4">
        <f>SUM('Municipal Non-Voted L. O. Fuel'!B73:M73)</f>
        <v>311862.14000000007</v>
      </c>
      <c r="H73" s="5">
        <f>SUM('Local Documentry Surtax'!B73:M73)</f>
        <v>0</v>
      </c>
    </row>
    <row r="74" spans="1:8">
      <c r="A74" t="s">
        <v>29</v>
      </c>
      <c r="B74" s="4">
        <f>SUM('Local Option Sales Tax Dist'!B74:M74)</f>
        <v>803237.85000000009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77264.87</v>
      </c>
      <c r="F74" s="4">
        <f>SUM('County Non-Voted L. O. Fuel '!B74:M74)</f>
        <v>353605.47999999992</v>
      </c>
      <c r="G74" s="4">
        <f>SUM('Municipal Non-Voted L. O. Fuel'!B74:M74)</f>
        <v>73299.61</v>
      </c>
      <c r="H74" s="5">
        <f>SUM('Local Documentry Surtax'!B74:M74)</f>
        <v>0</v>
      </c>
    </row>
    <row r="75" spans="1:8">
      <c r="A75" t="s">
        <v>87</v>
      </c>
      <c r="B75" s="4">
        <f>SUM('Local Option Sales Tax Dist'!B75:M75)</f>
        <v>44455736.640000001</v>
      </c>
      <c r="C75" s="4">
        <f>SUM('Tourist Development Tax'!B75:M75)</f>
        <v>0</v>
      </c>
      <c r="D75" s="4">
        <f>SUM('Addition L. O. Gas'!B75:M75)</f>
        <v>10578867.560000001</v>
      </c>
      <c r="E75" s="4">
        <f>SUM('Voted 1-Cent Local Option Fuel'!B75:M75)</f>
        <v>2590527.9699999997</v>
      </c>
      <c r="F75" s="4">
        <f>SUM('County Non-Voted L. O. Fuel '!B75:M75)</f>
        <v>8209074.9300000016</v>
      </c>
      <c r="G75" s="4">
        <f>SUM('Municipal Non-Voted L. O. Fuel'!B75:M75)</f>
        <v>6132676.2399999993</v>
      </c>
      <c r="H75" s="5">
        <f>SUM('Local Documentry Surtax'!B75:M75)</f>
        <v>0</v>
      </c>
    </row>
    <row r="76" spans="1:8">
      <c r="A76" t="s">
        <v>88</v>
      </c>
      <c r="B76" s="4">
        <f>SUM('Local Option Sales Tax Dist'!B76:M76)</f>
        <v>2843470.9600000004</v>
      </c>
      <c r="C76" s="4">
        <f>SUM('Tourist Development Tax'!B76:M76)</f>
        <v>185561.68000000002</v>
      </c>
      <c r="D76" s="4">
        <f>SUM('Addition L. O. Gas'!B76:M76)</f>
        <v>0</v>
      </c>
      <c r="E76" s="4">
        <f>SUM('Voted 1-Cent Local Option Fuel'!B76:M76)</f>
        <v>141234.4</v>
      </c>
      <c r="F76" s="4">
        <f>SUM('County Non-Voted L. O. Fuel '!B76:M76)</f>
        <v>787986.78</v>
      </c>
      <c r="G76" s="4">
        <f>SUM('Municipal Non-Voted L. O. Fuel'!B76:M76)</f>
        <v>0</v>
      </c>
      <c r="H76" s="5">
        <f>SUM('Local Documentry Surtax'!B76:M76)</f>
        <v>0</v>
      </c>
    </row>
    <row r="77" spans="1:8">
      <c r="A77" t="s">
        <v>89</v>
      </c>
      <c r="B77" s="4">
        <f>SUM('Local Option Sales Tax Dist'!B77:M77)</f>
        <v>25058009.490000002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617804.29</v>
      </c>
      <c r="F77" s="4">
        <f>SUM('County Non-Voted L. O. Fuel '!B77:M77)</f>
        <v>3176844.9399999995</v>
      </c>
      <c r="G77" s="4">
        <f>SUM('Municipal Non-Voted L. O. Fuel'!B77:M77)</f>
        <v>273247.42</v>
      </c>
      <c r="H77" s="5">
        <f>SUM('Local Documentry Surtax'!B77:M77)</f>
        <v>0</v>
      </c>
    </row>
    <row r="78" spans="1:8">
      <c r="A78" t="s">
        <v>30</v>
      </c>
      <c r="B78" s="4">
        <f>SUM('Local Option Sales Tax Dist'!B78:M78)</f>
        <v>3306246.9099999997</v>
      </c>
      <c r="C78" s="4">
        <f>SUM('Tourist Development Tax'!B78:M78)</f>
        <v>124974.05000000002</v>
      </c>
      <c r="D78" s="4">
        <f>SUM('Addition L. O. Gas'!B78:M78)</f>
        <v>0</v>
      </c>
      <c r="E78" s="4">
        <f>SUM('Voted 1-Cent Local Option Fuel'!B78:M78)</f>
        <v>132326.25</v>
      </c>
      <c r="F78" s="4">
        <f>SUM('County Non-Voted L. O. Fuel '!B78:M78)</f>
        <v>619682.21</v>
      </c>
      <c r="G78" s="4">
        <f>SUM('Municipal Non-Voted L. O. Fuel'!B78:M78)</f>
        <v>102895.03</v>
      </c>
      <c r="H78" s="5">
        <f>SUM('Local Documentry Surtax'!B78:M78)</f>
        <v>0</v>
      </c>
    </row>
    <row r="79" spans="1:8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>
      <c r="A80" t="s">
        <v>31</v>
      </c>
      <c r="B80" s="4">
        <f t="shared" ref="B80:H80" si="0">SUM(B12:B78)</f>
        <v>4032704863.7099991</v>
      </c>
      <c r="C80" s="4">
        <f t="shared" si="0"/>
        <v>30883743.93</v>
      </c>
      <c r="D80" s="4">
        <f t="shared" si="0"/>
        <v>231453470.36999997</v>
      </c>
      <c r="E80" s="4">
        <f t="shared" si="0"/>
        <v>89304202.150000006</v>
      </c>
      <c r="F80" s="4">
        <f t="shared" si="0"/>
        <v>413706104.0799998</v>
      </c>
      <c r="G80" s="4">
        <f t="shared" si="0"/>
        <v>172740431.42999995</v>
      </c>
      <c r="H80" s="4">
        <f t="shared" si="0"/>
        <v>37657266.949999988</v>
      </c>
    </row>
    <row r="82" spans="1:1">
      <c r="A82" s="3"/>
    </row>
  </sheetData>
  <mergeCells count="4">
    <mergeCell ref="D6:G6"/>
    <mergeCell ref="D3:G3"/>
    <mergeCell ref="D4:G4"/>
    <mergeCell ref="D5:G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4"/>
    <pageSetUpPr fitToPage="1"/>
  </sheetPr>
  <dimension ref="A1:Q84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:M78"/>
    </sheetView>
  </sheetViews>
  <sheetFormatPr defaultRowHeight="12.75"/>
  <cols>
    <col min="1" max="1" width="16.1640625" bestFit="1" customWidth="1"/>
    <col min="2" max="5" width="10.83203125" bestFit="1" customWidth="1"/>
    <col min="6" max="6" width="11.1640625" bestFit="1" customWidth="1"/>
    <col min="7" max="13" width="10.83203125" bestFit="1" customWidth="1"/>
    <col min="14" max="14" width="12.33203125" bestFit="1" customWidth="1"/>
    <col min="17" max="17" width="10.1640625" bestFit="1" customWidth="1"/>
  </cols>
  <sheetData>
    <row r="1" spans="1:14">
      <c r="A1" t="str">
        <f>'SFY 19-20'!A1</f>
        <v>VALIDATED TAX RECEIPTS DATA FOR: JULY, 2019 thru June, 2020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40">
        <v>43647</v>
      </c>
      <c r="C9" s="40">
        <v>43678</v>
      </c>
      <c r="D9" s="40">
        <v>43709</v>
      </c>
      <c r="E9" s="40">
        <v>43739</v>
      </c>
      <c r="F9" s="40">
        <v>43770</v>
      </c>
      <c r="G9" s="40">
        <v>43800</v>
      </c>
      <c r="H9" s="40">
        <v>43831</v>
      </c>
      <c r="I9" s="40">
        <v>43862</v>
      </c>
      <c r="J9" s="40">
        <v>43891</v>
      </c>
      <c r="K9" s="40">
        <v>43922</v>
      </c>
      <c r="L9" s="40">
        <v>43952</v>
      </c>
      <c r="M9" s="40">
        <v>43983</v>
      </c>
      <c r="N9" s="51" t="s">
        <v>99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5">
        <v>3172249.92</v>
      </c>
      <c r="C12" s="5">
        <v>4299060.2699999996</v>
      </c>
      <c r="D12" s="5">
        <v>3060841.51</v>
      </c>
      <c r="E12" s="5">
        <v>3219304.47</v>
      </c>
      <c r="F12" s="5">
        <v>4415662.6900000004</v>
      </c>
      <c r="G12" s="5">
        <v>3225875.93</v>
      </c>
      <c r="H12" s="5">
        <v>3216175.97</v>
      </c>
      <c r="I12" s="4">
        <v>4784868.2699999996</v>
      </c>
      <c r="J12" s="4">
        <v>3026279.18</v>
      </c>
      <c r="K12" s="5">
        <v>2982534.63</v>
      </c>
      <c r="L12" s="28">
        <v>4268401.24</v>
      </c>
      <c r="M12" s="5">
        <v>2303655.2799999998</v>
      </c>
      <c r="N12" s="5">
        <f t="shared" ref="N12:N43" si="0">SUM(B12:M12)</f>
        <v>41974909.359999999</v>
      </c>
    </row>
    <row r="13" spans="1:14">
      <c r="A13" t="s">
        <v>54</v>
      </c>
      <c r="B13" s="5">
        <v>176876.67</v>
      </c>
      <c r="C13" s="5">
        <v>292783.90000000002</v>
      </c>
      <c r="D13" s="5">
        <v>164309.29</v>
      </c>
      <c r="E13" s="5">
        <v>156993.89000000001</v>
      </c>
      <c r="F13" s="5">
        <v>277847.09999999998</v>
      </c>
      <c r="G13" s="5">
        <v>145760.14000000001</v>
      </c>
      <c r="H13" s="5">
        <v>141245.92000000001</v>
      </c>
      <c r="I13" s="4">
        <v>306076.48</v>
      </c>
      <c r="J13" s="4">
        <v>153120.01999999999</v>
      </c>
      <c r="K13" s="5">
        <v>157402.89000000001</v>
      </c>
      <c r="L13" s="5">
        <v>323448.78999999998</v>
      </c>
      <c r="M13" s="5">
        <v>167848.27</v>
      </c>
      <c r="N13" s="5">
        <f t="shared" si="0"/>
        <v>2463713.3600000003</v>
      </c>
    </row>
    <row r="14" spans="1:14">
      <c r="A14" t="s">
        <v>55</v>
      </c>
      <c r="B14" s="5">
        <v>4125718.33</v>
      </c>
      <c r="C14" s="5">
        <v>5916127</v>
      </c>
      <c r="D14" s="5">
        <v>5007851.01</v>
      </c>
      <c r="E14" s="5">
        <v>3887442.16</v>
      </c>
      <c r="F14" s="48">
        <v>4506623.3600000003</v>
      </c>
      <c r="G14" s="5">
        <v>3490519.33</v>
      </c>
      <c r="H14" s="5">
        <v>2925594.65</v>
      </c>
      <c r="I14" s="4">
        <v>4194515.2699999996</v>
      </c>
      <c r="J14" s="4">
        <v>2829365.42</v>
      </c>
      <c r="K14" s="5">
        <v>2964936.7</v>
      </c>
      <c r="L14" s="5">
        <v>3925900.29</v>
      </c>
      <c r="M14" s="5">
        <v>2333698.23</v>
      </c>
      <c r="N14" s="5">
        <f t="shared" si="0"/>
        <v>46108291.75</v>
      </c>
    </row>
    <row r="15" spans="1:14">
      <c r="A15" t="s">
        <v>2</v>
      </c>
      <c r="B15" s="5">
        <v>220047.81</v>
      </c>
      <c r="C15" s="5">
        <v>349386.25</v>
      </c>
      <c r="D15" s="5">
        <v>206019.31</v>
      </c>
      <c r="E15" s="5">
        <v>227518.45</v>
      </c>
      <c r="F15" s="5">
        <v>330818.40000000002</v>
      </c>
      <c r="G15" s="5">
        <v>228862.19</v>
      </c>
      <c r="H15" s="5">
        <v>229664.5</v>
      </c>
      <c r="I15" s="4">
        <v>388585.54</v>
      </c>
      <c r="J15" s="4">
        <v>213308.82</v>
      </c>
      <c r="K15" s="5">
        <v>223577.66</v>
      </c>
      <c r="L15" s="5">
        <v>377372.72</v>
      </c>
      <c r="M15" s="5">
        <v>236034.2</v>
      </c>
      <c r="N15" s="5">
        <f t="shared" si="0"/>
        <v>3231195.8500000006</v>
      </c>
    </row>
    <row r="16" spans="1:14">
      <c r="A16" t="s">
        <v>56</v>
      </c>
      <c r="B16" s="5">
        <v>7140361.21</v>
      </c>
      <c r="C16" s="5">
        <v>9890465.3100000005</v>
      </c>
      <c r="D16" s="5">
        <v>6960873</v>
      </c>
      <c r="E16" s="5">
        <v>6872917.2199999997</v>
      </c>
      <c r="F16" s="5">
        <v>9050398.1799999997</v>
      </c>
      <c r="G16" s="5">
        <v>6851034.54</v>
      </c>
      <c r="H16" s="5">
        <v>6977519.8899999997</v>
      </c>
      <c r="I16" s="4">
        <v>10932398.210000001</v>
      </c>
      <c r="J16" s="4">
        <v>6933937.6799999997</v>
      </c>
      <c r="K16" s="5">
        <v>7009600.96</v>
      </c>
      <c r="L16" s="5">
        <v>9815255.6099999994</v>
      </c>
      <c r="M16" s="5">
        <v>5348544.5199999996</v>
      </c>
      <c r="N16" s="5">
        <f t="shared" si="0"/>
        <v>93783306.329999998</v>
      </c>
    </row>
    <row r="17" spans="1:14">
      <c r="A17" t="s">
        <v>57</v>
      </c>
      <c r="B17" s="5">
        <v>28900262.359999999</v>
      </c>
      <c r="C17" s="5">
        <v>37695763.450000003</v>
      </c>
      <c r="D17" s="5">
        <v>28005185.719999999</v>
      </c>
      <c r="E17" s="5">
        <v>27189124.739999998</v>
      </c>
      <c r="F17" s="5">
        <v>36100585.829999998</v>
      </c>
      <c r="G17" s="5">
        <v>28595426.059999999</v>
      </c>
      <c r="H17" s="5">
        <v>29664708.98</v>
      </c>
      <c r="I17" s="4">
        <v>44420856.039999999</v>
      </c>
      <c r="J17" s="4">
        <v>30495894.73</v>
      </c>
      <c r="K17" s="5">
        <v>28638568.039999999</v>
      </c>
      <c r="L17" s="5">
        <v>35369920.869999997</v>
      </c>
      <c r="M17" s="5">
        <v>18220295.32</v>
      </c>
      <c r="N17" s="5">
        <f t="shared" si="0"/>
        <v>373296592.13999999</v>
      </c>
    </row>
    <row r="18" spans="1:14">
      <c r="A18" t="s">
        <v>3</v>
      </c>
      <c r="B18" s="5">
        <v>103537.64</v>
      </c>
      <c r="C18" s="5">
        <v>198354.62</v>
      </c>
      <c r="D18" s="5">
        <v>94279.72</v>
      </c>
      <c r="E18" s="5">
        <v>94059.5</v>
      </c>
      <c r="F18" s="48">
        <v>191160.38</v>
      </c>
      <c r="G18" s="5">
        <v>92234.32</v>
      </c>
      <c r="H18" s="5">
        <v>86076.85</v>
      </c>
      <c r="I18" s="4">
        <v>209264.15</v>
      </c>
      <c r="J18" s="4">
        <v>81674.37</v>
      </c>
      <c r="K18" s="5">
        <v>86099.68</v>
      </c>
      <c r="L18" s="5">
        <v>219692.81</v>
      </c>
      <c r="M18" s="5">
        <v>99484.43</v>
      </c>
      <c r="N18" s="5">
        <f t="shared" si="0"/>
        <v>1555918.4699999997</v>
      </c>
    </row>
    <row r="19" spans="1:14">
      <c r="A19" t="s">
        <v>58</v>
      </c>
      <c r="B19" s="5">
        <v>2195230.34</v>
      </c>
      <c r="C19" s="5">
        <v>2885648.98</v>
      </c>
      <c r="D19" s="5">
        <v>2000957.37</v>
      </c>
      <c r="E19" s="5">
        <v>1896802.33</v>
      </c>
      <c r="F19" s="48">
        <v>2826108.21</v>
      </c>
      <c r="G19" s="5">
        <v>2219306.13</v>
      </c>
      <c r="H19" s="5">
        <v>2376992.69</v>
      </c>
      <c r="I19" s="4">
        <v>3508227.3</v>
      </c>
      <c r="J19" s="4">
        <v>2553967.4900000002</v>
      </c>
      <c r="K19" s="5">
        <v>2574639.2799999998</v>
      </c>
      <c r="L19" s="5">
        <v>3334520.64</v>
      </c>
      <c r="M19" s="5">
        <v>1745567.51</v>
      </c>
      <c r="N19" s="5">
        <f t="shared" si="0"/>
        <v>30117968.27</v>
      </c>
    </row>
    <row r="20" spans="1:14">
      <c r="A20" t="s">
        <v>59</v>
      </c>
      <c r="B20" s="5"/>
      <c r="C20" s="5"/>
      <c r="D20" s="5"/>
      <c r="E20" s="5"/>
      <c r="F20" s="5"/>
      <c r="G20" s="5"/>
      <c r="H20" s="5"/>
      <c r="I20" s="4"/>
      <c r="J20" s="4"/>
      <c r="K20" s="5"/>
      <c r="L20" s="5"/>
      <c r="M20" s="5"/>
      <c r="N20" s="5">
        <f t="shared" si="0"/>
        <v>0</v>
      </c>
    </row>
    <row r="21" spans="1:14">
      <c r="A21" t="s">
        <v>60</v>
      </c>
      <c r="B21" s="5">
        <v>1795524.07</v>
      </c>
      <c r="C21" s="11">
        <v>2782898.9</v>
      </c>
      <c r="D21" s="5">
        <v>1716898.72</v>
      </c>
      <c r="E21" s="5">
        <v>1683467.51</v>
      </c>
      <c r="F21" s="48">
        <v>2689226.26</v>
      </c>
      <c r="G21" s="5">
        <v>1720239.69</v>
      </c>
      <c r="H21" s="5">
        <v>1745147.61</v>
      </c>
      <c r="I21" s="4">
        <v>3109973.53</v>
      </c>
      <c r="J21" s="4">
        <v>1637344.4</v>
      </c>
      <c r="K21" s="5">
        <v>1762649.28</v>
      </c>
      <c r="L21" s="5">
        <v>2828686.27</v>
      </c>
      <c r="M21" s="5">
        <v>1508176.89</v>
      </c>
      <c r="N21" s="5">
        <f t="shared" si="0"/>
        <v>24980233.129999999</v>
      </c>
    </row>
    <row r="22" spans="1:14">
      <c r="A22" t="s">
        <v>61</v>
      </c>
      <c r="B22" s="5">
        <v>6412928.96</v>
      </c>
      <c r="C22" s="5">
        <v>7507571.1399999997</v>
      </c>
      <c r="D22" s="5">
        <v>5684278.79</v>
      </c>
      <c r="E22" s="5">
        <v>5698788.1600000001</v>
      </c>
      <c r="F22" s="5">
        <v>7828402.4400000004</v>
      </c>
      <c r="G22" s="5">
        <v>6989273.9000000004</v>
      </c>
      <c r="H22" s="5">
        <v>7878151.9100000001</v>
      </c>
      <c r="I22" s="4">
        <v>11196033.220000001</v>
      </c>
      <c r="J22" s="4">
        <v>8950349.6799999997</v>
      </c>
      <c r="K22" s="5">
        <v>8792671.8000000007</v>
      </c>
      <c r="L22" s="5">
        <v>8953317.7599999998</v>
      </c>
      <c r="M22" s="5">
        <v>4336063.45</v>
      </c>
      <c r="N22" s="5">
        <f t="shared" si="0"/>
        <v>90227831.209999993</v>
      </c>
    </row>
    <row r="23" spans="1:14">
      <c r="A23" t="s">
        <v>4</v>
      </c>
      <c r="B23" s="5">
        <v>818304.17</v>
      </c>
      <c r="C23" s="5">
        <v>1097965.57</v>
      </c>
      <c r="D23" s="5">
        <v>756094.09</v>
      </c>
      <c r="E23" s="5">
        <v>735376.91</v>
      </c>
      <c r="F23" s="48">
        <v>1059779.8700000001</v>
      </c>
      <c r="G23" s="5">
        <v>743735.48</v>
      </c>
      <c r="H23" s="5">
        <v>768383.56</v>
      </c>
      <c r="I23" s="4">
        <v>1215110.78</v>
      </c>
      <c r="J23" s="4">
        <v>743842.53</v>
      </c>
      <c r="K23" s="5">
        <v>771739.18</v>
      </c>
      <c r="L23" s="5">
        <v>1130522.46</v>
      </c>
      <c r="M23" s="5">
        <v>671454.63</v>
      </c>
      <c r="N23" s="5">
        <f t="shared" si="0"/>
        <v>10512309.230000002</v>
      </c>
    </row>
    <row r="24" spans="1:14">
      <c r="A24" t="s">
        <v>91</v>
      </c>
      <c r="B24" s="5">
        <v>42181338.520000003</v>
      </c>
      <c r="C24" s="5">
        <v>54860743.030000001</v>
      </c>
      <c r="D24" s="5">
        <v>40430605.960000001</v>
      </c>
      <c r="E24" s="5">
        <v>39660754.57</v>
      </c>
      <c r="F24" s="48">
        <v>53458172.479999997</v>
      </c>
      <c r="G24" s="5">
        <v>42013563.979999997</v>
      </c>
      <c r="H24" s="5">
        <v>43185092.329999998</v>
      </c>
      <c r="I24" s="4">
        <v>66330103.159999996</v>
      </c>
      <c r="J24" s="4">
        <v>45044803.280000001</v>
      </c>
      <c r="K24" s="5">
        <v>41961743.880000003</v>
      </c>
      <c r="L24" s="5">
        <v>47372795.060000002</v>
      </c>
      <c r="M24" s="5">
        <v>23101468.100000001</v>
      </c>
      <c r="N24" s="5">
        <f t="shared" si="0"/>
        <v>539601184.3499999</v>
      </c>
    </row>
    <row r="25" spans="1:14">
      <c r="A25" t="s">
        <v>5</v>
      </c>
      <c r="B25" s="5">
        <v>300173.86</v>
      </c>
      <c r="C25" s="5">
        <v>549922.56999999995</v>
      </c>
      <c r="D25" s="5">
        <v>246463.5</v>
      </c>
      <c r="E25" s="5">
        <v>269362.15000000002</v>
      </c>
      <c r="F25" s="48">
        <v>512906.25</v>
      </c>
      <c r="G25" s="5">
        <v>263260.7</v>
      </c>
      <c r="H25" s="5">
        <v>300112.69</v>
      </c>
      <c r="I25" s="4">
        <v>606493.41</v>
      </c>
      <c r="J25" s="4">
        <v>305432.64</v>
      </c>
      <c r="K25" s="5">
        <v>323933.44</v>
      </c>
      <c r="L25" s="5">
        <v>619061.75</v>
      </c>
      <c r="M25" s="5">
        <v>278560.58</v>
      </c>
      <c r="N25" s="5">
        <f t="shared" si="0"/>
        <v>4575683.540000001</v>
      </c>
    </row>
    <row r="26" spans="1:14">
      <c r="A26" t="s">
        <v>6</v>
      </c>
      <c r="B26" s="5">
        <v>63228.54</v>
      </c>
      <c r="C26" s="5">
        <v>140188.76999999999</v>
      </c>
      <c r="D26" s="5">
        <v>59973.24</v>
      </c>
      <c r="E26" s="5">
        <v>57555.9</v>
      </c>
      <c r="F26" s="48">
        <v>135949.56</v>
      </c>
      <c r="G26" s="5">
        <v>57280.35</v>
      </c>
      <c r="H26" s="5">
        <v>54899.1</v>
      </c>
      <c r="I26" s="4">
        <v>143851.69</v>
      </c>
      <c r="J26" s="4">
        <v>56719.360000000001</v>
      </c>
      <c r="K26" s="5">
        <v>61694.94</v>
      </c>
      <c r="L26" s="5">
        <v>158625.09</v>
      </c>
      <c r="M26" s="5">
        <v>63820.18</v>
      </c>
      <c r="N26" s="5">
        <f t="shared" si="0"/>
        <v>1053786.72</v>
      </c>
    </row>
    <row r="27" spans="1:14">
      <c r="A27" t="s">
        <v>62</v>
      </c>
      <c r="B27" s="5">
        <v>14639127.779999999</v>
      </c>
      <c r="C27" s="5">
        <v>18889394.050000001</v>
      </c>
      <c r="D27" s="5">
        <v>14355571.109999999</v>
      </c>
      <c r="E27" s="5">
        <v>14087879.640000001</v>
      </c>
      <c r="F27" s="48">
        <v>18116410.640000001</v>
      </c>
      <c r="G27" s="5">
        <v>14453972.189999999</v>
      </c>
      <c r="H27" s="5">
        <v>14323811.08</v>
      </c>
      <c r="I27" s="4">
        <v>21459248.57</v>
      </c>
      <c r="J27" s="4">
        <v>13664254.08</v>
      </c>
      <c r="K27" s="5">
        <v>13439468.720000001</v>
      </c>
      <c r="L27" s="5">
        <v>18791279.18</v>
      </c>
      <c r="M27" s="5">
        <v>11316385.199999999</v>
      </c>
      <c r="N27" s="5">
        <f t="shared" si="0"/>
        <v>187536802.24000001</v>
      </c>
    </row>
    <row r="28" spans="1:14">
      <c r="A28" t="s">
        <v>63</v>
      </c>
      <c r="B28" s="5">
        <v>6969664.9199999999</v>
      </c>
      <c r="C28" s="5">
        <v>9413075.6899999995</v>
      </c>
      <c r="D28" s="5">
        <v>7062788.96</v>
      </c>
      <c r="E28" s="5">
        <v>6511299.4800000004</v>
      </c>
      <c r="F28" s="48">
        <v>8608876.9800000004</v>
      </c>
      <c r="G28" s="5">
        <v>6087481.0899999999</v>
      </c>
      <c r="H28" s="5">
        <v>6053238.3600000003</v>
      </c>
      <c r="I28" s="4">
        <v>9061376.9800000004</v>
      </c>
      <c r="J28" s="4">
        <v>5734370.7000000002</v>
      </c>
      <c r="K28" s="5">
        <v>5862162.1699999999</v>
      </c>
      <c r="L28" s="5">
        <v>8448527.1099999994</v>
      </c>
      <c r="M28" s="5">
        <v>4964217.21</v>
      </c>
      <c r="N28" s="5">
        <f t="shared" si="0"/>
        <v>84777079.650000006</v>
      </c>
    </row>
    <row r="29" spans="1:14">
      <c r="A29" t="s">
        <v>7</v>
      </c>
      <c r="B29" s="5">
        <v>909086.85</v>
      </c>
      <c r="C29" s="5">
        <v>1419609.6</v>
      </c>
      <c r="D29" s="5">
        <v>887610.98</v>
      </c>
      <c r="E29" s="5">
        <v>830478.31</v>
      </c>
      <c r="F29" s="48">
        <v>1317159.33</v>
      </c>
      <c r="G29" s="5">
        <v>859790.46</v>
      </c>
      <c r="H29" s="5">
        <v>915617.61</v>
      </c>
      <c r="I29" s="4">
        <v>1564155.69</v>
      </c>
      <c r="J29" s="4">
        <v>856725.29</v>
      </c>
      <c r="K29" s="5">
        <v>869754.11</v>
      </c>
      <c r="L29" s="5">
        <v>1480975.28</v>
      </c>
      <c r="M29" s="5">
        <v>710824.44</v>
      </c>
      <c r="N29" s="5">
        <f t="shared" si="0"/>
        <v>12621787.949999999</v>
      </c>
    </row>
    <row r="30" spans="1:14">
      <c r="A30" t="s">
        <v>8</v>
      </c>
      <c r="B30" s="5">
        <v>233512.88</v>
      </c>
      <c r="C30" s="5">
        <v>365296.75</v>
      </c>
      <c r="D30" s="5">
        <v>224406.94</v>
      </c>
      <c r="E30" s="5">
        <v>170892.02</v>
      </c>
      <c r="F30" s="48">
        <v>215177.31</v>
      </c>
      <c r="G30" s="5">
        <v>148689.26</v>
      </c>
      <c r="H30" s="5">
        <v>122002.54</v>
      </c>
      <c r="I30" s="4">
        <v>182420.03</v>
      </c>
      <c r="J30" s="4">
        <v>115334.93</v>
      </c>
      <c r="K30" s="5">
        <v>139417.31</v>
      </c>
      <c r="L30" s="5">
        <v>206073.45</v>
      </c>
      <c r="M30" s="5">
        <v>92809.48</v>
      </c>
      <c r="N30" s="5">
        <f t="shared" si="0"/>
        <v>2216032.9000000004</v>
      </c>
    </row>
    <row r="31" spans="1:14">
      <c r="A31" t="s">
        <v>9</v>
      </c>
      <c r="B31" s="5">
        <v>398917.74</v>
      </c>
      <c r="C31" s="5">
        <v>734962.12</v>
      </c>
      <c r="D31" s="5">
        <v>393389.52</v>
      </c>
      <c r="E31" s="5">
        <v>389515.25</v>
      </c>
      <c r="F31" s="48">
        <v>715612.74</v>
      </c>
      <c r="G31" s="5">
        <v>382055.39</v>
      </c>
      <c r="H31" s="5">
        <v>366932.57</v>
      </c>
      <c r="I31" s="4">
        <v>775106.36</v>
      </c>
      <c r="J31" s="4">
        <v>353042.01</v>
      </c>
      <c r="K31" s="5">
        <v>353662.81</v>
      </c>
      <c r="L31" s="5">
        <v>784911.57</v>
      </c>
      <c r="M31" s="5">
        <v>351084.15</v>
      </c>
      <c r="N31" s="5">
        <f t="shared" si="0"/>
        <v>5999192.2300000004</v>
      </c>
    </row>
    <row r="32" spans="1:14">
      <c r="A32" t="s">
        <v>10</v>
      </c>
      <c r="B32" s="5">
        <v>79354.95</v>
      </c>
      <c r="C32" s="5">
        <v>161947.63</v>
      </c>
      <c r="D32" s="5">
        <v>76892.179999999993</v>
      </c>
      <c r="E32" s="5">
        <v>61549.62</v>
      </c>
      <c r="F32" s="48">
        <v>144274.82</v>
      </c>
      <c r="G32" s="5">
        <v>63233.51</v>
      </c>
      <c r="H32" s="5">
        <v>62020.73</v>
      </c>
      <c r="I32" s="4">
        <v>157380.31</v>
      </c>
      <c r="J32" s="4">
        <v>70630.009999999995</v>
      </c>
      <c r="K32" s="5">
        <v>66532.600000000006</v>
      </c>
      <c r="L32" s="5">
        <v>168063.13</v>
      </c>
      <c r="M32" s="5">
        <v>71858.02</v>
      </c>
      <c r="N32" s="5">
        <f t="shared" si="0"/>
        <v>1183737.51</v>
      </c>
    </row>
    <row r="33" spans="1:14">
      <c r="A33" t="s">
        <v>11</v>
      </c>
      <c r="B33" s="5">
        <v>51373.7</v>
      </c>
      <c r="C33" s="5">
        <v>108467.02</v>
      </c>
      <c r="D33" s="5">
        <v>51287.47</v>
      </c>
      <c r="E33" s="5">
        <v>51898.99</v>
      </c>
      <c r="F33" s="48">
        <v>124465.89</v>
      </c>
      <c r="G33" s="5">
        <v>52891.13</v>
      </c>
      <c r="H33" s="5">
        <v>55127.66</v>
      </c>
      <c r="I33" s="4">
        <v>118474.88</v>
      </c>
      <c r="J33" s="4">
        <v>54719.46</v>
      </c>
      <c r="K33" s="5">
        <v>49941.53</v>
      </c>
      <c r="L33" s="5">
        <v>121563.28</v>
      </c>
      <c r="M33" s="5">
        <v>47644.9</v>
      </c>
      <c r="N33" s="5">
        <f t="shared" si="0"/>
        <v>887855.91</v>
      </c>
    </row>
    <row r="34" spans="1:14">
      <c r="A34" t="s">
        <v>64</v>
      </c>
      <c r="B34" s="5">
        <v>176775.44</v>
      </c>
      <c r="C34" s="5">
        <v>291288.40999999997</v>
      </c>
      <c r="D34" s="5">
        <v>211206.24</v>
      </c>
      <c r="E34" s="5">
        <v>162102.57999999999</v>
      </c>
      <c r="F34" s="48">
        <v>223028.58</v>
      </c>
      <c r="G34" s="5">
        <v>138329.15</v>
      </c>
      <c r="H34" s="5">
        <v>118135.4</v>
      </c>
      <c r="I34" s="4">
        <v>203027.14</v>
      </c>
      <c r="J34" s="4">
        <v>106289.34</v>
      </c>
      <c r="K34" s="5">
        <v>128476.69</v>
      </c>
      <c r="L34" s="5">
        <v>221082.3</v>
      </c>
      <c r="M34" s="5">
        <v>113215.88</v>
      </c>
      <c r="N34" s="5">
        <f t="shared" si="0"/>
        <v>2092957.15</v>
      </c>
    </row>
    <row r="35" spans="1:14">
      <c r="A35" t="s">
        <v>12</v>
      </c>
      <c r="B35" s="5">
        <v>79516.31</v>
      </c>
      <c r="C35" s="5">
        <v>148281.98000000001</v>
      </c>
      <c r="D35" s="5">
        <v>80461.440000000002</v>
      </c>
      <c r="E35" s="5">
        <v>70567.13</v>
      </c>
      <c r="F35" s="48">
        <v>133792.70000000001</v>
      </c>
      <c r="G35" s="5">
        <v>80032.639999999999</v>
      </c>
      <c r="H35" s="5">
        <v>75007.89</v>
      </c>
      <c r="I35" s="4">
        <v>148901.25</v>
      </c>
      <c r="J35" s="4">
        <v>78136.100000000006</v>
      </c>
      <c r="K35" s="5">
        <v>78669.94</v>
      </c>
      <c r="L35" s="5">
        <v>156542.57999999999</v>
      </c>
      <c r="M35" s="5">
        <v>78171.929999999993</v>
      </c>
      <c r="N35" s="5">
        <f t="shared" si="0"/>
        <v>1208081.8899999999</v>
      </c>
    </row>
    <row r="36" spans="1:14">
      <c r="A36" t="s">
        <v>13</v>
      </c>
      <c r="B36" s="5">
        <v>141103.07999999999</v>
      </c>
      <c r="C36" s="5">
        <v>264751.21000000002</v>
      </c>
      <c r="D36" s="5">
        <v>126638.7</v>
      </c>
      <c r="E36" s="5">
        <v>132409.82999999999</v>
      </c>
      <c r="F36" s="48">
        <v>251243.01</v>
      </c>
      <c r="G36" s="5">
        <v>148308.6</v>
      </c>
      <c r="H36" s="5">
        <v>140496.49</v>
      </c>
      <c r="I36" s="4">
        <v>287080.74</v>
      </c>
      <c r="J36" s="4">
        <v>143115.60999999999</v>
      </c>
      <c r="K36" s="5">
        <v>156623.26</v>
      </c>
      <c r="L36" s="5">
        <v>307011.92</v>
      </c>
      <c r="M36" s="5">
        <v>143040.51999999999</v>
      </c>
      <c r="N36" s="5">
        <f t="shared" si="0"/>
        <v>2241822.9700000002</v>
      </c>
    </row>
    <row r="37" spans="1:14">
      <c r="A37" t="s">
        <v>14</v>
      </c>
      <c r="B37" s="5">
        <v>315610.53000000003</v>
      </c>
      <c r="C37" s="5">
        <v>471603.28</v>
      </c>
      <c r="D37" s="5">
        <v>243227.55</v>
      </c>
      <c r="E37" s="5">
        <v>248117.5</v>
      </c>
      <c r="F37" s="48">
        <v>466411.41</v>
      </c>
      <c r="G37" s="5">
        <v>286456.49</v>
      </c>
      <c r="H37" s="5">
        <v>291215.13</v>
      </c>
      <c r="I37" s="4">
        <v>531064.81000000006</v>
      </c>
      <c r="J37" s="4">
        <v>285302.84000000003</v>
      </c>
      <c r="K37" s="5">
        <v>276275.73</v>
      </c>
      <c r="L37" s="5">
        <v>522552.55</v>
      </c>
      <c r="M37" s="41">
        <v>283209.37</v>
      </c>
      <c r="N37" s="5">
        <f t="shared" si="0"/>
        <v>4221047.1899999995</v>
      </c>
    </row>
    <row r="38" spans="1:14">
      <c r="A38" t="s">
        <v>65</v>
      </c>
      <c r="B38" s="5">
        <v>834234.67</v>
      </c>
      <c r="C38" s="5">
        <v>1266590.92</v>
      </c>
      <c r="D38" s="5">
        <v>778513.51</v>
      </c>
      <c r="E38" s="5">
        <v>773141.37</v>
      </c>
      <c r="F38" s="48">
        <v>1257135.1299999999</v>
      </c>
      <c r="G38" s="5">
        <v>853537.87</v>
      </c>
      <c r="H38" s="5">
        <v>872516.92</v>
      </c>
      <c r="I38" s="4">
        <v>1412590.29</v>
      </c>
      <c r="J38" s="4">
        <v>857288.22</v>
      </c>
      <c r="K38" s="5">
        <v>816796.04</v>
      </c>
      <c r="L38" s="5">
        <v>1354178.26</v>
      </c>
      <c r="M38" s="5">
        <v>708082.22</v>
      </c>
      <c r="N38" s="5">
        <f t="shared" si="0"/>
        <v>11784605.420000002</v>
      </c>
    </row>
    <row r="39" spans="1:14">
      <c r="A39" t="s">
        <v>15</v>
      </c>
      <c r="B39" s="5">
        <v>1241562.72</v>
      </c>
      <c r="C39" s="5">
        <v>1941320.69</v>
      </c>
      <c r="D39" s="5">
        <v>1131485.3999999999</v>
      </c>
      <c r="E39" s="5">
        <v>1140976.33</v>
      </c>
      <c r="F39" s="48">
        <v>1902162.97</v>
      </c>
      <c r="G39" s="5">
        <v>1262106.43</v>
      </c>
      <c r="H39" s="5">
        <v>1284736.8799999999</v>
      </c>
      <c r="I39" s="4">
        <v>2233899.9700000002</v>
      </c>
      <c r="J39" s="4">
        <v>1372416.42</v>
      </c>
      <c r="K39" s="5">
        <v>1389342.32</v>
      </c>
      <c r="L39" s="5">
        <v>2212631.2400000002</v>
      </c>
      <c r="M39" s="5">
        <v>1103021.81</v>
      </c>
      <c r="N39" s="5">
        <f t="shared" si="0"/>
        <v>18215663.180000003</v>
      </c>
    </row>
    <row r="40" spans="1:14">
      <c r="A40" t="s">
        <v>66</v>
      </c>
      <c r="B40" s="5">
        <v>48501598.560000002</v>
      </c>
      <c r="C40" s="5">
        <v>63484979.5</v>
      </c>
      <c r="D40" s="5">
        <v>45337835.420000002</v>
      </c>
      <c r="E40" s="5">
        <v>45699314.840000004</v>
      </c>
      <c r="F40" s="48">
        <v>63420533.579999998</v>
      </c>
      <c r="G40" s="5">
        <v>47598125.93</v>
      </c>
      <c r="H40" s="5">
        <v>48092398.43</v>
      </c>
      <c r="I40" s="4">
        <v>73886410.329999998</v>
      </c>
      <c r="J40" s="4">
        <v>47379527.590000004</v>
      </c>
      <c r="K40" s="5">
        <v>47059988.880000003</v>
      </c>
      <c r="L40" s="5">
        <v>62811796.990000002</v>
      </c>
      <c r="M40" s="5">
        <v>33749638.399999999</v>
      </c>
      <c r="N40" s="5">
        <f t="shared" si="0"/>
        <v>627022148.45000005</v>
      </c>
    </row>
    <row r="41" spans="1:14">
      <c r="A41" t="s">
        <v>16</v>
      </c>
      <c r="B41" s="5">
        <v>75974.55</v>
      </c>
      <c r="C41" s="5">
        <v>178485.99</v>
      </c>
      <c r="D41" s="5">
        <v>77537.38</v>
      </c>
      <c r="E41" s="5">
        <v>71603.47</v>
      </c>
      <c r="F41" s="48">
        <v>170750.1</v>
      </c>
      <c r="G41" s="5">
        <v>70944.63</v>
      </c>
      <c r="H41" s="5">
        <v>64167.5</v>
      </c>
      <c r="I41" s="4">
        <v>198098.27</v>
      </c>
      <c r="J41" s="4">
        <v>78086.649999999994</v>
      </c>
      <c r="K41" s="5">
        <v>77787.399999999994</v>
      </c>
      <c r="L41" s="5">
        <v>188848.01</v>
      </c>
      <c r="M41" s="5">
        <v>156110.76999999999</v>
      </c>
      <c r="N41" s="5">
        <f t="shared" si="0"/>
        <v>1408394.72</v>
      </c>
    </row>
    <row r="42" spans="1:14">
      <c r="A42" t="s">
        <v>67</v>
      </c>
      <c r="B42" s="5">
        <v>1831754.18</v>
      </c>
      <c r="C42" s="5">
        <v>2512759.04</v>
      </c>
      <c r="D42" s="5">
        <v>1723498.61</v>
      </c>
      <c r="E42" s="5">
        <v>1820955.12</v>
      </c>
      <c r="F42" s="48">
        <v>2449576.73</v>
      </c>
      <c r="G42" s="5">
        <v>1979073.06</v>
      </c>
      <c r="H42" s="5">
        <v>2070201.41</v>
      </c>
      <c r="I42" s="4">
        <v>3270564.63</v>
      </c>
      <c r="J42" s="4">
        <v>2138595.4900000002</v>
      </c>
      <c r="K42" s="5">
        <v>2077094.37</v>
      </c>
      <c r="L42" s="5">
        <v>2665583.9700000002</v>
      </c>
      <c r="M42" s="5">
        <v>1424403.4</v>
      </c>
      <c r="N42" s="5">
        <f t="shared" si="0"/>
        <v>25964060.010000002</v>
      </c>
    </row>
    <row r="43" spans="1:14">
      <c r="A43" t="s">
        <v>17</v>
      </c>
      <c r="B43" s="5">
        <v>636322.04</v>
      </c>
      <c r="C43" s="5">
        <v>1033519.83</v>
      </c>
      <c r="D43" s="5">
        <v>606204.4</v>
      </c>
      <c r="E43" s="5">
        <v>582361.82999999996</v>
      </c>
      <c r="F43" s="48">
        <v>928428.48</v>
      </c>
      <c r="G43" s="5">
        <v>565346.56999999995</v>
      </c>
      <c r="H43" s="5">
        <v>567424.98</v>
      </c>
      <c r="I43" s="4">
        <v>982587.07</v>
      </c>
      <c r="J43" s="4">
        <v>533720.89</v>
      </c>
      <c r="K43" s="5">
        <v>534777.77</v>
      </c>
      <c r="L43" s="5">
        <v>976341.74</v>
      </c>
      <c r="M43" s="5">
        <v>528263.68999999994</v>
      </c>
      <c r="N43" s="5">
        <f t="shared" si="0"/>
        <v>8475299.290000001</v>
      </c>
    </row>
    <row r="44" spans="1:14">
      <c r="A44" t="s">
        <v>18</v>
      </c>
      <c r="B44" s="5">
        <v>80703.990000000005</v>
      </c>
      <c r="C44" s="5">
        <v>154098.70000000001</v>
      </c>
      <c r="D44" s="5">
        <v>79068.33</v>
      </c>
      <c r="E44" s="5">
        <v>95212.94</v>
      </c>
      <c r="F44" s="48">
        <v>156363.76</v>
      </c>
      <c r="G44" s="5">
        <v>78947.25</v>
      </c>
      <c r="H44" s="5">
        <v>87176.37</v>
      </c>
      <c r="I44" s="4">
        <v>168095.11</v>
      </c>
      <c r="J44" s="4">
        <v>111876.58</v>
      </c>
      <c r="K44" s="5">
        <v>85741.73</v>
      </c>
      <c r="L44" s="5">
        <v>159497.28</v>
      </c>
      <c r="M44" s="5">
        <v>77225.649999999994</v>
      </c>
      <c r="N44" s="5">
        <f t="shared" ref="N44:N75" si="1">SUM(B44:M44)</f>
        <v>1334007.69</v>
      </c>
    </row>
    <row r="45" spans="1:14">
      <c r="A45" t="s">
        <v>19</v>
      </c>
      <c r="B45" s="5">
        <v>25781.26</v>
      </c>
      <c r="C45" s="5">
        <v>61863.79</v>
      </c>
      <c r="D45" s="5">
        <v>24457.49</v>
      </c>
      <c r="E45" s="5">
        <v>26240.77</v>
      </c>
      <c r="F45" s="48">
        <v>61331.29</v>
      </c>
      <c r="G45" s="5">
        <v>25059.86</v>
      </c>
      <c r="H45" s="5">
        <v>23526.86</v>
      </c>
      <c r="I45" s="4">
        <v>65305.1</v>
      </c>
      <c r="J45" s="4">
        <v>25227.360000000001</v>
      </c>
      <c r="K45" s="5">
        <v>25585.13</v>
      </c>
      <c r="L45" s="5">
        <v>72653.86</v>
      </c>
      <c r="M45" s="5">
        <v>27827.62</v>
      </c>
      <c r="N45" s="5">
        <f t="shared" si="1"/>
        <v>464860.38999999996</v>
      </c>
    </row>
    <row r="46" spans="1:14">
      <c r="A46" t="s">
        <v>68</v>
      </c>
      <c r="B46" s="5">
        <v>3605088.22</v>
      </c>
      <c r="C46" s="5">
        <v>5123337.42</v>
      </c>
      <c r="D46" s="5">
        <v>3460199.98</v>
      </c>
      <c r="E46" s="5">
        <v>3445537.52</v>
      </c>
      <c r="F46" s="48">
        <v>5126433.76</v>
      </c>
      <c r="G46" s="5">
        <v>3684565.59</v>
      </c>
      <c r="H46" s="5">
        <v>3814319.08</v>
      </c>
      <c r="I46" s="4">
        <v>5980016.1200000001</v>
      </c>
      <c r="J46" s="4">
        <v>3771482.7</v>
      </c>
      <c r="K46" s="5">
        <v>3747051.94</v>
      </c>
      <c r="L46" s="5">
        <v>5522831.3399999999</v>
      </c>
      <c r="M46" s="5">
        <v>2985994.79</v>
      </c>
      <c r="N46" s="5">
        <f t="shared" si="1"/>
        <v>50266858.460000001</v>
      </c>
    </row>
    <row r="47" spans="1:14">
      <c r="A47" t="s">
        <v>69</v>
      </c>
      <c r="B47" s="5">
        <v>6014780.2000000002</v>
      </c>
      <c r="C47" s="5">
        <v>7432844.9900000002</v>
      </c>
      <c r="D47" s="5">
        <v>5521666.4900000002</v>
      </c>
      <c r="E47" s="5">
        <v>5325755.74</v>
      </c>
      <c r="F47" s="5">
        <v>7139665.7000000002</v>
      </c>
      <c r="G47" s="5">
        <v>5966700.9400000004</v>
      </c>
      <c r="H47" s="5">
        <v>6481029.2400000002</v>
      </c>
      <c r="I47" s="4">
        <v>9237151.2200000007</v>
      </c>
      <c r="J47" s="4">
        <v>7107701.7300000004</v>
      </c>
      <c r="K47" s="5">
        <v>7249771.9500000002</v>
      </c>
      <c r="L47" s="5">
        <v>8196556.8499999996</v>
      </c>
      <c r="M47" s="5">
        <v>4309838.51</v>
      </c>
      <c r="N47" s="5">
        <f t="shared" si="1"/>
        <v>79983463.560000002</v>
      </c>
    </row>
    <row r="48" spans="1:14">
      <c r="A48" t="s">
        <v>70</v>
      </c>
      <c r="B48" s="5">
        <v>5170559.3499999996</v>
      </c>
      <c r="C48" s="5">
        <v>7085792.0700000003</v>
      </c>
      <c r="D48" s="5">
        <v>4881867.2</v>
      </c>
      <c r="E48" s="5">
        <v>5066199.07</v>
      </c>
      <c r="F48" s="48">
        <v>7247566.2199999997</v>
      </c>
      <c r="G48" s="5">
        <v>5056568.4800000004</v>
      </c>
      <c r="H48" s="5">
        <v>4940410.68</v>
      </c>
      <c r="I48" s="4">
        <v>7854982.5099999998</v>
      </c>
      <c r="J48" s="4">
        <v>4708923.88</v>
      </c>
      <c r="K48" s="5">
        <v>4628607.37</v>
      </c>
      <c r="L48" s="5">
        <v>6939410.5199999996</v>
      </c>
      <c r="M48" s="5">
        <v>3659713.31</v>
      </c>
      <c r="N48" s="5">
        <f t="shared" si="1"/>
        <v>67240600.659999996</v>
      </c>
    </row>
    <row r="49" spans="1:17">
      <c r="A49" t="s">
        <v>20</v>
      </c>
      <c r="B49" s="5">
        <v>292101.88</v>
      </c>
      <c r="C49" s="5">
        <v>491940.13</v>
      </c>
      <c r="D49" s="5">
        <v>271218.58</v>
      </c>
      <c r="E49" s="5">
        <v>260417.02</v>
      </c>
      <c r="F49" s="48">
        <v>474639.72</v>
      </c>
      <c r="G49" s="5">
        <v>272167.28999999998</v>
      </c>
      <c r="H49" s="5">
        <v>287532.78000000003</v>
      </c>
      <c r="I49" s="4">
        <v>545009.44999999995</v>
      </c>
      <c r="J49" s="4">
        <v>279641.49</v>
      </c>
      <c r="K49" s="5">
        <v>289520.24</v>
      </c>
      <c r="L49" s="5">
        <v>549729.64</v>
      </c>
      <c r="M49" s="5">
        <v>267712.62</v>
      </c>
      <c r="N49" s="5">
        <f t="shared" si="1"/>
        <v>4281630.8400000008</v>
      </c>
    </row>
    <row r="50" spans="1:17">
      <c r="A50" t="s">
        <v>21</v>
      </c>
      <c r="B50" s="5">
        <v>35608.42</v>
      </c>
      <c r="C50" s="5">
        <v>120369.25</v>
      </c>
      <c r="D50" s="5">
        <v>35340.199999999997</v>
      </c>
      <c r="E50" s="5">
        <v>35996.239999999998</v>
      </c>
      <c r="F50" s="48">
        <v>119252.28</v>
      </c>
      <c r="G50" s="5">
        <v>36801.26</v>
      </c>
      <c r="H50" s="5">
        <v>38994.769999999997</v>
      </c>
      <c r="I50" s="4">
        <v>122547.69</v>
      </c>
      <c r="J50" s="4">
        <v>41566.19</v>
      </c>
      <c r="K50" s="5">
        <v>34886.82</v>
      </c>
      <c r="L50" s="5">
        <v>124551.99</v>
      </c>
      <c r="M50" s="5">
        <v>45072.9</v>
      </c>
      <c r="N50" s="5">
        <f t="shared" si="1"/>
        <v>790988.01</v>
      </c>
    </row>
    <row r="51" spans="1:17">
      <c r="A51" t="s">
        <v>22</v>
      </c>
      <c r="B51" s="5">
        <v>120773.86</v>
      </c>
      <c r="C51" s="5">
        <v>259987.99</v>
      </c>
      <c r="D51" s="5">
        <v>120172.19</v>
      </c>
      <c r="E51" s="5">
        <v>118357.18</v>
      </c>
      <c r="F51" s="48">
        <v>246381.55</v>
      </c>
      <c r="G51" s="5">
        <v>112794.42</v>
      </c>
      <c r="H51" s="5">
        <v>114879.9</v>
      </c>
      <c r="I51" s="4">
        <v>269008.11</v>
      </c>
      <c r="J51" s="4">
        <v>109995.42</v>
      </c>
      <c r="K51" s="5">
        <v>113583.46</v>
      </c>
      <c r="L51" s="5">
        <v>283310.95</v>
      </c>
      <c r="M51" s="5">
        <v>109768.48</v>
      </c>
      <c r="N51" s="5">
        <f t="shared" si="1"/>
        <v>1979013.51</v>
      </c>
    </row>
    <row r="52" spans="1:17">
      <c r="A52" t="s">
        <v>71</v>
      </c>
      <c r="B52" s="5">
        <v>4572824.79</v>
      </c>
      <c r="C52" s="5">
        <v>6410171.5300000003</v>
      </c>
      <c r="D52" s="5">
        <v>4480286.53</v>
      </c>
      <c r="E52" s="5">
        <v>4298625.78</v>
      </c>
      <c r="F52" s="48">
        <v>5709918.4699999997</v>
      </c>
      <c r="G52" s="5">
        <v>4690718.6500000004</v>
      </c>
      <c r="H52" s="5">
        <v>4837300.68</v>
      </c>
      <c r="I52" s="4">
        <v>7966095.96</v>
      </c>
      <c r="J52" s="4">
        <v>5024465.8499999996</v>
      </c>
      <c r="K52" s="5">
        <v>5030816.71</v>
      </c>
      <c r="L52" s="5">
        <v>6765256.79</v>
      </c>
      <c r="M52" s="5">
        <v>3483866.67</v>
      </c>
      <c r="N52" s="5">
        <f t="shared" si="1"/>
        <v>63270348.410000004</v>
      </c>
    </row>
    <row r="53" spans="1:17">
      <c r="A53" t="s">
        <v>23</v>
      </c>
      <c r="B53" s="5">
        <v>3770253.69</v>
      </c>
      <c r="C53" s="5">
        <v>5347287.3499999996</v>
      </c>
      <c r="D53" s="5">
        <v>3570628.26</v>
      </c>
      <c r="E53" s="5">
        <v>3578110.01</v>
      </c>
      <c r="F53" s="5">
        <v>5266707.1900000004</v>
      </c>
      <c r="G53" s="5">
        <v>3902477.97</v>
      </c>
      <c r="H53" s="5">
        <v>3756915.36</v>
      </c>
      <c r="I53" s="4">
        <v>6061282.1699999999</v>
      </c>
      <c r="J53" s="4">
        <v>3775477.91</v>
      </c>
      <c r="K53" s="5">
        <v>3825520.6400000001</v>
      </c>
      <c r="L53" s="5">
        <v>5822083.4900000002</v>
      </c>
      <c r="M53" s="5">
        <v>3195204.34</v>
      </c>
      <c r="N53" s="5">
        <f t="shared" si="1"/>
        <v>51871948.379999995</v>
      </c>
    </row>
    <row r="54" spans="1:17">
      <c r="A54" t="s">
        <v>24</v>
      </c>
      <c r="B54" s="5">
        <v>1363203.3</v>
      </c>
      <c r="C54" s="5">
        <v>1681538.21</v>
      </c>
      <c r="D54" s="5">
        <v>1327627.1399999999</v>
      </c>
      <c r="E54" s="5">
        <v>1267842.93</v>
      </c>
      <c r="F54" s="5">
        <v>1606375.37</v>
      </c>
      <c r="G54" s="5">
        <v>1351978.37</v>
      </c>
      <c r="H54" s="5">
        <v>1473630.91</v>
      </c>
      <c r="I54" s="4">
        <v>2052288.44</v>
      </c>
      <c r="J54" s="4">
        <v>1457762.99</v>
      </c>
      <c r="K54" s="5">
        <v>1458012.86</v>
      </c>
      <c r="L54" s="5">
        <v>1741044.58</v>
      </c>
      <c r="M54" s="5">
        <v>1018838.46</v>
      </c>
      <c r="N54" s="5">
        <f t="shared" si="1"/>
        <v>17800143.560000002</v>
      </c>
    </row>
    <row r="55" spans="1:17">
      <c r="A55" t="s">
        <v>72</v>
      </c>
      <c r="B55" s="5">
        <v>4705333.7300000004</v>
      </c>
      <c r="C55" s="5">
        <v>5211879.28</v>
      </c>
      <c r="D55" s="5">
        <v>4798293.46</v>
      </c>
      <c r="E55" s="5">
        <v>4195052.7</v>
      </c>
      <c r="F55" s="48">
        <v>3536767.72</v>
      </c>
      <c r="G55" s="5">
        <v>3775675.18</v>
      </c>
      <c r="H55" s="5">
        <v>4313675.5</v>
      </c>
      <c r="I55" s="4">
        <v>5867084.8799999999</v>
      </c>
      <c r="J55" s="4">
        <v>5431824.0199999996</v>
      </c>
      <c r="K55" s="5">
        <v>5487886.2800000003</v>
      </c>
      <c r="L55" s="5">
        <v>4219722.42</v>
      </c>
      <c r="M55" s="5">
        <v>1701629.99</v>
      </c>
      <c r="N55" s="5">
        <f t="shared" si="1"/>
        <v>53244825.160000004</v>
      </c>
    </row>
    <row r="56" spans="1:17">
      <c r="A56" t="s">
        <v>73</v>
      </c>
      <c r="B56" s="5">
        <v>1085179.81</v>
      </c>
      <c r="C56" s="5">
        <v>1473462.3</v>
      </c>
      <c r="D56" s="5">
        <v>1086117.8700000001</v>
      </c>
      <c r="E56" s="5">
        <v>921676.53</v>
      </c>
      <c r="F56" s="48">
        <v>1242468.51</v>
      </c>
      <c r="G56" s="5">
        <v>929713.78</v>
      </c>
      <c r="H56" s="5">
        <v>926696.53</v>
      </c>
      <c r="I56" s="4">
        <v>1405938.83</v>
      </c>
      <c r="J56" s="4">
        <v>863893.58</v>
      </c>
      <c r="K56" s="5">
        <v>925262.48</v>
      </c>
      <c r="L56" s="5">
        <v>1382941.87</v>
      </c>
      <c r="M56" s="5">
        <v>648284.31999999995</v>
      </c>
      <c r="N56" s="5">
        <f t="shared" si="1"/>
        <v>12891636.41</v>
      </c>
    </row>
    <row r="57" spans="1:17">
      <c r="A57" t="s">
        <v>74</v>
      </c>
      <c r="B57" s="5">
        <v>2244791.15</v>
      </c>
      <c r="C57" s="5">
        <v>3053184.44</v>
      </c>
      <c r="D57" s="5">
        <v>2561412.7200000002</v>
      </c>
      <c r="E57" s="5">
        <v>2113687.13</v>
      </c>
      <c r="F57" s="5">
        <v>2311451.7000000002</v>
      </c>
      <c r="G57" s="5">
        <v>1855995.61</v>
      </c>
      <c r="H57" s="5">
        <v>1623664.89</v>
      </c>
      <c r="I57" s="4">
        <v>2305595.94</v>
      </c>
      <c r="J57" s="4">
        <v>1560099.13</v>
      </c>
      <c r="K57" s="5">
        <v>1603076.59</v>
      </c>
      <c r="L57" s="5">
        <v>2159521.73</v>
      </c>
      <c r="M57" s="5">
        <v>1342442.88</v>
      </c>
      <c r="N57" s="5">
        <f t="shared" si="1"/>
        <v>24734923.91</v>
      </c>
    </row>
    <row r="58" spans="1:17">
      <c r="A58" t="s">
        <v>25</v>
      </c>
      <c r="B58" s="5">
        <v>435032.38</v>
      </c>
      <c r="C58" s="5">
        <v>582240.66</v>
      </c>
      <c r="D58" s="5">
        <v>404841.99</v>
      </c>
      <c r="E58" s="5">
        <v>405518.49</v>
      </c>
      <c r="F58" s="48">
        <v>579226.96</v>
      </c>
      <c r="G58" s="5">
        <v>433566.05</v>
      </c>
      <c r="H58" s="5">
        <v>456751.81</v>
      </c>
      <c r="I58" s="4">
        <v>711036.13</v>
      </c>
      <c r="J58" s="4">
        <v>461135.29</v>
      </c>
      <c r="K58" s="5">
        <v>462206.36</v>
      </c>
      <c r="L58" s="5">
        <v>672343.14</v>
      </c>
      <c r="M58" s="5">
        <v>397156.05</v>
      </c>
      <c r="N58" s="5">
        <f t="shared" si="1"/>
        <v>6001055.3099999996</v>
      </c>
    </row>
    <row r="59" spans="1:17">
      <c r="A59" t="s">
        <v>75</v>
      </c>
      <c r="B59" s="5">
        <v>21730574.93</v>
      </c>
      <c r="C59" s="5">
        <v>26077072.829999998</v>
      </c>
      <c r="D59" s="5">
        <v>21966782.670000002</v>
      </c>
      <c r="E59" s="5">
        <v>20607143.829999998</v>
      </c>
      <c r="F59" s="48">
        <v>24033267.43</v>
      </c>
      <c r="G59" s="5">
        <v>22650186.690000001</v>
      </c>
      <c r="H59" s="5">
        <v>23121775.84</v>
      </c>
      <c r="I59" s="4">
        <v>28926732.359999999</v>
      </c>
      <c r="J59" s="4">
        <v>23118850.52</v>
      </c>
      <c r="K59" s="5">
        <v>21922090.760000002</v>
      </c>
      <c r="L59" s="5">
        <v>20303037.91</v>
      </c>
      <c r="M59" s="5">
        <v>9524263.9900000002</v>
      </c>
      <c r="N59" s="5">
        <f t="shared" si="1"/>
        <v>263981779.75999999</v>
      </c>
      <c r="Q59" s="9"/>
    </row>
    <row r="60" spans="1:17">
      <c r="A60" t="s">
        <v>76</v>
      </c>
      <c r="B60" s="5">
        <v>7273477.8499999996</v>
      </c>
      <c r="C60" s="5">
        <v>9920848.1500000004</v>
      </c>
      <c r="D60" s="5">
        <v>7373456.4199999999</v>
      </c>
      <c r="E60" s="5">
        <v>6564523.6100000003</v>
      </c>
      <c r="F60" s="48">
        <v>8840172.0500000007</v>
      </c>
      <c r="G60" s="5">
        <v>7041375.5599999996</v>
      </c>
      <c r="H60" s="5">
        <v>7071999.4000000004</v>
      </c>
      <c r="I60" s="4">
        <v>11053218.67</v>
      </c>
      <c r="J60" s="4">
        <v>7342576.54</v>
      </c>
      <c r="K60" s="5">
        <v>7425961.8899999997</v>
      </c>
      <c r="L60" s="5">
        <v>8439419.9299999997</v>
      </c>
      <c r="M60" s="5">
        <v>3350663.24</v>
      </c>
      <c r="N60" s="5">
        <f t="shared" si="1"/>
        <v>91697693.309999987</v>
      </c>
      <c r="Q60" s="9"/>
    </row>
    <row r="61" spans="1:17">
      <c r="A61" t="s">
        <v>77</v>
      </c>
      <c r="B61" s="5">
        <v>21318152.510000002</v>
      </c>
      <c r="C61" s="5">
        <v>27502024.949999999</v>
      </c>
      <c r="D61" s="5">
        <v>19985608.93</v>
      </c>
      <c r="E61" s="5">
        <v>19603734.210000001</v>
      </c>
      <c r="F61" s="5">
        <v>27418803.620000001</v>
      </c>
      <c r="G61" s="5">
        <v>22066004.379999999</v>
      </c>
      <c r="H61" s="5">
        <v>22869576.399999999</v>
      </c>
      <c r="I61" s="4">
        <v>35235241.579999998</v>
      </c>
      <c r="J61" s="4">
        <v>23633786.050000001</v>
      </c>
      <c r="K61" s="5">
        <v>22926918.300000001</v>
      </c>
      <c r="L61" s="5">
        <v>27363302.18</v>
      </c>
      <c r="M61" s="5">
        <v>14214875.060000001</v>
      </c>
      <c r="N61" s="5">
        <f t="shared" si="1"/>
        <v>284138028.17000002</v>
      </c>
    </row>
    <row r="62" spans="1:17">
      <c r="A62" t="s">
        <v>26</v>
      </c>
      <c r="B62" s="5">
        <v>5123381.6900000004</v>
      </c>
      <c r="C62" s="5">
        <v>7534738.2400000002</v>
      </c>
      <c r="D62" s="5">
        <v>4816006.05</v>
      </c>
      <c r="E62" s="5">
        <v>4826911.93</v>
      </c>
      <c r="F62" s="48">
        <v>7448137.0099999998</v>
      </c>
      <c r="G62" s="5">
        <v>5098453.26</v>
      </c>
      <c r="H62" s="5">
        <v>5228669.2</v>
      </c>
      <c r="I62" s="4">
        <v>8642404.2599999998</v>
      </c>
      <c r="J62" s="4">
        <v>5032605.47</v>
      </c>
      <c r="K62" s="5">
        <v>5115909.95</v>
      </c>
      <c r="L62" s="5">
        <v>7856932.6100000003</v>
      </c>
      <c r="M62" s="5">
        <v>4031504.65</v>
      </c>
      <c r="N62" s="5">
        <f t="shared" si="1"/>
        <v>70755654.320000008</v>
      </c>
    </row>
    <row r="63" spans="1:17">
      <c r="A63" t="s">
        <v>78</v>
      </c>
      <c r="B63" s="5">
        <v>13911176.93</v>
      </c>
      <c r="C63" s="5">
        <v>18062163.170000002</v>
      </c>
      <c r="D63" s="5">
        <v>12915866.279999999</v>
      </c>
      <c r="E63" s="5">
        <v>12285562.970000001</v>
      </c>
      <c r="F63" s="48">
        <v>16948178.16</v>
      </c>
      <c r="G63" s="5">
        <v>12836549.57</v>
      </c>
      <c r="H63" s="5">
        <v>12830799.42</v>
      </c>
      <c r="I63" s="4">
        <v>19845766.899999999</v>
      </c>
      <c r="J63" s="4">
        <v>13187409.52</v>
      </c>
      <c r="K63" s="5">
        <v>13321848.880000001</v>
      </c>
      <c r="L63" s="5">
        <v>17667929.690000001</v>
      </c>
      <c r="M63" s="5">
        <v>8883558.5299999993</v>
      </c>
      <c r="N63" s="5">
        <f t="shared" si="1"/>
        <v>172696810.02000001</v>
      </c>
    </row>
    <row r="64" spans="1:17">
      <c r="A64" t="s">
        <v>79</v>
      </c>
      <c r="B64" s="5">
        <v>7494356.4699999997</v>
      </c>
      <c r="C64" s="5">
        <v>10204382.85</v>
      </c>
      <c r="D64" s="5">
        <v>7010212.1399999997</v>
      </c>
      <c r="E64" s="5">
        <v>6924728.5300000003</v>
      </c>
      <c r="F64" s="48">
        <v>10156846.76</v>
      </c>
      <c r="G64" s="5">
        <v>7468293.3899999997</v>
      </c>
      <c r="H64" s="5">
        <v>7347667.0099999998</v>
      </c>
      <c r="I64" s="4">
        <v>11734859.58</v>
      </c>
      <c r="J64" s="4">
        <v>7892770.3300000001</v>
      </c>
      <c r="K64" s="5">
        <v>7511583.7999999998</v>
      </c>
      <c r="L64" s="5">
        <v>11271188.98</v>
      </c>
      <c r="M64" s="5">
        <v>6176090.9400000004</v>
      </c>
      <c r="N64" s="5">
        <f t="shared" si="1"/>
        <v>101192980.78</v>
      </c>
    </row>
    <row r="65" spans="1:17">
      <c r="A65" t="s">
        <v>80</v>
      </c>
      <c r="B65" s="5">
        <v>516145.58</v>
      </c>
      <c r="C65" s="5">
        <v>863758.17</v>
      </c>
      <c r="D65" s="5">
        <v>478935.29</v>
      </c>
      <c r="E65" s="5">
        <v>489299.41</v>
      </c>
      <c r="F65" s="48">
        <v>825120.19</v>
      </c>
      <c r="G65" s="5">
        <v>497780.16</v>
      </c>
      <c r="H65" s="5">
        <v>487526.52</v>
      </c>
      <c r="I65" s="4">
        <v>923880.08</v>
      </c>
      <c r="J65" s="4">
        <v>501096.26</v>
      </c>
      <c r="K65" s="5">
        <v>524057.3</v>
      </c>
      <c r="L65" s="5">
        <v>978501.26</v>
      </c>
      <c r="M65" s="5">
        <v>543852.97</v>
      </c>
      <c r="N65" s="5">
        <f t="shared" si="1"/>
        <v>7629953.1899999995</v>
      </c>
      <c r="Q65" s="5"/>
    </row>
    <row r="66" spans="1:17">
      <c r="A66" t="s">
        <v>81</v>
      </c>
      <c r="B66" s="5">
        <v>1745516.31</v>
      </c>
      <c r="C66" s="5">
        <v>2291678.17</v>
      </c>
      <c r="D66" s="5">
        <v>1718195.59</v>
      </c>
      <c r="E66" s="5">
        <v>1553426.89</v>
      </c>
      <c r="F66" s="5">
        <v>2075475.44</v>
      </c>
      <c r="G66" s="5">
        <v>1650348.33</v>
      </c>
      <c r="H66" s="5">
        <v>1650082.15</v>
      </c>
      <c r="I66" s="4">
        <v>2550044.02</v>
      </c>
      <c r="J66" s="4">
        <v>1651857.36</v>
      </c>
      <c r="K66" s="5">
        <v>1700436.39</v>
      </c>
      <c r="L66" s="5">
        <v>2159417.58</v>
      </c>
      <c r="M66" s="5">
        <v>1178182.83</v>
      </c>
      <c r="N66" s="5">
        <f t="shared" si="1"/>
        <v>21924661.060000002</v>
      </c>
      <c r="Q66" s="5"/>
    </row>
    <row r="67" spans="1:17">
      <c r="A67" t="s">
        <v>82</v>
      </c>
      <c r="B67" s="5">
        <v>2716804.51</v>
      </c>
      <c r="C67" s="5">
        <v>4073267.7</v>
      </c>
      <c r="D67" s="5">
        <v>2605860.25</v>
      </c>
      <c r="E67" s="5">
        <v>2529105.6</v>
      </c>
      <c r="F67" s="48">
        <v>3994879.01</v>
      </c>
      <c r="G67" s="5">
        <v>2871106.89</v>
      </c>
      <c r="H67" s="5">
        <v>2821599.68</v>
      </c>
      <c r="I67" s="4">
        <v>4647048.7300000004</v>
      </c>
      <c r="J67" s="4">
        <v>2818063.28</v>
      </c>
      <c r="K67" s="5">
        <v>2864128.49</v>
      </c>
      <c r="L67" s="5">
        <v>4399241.18</v>
      </c>
      <c r="M67" s="5">
        <v>2288240.09</v>
      </c>
      <c r="N67" s="5">
        <f t="shared" si="1"/>
        <v>38629345.409999996</v>
      </c>
    </row>
    <row r="68" spans="1:17">
      <c r="A68" t="s">
        <v>83</v>
      </c>
      <c r="B68" s="5">
        <v>1494937.15</v>
      </c>
      <c r="C68" s="5">
        <v>2343960.4700000002</v>
      </c>
      <c r="D68" s="5">
        <v>1485090.77</v>
      </c>
      <c r="E68" s="5">
        <v>1366466.64</v>
      </c>
      <c r="F68" s="48">
        <v>2196577.31</v>
      </c>
      <c r="G68" s="5">
        <v>1343681.45</v>
      </c>
      <c r="H68" s="5">
        <v>1293992.08</v>
      </c>
      <c r="I68" s="4">
        <v>2312052.9700000002</v>
      </c>
      <c r="J68" s="4">
        <v>1545352.74</v>
      </c>
      <c r="K68" s="5">
        <v>1278246.71</v>
      </c>
      <c r="L68" s="5">
        <v>2371282.4</v>
      </c>
      <c r="M68" s="5">
        <v>1279340.76</v>
      </c>
      <c r="N68" s="5">
        <f t="shared" si="1"/>
        <v>20310981.449999999</v>
      </c>
    </row>
    <row r="69" spans="1:17">
      <c r="A69" t="s">
        <v>84</v>
      </c>
      <c r="B69" s="5">
        <v>6458850.9100000001</v>
      </c>
      <c r="C69" s="5">
        <v>8475859.2100000009</v>
      </c>
      <c r="D69" s="5">
        <v>5939945.5</v>
      </c>
      <c r="E69" s="5">
        <v>5690408.1600000001</v>
      </c>
      <c r="F69" s="48">
        <v>7855108.5199999996</v>
      </c>
      <c r="G69" s="5">
        <v>6323329.5599999996</v>
      </c>
      <c r="H69" s="5">
        <v>6762297.7599999998</v>
      </c>
      <c r="I69" s="4">
        <v>9935787.9100000001</v>
      </c>
      <c r="J69" s="4">
        <v>7366542.6799999997</v>
      </c>
      <c r="K69" s="5">
        <v>7225153.7699999996</v>
      </c>
      <c r="L69" s="5">
        <v>8662750.3499999996</v>
      </c>
      <c r="M69" s="5">
        <v>4320117.16</v>
      </c>
      <c r="N69" s="5">
        <f t="shared" si="1"/>
        <v>85016151.489999995</v>
      </c>
    </row>
    <row r="70" spans="1:17">
      <c r="A70" t="s">
        <v>85</v>
      </c>
      <c r="B70" s="5">
        <v>6061468.75</v>
      </c>
      <c r="C70" s="5">
        <v>7973265.9000000004</v>
      </c>
      <c r="D70" s="5">
        <v>5553024.6399999997</v>
      </c>
      <c r="E70" s="5">
        <v>5593534.5999999996</v>
      </c>
      <c r="F70" s="5">
        <v>7891170.0599999996</v>
      </c>
      <c r="G70" s="5">
        <v>5945900.2999999998</v>
      </c>
      <c r="H70" s="5">
        <v>5793517.75</v>
      </c>
      <c r="I70" s="4">
        <v>9044813.1899999995</v>
      </c>
      <c r="J70" s="4">
        <v>5500317.25</v>
      </c>
      <c r="K70" s="5">
        <v>5540379.2599999998</v>
      </c>
      <c r="L70" s="5">
        <v>7783957.2000000002</v>
      </c>
      <c r="M70" s="5">
        <v>4143134.3</v>
      </c>
      <c r="N70" s="5">
        <f t="shared" si="1"/>
        <v>76824483.199999988</v>
      </c>
    </row>
    <row r="71" spans="1:17">
      <c r="A71" t="s">
        <v>27</v>
      </c>
      <c r="B71" s="5">
        <v>1262855.43</v>
      </c>
      <c r="C71" s="5">
        <v>1604096.27</v>
      </c>
      <c r="D71" s="5">
        <v>1014493.92</v>
      </c>
      <c r="E71" s="5">
        <v>1042615.52</v>
      </c>
      <c r="F71" s="48">
        <v>1648998.23</v>
      </c>
      <c r="G71" s="5">
        <v>1217525.18</v>
      </c>
      <c r="H71" s="5">
        <v>1201218.8600000001</v>
      </c>
      <c r="I71" s="4">
        <v>1945115.62</v>
      </c>
      <c r="J71" s="4">
        <v>1366115.6</v>
      </c>
      <c r="K71" s="5">
        <v>1304260.1599999999</v>
      </c>
      <c r="L71" s="5">
        <v>1906419.48</v>
      </c>
      <c r="M71" s="5">
        <v>1002918.21</v>
      </c>
      <c r="N71" s="5">
        <f t="shared" si="1"/>
        <v>16516632.48</v>
      </c>
    </row>
    <row r="72" spans="1:17">
      <c r="A72" t="s">
        <v>86</v>
      </c>
      <c r="B72" s="5">
        <v>335210.34000000003</v>
      </c>
      <c r="C72" s="5">
        <v>525311.4</v>
      </c>
      <c r="D72" s="5">
        <v>306867.81</v>
      </c>
      <c r="E72" s="5">
        <v>320017.90999999997</v>
      </c>
      <c r="F72" s="48">
        <v>518884</v>
      </c>
      <c r="G72" s="5">
        <v>342869.13</v>
      </c>
      <c r="H72" s="5">
        <v>338370.3</v>
      </c>
      <c r="I72" s="4">
        <v>563882.81000000006</v>
      </c>
      <c r="J72" s="4">
        <v>309657.17</v>
      </c>
      <c r="K72" s="5">
        <v>329092.88</v>
      </c>
      <c r="L72" s="5">
        <v>581907.01</v>
      </c>
      <c r="M72" s="5">
        <v>305179.21000000002</v>
      </c>
      <c r="N72" s="5">
        <f t="shared" si="1"/>
        <v>4777249.97</v>
      </c>
    </row>
    <row r="73" spans="1:17">
      <c r="A73" t="s">
        <v>28</v>
      </c>
      <c r="B73" s="5">
        <v>209116.5</v>
      </c>
      <c r="C73" s="5">
        <v>298781.25</v>
      </c>
      <c r="D73" s="5">
        <v>204131.6</v>
      </c>
      <c r="E73" s="5">
        <v>185831.07</v>
      </c>
      <c r="F73" s="48">
        <v>259803.23</v>
      </c>
      <c r="G73" s="5">
        <v>193196.76</v>
      </c>
      <c r="H73" s="5">
        <v>181138.74</v>
      </c>
      <c r="I73" s="4">
        <v>287262.8</v>
      </c>
      <c r="J73" s="4">
        <v>164287.18</v>
      </c>
      <c r="K73" s="5">
        <v>176596.77</v>
      </c>
      <c r="L73" s="5">
        <v>312339.17</v>
      </c>
      <c r="M73" s="5">
        <v>177475.55</v>
      </c>
      <c r="N73" s="5">
        <f t="shared" si="1"/>
        <v>2649960.6199999996</v>
      </c>
    </row>
    <row r="74" spans="1:17">
      <c r="A74" t="s">
        <v>29</v>
      </c>
      <c r="B74" s="5">
        <v>48497.52</v>
      </c>
      <c r="C74" s="5">
        <v>102045.68</v>
      </c>
      <c r="D74" s="5">
        <v>45714.22</v>
      </c>
      <c r="E74" s="5">
        <v>45974.47</v>
      </c>
      <c r="F74" s="48">
        <v>101113.71</v>
      </c>
      <c r="G74" s="5">
        <v>47521.23</v>
      </c>
      <c r="H74" s="5">
        <v>50408.39</v>
      </c>
      <c r="I74" s="4">
        <v>102201.34</v>
      </c>
      <c r="J74" s="4">
        <v>46710.94</v>
      </c>
      <c r="K74" s="5">
        <v>46059.360000000001</v>
      </c>
      <c r="L74" s="5">
        <v>114729.43</v>
      </c>
      <c r="M74" s="5">
        <v>52261.56</v>
      </c>
      <c r="N74" s="5">
        <f t="shared" si="1"/>
        <v>803237.85000000009</v>
      </c>
    </row>
    <row r="75" spans="1:17">
      <c r="A75" t="s">
        <v>87</v>
      </c>
      <c r="B75" s="5">
        <v>3608255.64</v>
      </c>
      <c r="C75" s="5">
        <v>4673337.33</v>
      </c>
      <c r="D75" s="5">
        <v>3381969.12</v>
      </c>
      <c r="E75" s="5">
        <v>3140141.15</v>
      </c>
      <c r="F75" s="48">
        <v>4244370.47</v>
      </c>
      <c r="G75" s="5">
        <v>3208680.68</v>
      </c>
      <c r="H75" s="5">
        <v>3206681.76</v>
      </c>
      <c r="I75" s="4">
        <v>5000321.4000000004</v>
      </c>
      <c r="J75" s="4">
        <v>3392652.58</v>
      </c>
      <c r="K75" s="5">
        <v>3464701.57</v>
      </c>
      <c r="L75" s="5">
        <v>4671525.5199999996</v>
      </c>
      <c r="M75" s="5">
        <v>2463099.42</v>
      </c>
      <c r="N75" s="5">
        <f t="shared" si="1"/>
        <v>44455736.640000001</v>
      </c>
    </row>
    <row r="76" spans="1:17">
      <c r="A76" t="s">
        <v>88</v>
      </c>
      <c r="B76" s="5">
        <v>219061.63</v>
      </c>
      <c r="C76" s="5">
        <v>342744.83</v>
      </c>
      <c r="D76" s="5">
        <v>190491.85</v>
      </c>
      <c r="E76" s="5">
        <v>183770.57</v>
      </c>
      <c r="F76" s="48">
        <v>332064.56</v>
      </c>
      <c r="G76" s="5">
        <v>182563.22</v>
      </c>
      <c r="H76" s="5">
        <v>181179.05</v>
      </c>
      <c r="I76" s="4">
        <v>343501.15</v>
      </c>
      <c r="J76" s="4">
        <v>168844.87</v>
      </c>
      <c r="K76" s="5">
        <v>163236.43</v>
      </c>
      <c r="L76" s="5">
        <v>363444.6</v>
      </c>
      <c r="M76" s="5">
        <v>172568.2</v>
      </c>
      <c r="N76" s="5">
        <f>SUM(B76:M76)</f>
        <v>2843470.9600000004</v>
      </c>
    </row>
    <row r="77" spans="1:17">
      <c r="A77" t="s">
        <v>89</v>
      </c>
      <c r="B77" s="5">
        <v>2853824.01</v>
      </c>
      <c r="C77" s="5">
        <v>3808596.99</v>
      </c>
      <c r="D77" s="5">
        <v>3200310.23</v>
      </c>
      <c r="E77" s="5">
        <v>2266107.64</v>
      </c>
      <c r="F77" s="48">
        <v>2169845.2400000002</v>
      </c>
      <c r="G77" s="5">
        <v>1831405.27</v>
      </c>
      <c r="H77" s="5">
        <v>1407158.21</v>
      </c>
      <c r="I77" s="4">
        <v>1854038.83</v>
      </c>
      <c r="J77" s="4">
        <v>1363978.27</v>
      </c>
      <c r="K77" s="5">
        <v>1530362.51</v>
      </c>
      <c r="L77" s="5">
        <v>1834518.66</v>
      </c>
      <c r="M77" s="5">
        <v>937863.63</v>
      </c>
      <c r="N77" s="5">
        <f>SUM(B77:M77)</f>
        <v>25058009.490000002</v>
      </c>
    </row>
    <row r="78" spans="1:17">
      <c r="A78" t="s">
        <v>30</v>
      </c>
      <c r="B78" s="5">
        <v>241824.57</v>
      </c>
      <c r="C78" s="5">
        <v>407282.75</v>
      </c>
      <c r="D78" s="5">
        <v>223545.43</v>
      </c>
      <c r="E78" s="5">
        <v>204805.63</v>
      </c>
      <c r="F78" s="48">
        <v>382819.33</v>
      </c>
      <c r="G78" s="5">
        <v>207930.38</v>
      </c>
      <c r="H78" s="5">
        <v>209357.98</v>
      </c>
      <c r="I78" s="4">
        <v>406739.05</v>
      </c>
      <c r="J78" s="4">
        <v>184664.47</v>
      </c>
      <c r="K78" s="5">
        <v>199276.32</v>
      </c>
      <c r="L78" s="5">
        <v>418411.17</v>
      </c>
      <c r="M78" s="5">
        <v>219589.83</v>
      </c>
      <c r="N78" s="5">
        <f>SUM(B78:M78)</f>
        <v>3306246.9099999997</v>
      </c>
    </row>
    <row r="79" spans="1:17">
      <c r="A79" t="s">
        <v>1</v>
      </c>
      <c r="F79" s="5"/>
    </row>
    <row r="80" spans="1:17">
      <c r="A80" t="s">
        <v>31</v>
      </c>
      <c r="B80" s="5">
        <f t="shared" ref="B80:M80" si="2">SUM(B12:B78)</f>
        <v>312866778.55999988</v>
      </c>
      <c r="C80" s="5">
        <f t="shared" si="2"/>
        <v>412728427.88999993</v>
      </c>
      <c r="D80" s="5">
        <f t="shared" si="2"/>
        <v>300802894.18000007</v>
      </c>
      <c r="E80" s="5">
        <f t="shared" si="2"/>
        <v>291032871.66000015</v>
      </c>
      <c r="F80" s="5">
        <f t="shared" si="2"/>
        <v>393994865.94</v>
      </c>
      <c r="G80" s="5">
        <f t="shared" si="2"/>
        <v>306865179.23000002</v>
      </c>
      <c r="H80" s="5">
        <f t="shared" si="2"/>
        <v>312256340.08999997</v>
      </c>
      <c r="I80" s="5">
        <f t="shared" si="2"/>
        <v>473785095.27999991</v>
      </c>
      <c r="J80" s="5">
        <f t="shared" si="2"/>
        <v>318166808.43000007</v>
      </c>
      <c r="K80" s="5">
        <f t="shared" si="2"/>
        <v>311226396.06999999</v>
      </c>
      <c r="L80" s="5">
        <f t="shared" si="2"/>
        <v>394187196.68000007</v>
      </c>
      <c r="M80" s="5">
        <f t="shared" si="2"/>
        <v>204792009.70000011</v>
      </c>
      <c r="N80" s="5">
        <f>SUM(B80:M80)</f>
        <v>4032704863.7100005</v>
      </c>
    </row>
    <row r="84" ht="10.9" customHeight="1"/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5"/>
    <pageSetUpPr fitToPage="1"/>
  </sheetPr>
  <dimension ref="A1:V81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20" sqref="M20"/>
    </sheetView>
  </sheetViews>
  <sheetFormatPr defaultRowHeight="12.75"/>
  <cols>
    <col min="1" max="1" width="16.1640625" bestFit="1" customWidth="1"/>
    <col min="2" max="3" width="9.1640625" bestFit="1" customWidth="1"/>
    <col min="4" max="4" width="11.1640625" bestFit="1" customWidth="1"/>
    <col min="5" max="5" width="9.1640625" style="11" bestFit="1" customWidth="1"/>
    <col min="6" max="6" width="9.1640625" bestFit="1" customWidth="1"/>
    <col min="7" max="7" width="9.1640625" customWidth="1"/>
    <col min="8" max="12" width="9.1640625" bestFit="1" customWidth="1"/>
    <col min="13" max="13" width="9.1640625" style="18" bestFit="1" customWidth="1"/>
    <col min="14" max="14" width="10.1640625" bestFit="1" customWidth="1"/>
    <col min="18" max="18" width="9.5" style="11" bestFit="1" customWidth="1"/>
    <col min="19" max="19" width="11.1640625" style="5" bestFit="1" customWidth="1"/>
  </cols>
  <sheetData>
    <row r="1" spans="1:19">
      <c r="A1" t="str">
        <f>'SFY 19-20'!A1</f>
        <v>VALIDATED TAX RECEIPTS DATA FOR: JULY, 2019 thru June, 2020</v>
      </c>
      <c r="E1"/>
      <c r="M1"/>
      <c r="N1" t="s">
        <v>90</v>
      </c>
      <c r="R1"/>
      <c r="S1"/>
    </row>
    <row r="2" spans="1:19">
      <c r="E2"/>
      <c r="M2"/>
      <c r="R2"/>
      <c r="S2"/>
    </row>
    <row r="3" spans="1:19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R3"/>
      <c r="S3"/>
    </row>
    <row r="4" spans="1:19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R4"/>
      <c r="S4"/>
    </row>
    <row r="5" spans="1:19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R5"/>
      <c r="S5"/>
    </row>
    <row r="6" spans="1:19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R6"/>
      <c r="S6"/>
    </row>
    <row r="7" spans="1:19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1:19">
      <c r="B8" s="44"/>
      <c r="E8"/>
      <c r="M8"/>
      <c r="R8"/>
      <c r="S8"/>
    </row>
    <row r="9" spans="1:19">
      <c r="B9" s="40">
        <f>'Local Option Sales Tax Dist'!B9</f>
        <v>43647</v>
      </c>
      <c r="C9" s="40">
        <f>'Local Option Sales Tax Dist'!C9</f>
        <v>43678</v>
      </c>
      <c r="D9" s="40">
        <f>'Local Option Sales Tax Dist'!D9</f>
        <v>43709</v>
      </c>
      <c r="E9" s="40">
        <f>'Local Option Sales Tax Dist'!E9</f>
        <v>43739</v>
      </c>
      <c r="F9" s="40">
        <f>'Local Option Sales Tax Dist'!F9</f>
        <v>43770</v>
      </c>
      <c r="G9" s="40">
        <f>'Local Option Sales Tax Dist'!G9</f>
        <v>43800</v>
      </c>
      <c r="H9" s="40">
        <f>'Local Option Sales Tax Dist'!H9</f>
        <v>43831</v>
      </c>
      <c r="I9" s="40">
        <f>'Local Option Sales Tax Dist'!I9</f>
        <v>43862</v>
      </c>
      <c r="J9" s="40">
        <f>'Local Option Sales Tax Dist'!J9</f>
        <v>43891</v>
      </c>
      <c r="K9" s="40">
        <f>'Local Option Sales Tax Dist'!K9</f>
        <v>43922</v>
      </c>
      <c r="L9" s="40">
        <f>'Local Option Sales Tax Dist'!L9</f>
        <v>43952</v>
      </c>
      <c r="M9" s="40">
        <f>'Local Option Sales Tax Dist'!M9</f>
        <v>43983</v>
      </c>
      <c r="N9" s="40" t="str">
        <f>'Local Option Sales Tax Dist'!N9</f>
        <v>SFY19-20</v>
      </c>
      <c r="R9"/>
      <c r="S9"/>
    </row>
    <row r="10" spans="1:19">
      <c r="A10" t="s">
        <v>0</v>
      </c>
    </row>
    <row r="11" spans="1:19">
      <c r="A11" t="s">
        <v>1</v>
      </c>
    </row>
    <row r="12" spans="1:19">
      <c r="A12" t="s">
        <v>53</v>
      </c>
      <c r="B12" s="4"/>
      <c r="D12" s="10"/>
      <c r="E12" s="10"/>
      <c r="F12" s="10"/>
      <c r="G12" s="4"/>
      <c r="H12" s="46"/>
      <c r="I12" s="2"/>
      <c r="J12" s="4"/>
      <c r="K12" s="4"/>
      <c r="L12" s="4"/>
      <c r="M12" s="4"/>
      <c r="N12" s="5">
        <f t="shared" ref="N12:N40" si="0">SUM(B12:M12)</f>
        <v>0</v>
      </c>
    </row>
    <row r="13" spans="1:19">
      <c r="A13" t="s">
        <v>54</v>
      </c>
      <c r="B13" s="4"/>
      <c r="D13" s="10"/>
      <c r="E13" s="10"/>
      <c r="F13" s="10"/>
      <c r="G13" s="4"/>
      <c r="H13" s="46"/>
      <c r="I13" s="2"/>
      <c r="J13" s="4"/>
      <c r="K13" s="4"/>
      <c r="L13" s="4"/>
      <c r="M13" s="4"/>
      <c r="N13" s="5">
        <f t="shared" si="0"/>
        <v>0</v>
      </c>
    </row>
    <row r="14" spans="1:19">
      <c r="A14" t="s">
        <v>55</v>
      </c>
      <c r="B14" s="4"/>
      <c r="D14" s="10"/>
      <c r="E14" s="10"/>
      <c r="F14" s="43"/>
      <c r="G14" s="4"/>
      <c r="H14" s="46"/>
      <c r="I14" s="2"/>
      <c r="J14" s="4"/>
      <c r="K14" s="4"/>
      <c r="L14" s="4"/>
      <c r="M14" s="4"/>
      <c r="N14" s="5">
        <f t="shared" si="0"/>
        <v>0</v>
      </c>
    </row>
    <row r="15" spans="1:19">
      <c r="A15" t="s">
        <v>2</v>
      </c>
      <c r="B15" s="29">
        <v>13159.93</v>
      </c>
      <c r="C15" s="29">
        <v>11622.42</v>
      </c>
      <c r="D15" s="29">
        <v>11270.57</v>
      </c>
      <c r="E15" s="12">
        <v>11029.96</v>
      </c>
      <c r="F15" s="46">
        <v>10740.3</v>
      </c>
      <c r="G15" s="29">
        <v>12250.01</v>
      </c>
      <c r="H15" s="46">
        <v>12321.31</v>
      </c>
      <c r="I15" s="29">
        <v>10102.02</v>
      </c>
      <c r="J15" s="29">
        <v>9787.32</v>
      </c>
      <c r="K15" s="29">
        <v>12083</v>
      </c>
      <c r="L15" s="29">
        <v>10260.49</v>
      </c>
      <c r="M15" s="12">
        <v>6607.62</v>
      </c>
      <c r="N15" s="5">
        <f>SUM(B15:M15)</f>
        <v>131234.95000000001</v>
      </c>
    </row>
    <row r="16" spans="1:19">
      <c r="A16" t="s">
        <v>56</v>
      </c>
      <c r="B16" s="4"/>
      <c r="D16" s="10"/>
      <c r="E16" s="10"/>
      <c r="F16" s="10"/>
      <c r="G16" s="4"/>
      <c r="H16" s="46"/>
      <c r="I16" s="2"/>
      <c r="J16" s="4"/>
      <c r="K16" s="4"/>
      <c r="L16" s="4"/>
      <c r="M16" s="4"/>
      <c r="N16" s="5">
        <f t="shared" si="0"/>
        <v>0</v>
      </c>
    </row>
    <row r="17" spans="1:20">
      <c r="A17" t="s">
        <v>57</v>
      </c>
      <c r="B17" s="4"/>
      <c r="D17" s="10"/>
      <c r="E17" s="10"/>
      <c r="F17" s="10"/>
      <c r="G17" s="4"/>
      <c r="H17" s="46"/>
      <c r="I17" s="2"/>
      <c r="J17" s="4"/>
      <c r="K17" s="4"/>
      <c r="L17" s="4"/>
      <c r="M17" s="4"/>
      <c r="N17" s="5">
        <f t="shared" si="0"/>
        <v>0</v>
      </c>
    </row>
    <row r="18" spans="1:20">
      <c r="A18" t="s">
        <v>3</v>
      </c>
      <c r="B18" s="4"/>
      <c r="D18" s="10"/>
      <c r="E18" s="10"/>
      <c r="F18" s="10"/>
      <c r="G18" s="4"/>
      <c r="H18" s="46"/>
      <c r="I18" s="2"/>
      <c r="J18" s="4"/>
      <c r="K18" s="4"/>
      <c r="L18" s="4"/>
      <c r="M18" s="4"/>
      <c r="N18" s="5">
        <f t="shared" si="0"/>
        <v>0</v>
      </c>
      <c r="R18" s="25"/>
    </row>
    <row r="19" spans="1:20">
      <c r="A19" t="s">
        <v>58</v>
      </c>
      <c r="B19" s="4"/>
      <c r="D19" s="10"/>
      <c r="E19" s="10"/>
      <c r="F19" s="10"/>
      <c r="G19" s="4"/>
      <c r="H19" s="46"/>
      <c r="I19" s="2"/>
      <c r="J19" s="4"/>
      <c r="K19" s="4"/>
      <c r="L19" s="4"/>
      <c r="M19" s="4"/>
      <c r="N19" s="5">
        <f t="shared" si="0"/>
        <v>0</v>
      </c>
      <c r="Q19" s="20"/>
      <c r="R19" s="25"/>
    </row>
    <row r="20" spans="1:20">
      <c r="A20" t="s">
        <v>59</v>
      </c>
      <c r="B20" s="29">
        <v>156083.72</v>
      </c>
      <c r="C20" s="29">
        <v>165070.43</v>
      </c>
      <c r="D20" s="29">
        <v>223797.05</v>
      </c>
      <c r="E20" s="12">
        <v>140276.72</v>
      </c>
      <c r="F20" s="46">
        <v>103054.1</v>
      </c>
      <c r="G20" s="29">
        <v>115550.63</v>
      </c>
      <c r="H20" s="46">
        <v>134627.63</v>
      </c>
      <c r="I20" s="29">
        <v>155696.35999999999</v>
      </c>
      <c r="J20" s="29">
        <v>201771.97</v>
      </c>
      <c r="K20" s="29">
        <v>230853.58</v>
      </c>
      <c r="L20" s="29">
        <v>138354.79</v>
      </c>
      <c r="M20" s="12">
        <v>44487.42</v>
      </c>
      <c r="N20" s="5">
        <f>SUM(B20:M20)</f>
        <v>1809624.4</v>
      </c>
      <c r="Q20" s="20"/>
      <c r="R20" s="25"/>
    </row>
    <row r="21" spans="1:20">
      <c r="A21" t="s">
        <v>60</v>
      </c>
      <c r="B21" s="4"/>
      <c r="D21" s="10"/>
      <c r="E21" s="10"/>
      <c r="F21" s="10"/>
      <c r="G21" s="4"/>
      <c r="H21" s="46"/>
      <c r="I21" s="2"/>
      <c r="J21" s="4"/>
      <c r="K21" s="4"/>
      <c r="L21" s="4"/>
      <c r="M21" s="4"/>
      <c r="N21" s="5">
        <f>SUM(B21:M21)</f>
        <v>0</v>
      </c>
      <c r="Q21" s="20"/>
      <c r="R21" s="25"/>
    </row>
    <row r="22" spans="1:20">
      <c r="A22" t="s">
        <v>61</v>
      </c>
      <c r="B22" s="4"/>
      <c r="D22" s="10"/>
      <c r="E22" s="10"/>
      <c r="F22" s="10"/>
      <c r="G22" s="4"/>
      <c r="H22" s="46"/>
      <c r="I22" s="2"/>
      <c r="J22" s="4"/>
      <c r="K22" s="4"/>
      <c r="L22" s="4"/>
      <c r="M22" s="4"/>
      <c r="N22" s="5">
        <f t="shared" si="0"/>
        <v>0</v>
      </c>
      <c r="Q22" s="20"/>
      <c r="R22" s="25"/>
    </row>
    <row r="23" spans="1:20">
      <c r="A23" t="s">
        <v>4</v>
      </c>
      <c r="B23" s="29">
        <v>134669.60999999999</v>
      </c>
      <c r="C23" s="29">
        <v>141489.5</v>
      </c>
      <c r="D23" s="29">
        <v>125178.75</v>
      </c>
      <c r="E23" s="12">
        <v>112419.85</v>
      </c>
      <c r="F23" s="46">
        <v>125750.04</v>
      </c>
      <c r="G23" s="29">
        <v>134575.19</v>
      </c>
      <c r="H23" s="46">
        <v>128118.01</v>
      </c>
      <c r="I23" s="29">
        <v>123903.94</v>
      </c>
      <c r="J23" s="29">
        <v>113471.76</v>
      </c>
      <c r="K23" s="29">
        <v>156441.85999999999</v>
      </c>
      <c r="L23" s="29">
        <v>92863.31</v>
      </c>
      <c r="M23" s="12">
        <v>46245.1</v>
      </c>
      <c r="N23" s="5">
        <f>SUM(B23:M23)</f>
        <v>1435126.92</v>
      </c>
      <c r="Q23" s="20"/>
      <c r="R23" s="25"/>
    </row>
    <row r="24" spans="1:20">
      <c r="A24" t="s">
        <v>91</v>
      </c>
      <c r="B24" s="4"/>
      <c r="D24" s="10"/>
      <c r="E24" s="10"/>
      <c r="F24" s="10"/>
      <c r="G24" s="4"/>
      <c r="H24" s="46"/>
      <c r="I24" s="2"/>
      <c r="J24" s="4"/>
      <c r="K24" s="4"/>
      <c r="L24" s="4"/>
      <c r="M24" s="4"/>
      <c r="N24" s="5">
        <f t="shared" si="0"/>
        <v>0</v>
      </c>
      <c r="Q24" s="20"/>
      <c r="R24" s="25"/>
    </row>
    <row r="25" spans="1:20" s="5" customFormat="1">
      <c r="A25" s="5" t="s">
        <v>5</v>
      </c>
      <c r="B25" s="4">
        <v>5781.72</v>
      </c>
      <c r="C25" s="5">
        <v>4320.13</v>
      </c>
      <c r="D25" s="10">
        <v>4094.47</v>
      </c>
      <c r="E25" s="10">
        <v>3963.9</v>
      </c>
      <c r="F25" s="46">
        <v>5492.42</v>
      </c>
      <c r="G25" s="4">
        <v>5304.5</v>
      </c>
      <c r="H25" s="46">
        <v>5816.4</v>
      </c>
      <c r="I25" s="4">
        <v>5449.71</v>
      </c>
      <c r="J25" s="4">
        <v>6896.16</v>
      </c>
      <c r="K25" s="4">
        <v>11361.17</v>
      </c>
      <c r="L25" s="4">
        <v>8317.48</v>
      </c>
      <c r="M25" s="4">
        <v>2767.05</v>
      </c>
      <c r="N25" s="5">
        <f t="shared" si="0"/>
        <v>69565.11</v>
      </c>
      <c r="Q25" s="20"/>
      <c r="R25" s="20"/>
    </row>
    <row r="26" spans="1:20" s="5" customFormat="1">
      <c r="A26" s="5" t="s">
        <v>6</v>
      </c>
      <c r="B26" s="4">
        <v>7335.63</v>
      </c>
      <c r="C26" s="5">
        <v>12102.49</v>
      </c>
      <c r="D26" s="10">
        <v>13455.1</v>
      </c>
      <c r="E26" s="10">
        <v>6606.7</v>
      </c>
      <c r="F26" s="46">
        <v>5564.13</v>
      </c>
      <c r="G26" s="4">
        <v>6171.74</v>
      </c>
      <c r="H26" s="46">
        <v>5666.03</v>
      </c>
      <c r="I26" s="4">
        <v>7108.93</v>
      </c>
      <c r="J26" s="4">
        <v>7509.01</v>
      </c>
      <c r="K26" s="4">
        <v>8192.09</v>
      </c>
      <c r="L26" s="4">
        <v>7362.79</v>
      </c>
      <c r="M26" s="4">
        <v>3182.14</v>
      </c>
      <c r="N26" s="5">
        <f t="shared" si="0"/>
        <v>90256.779999999984</v>
      </c>
      <c r="Q26" s="20"/>
      <c r="R26" s="20"/>
    </row>
    <row r="27" spans="1:20">
      <c r="A27" t="s">
        <v>62</v>
      </c>
      <c r="B27" s="4"/>
      <c r="D27" s="10"/>
      <c r="E27" s="10"/>
      <c r="F27" s="10"/>
      <c r="G27" s="4"/>
      <c r="H27" s="46"/>
      <c r="I27" s="4"/>
      <c r="J27" s="4"/>
      <c r="K27" s="4"/>
      <c r="L27" s="4"/>
      <c r="M27" s="4"/>
      <c r="N27" s="5">
        <f t="shared" si="0"/>
        <v>0</v>
      </c>
      <c r="Q27" s="20"/>
      <c r="R27" s="25"/>
      <c r="T27" s="22"/>
    </row>
    <row r="28" spans="1:20">
      <c r="A28" t="s">
        <v>63</v>
      </c>
      <c r="B28" s="4"/>
      <c r="D28" s="10"/>
      <c r="E28" s="10"/>
      <c r="F28" s="10"/>
      <c r="G28" s="4"/>
      <c r="H28" s="46"/>
      <c r="I28" s="4"/>
      <c r="J28" s="4"/>
      <c r="K28" s="4"/>
      <c r="L28" s="4"/>
      <c r="M28" s="4"/>
      <c r="N28" s="5">
        <f t="shared" si="0"/>
        <v>0</v>
      </c>
      <c r="Q28" s="20"/>
      <c r="R28" s="25"/>
      <c r="T28" s="22"/>
    </row>
    <row r="29" spans="1:20">
      <c r="A29" t="s">
        <v>7</v>
      </c>
      <c r="B29" s="29"/>
      <c r="C29" s="29"/>
      <c r="D29" s="29"/>
      <c r="E29" s="12"/>
      <c r="F29" s="46"/>
      <c r="G29" s="29"/>
      <c r="H29" s="46"/>
      <c r="I29" s="29"/>
      <c r="J29" s="29"/>
      <c r="K29" s="29"/>
      <c r="L29" s="29"/>
      <c r="M29" s="35"/>
      <c r="N29" s="5">
        <f>SUM(B29:M29)</f>
        <v>0</v>
      </c>
      <c r="Q29" s="20"/>
      <c r="R29" s="25"/>
      <c r="T29" s="22"/>
    </row>
    <row r="30" spans="1:20">
      <c r="A30" t="s">
        <v>8</v>
      </c>
      <c r="B30" s="29">
        <v>166129.65</v>
      </c>
      <c r="C30" s="29">
        <v>300092.38</v>
      </c>
      <c r="D30" s="29">
        <v>209374.07</v>
      </c>
      <c r="E30" s="12">
        <v>134238.67000000001</v>
      </c>
      <c r="F30" s="46">
        <v>90051.57</v>
      </c>
      <c r="G30" s="29">
        <v>89660.28</v>
      </c>
      <c r="H30" s="46">
        <v>57067.01</v>
      </c>
      <c r="I30" s="29">
        <v>52526.91</v>
      </c>
      <c r="J30" s="29">
        <v>54422.25</v>
      </c>
      <c r="K30" s="29">
        <v>95017.02</v>
      </c>
      <c r="L30" s="29">
        <v>71946.84</v>
      </c>
      <c r="M30" s="35">
        <v>20066.599999999999</v>
      </c>
      <c r="N30" s="5">
        <f>SUM(B30:M30)</f>
        <v>1340593.2500000002</v>
      </c>
      <c r="Q30" s="20"/>
      <c r="R30" s="25"/>
      <c r="T30" s="22"/>
    </row>
    <row r="31" spans="1:20">
      <c r="A31" t="s">
        <v>9</v>
      </c>
      <c r="B31" s="29">
        <v>13888.52</v>
      </c>
      <c r="C31" s="29">
        <v>12899.45</v>
      </c>
      <c r="D31" s="29">
        <v>11362.35</v>
      </c>
      <c r="E31" s="12">
        <v>13324.04</v>
      </c>
      <c r="F31" s="46">
        <v>13706.54</v>
      </c>
      <c r="G31" s="29">
        <v>13920.39</v>
      </c>
      <c r="H31" s="46">
        <v>13468.95</v>
      </c>
      <c r="I31" s="29">
        <v>9761.8700000000008</v>
      </c>
      <c r="J31" s="29">
        <v>12160.98</v>
      </c>
      <c r="K31" s="29">
        <v>10811.3</v>
      </c>
      <c r="L31" s="29">
        <v>12686.67</v>
      </c>
      <c r="M31" s="35">
        <v>4993.54</v>
      </c>
      <c r="N31" s="5">
        <f>SUM(B31:M31)</f>
        <v>142984.6</v>
      </c>
      <c r="Q31" s="20"/>
      <c r="R31" s="25"/>
      <c r="T31" s="22"/>
    </row>
    <row r="32" spans="1:20">
      <c r="A32" t="s">
        <v>10</v>
      </c>
      <c r="B32" s="29">
        <v>10217.040000000001</v>
      </c>
      <c r="C32" s="29">
        <v>8561.8799999999992</v>
      </c>
      <c r="D32" s="29">
        <v>5981.23</v>
      </c>
      <c r="E32" s="12">
        <v>3428.54</v>
      </c>
      <c r="F32" s="46">
        <v>2621.46</v>
      </c>
      <c r="G32" s="29">
        <v>4140.62</v>
      </c>
      <c r="H32" s="46">
        <v>3085.97</v>
      </c>
      <c r="I32" s="29">
        <v>3191.33</v>
      </c>
      <c r="J32" s="29">
        <v>4145.4399999999996</v>
      </c>
      <c r="K32" s="29">
        <v>8012.03</v>
      </c>
      <c r="L32" s="29">
        <v>5958.31</v>
      </c>
      <c r="M32" s="35">
        <v>3069.33</v>
      </c>
      <c r="N32" s="5">
        <f>SUM(B32:M32)</f>
        <v>62413.18</v>
      </c>
      <c r="Q32" s="20"/>
      <c r="R32" s="25"/>
      <c r="T32" s="22"/>
    </row>
    <row r="33" spans="1:20">
      <c r="A33" t="s">
        <v>11</v>
      </c>
      <c r="B33" s="4">
        <v>669.31</v>
      </c>
      <c r="C33" s="21">
        <v>306.67</v>
      </c>
      <c r="D33" s="10">
        <v>1706.19</v>
      </c>
      <c r="E33" s="10">
        <v>584.64</v>
      </c>
      <c r="F33" s="46">
        <v>342.44</v>
      </c>
      <c r="G33" s="4">
        <v>406.09</v>
      </c>
      <c r="H33" s="46">
        <v>1059.51</v>
      </c>
      <c r="I33" s="30">
        <v>1212.31</v>
      </c>
      <c r="J33" s="4">
        <v>3086.73</v>
      </c>
      <c r="K33" s="4">
        <v>2466.4899999999998</v>
      </c>
      <c r="L33" s="30">
        <v>1158.0899999999999</v>
      </c>
      <c r="M33" s="4">
        <v>1246.6300000000001</v>
      </c>
      <c r="N33" s="5">
        <f t="shared" si="0"/>
        <v>14245.099999999999</v>
      </c>
      <c r="Q33" s="20"/>
      <c r="R33" s="25"/>
      <c r="T33" s="22"/>
    </row>
    <row r="34" spans="1:20">
      <c r="A34" t="s">
        <v>64</v>
      </c>
      <c r="B34" s="4"/>
      <c r="C34" s="21"/>
      <c r="D34" s="10"/>
      <c r="E34" s="10"/>
      <c r="F34" s="10"/>
      <c r="G34" s="4"/>
      <c r="H34" s="46"/>
      <c r="I34" s="30"/>
      <c r="J34" s="4"/>
      <c r="K34" s="4"/>
      <c r="L34" s="30"/>
      <c r="M34" s="4"/>
      <c r="N34" s="5">
        <f t="shared" si="0"/>
        <v>0</v>
      </c>
      <c r="Q34" s="20"/>
      <c r="R34" s="25"/>
      <c r="T34" s="22"/>
    </row>
    <row r="35" spans="1:20">
      <c r="A35" t="s">
        <v>12</v>
      </c>
      <c r="B35" s="29">
        <v>3363.54</v>
      </c>
      <c r="C35" s="29">
        <v>3617.85</v>
      </c>
      <c r="D35" s="29">
        <v>2072.34</v>
      </c>
      <c r="E35" s="12">
        <v>2087.96</v>
      </c>
      <c r="F35" s="46">
        <v>2241.5700000000002</v>
      </c>
      <c r="G35" s="29">
        <v>3416.3</v>
      </c>
      <c r="H35" s="46">
        <v>2188.7199999999998</v>
      </c>
      <c r="I35" s="29">
        <v>2471.12</v>
      </c>
      <c r="J35" s="29">
        <v>3150.48</v>
      </c>
      <c r="K35" s="29">
        <v>4257.21</v>
      </c>
      <c r="L35" s="29">
        <v>3043.06</v>
      </c>
      <c r="M35" s="35">
        <v>1075.48</v>
      </c>
      <c r="N35" s="5">
        <f>SUM(B35:M35)</f>
        <v>32985.629999999997</v>
      </c>
      <c r="Q35" s="20"/>
      <c r="R35" s="25"/>
      <c r="T35" s="19"/>
    </row>
    <row r="36" spans="1:20">
      <c r="A36" t="s">
        <v>13</v>
      </c>
      <c r="B36" s="30">
        <v>3750.22</v>
      </c>
      <c r="C36" s="30">
        <v>2638.83</v>
      </c>
      <c r="D36" s="30">
        <v>2545.9499999999998</v>
      </c>
      <c r="E36" s="10">
        <v>2225.85</v>
      </c>
      <c r="F36" s="10">
        <v>2416.39</v>
      </c>
      <c r="G36" s="30">
        <v>4654.1400000000003</v>
      </c>
      <c r="H36" s="46">
        <v>4811.8900000000003</v>
      </c>
      <c r="I36" s="30">
        <v>5395.63</v>
      </c>
      <c r="J36" s="30">
        <v>7358.42</v>
      </c>
      <c r="K36" s="30">
        <v>6038.24</v>
      </c>
      <c r="L36" s="30">
        <v>6844.84</v>
      </c>
      <c r="M36" s="30">
        <v>2627.14</v>
      </c>
      <c r="N36" s="5">
        <f>SUM(B36:M36)</f>
        <v>51307.539999999994</v>
      </c>
      <c r="Q36" s="20"/>
      <c r="R36" s="25"/>
      <c r="T36" s="19"/>
    </row>
    <row r="37" spans="1:20">
      <c r="A37" t="s">
        <v>14</v>
      </c>
      <c r="B37" s="29">
        <v>20472.64</v>
      </c>
      <c r="C37" s="29">
        <v>19825.54</v>
      </c>
      <c r="D37" s="29">
        <v>17328.23</v>
      </c>
      <c r="E37" s="12">
        <v>18328.45</v>
      </c>
      <c r="F37" s="46">
        <v>19938.88</v>
      </c>
      <c r="G37" s="29">
        <v>19863.650000000001</v>
      </c>
      <c r="H37" s="46">
        <v>19554.7</v>
      </c>
      <c r="I37" s="29">
        <v>24951.55</v>
      </c>
      <c r="J37" s="29">
        <v>31175.3</v>
      </c>
      <c r="K37" s="29">
        <v>30783.8</v>
      </c>
      <c r="L37" s="29">
        <v>17277.79</v>
      </c>
      <c r="M37" s="35">
        <v>19030.79</v>
      </c>
      <c r="N37" s="5">
        <f>SUM(B37:M37)</f>
        <v>258531.32</v>
      </c>
      <c r="Q37" s="20"/>
      <c r="R37" s="25"/>
      <c r="T37" s="19"/>
    </row>
    <row r="38" spans="1:20">
      <c r="A38" t="s">
        <v>65</v>
      </c>
      <c r="E38" s="10"/>
      <c r="F38" s="10"/>
      <c r="H38" s="46"/>
      <c r="I38" s="30"/>
      <c r="L38" s="30"/>
      <c r="N38" s="5">
        <f>SUM(B38:M38)</f>
        <v>0</v>
      </c>
      <c r="Q38" s="20"/>
      <c r="S38" s="13"/>
      <c r="T38" s="19"/>
    </row>
    <row r="39" spans="1:20">
      <c r="A39" t="s">
        <v>15</v>
      </c>
      <c r="B39" s="29">
        <v>68042.600000000006</v>
      </c>
      <c r="C39" s="29">
        <v>57424.95</v>
      </c>
      <c r="D39" s="29">
        <v>59569.14</v>
      </c>
      <c r="E39" s="12">
        <v>54149.47</v>
      </c>
      <c r="F39" s="12">
        <v>59389.48</v>
      </c>
      <c r="G39" s="29">
        <v>60189.31</v>
      </c>
      <c r="H39" s="46">
        <v>69726.59</v>
      </c>
      <c r="I39" s="29">
        <v>92526.29</v>
      </c>
      <c r="J39" s="29">
        <v>127770.82</v>
      </c>
      <c r="K39" s="29">
        <v>155836.31</v>
      </c>
      <c r="L39" s="29">
        <v>63375.03</v>
      </c>
      <c r="M39" s="35">
        <v>28957.7</v>
      </c>
      <c r="N39" s="5">
        <f>SUM(B39:M39)</f>
        <v>896957.69</v>
      </c>
      <c r="Q39" s="25"/>
      <c r="S39" s="13"/>
      <c r="T39" s="19"/>
    </row>
    <row r="40" spans="1:20">
      <c r="A40" t="s">
        <v>66</v>
      </c>
      <c r="B40" s="30"/>
      <c r="C40" s="30"/>
      <c r="D40" s="30"/>
      <c r="E40" s="10"/>
      <c r="F40" s="10"/>
      <c r="G40" s="30"/>
      <c r="H40" s="46"/>
      <c r="I40" s="4"/>
      <c r="J40" s="21"/>
      <c r="K40" s="30"/>
      <c r="L40" s="30"/>
      <c r="M40" s="30"/>
      <c r="N40" s="5">
        <f t="shared" si="0"/>
        <v>0</v>
      </c>
      <c r="Q40" s="25"/>
      <c r="S40" s="13"/>
      <c r="T40" s="19"/>
    </row>
    <row r="41" spans="1:20">
      <c r="A41" t="s">
        <v>16</v>
      </c>
      <c r="B41" s="29">
        <v>10040.41</v>
      </c>
      <c r="C41" s="29">
        <v>12698.98</v>
      </c>
      <c r="D41" s="29">
        <v>10775.79</v>
      </c>
      <c r="E41" s="12">
        <v>8258.2800000000007</v>
      </c>
      <c r="F41" s="46">
        <v>5736.03</v>
      </c>
      <c r="G41" s="29">
        <v>6802.01</v>
      </c>
      <c r="H41" s="46">
        <v>6004.09</v>
      </c>
      <c r="I41" s="29">
        <v>5264.47</v>
      </c>
      <c r="J41" s="29">
        <v>5325.39</v>
      </c>
      <c r="K41" s="29">
        <v>6175.82</v>
      </c>
      <c r="L41" s="29">
        <v>7877.61</v>
      </c>
      <c r="M41" s="35">
        <v>4134.05</v>
      </c>
      <c r="N41" s="5">
        <f>SUM(B41:M41)</f>
        <v>89092.93</v>
      </c>
      <c r="Q41" s="25"/>
      <c r="S41" s="13"/>
      <c r="T41" s="19"/>
    </row>
    <row r="42" spans="1:20">
      <c r="A42" t="s">
        <v>67</v>
      </c>
      <c r="B42" s="5"/>
      <c r="C42" s="21"/>
      <c r="D42" s="10"/>
      <c r="E42" s="10"/>
      <c r="F42" s="10"/>
      <c r="G42" s="30"/>
      <c r="H42" s="46"/>
      <c r="I42" s="30"/>
      <c r="J42" s="21"/>
      <c r="K42" s="30"/>
      <c r="L42" s="30"/>
      <c r="M42" s="26"/>
      <c r="N42" s="5">
        <f>SUM(B42:M42)</f>
        <v>0</v>
      </c>
      <c r="Q42" s="25"/>
      <c r="S42" s="13"/>
      <c r="T42" s="19"/>
    </row>
    <row r="43" spans="1:20">
      <c r="A43" t="s">
        <v>17</v>
      </c>
      <c r="B43" s="29">
        <v>52373.45</v>
      </c>
      <c r="C43" s="29">
        <v>58669.7</v>
      </c>
      <c r="D43" s="29">
        <v>60881.03</v>
      </c>
      <c r="E43" s="12">
        <v>43702.1</v>
      </c>
      <c r="F43" s="46">
        <v>40206.080000000002</v>
      </c>
      <c r="G43" s="29">
        <v>35243.269999999997</v>
      </c>
      <c r="H43" s="46">
        <v>31702.89</v>
      </c>
      <c r="I43" s="29">
        <v>36145.089999999997</v>
      </c>
      <c r="J43" s="29">
        <v>31085.919999999998</v>
      </c>
      <c r="K43" s="29">
        <v>33869.230000000003</v>
      </c>
      <c r="L43" s="29">
        <v>28546.959999999999</v>
      </c>
      <c r="M43" s="35">
        <v>16566.3</v>
      </c>
      <c r="N43" s="5">
        <f>SUM(B43:M43)</f>
        <v>468992.01999999996</v>
      </c>
      <c r="Q43" s="25"/>
      <c r="S43" s="13"/>
      <c r="T43" s="19"/>
    </row>
    <row r="44" spans="1:20">
      <c r="A44" t="s">
        <v>18</v>
      </c>
      <c r="B44" s="29">
        <v>5069.51</v>
      </c>
      <c r="C44" s="29">
        <v>4206.7700000000004</v>
      </c>
      <c r="D44" s="29">
        <v>4587.74</v>
      </c>
      <c r="E44" s="12">
        <v>5034.6899999999996</v>
      </c>
      <c r="F44" s="46">
        <v>5415.78</v>
      </c>
      <c r="G44" s="29">
        <v>4729.57</v>
      </c>
      <c r="H44" s="46">
        <v>4597.2700000000004</v>
      </c>
      <c r="I44" s="29">
        <v>3814.29</v>
      </c>
      <c r="J44" s="29">
        <v>3904.73</v>
      </c>
      <c r="K44" s="29">
        <v>4039.48</v>
      </c>
      <c r="L44" s="29">
        <v>3141.8</v>
      </c>
      <c r="M44" s="35">
        <v>1287.51</v>
      </c>
      <c r="N44" s="5">
        <f>SUM(B44:M44)</f>
        <v>49829.140000000014</v>
      </c>
      <c r="Q44" s="25"/>
      <c r="S44" s="13"/>
      <c r="T44" s="19"/>
    </row>
    <row r="45" spans="1:20">
      <c r="A45" t="s">
        <v>19</v>
      </c>
      <c r="B45" s="4"/>
      <c r="C45" s="21"/>
      <c r="D45" s="10"/>
      <c r="E45" s="10"/>
      <c r="F45" s="10"/>
      <c r="G45" s="4"/>
      <c r="H45" s="46"/>
      <c r="I45" s="30"/>
      <c r="J45" s="4"/>
      <c r="K45" s="30"/>
      <c r="L45" s="30"/>
      <c r="M45" s="30"/>
      <c r="N45" s="5">
        <f t="shared" ref="N45:N75" si="1">SUM(B45:M45)</f>
        <v>0</v>
      </c>
      <c r="Q45" s="25"/>
      <c r="S45" s="13"/>
      <c r="T45" s="19"/>
    </row>
    <row r="46" spans="1:20">
      <c r="A46" t="s">
        <v>68</v>
      </c>
      <c r="B46" s="4"/>
      <c r="C46" s="21"/>
      <c r="D46" s="10"/>
      <c r="E46" s="10"/>
      <c r="F46" s="10"/>
      <c r="G46" s="4"/>
      <c r="H46" s="46"/>
      <c r="I46" s="30"/>
      <c r="J46" s="4"/>
      <c r="K46" s="4"/>
      <c r="L46" s="30"/>
      <c r="M46" s="30"/>
      <c r="N46" s="5">
        <f t="shared" si="1"/>
        <v>0</v>
      </c>
      <c r="Q46" s="25"/>
      <c r="S46" s="13"/>
      <c r="T46" s="19"/>
    </row>
    <row r="47" spans="1:20">
      <c r="A47" t="s">
        <v>69</v>
      </c>
      <c r="B47" s="4"/>
      <c r="C47" s="21"/>
      <c r="D47" s="10"/>
      <c r="E47" s="10"/>
      <c r="F47" s="10"/>
      <c r="G47" s="4"/>
      <c r="H47" s="46"/>
      <c r="I47" s="30"/>
      <c r="J47" s="4"/>
      <c r="K47" s="4"/>
      <c r="L47" s="30"/>
      <c r="M47" s="4"/>
      <c r="N47" s="5">
        <f t="shared" si="1"/>
        <v>0</v>
      </c>
      <c r="R47" s="17"/>
      <c r="S47" s="13"/>
      <c r="T47" s="19"/>
    </row>
    <row r="48" spans="1:20">
      <c r="A48" t="s">
        <v>70</v>
      </c>
      <c r="B48" s="4"/>
      <c r="C48" s="21"/>
      <c r="D48" s="10"/>
      <c r="E48" s="10"/>
      <c r="F48" s="10"/>
      <c r="G48" s="4"/>
      <c r="H48" s="46"/>
      <c r="I48" s="30"/>
      <c r="J48" s="4"/>
      <c r="K48" s="4"/>
      <c r="L48" s="30"/>
      <c r="M48" s="4"/>
      <c r="N48" s="5">
        <f t="shared" si="1"/>
        <v>0</v>
      </c>
      <c r="R48" s="17"/>
      <c r="S48" s="13"/>
      <c r="T48" s="19"/>
    </row>
    <row r="49" spans="1:22">
      <c r="A49" t="s">
        <v>20</v>
      </c>
      <c r="B49" s="29">
        <v>21674.41</v>
      </c>
      <c r="C49" s="29">
        <v>19503.77</v>
      </c>
      <c r="D49" s="29">
        <v>20115.05</v>
      </c>
      <c r="E49" s="12">
        <v>15612.74</v>
      </c>
      <c r="F49" s="46">
        <v>14304.67</v>
      </c>
      <c r="G49" s="29">
        <v>17486.349999999999</v>
      </c>
      <c r="H49" s="46">
        <v>20324.650000000001</v>
      </c>
      <c r="I49" s="29">
        <v>21771.119999999999</v>
      </c>
      <c r="J49" s="29">
        <v>47638.75</v>
      </c>
      <c r="K49" s="29">
        <v>58310.91</v>
      </c>
      <c r="L49" s="29">
        <v>43123.9</v>
      </c>
      <c r="M49" s="35">
        <v>14316.59</v>
      </c>
      <c r="N49" s="5">
        <f t="shared" ref="N49:N54" si="2">SUM(B49:M49)</f>
        <v>314182.91000000003</v>
      </c>
      <c r="R49" s="17"/>
      <c r="S49" s="13"/>
      <c r="T49" s="19"/>
    </row>
    <row r="50" spans="1:22">
      <c r="A50" t="s">
        <v>21</v>
      </c>
      <c r="B50" s="4"/>
      <c r="C50" s="21"/>
      <c r="D50" s="10"/>
      <c r="E50" s="10"/>
      <c r="F50" s="10"/>
      <c r="G50" s="4"/>
      <c r="H50" s="46"/>
      <c r="I50" s="30"/>
      <c r="J50" s="4"/>
      <c r="K50" s="4"/>
      <c r="L50" s="30"/>
      <c r="M50" s="4"/>
      <c r="N50" s="5">
        <f t="shared" si="2"/>
        <v>0</v>
      </c>
      <c r="R50" s="17"/>
      <c r="S50" s="13"/>
      <c r="T50" s="19"/>
    </row>
    <row r="51" spans="1:22">
      <c r="A51" t="s">
        <v>22</v>
      </c>
      <c r="B51" s="29">
        <v>14844.59</v>
      </c>
      <c r="C51" s="29">
        <v>14735.47</v>
      </c>
      <c r="D51" s="29">
        <v>13660.39</v>
      </c>
      <c r="E51" s="12">
        <v>10054.58</v>
      </c>
      <c r="F51" s="46">
        <v>10221.84</v>
      </c>
      <c r="G51" s="29">
        <v>9582.9599999999991</v>
      </c>
      <c r="H51" s="46">
        <v>8228.0400000000009</v>
      </c>
      <c r="I51" s="29">
        <v>8450.41</v>
      </c>
      <c r="J51" s="29">
        <v>9137.7099999999991</v>
      </c>
      <c r="K51" s="29">
        <v>8844.81</v>
      </c>
      <c r="L51" s="29">
        <v>10281.450000000001</v>
      </c>
      <c r="M51" s="35">
        <v>6040.36</v>
      </c>
      <c r="N51" s="5">
        <f t="shared" si="2"/>
        <v>124082.60999999999</v>
      </c>
      <c r="R51" s="17"/>
      <c r="S51" s="13"/>
      <c r="T51" s="19"/>
    </row>
    <row r="52" spans="1:22">
      <c r="A52" t="s">
        <v>71</v>
      </c>
      <c r="B52" s="4"/>
      <c r="C52" s="21"/>
      <c r="D52" s="10"/>
      <c r="E52" s="10"/>
      <c r="F52" s="10"/>
      <c r="G52" s="4"/>
      <c r="H52" s="46"/>
      <c r="I52" s="30"/>
      <c r="J52" s="4"/>
      <c r="K52" s="4"/>
      <c r="L52" s="30"/>
      <c r="M52" s="4"/>
      <c r="N52" s="5">
        <f t="shared" si="2"/>
        <v>0</v>
      </c>
      <c r="R52" s="17"/>
      <c r="S52" s="13"/>
      <c r="T52" s="19"/>
    </row>
    <row r="53" spans="1:22">
      <c r="A53" t="s">
        <v>23</v>
      </c>
      <c r="B53" s="4"/>
      <c r="C53" s="4"/>
      <c r="D53" s="4"/>
      <c r="E53" s="4"/>
      <c r="F53" s="4"/>
      <c r="G53" s="4"/>
      <c r="H53" s="46"/>
      <c r="I53" s="4"/>
      <c r="J53" s="4"/>
      <c r="K53" s="4"/>
      <c r="L53" s="4"/>
      <c r="M53" s="4"/>
      <c r="N53" s="5">
        <f t="shared" si="2"/>
        <v>0</v>
      </c>
      <c r="R53" s="13"/>
    </row>
    <row r="54" spans="1:22">
      <c r="A54" t="s">
        <v>24</v>
      </c>
      <c r="B54" s="4"/>
      <c r="C54" s="21"/>
      <c r="D54" s="10"/>
      <c r="E54" s="10"/>
      <c r="F54" s="10"/>
      <c r="G54" s="4"/>
      <c r="H54" s="46"/>
      <c r="I54" s="30"/>
      <c r="J54" s="4"/>
      <c r="K54" s="4"/>
      <c r="L54" s="30"/>
      <c r="M54" s="30"/>
      <c r="N54" s="5">
        <f t="shared" si="2"/>
        <v>0</v>
      </c>
      <c r="R54" s="13"/>
    </row>
    <row r="55" spans="1:22">
      <c r="A55" t="s">
        <v>72</v>
      </c>
      <c r="B55" s="4"/>
      <c r="C55" s="21"/>
      <c r="D55" s="30"/>
      <c r="E55" s="10"/>
      <c r="F55" s="10"/>
      <c r="G55" s="30"/>
      <c r="H55" s="46"/>
      <c r="I55" s="4"/>
      <c r="J55" s="4"/>
      <c r="K55" s="4"/>
      <c r="L55" s="30"/>
      <c r="M55" s="4"/>
      <c r="N55" s="5">
        <f t="shared" si="1"/>
        <v>0</v>
      </c>
      <c r="R55" s="13"/>
    </row>
    <row r="56" spans="1:22">
      <c r="A56" t="s">
        <v>73</v>
      </c>
      <c r="B56" s="4"/>
      <c r="C56" s="21"/>
      <c r="E56" s="10"/>
      <c r="F56" s="10"/>
      <c r="G56" s="10"/>
      <c r="H56" s="46"/>
      <c r="I56" s="4"/>
      <c r="J56" s="4"/>
      <c r="K56" s="4"/>
      <c r="L56" s="30"/>
      <c r="M56" s="4"/>
      <c r="N56" s="5">
        <f t="shared" si="1"/>
        <v>0</v>
      </c>
      <c r="R56" s="13"/>
    </row>
    <row r="57" spans="1:22">
      <c r="A57" t="s">
        <v>74</v>
      </c>
      <c r="B57" s="4">
        <v>2775474.02</v>
      </c>
      <c r="C57" s="21">
        <v>5378932.0499999998</v>
      </c>
      <c r="D57">
        <v>3676259.33</v>
      </c>
      <c r="E57" s="10">
        <v>2237069.94</v>
      </c>
      <c r="F57" s="10">
        <v>1884690.82</v>
      </c>
      <c r="G57" s="10">
        <v>1209246.44</v>
      </c>
      <c r="H57" s="46">
        <v>608271.78</v>
      </c>
      <c r="I57" s="4">
        <v>552130.36</v>
      </c>
      <c r="J57" s="4">
        <v>698331.5</v>
      </c>
      <c r="K57" s="4">
        <v>959719.31</v>
      </c>
      <c r="L57" s="30">
        <v>768179.65</v>
      </c>
      <c r="M57" s="4">
        <v>232884.34</v>
      </c>
      <c r="N57" s="5">
        <f t="shared" si="1"/>
        <v>20981189.539999999</v>
      </c>
      <c r="R57" s="13"/>
    </row>
    <row r="58" spans="1:22">
      <c r="A58" t="s">
        <v>25</v>
      </c>
      <c r="B58" s="29">
        <v>24907.1</v>
      </c>
      <c r="C58" s="29">
        <v>24468.63</v>
      </c>
      <c r="D58" s="29">
        <v>17797.52</v>
      </c>
      <c r="E58" s="12">
        <v>16433.78</v>
      </c>
      <c r="F58" s="46">
        <v>19336.37</v>
      </c>
      <c r="G58" s="29">
        <v>29890.79</v>
      </c>
      <c r="H58" s="46">
        <v>33934.800000000003</v>
      </c>
      <c r="I58" s="29">
        <v>46614.8</v>
      </c>
      <c r="J58" s="29">
        <v>49817.63</v>
      </c>
      <c r="K58" s="29">
        <v>50596.05</v>
      </c>
      <c r="L58" s="29">
        <v>42471.51</v>
      </c>
      <c r="M58" s="12">
        <v>12457.39</v>
      </c>
      <c r="N58" s="5">
        <f>SUM(B58:M58)</f>
        <v>368726.37</v>
      </c>
      <c r="R58" s="13"/>
    </row>
    <row r="59" spans="1:22">
      <c r="A59" t="s">
        <v>75</v>
      </c>
      <c r="B59" s="4"/>
      <c r="C59" s="21"/>
      <c r="E59" s="10"/>
      <c r="F59" s="10"/>
      <c r="G59" s="10"/>
      <c r="H59" s="46"/>
      <c r="I59" s="4"/>
      <c r="J59" s="4"/>
      <c r="K59" s="4"/>
      <c r="L59" s="30"/>
      <c r="M59" s="4"/>
      <c r="N59" s="5">
        <f t="shared" si="1"/>
        <v>0</v>
      </c>
    </row>
    <row r="60" spans="1:22">
      <c r="A60" t="s">
        <v>76</v>
      </c>
      <c r="B60" s="4"/>
      <c r="C60" s="21"/>
      <c r="E60" s="10"/>
      <c r="F60" s="10"/>
      <c r="G60" s="4"/>
      <c r="H60" s="46"/>
      <c r="I60" s="4"/>
      <c r="J60" s="4"/>
      <c r="K60" s="4"/>
      <c r="L60" s="30"/>
      <c r="M60" s="4"/>
      <c r="N60" s="5">
        <f t="shared" si="1"/>
        <v>0</v>
      </c>
      <c r="V60" s="12"/>
    </row>
    <row r="61" spans="1:22">
      <c r="A61" t="s">
        <v>77</v>
      </c>
      <c r="B61" s="4"/>
      <c r="C61" s="21"/>
      <c r="E61" s="10"/>
      <c r="F61" s="10"/>
      <c r="G61" s="4"/>
      <c r="H61" s="46"/>
      <c r="I61" s="4"/>
      <c r="J61" s="4"/>
      <c r="K61" s="4"/>
      <c r="L61" s="30"/>
      <c r="M61" s="4"/>
      <c r="N61" s="5">
        <f t="shared" si="1"/>
        <v>0</v>
      </c>
      <c r="V61" s="12"/>
    </row>
    <row r="62" spans="1:22">
      <c r="A62" t="s">
        <v>26</v>
      </c>
      <c r="B62" s="29">
        <v>240152.39</v>
      </c>
      <c r="C62" s="29">
        <v>227952.94</v>
      </c>
      <c r="D62" s="29">
        <v>215132.58</v>
      </c>
      <c r="E62" s="12">
        <v>194775.32</v>
      </c>
      <c r="F62" s="12">
        <v>181098.02</v>
      </c>
      <c r="G62" s="29"/>
      <c r="H62" s="46"/>
      <c r="I62" s="29"/>
      <c r="J62" s="29"/>
      <c r="K62" s="29"/>
      <c r="L62" s="29"/>
      <c r="M62" s="12"/>
      <c r="N62" s="5">
        <f>SUM(B62:M62)</f>
        <v>1059111.25</v>
      </c>
      <c r="V62" s="12"/>
    </row>
    <row r="63" spans="1:22">
      <c r="A63" t="s">
        <v>78</v>
      </c>
      <c r="B63" s="4"/>
      <c r="C63" s="21"/>
      <c r="E63" s="10"/>
      <c r="F63" s="10"/>
      <c r="G63" s="4"/>
      <c r="H63" s="46"/>
      <c r="I63" s="4"/>
      <c r="J63" s="4"/>
      <c r="K63" s="4"/>
      <c r="L63" s="30"/>
      <c r="M63" s="4"/>
      <c r="N63" s="5">
        <f>SUM(B63:M63)</f>
        <v>0</v>
      </c>
      <c r="V63" s="12"/>
    </row>
    <row r="64" spans="1:22">
      <c r="A64" t="s">
        <v>79</v>
      </c>
      <c r="B64" s="4"/>
      <c r="C64" s="21"/>
      <c r="E64" s="10"/>
      <c r="F64" s="10"/>
      <c r="G64" s="4"/>
      <c r="H64" s="46"/>
      <c r="I64" s="4"/>
      <c r="J64" s="4"/>
      <c r="K64" s="4"/>
      <c r="L64" s="30"/>
      <c r="M64" s="4"/>
      <c r="N64" s="5">
        <f>SUM(B64:M64)</f>
        <v>0</v>
      </c>
      <c r="V64" s="12"/>
    </row>
    <row r="65" spans="1:22">
      <c r="A65" t="s">
        <v>80</v>
      </c>
      <c r="B65" s="4"/>
      <c r="C65" s="21"/>
      <c r="D65" s="10"/>
      <c r="E65" s="10"/>
      <c r="F65" s="10"/>
      <c r="G65" s="4"/>
      <c r="H65" s="46"/>
      <c r="I65" s="4"/>
      <c r="J65" s="4"/>
      <c r="K65" s="4"/>
      <c r="L65" s="4"/>
      <c r="M65" s="4"/>
      <c r="N65" s="5">
        <f t="shared" si="1"/>
        <v>0</v>
      </c>
      <c r="V65" s="12"/>
    </row>
    <row r="66" spans="1:22">
      <c r="A66" t="s">
        <v>81</v>
      </c>
      <c r="B66" s="4"/>
      <c r="C66" s="21"/>
      <c r="D66" s="10"/>
      <c r="E66" s="10"/>
      <c r="F66" s="10"/>
      <c r="G66" s="4"/>
      <c r="H66" s="46"/>
      <c r="I66" s="4"/>
      <c r="J66" s="4"/>
      <c r="K66" s="4"/>
      <c r="L66" s="4"/>
      <c r="M66" s="4"/>
      <c r="N66" s="5">
        <f t="shared" si="1"/>
        <v>0</v>
      </c>
      <c r="V66" s="12"/>
    </row>
    <row r="67" spans="1:22">
      <c r="A67" t="s">
        <v>82</v>
      </c>
      <c r="B67" s="4"/>
      <c r="C67" s="21"/>
      <c r="D67" s="10"/>
      <c r="E67" s="10"/>
      <c r="F67" s="10"/>
      <c r="G67" s="4"/>
      <c r="H67" s="46"/>
      <c r="I67" s="4"/>
      <c r="J67" s="4"/>
      <c r="K67" s="4"/>
      <c r="L67" s="4"/>
      <c r="M67" s="4"/>
      <c r="N67" s="5">
        <f t="shared" si="1"/>
        <v>0</v>
      </c>
      <c r="V67" s="12"/>
    </row>
    <row r="68" spans="1:22">
      <c r="A68" t="s">
        <v>83</v>
      </c>
      <c r="B68" s="4"/>
      <c r="C68" s="21"/>
      <c r="D68" s="10"/>
      <c r="E68" s="10"/>
      <c r="F68" s="10"/>
      <c r="G68" s="4"/>
      <c r="H68" s="46"/>
      <c r="I68" s="4"/>
      <c r="J68" s="4"/>
      <c r="K68" s="4"/>
      <c r="L68" s="4"/>
      <c r="M68" s="4"/>
      <c r="N68" s="5">
        <f t="shared" si="1"/>
        <v>0</v>
      </c>
      <c r="V68" s="12"/>
    </row>
    <row r="69" spans="1:22">
      <c r="A69" t="s">
        <v>84</v>
      </c>
      <c r="B69" s="4"/>
      <c r="C69" s="21"/>
      <c r="D69" s="10"/>
      <c r="E69" s="10"/>
      <c r="F69" s="10"/>
      <c r="G69" s="4"/>
      <c r="H69" s="46"/>
      <c r="I69" s="4"/>
      <c r="J69" s="4"/>
      <c r="K69" s="4"/>
      <c r="L69" s="4"/>
      <c r="M69" s="4"/>
      <c r="N69" s="5">
        <f t="shared" si="1"/>
        <v>0</v>
      </c>
      <c r="V69" s="12"/>
    </row>
    <row r="70" spans="1:22">
      <c r="A70" t="s">
        <v>85</v>
      </c>
      <c r="B70" s="4"/>
      <c r="C70" s="21"/>
      <c r="D70" s="10"/>
      <c r="E70" s="10"/>
      <c r="F70" s="10"/>
      <c r="G70" s="4"/>
      <c r="H70" s="46"/>
      <c r="I70" s="4"/>
      <c r="J70" s="4"/>
      <c r="K70" s="4"/>
      <c r="L70" s="4"/>
      <c r="M70" s="4"/>
      <c r="N70" s="5">
        <f t="shared" si="1"/>
        <v>0</v>
      </c>
      <c r="V70" s="12"/>
    </row>
    <row r="71" spans="1:22">
      <c r="A71" t="s">
        <v>27</v>
      </c>
      <c r="B71" s="29">
        <v>45655.39</v>
      </c>
      <c r="C71" s="29">
        <v>42670.39</v>
      </c>
      <c r="D71" s="29">
        <v>37692.080000000002</v>
      </c>
      <c r="E71" s="12">
        <v>35096.5</v>
      </c>
      <c r="F71" s="12">
        <v>39896.959999999999</v>
      </c>
      <c r="G71" s="29">
        <v>50848.32</v>
      </c>
      <c r="H71" s="46">
        <v>62252.05</v>
      </c>
      <c r="I71" s="29">
        <v>95999.18</v>
      </c>
      <c r="J71" s="29">
        <v>154050.71</v>
      </c>
      <c r="K71" s="29">
        <v>116611.05</v>
      </c>
      <c r="L71" s="29">
        <v>81816.55</v>
      </c>
      <c r="M71" s="12">
        <v>19585.78</v>
      </c>
      <c r="N71" s="5">
        <f>SUM(B71:M71)</f>
        <v>782174.96000000008</v>
      </c>
      <c r="V71" s="12"/>
    </row>
    <row r="72" spans="1:22">
      <c r="A72" t="s">
        <v>86</v>
      </c>
      <c r="B72" s="4"/>
      <c r="C72" s="21"/>
      <c r="D72" s="10"/>
      <c r="E72" s="10"/>
      <c r="F72" s="10"/>
      <c r="G72" s="4"/>
      <c r="H72" s="46"/>
      <c r="I72" s="4"/>
      <c r="J72" s="4"/>
      <c r="K72" s="4"/>
      <c r="L72" s="4"/>
      <c r="M72" s="4"/>
      <c r="N72" s="5">
        <f>SUM(B72:M72)</f>
        <v>0</v>
      </c>
      <c r="V72" s="12"/>
    </row>
    <row r="73" spans="1:22">
      <c r="A73" t="s">
        <v>28</v>
      </c>
      <c r="B73" s="12"/>
      <c r="C73" s="13"/>
      <c r="D73" s="10"/>
      <c r="E73" s="13"/>
      <c r="F73" s="13"/>
      <c r="G73" s="13"/>
      <c r="H73" s="46"/>
      <c r="I73" s="16"/>
      <c r="J73" s="5"/>
      <c r="K73" s="5"/>
      <c r="L73" s="13"/>
      <c r="M73" s="12"/>
      <c r="N73" s="5">
        <f t="shared" si="1"/>
        <v>0</v>
      </c>
      <c r="V73" s="12"/>
    </row>
    <row r="74" spans="1:22">
      <c r="A74" t="s">
        <v>29</v>
      </c>
      <c r="B74" s="4"/>
      <c r="C74" s="21"/>
      <c r="D74" s="10"/>
      <c r="E74" s="10"/>
      <c r="F74" s="10"/>
      <c r="G74" s="4"/>
      <c r="H74" s="46"/>
      <c r="I74" s="4"/>
      <c r="J74" s="4"/>
      <c r="K74" s="4"/>
      <c r="L74" s="4"/>
      <c r="M74" s="4"/>
      <c r="N74" s="5">
        <f t="shared" si="1"/>
        <v>0</v>
      </c>
      <c r="V74" s="12"/>
    </row>
    <row r="75" spans="1:22">
      <c r="A75" t="s">
        <v>87</v>
      </c>
      <c r="B75" s="4"/>
      <c r="C75" s="21"/>
      <c r="D75" s="10"/>
      <c r="E75" s="10"/>
      <c r="F75" s="10"/>
      <c r="G75" s="4"/>
      <c r="H75" s="46"/>
      <c r="I75" s="4"/>
      <c r="J75" s="4"/>
      <c r="K75" s="4"/>
      <c r="L75" s="4"/>
      <c r="M75" s="4"/>
      <c r="N75" s="5">
        <f t="shared" si="1"/>
        <v>0</v>
      </c>
      <c r="V75" s="12"/>
    </row>
    <row r="76" spans="1:22">
      <c r="A76" t="s">
        <v>88</v>
      </c>
      <c r="B76" s="4">
        <v>19725.849999999999</v>
      </c>
      <c r="C76" s="21">
        <v>20101.61</v>
      </c>
      <c r="D76" s="10">
        <v>20140.89</v>
      </c>
      <c r="E76" s="10">
        <v>15316.67</v>
      </c>
      <c r="F76" s="10">
        <v>13682.6</v>
      </c>
      <c r="G76" s="4">
        <v>16720.990000000002</v>
      </c>
      <c r="H76" s="46">
        <v>14676.23</v>
      </c>
      <c r="I76" s="4">
        <v>13954.83</v>
      </c>
      <c r="J76" s="4">
        <v>16500.75</v>
      </c>
      <c r="K76" s="4">
        <v>17340.72</v>
      </c>
      <c r="L76" s="4">
        <v>11576.06</v>
      </c>
      <c r="M76" s="4">
        <v>5824.48</v>
      </c>
      <c r="N76" s="5">
        <f>SUM(B76:M76)</f>
        <v>185561.68000000002</v>
      </c>
      <c r="V76" s="12"/>
    </row>
    <row r="77" spans="1:22">
      <c r="A77" t="s">
        <v>89</v>
      </c>
      <c r="B77" s="4"/>
      <c r="C77" s="21"/>
      <c r="D77" s="10"/>
      <c r="E77" s="10"/>
      <c r="F77" s="10"/>
      <c r="G77" s="4"/>
      <c r="H77" s="46"/>
      <c r="J77" s="4"/>
      <c r="K77" s="4"/>
      <c r="L77" s="4"/>
      <c r="M77" s="4"/>
      <c r="N77" s="5">
        <f>SUM(B77:M77)</f>
        <v>0</v>
      </c>
      <c r="V77" s="12"/>
    </row>
    <row r="78" spans="1:22">
      <c r="A78" t="s">
        <v>30</v>
      </c>
      <c r="B78" s="29">
        <v>15673.31</v>
      </c>
      <c r="C78" s="29">
        <v>17650.38</v>
      </c>
      <c r="D78" s="29">
        <v>16573.25</v>
      </c>
      <c r="E78" s="12">
        <v>10841.1</v>
      </c>
      <c r="F78" s="12">
        <v>8545.06</v>
      </c>
      <c r="G78" s="29">
        <v>8119.65</v>
      </c>
      <c r="H78" s="46">
        <v>9595.0400000000009</v>
      </c>
      <c r="I78" s="4">
        <v>6824.74</v>
      </c>
      <c r="J78" s="29">
        <v>7685.71</v>
      </c>
      <c r="K78" s="29">
        <v>9431.6200000000008</v>
      </c>
      <c r="L78" s="29">
        <v>8371.51</v>
      </c>
      <c r="M78" s="12">
        <v>5662.68</v>
      </c>
      <c r="N78" s="5">
        <f>SUM(B78:M78)</f>
        <v>124974.05000000002</v>
      </c>
      <c r="V78" s="12"/>
    </row>
    <row r="79" spans="1:22">
      <c r="A79" t="s">
        <v>1</v>
      </c>
      <c r="N79" s="5">
        <f>SUM(B79:M79)</f>
        <v>0</v>
      </c>
      <c r="V79" s="12"/>
    </row>
    <row r="80" spans="1:22">
      <c r="A80" t="s">
        <v>31</v>
      </c>
      <c r="B80" s="5">
        <f>SUM(B12:B78)</f>
        <v>3829154.5600000005</v>
      </c>
      <c r="C80" s="5">
        <f t="shared" ref="C80:M80" si="3">SUM(C12:C78)</f>
        <v>6561563.21</v>
      </c>
      <c r="D80" s="5">
        <f t="shared" si="3"/>
        <v>4781351.0899999989</v>
      </c>
      <c r="E80" s="5">
        <f t="shared" si="3"/>
        <v>3094860.4499999997</v>
      </c>
      <c r="F80" s="5">
        <f t="shared" si="3"/>
        <v>2664443.5500000003</v>
      </c>
      <c r="G80" s="5">
        <f t="shared" si="3"/>
        <v>1858773.2</v>
      </c>
      <c r="H80" s="5">
        <f t="shared" si="3"/>
        <v>1257099.5600000003</v>
      </c>
      <c r="I80" s="5">
        <f>SUM(I12:I78)</f>
        <v>1285267.26</v>
      </c>
      <c r="J80" s="5">
        <f t="shared" si="3"/>
        <v>1606185.4399999997</v>
      </c>
      <c r="K80" s="5">
        <f t="shared" si="3"/>
        <v>1997093.1000000003</v>
      </c>
      <c r="L80" s="5">
        <f t="shared" si="3"/>
        <v>1444836.49</v>
      </c>
      <c r="M80" s="5">
        <f t="shared" si="3"/>
        <v>503116.01999999996</v>
      </c>
      <c r="N80" s="5">
        <f>SUM(B80:M80)</f>
        <v>30883743.93</v>
      </c>
      <c r="V80" s="12"/>
    </row>
    <row r="81" spans="22:22">
      <c r="V81" s="12"/>
    </row>
  </sheetData>
  <mergeCells count="4"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5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3"/>
    <pageSetUpPr fitToPage="1"/>
  </sheetPr>
  <dimension ref="A1:U80"/>
  <sheetViews>
    <sheetView topLeftCell="A5" workbookViewId="0">
      <pane xSplit="1" ySplit="6" topLeftCell="B62" activePane="bottomRight" state="frozen"/>
      <selection activeCell="A5" sqref="A5"/>
      <selection pane="topRight" activeCell="B5" sqref="B5"/>
      <selection pane="bottomLeft" activeCell="A11" sqref="A11"/>
      <selection pane="bottomRight" activeCell="J79" sqref="J79"/>
    </sheetView>
  </sheetViews>
  <sheetFormatPr defaultRowHeight="12.75"/>
  <cols>
    <col min="1" max="1" width="16.1640625" bestFit="1" customWidth="1"/>
    <col min="2" max="2" width="10.5" bestFit="1" customWidth="1"/>
    <col min="3" max="8" width="9.83203125" bestFit="1" customWidth="1"/>
    <col min="9" max="9" width="10.1640625" bestFit="1" customWidth="1"/>
    <col min="10" max="11" width="9.83203125" bestFit="1" customWidth="1"/>
    <col min="12" max="12" width="13" bestFit="1" customWidth="1"/>
    <col min="13" max="13" width="9.83203125" bestFit="1" customWidth="1"/>
    <col min="14" max="14" width="10.83203125" style="5" bestFit="1" customWidth="1"/>
    <col min="18" max="18" width="9.83203125" bestFit="1" customWidth="1"/>
  </cols>
  <sheetData>
    <row r="1" spans="1:21">
      <c r="A1" t="str">
        <f>'SFY 19-20'!A1</f>
        <v>VALIDATED TAX RECEIPTS DATA FOR: JULY, 2019 thru June, 2020</v>
      </c>
      <c r="N1" t="s">
        <v>90</v>
      </c>
    </row>
    <row r="2" spans="1:21">
      <c r="N2"/>
    </row>
    <row r="3" spans="1:21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1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1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21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21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21">
      <c r="N8"/>
    </row>
    <row r="9" spans="1:21">
      <c r="B9" s="1">
        <f>'Local Option Sales Tax Dist'!B9</f>
        <v>43647</v>
      </c>
      <c r="C9" s="1">
        <f>'Local Option Sales Tax Dist'!C9</f>
        <v>43678</v>
      </c>
      <c r="D9" s="1">
        <f>'Local Option Sales Tax Dist'!D9</f>
        <v>43709</v>
      </c>
      <c r="E9" s="1">
        <f>'Local Option Sales Tax Dist'!E9</f>
        <v>43739</v>
      </c>
      <c r="F9" s="1">
        <f>'Local Option Sales Tax Dist'!F9</f>
        <v>43770</v>
      </c>
      <c r="G9" s="1">
        <f>'Local Option Sales Tax Dist'!G9</f>
        <v>43800</v>
      </c>
      <c r="H9" s="1">
        <f>'Local Option Sales Tax Dist'!H9</f>
        <v>43831</v>
      </c>
      <c r="I9" s="1">
        <f>'Local Option Sales Tax Dist'!I9</f>
        <v>43862</v>
      </c>
      <c r="J9" s="1">
        <f>'Local Option Sales Tax Dist'!J9</f>
        <v>43891</v>
      </c>
      <c r="K9" s="1">
        <f>'Local Option Sales Tax Dist'!K9</f>
        <v>43922</v>
      </c>
      <c r="L9" s="1">
        <f>'Local Option Sales Tax Dist'!L9</f>
        <v>43952</v>
      </c>
      <c r="M9" s="1">
        <f>'Local Option Sales Tax Dist'!M9</f>
        <v>43983</v>
      </c>
      <c r="N9" s="1" t="str">
        <f>'Local Option Sales Tax Dist'!N9</f>
        <v>SFY19-20</v>
      </c>
    </row>
    <row r="10" spans="1:21">
      <c r="A10" t="s">
        <v>0</v>
      </c>
      <c r="Q10" s="27"/>
      <c r="R10" s="27"/>
    </row>
    <row r="11" spans="1:21">
      <c r="A11" t="s">
        <v>1</v>
      </c>
      <c r="Q11" s="27"/>
      <c r="R11" s="27"/>
    </row>
    <row r="12" spans="1:21">
      <c r="A12" t="s">
        <v>53</v>
      </c>
      <c r="B12" s="5">
        <v>466803</v>
      </c>
      <c r="C12" s="5">
        <v>481302.23</v>
      </c>
      <c r="D12" s="5">
        <v>513694.59</v>
      </c>
      <c r="E12" s="5">
        <v>438904.13</v>
      </c>
      <c r="F12" s="7">
        <v>491952.68</v>
      </c>
      <c r="G12" s="5">
        <v>486273.51</v>
      </c>
      <c r="H12" s="5">
        <v>501114.82</v>
      </c>
      <c r="I12" s="5">
        <v>472816.14</v>
      </c>
      <c r="J12" s="5">
        <v>485610.92</v>
      </c>
      <c r="K12" s="5">
        <v>485610.92</v>
      </c>
      <c r="L12" s="5">
        <v>313705.40999999997</v>
      </c>
      <c r="M12" s="5">
        <v>345592.92</v>
      </c>
      <c r="N12" s="5">
        <f>SUM(B12:M12)</f>
        <v>5483381.2700000005</v>
      </c>
      <c r="Q12" s="27"/>
      <c r="R12" s="27"/>
    </row>
    <row r="13" spans="1:21">
      <c r="A13" t="s">
        <v>54</v>
      </c>
      <c r="B13" s="5"/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>
        <f t="shared" ref="N13:N76" si="0">SUM(B13:M13)</f>
        <v>0</v>
      </c>
      <c r="Q13" s="27"/>
      <c r="R13" s="27"/>
      <c r="U13" s="5"/>
    </row>
    <row r="14" spans="1:21">
      <c r="A14" t="s">
        <v>55</v>
      </c>
      <c r="B14" s="5"/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>
        <f t="shared" si="0"/>
        <v>0</v>
      </c>
      <c r="Q14" s="27"/>
      <c r="R14" s="27"/>
      <c r="U14" s="5"/>
    </row>
    <row r="15" spans="1:21">
      <c r="A15" t="s">
        <v>2</v>
      </c>
      <c r="B15" s="5">
        <v>58156.31</v>
      </c>
      <c r="C15" s="5">
        <v>60141.120000000003</v>
      </c>
      <c r="D15" s="5">
        <v>59866.36</v>
      </c>
      <c r="E15" s="5">
        <v>50348.959999999999</v>
      </c>
      <c r="F15" s="7">
        <v>41753.839999999997</v>
      </c>
      <c r="G15" s="5">
        <v>47484.959999999999</v>
      </c>
      <c r="H15" s="5">
        <v>62539.15</v>
      </c>
      <c r="I15" s="5">
        <v>45335.64</v>
      </c>
      <c r="J15" s="5">
        <v>50072.33</v>
      </c>
      <c r="K15" s="5">
        <v>50072.33</v>
      </c>
      <c r="L15" s="5">
        <v>38960.33</v>
      </c>
      <c r="M15" s="5">
        <v>57898.29</v>
      </c>
      <c r="N15" s="5">
        <f t="shared" si="0"/>
        <v>622629.62</v>
      </c>
      <c r="Q15" s="27"/>
      <c r="R15" s="27"/>
      <c r="U15" s="5"/>
    </row>
    <row r="16" spans="1:21">
      <c r="A16" t="s">
        <v>56</v>
      </c>
      <c r="B16" s="5"/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>
        <f t="shared" si="0"/>
        <v>0</v>
      </c>
      <c r="Q16" s="27"/>
      <c r="R16" s="27"/>
      <c r="U16" s="5"/>
    </row>
    <row r="17" spans="1:21">
      <c r="A17" t="s">
        <v>57</v>
      </c>
      <c r="B17" s="5">
        <v>3199904.48</v>
      </c>
      <c r="C17" s="5">
        <v>3216531.74</v>
      </c>
      <c r="D17" s="5">
        <v>3430688.91</v>
      </c>
      <c r="E17" s="5">
        <v>2909017.02</v>
      </c>
      <c r="F17" s="15">
        <v>3100462</v>
      </c>
      <c r="G17" s="5">
        <v>3363176.57</v>
      </c>
      <c r="H17" s="5">
        <v>3449603.64</v>
      </c>
      <c r="I17" s="5">
        <v>2946085.21</v>
      </c>
      <c r="J17" s="5">
        <v>3194178.51</v>
      </c>
      <c r="K17" s="5">
        <v>3194178.51</v>
      </c>
      <c r="L17" s="5">
        <v>1780461.06</v>
      </c>
      <c r="M17" s="5">
        <v>2505933.5</v>
      </c>
      <c r="N17" s="5">
        <f t="shared" si="0"/>
        <v>36290221.149999999</v>
      </c>
      <c r="Q17" s="27"/>
      <c r="R17" s="27"/>
      <c r="U17" s="5"/>
    </row>
    <row r="18" spans="1:21">
      <c r="A18" t="s">
        <v>3</v>
      </c>
      <c r="B18" s="5"/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>
        <f t="shared" si="0"/>
        <v>0</v>
      </c>
      <c r="Q18" s="27"/>
      <c r="R18" s="27"/>
      <c r="U18" s="5"/>
    </row>
    <row r="19" spans="1:21">
      <c r="A19" t="s">
        <v>58</v>
      </c>
      <c r="B19" s="5">
        <v>327788.57</v>
      </c>
      <c r="C19" s="5">
        <v>333345.95</v>
      </c>
      <c r="D19" s="5">
        <v>335048.24</v>
      </c>
      <c r="E19" s="5">
        <v>289814.34000000003</v>
      </c>
      <c r="F19" s="15">
        <v>307886.7</v>
      </c>
      <c r="G19" s="5">
        <v>315766.59999999998</v>
      </c>
      <c r="H19" s="5">
        <v>339679.73</v>
      </c>
      <c r="I19" s="5">
        <v>329810.34999999998</v>
      </c>
      <c r="J19" s="5">
        <v>368792.42</v>
      </c>
      <c r="K19" s="5">
        <v>368792.42</v>
      </c>
      <c r="L19" s="5">
        <v>263427.55</v>
      </c>
      <c r="M19" s="5">
        <v>367575.81</v>
      </c>
      <c r="N19" s="5">
        <f t="shared" si="0"/>
        <v>3947728.6799999997</v>
      </c>
      <c r="Q19" s="27"/>
      <c r="R19" s="27"/>
      <c r="U19" s="5"/>
    </row>
    <row r="20" spans="1:21">
      <c r="A20" t="s">
        <v>59</v>
      </c>
      <c r="B20" s="5">
        <v>213213.62</v>
      </c>
      <c r="C20" s="5">
        <v>235619.15</v>
      </c>
      <c r="D20" s="5">
        <v>230052.88</v>
      </c>
      <c r="E20" s="5">
        <v>192686.31</v>
      </c>
      <c r="F20" s="7">
        <v>198233.32</v>
      </c>
      <c r="G20" s="5">
        <v>219244.84</v>
      </c>
      <c r="H20" s="5">
        <v>219060.68</v>
      </c>
      <c r="I20" s="5">
        <v>208469.6</v>
      </c>
      <c r="J20" s="5">
        <v>212981.32</v>
      </c>
      <c r="K20" s="5">
        <v>212981.32</v>
      </c>
      <c r="L20" s="5">
        <v>174330.44</v>
      </c>
      <c r="M20" s="5">
        <v>228144.89</v>
      </c>
      <c r="N20" s="5">
        <f t="shared" si="0"/>
        <v>2545018.37</v>
      </c>
      <c r="Q20" s="27"/>
      <c r="R20" s="27"/>
      <c r="U20" s="5"/>
    </row>
    <row r="21" spans="1:21">
      <c r="A21" t="s">
        <v>60</v>
      </c>
      <c r="B21" s="5">
        <v>301360.32</v>
      </c>
      <c r="C21" s="5">
        <v>299679.58</v>
      </c>
      <c r="D21" s="5">
        <v>320597.96000000002</v>
      </c>
      <c r="E21" s="5">
        <v>278964.78000000003</v>
      </c>
      <c r="F21" s="7">
        <v>260697.71</v>
      </c>
      <c r="G21" s="5">
        <v>289193.15999999997</v>
      </c>
      <c r="H21" s="5">
        <v>326613.67</v>
      </c>
      <c r="I21" s="5">
        <v>286552.15000000002</v>
      </c>
      <c r="J21" s="5">
        <v>277496.52</v>
      </c>
      <c r="K21" s="5">
        <v>277496.52</v>
      </c>
      <c r="L21" s="5">
        <v>226754.94</v>
      </c>
      <c r="M21" s="5">
        <v>286093.71999999997</v>
      </c>
      <c r="N21" s="5">
        <f t="shared" si="0"/>
        <v>3431501.0300000003</v>
      </c>
      <c r="Q21" s="27"/>
      <c r="R21" s="27"/>
      <c r="U21" s="5"/>
    </row>
    <row r="22" spans="1:21">
      <c r="A22" t="s">
        <v>61</v>
      </c>
      <c r="B22" s="5">
        <v>556158.93999999994</v>
      </c>
      <c r="C22" s="5">
        <v>569915.30000000005</v>
      </c>
      <c r="D22" s="5">
        <v>572801.13</v>
      </c>
      <c r="E22" s="5">
        <v>509821.74</v>
      </c>
      <c r="F22" s="15">
        <v>522302.87</v>
      </c>
      <c r="G22" s="5">
        <v>571562.38</v>
      </c>
      <c r="H22" s="5">
        <v>628610.29</v>
      </c>
      <c r="I22" s="5">
        <v>625517.21</v>
      </c>
      <c r="J22" s="5">
        <v>690536.09</v>
      </c>
      <c r="K22" s="5">
        <v>690536.09</v>
      </c>
      <c r="L22" s="5">
        <v>441107.53</v>
      </c>
      <c r="M22" s="5">
        <v>495804.42</v>
      </c>
      <c r="N22" s="5">
        <f t="shared" si="0"/>
        <v>6874673.9900000002</v>
      </c>
      <c r="Q22" s="27"/>
      <c r="R22" s="27"/>
      <c r="U22" s="5"/>
    </row>
    <row r="23" spans="1:21">
      <c r="A23" t="s">
        <v>4</v>
      </c>
      <c r="B23" s="5"/>
      <c r="C23" s="5"/>
      <c r="D23" s="5"/>
      <c r="E23" s="5"/>
      <c r="F23" s="15"/>
      <c r="G23" s="5"/>
      <c r="H23" s="5"/>
      <c r="I23" s="5"/>
      <c r="J23" s="5"/>
      <c r="K23" s="5"/>
      <c r="L23" s="5"/>
      <c r="M23" s="5"/>
      <c r="N23" s="5">
        <f t="shared" si="0"/>
        <v>0</v>
      </c>
      <c r="Q23" s="27"/>
      <c r="R23" s="27"/>
      <c r="U23" s="5"/>
    </row>
    <row r="24" spans="1:21">
      <c r="A24" t="s">
        <v>91</v>
      </c>
      <c r="B24" s="5">
        <v>2351177.54</v>
      </c>
      <c r="C24" s="5">
        <v>2398484.21</v>
      </c>
      <c r="D24" s="5">
        <v>2565792.38</v>
      </c>
      <c r="E24" s="5">
        <v>2178089.35</v>
      </c>
      <c r="F24" s="15">
        <v>2320882.9</v>
      </c>
      <c r="G24" s="5">
        <v>2401327.59</v>
      </c>
      <c r="H24" s="5">
        <v>2568588.36</v>
      </c>
      <c r="I24" s="5">
        <v>2099348.31</v>
      </c>
      <c r="J24" s="5">
        <v>2295198.6</v>
      </c>
      <c r="K24" s="5">
        <v>2295198.6</v>
      </c>
      <c r="L24" s="5">
        <v>1007287.84</v>
      </c>
      <c r="M24" s="5">
        <v>2037454.33</v>
      </c>
      <c r="N24" s="5">
        <f t="shared" si="0"/>
        <v>26518830.010000005</v>
      </c>
      <c r="Q24" s="27"/>
      <c r="R24" s="14"/>
      <c r="S24" s="24"/>
      <c r="U24" s="5"/>
    </row>
    <row r="25" spans="1:21">
      <c r="A25" t="s">
        <v>5</v>
      </c>
      <c r="B25" s="5">
        <v>45634</v>
      </c>
      <c r="C25" s="5">
        <v>58089.93</v>
      </c>
      <c r="D25" s="5">
        <v>42890.14</v>
      </c>
      <c r="E25" s="5">
        <v>41689.51</v>
      </c>
      <c r="F25" s="15">
        <v>30235.200000000001</v>
      </c>
      <c r="G25" s="5">
        <v>41424.03</v>
      </c>
      <c r="H25" s="5">
        <v>45084.86</v>
      </c>
      <c r="I25" s="5">
        <v>45209.3</v>
      </c>
      <c r="J25" s="5">
        <v>50734.21</v>
      </c>
      <c r="K25" s="5">
        <v>50734.21</v>
      </c>
      <c r="L25" s="5">
        <v>40627.129999999997</v>
      </c>
      <c r="M25" s="5">
        <v>52677.72</v>
      </c>
      <c r="N25" s="5">
        <f t="shared" si="0"/>
        <v>545030.24000000011</v>
      </c>
      <c r="Q25" s="27"/>
      <c r="R25" s="14"/>
      <c r="S25" s="24"/>
      <c r="U25" s="5"/>
    </row>
    <row r="26" spans="1:21">
      <c r="A26" t="s">
        <v>6</v>
      </c>
      <c r="B26" s="5"/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>
        <f t="shared" si="0"/>
        <v>0</v>
      </c>
      <c r="Q26" s="27"/>
      <c r="R26" s="14"/>
      <c r="S26" s="24"/>
      <c r="U26" s="5"/>
    </row>
    <row r="27" spans="1:21">
      <c r="A27" t="s">
        <v>62</v>
      </c>
      <c r="B27" s="5"/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>
        <f t="shared" si="0"/>
        <v>0</v>
      </c>
      <c r="Q27" s="27"/>
      <c r="R27" s="28"/>
      <c r="S27" s="24"/>
      <c r="U27" s="5"/>
    </row>
    <row r="28" spans="1:21">
      <c r="A28" t="s">
        <v>63</v>
      </c>
      <c r="B28" s="5">
        <v>405130.97</v>
      </c>
      <c r="C28" s="5">
        <v>419967.53</v>
      </c>
      <c r="D28" s="5">
        <v>465692.09</v>
      </c>
      <c r="E28" s="5">
        <v>354943.84</v>
      </c>
      <c r="F28" s="7">
        <v>406977</v>
      </c>
      <c r="G28" s="5">
        <v>452383.47</v>
      </c>
      <c r="H28" s="5">
        <v>407999.57</v>
      </c>
      <c r="I28" s="5">
        <v>345454.04</v>
      </c>
      <c r="J28" s="5">
        <v>351869.04</v>
      </c>
      <c r="K28" s="5">
        <v>351869.04</v>
      </c>
      <c r="L28" s="5">
        <v>418010.74</v>
      </c>
      <c r="M28" s="5">
        <v>370968.91</v>
      </c>
      <c r="N28" s="5">
        <f t="shared" si="0"/>
        <v>4751266.24</v>
      </c>
      <c r="Q28" s="27"/>
      <c r="R28" s="23"/>
      <c r="S28" s="24"/>
      <c r="U28" s="5"/>
    </row>
    <row r="29" spans="1:21">
      <c r="A29" t="s">
        <v>7</v>
      </c>
      <c r="B29" s="5"/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>
        <f t="shared" si="0"/>
        <v>0</v>
      </c>
      <c r="Q29" s="27"/>
      <c r="R29" s="23"/>
      <c r="S29" s="24"/>
      <c r="U29" s="5"/>
    </row>
    <row r="30" spans="1:21">
      <c r="A30" t="s">
        <v>8</v>
      </c>
      <c r="B30" s="5"/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>
        <f t="shared" si="0"/>
        <v>0</v>
      </c>
      <c r="Q30" s="27"/>
      <c r="R30" s="23"/>
      <c r="S30" s="24"/>
      <c r="U30" s="5"/>
    </row>
    <row r="31" spans="1:21">
      <c r="A31" t="s">
        <v>9</v>
      </c>
      <c r="B31" s="5"/>
      <c r="C31" s="5"/>
      <c r="D31" s="5"/>
      <c r="E31" s="5"/>
      <c r="F31" s="7"/>
      <c r="G31" s="5"/>
      <c r="H31" s="5"/>
      <c r="I31" s="5"/>
      <c r="J31" s="5"/>
      <c r="K31" s="5"/>
      <c r="L31" s="5"/>
      <c r="M31" s="5"/>
      <c r="N31" s="5">
        <f t="shared" si="0"/>
        <v>0</v>
      </c>
      <c r="Q31" s="27"/>
      <c r="R31" s="23"/>
      <c r="S31" s="24"/>
      <c r="U31" s="5"/>
    </row>
    <row r="32" spans="1:21">
      <c r="A32" t="s">
        <v>10</v>
      </c>
      <c r="B32" s="5"/>
      <c r="C32" s="5"/>
      <c r="D32" s="5"/>
      <c r="E32" s="5"/>
      <c r="F32" s="7"/>
      <c r="G32" s="5"/>
      <c r="H32" s="5"/>
      <c r="I32" s="5"/>
      <c r="J32" s="5"/>
      <c r="K32" s="5"/>
      <c r="L32" s="5"/>
      <c r="M32" s="5"/>
      <c r="N32" s="5">
        <f t="shared" si="0"/>
        <v>0</v>
      </c>
      <c r="Q32" s="27"/>
      <c r="R32" s="23"/>
      <c r="S32" s="24"/>
      <c r="U32" s="5"/>
    </row>
    <row r="33" spans="1:21">
      <c r="A33" t="s">
        <v>11</v>
      </c>
      <c r="B33" s="5"/>
      <c r="C33" s="5"/>
      <c r="D33" s="5"/>
      <c r="E33" s="5"/>
      <c r="F33" s="7"/>
      <c r="G33" s="5"/>
      <c r="H33" s="5"/>
      <c r="I33" s="5"/>
      <c r="J33" s="5"/>
      <c r="K33" s="5"/>
      <c r="L33" s="5"/>
      <c r="M33" s="5"/>
      <c r="N33" s="5">
        <f t="shared" si="0"/>
        <v>0</v>
      </c>
      <c r="Q33" s="27"/>
      <c r="R33" s="23"/>
      <c r="S33" s="24"/>
      <c r="U33" s="5"/>
    </row>
    <row r="34" spans="1:21">
      <c r="A34" t="s">
        <v>64</v>
      </c>
      <c r="B34" s="5"/>
      <c r="C34" s="5"/>
      <c r="D34" s="5"/>
      <c r="E34" s="5"/>
      <c r="F34" s="7"/>
      <c r="G34" s="5"/>
      <c r="H34" s="5"/>
      <c r="I34" s="5"/>
      <c r="J34" s="5"/>
      <c r="K34" s="5"/>
      <c r="L34" s="5"/>
      <c r="M34" s="5"/>
      <c r="N34" s="5">
        <f t="shared" si="0"/>
        <v>0</v>
      </c>
      <c r="Q34" s="27"/>
      <c r="R34" s="23"/>
      <c r="S34" s="24"/>
      <c r="U34" s="5"/>
    </row>
    <row r="35" spans="1:21">
      <c r="A35" t="s">
        <v>12</v>
      </c>
      <c r="B35" s="5"/>
      <c r="C35" s="5"/>
      <c r="D35" s="5"/>
      <c r="E35" s="5"/>
      <c r="F35" s="7"/>
      <c r="G35" s="5"/>
      <c r="H35" s="5"/>
      <c r="I35" s="5"/>
      <c r="J35" s="5"/>
      <c r="K35" s="5"/>
      <c r="L35" s="5"/>
      <c r="M35" s="5"/>
      <c r="N35" s="5">
        <f t="shared" si="0"/>
        <v>0</v>
      </c>
      <c r="Q35" s="27"/>
      <c r="R35" s="23"/>
      <c r="S35" s="24"/>
      <c r="U35" s="5"/>
    </row>
    <row r="36" spans="1:21">
      <c r="A36" t="s">
        <v>13</v>
      </c>
      <c r="B36" s="5">
        <v>42250.86</v>
      </c>
      <c r="C36" s="5">
        <v>42583.81</v>
      </c>
      <c r="D36" s="5">
        <v>48020.17</v>
      </c>
      <c r="E36" s="5">
        <v>39555.32</v>
      </c>
      <c r="F36" s="7">
        <v>46088.75</v>
      </c>
      <c r="G36" s="5">
        <v>44240.91</v>
      </c>
      <c r="H36" s="5">
        <v>49479.39</v>
      </c>
      <c r="I36" s="5">
        <v>46590.59</v>
      </c>
      <c r="J36" s="5">
        <v>49157.51</v>
      </c>
      <c r="K36" s="5">
        <v>49157.51</v>
      </c>
      <c r="L36" s="5">
        <v>40317.120000000003</v>
      </c>
      <c r="M36" s="5">
        <v>49214.38</v>
      </c>
      <c r="N36" s="5">
        <f t="shared" si="0"/>
        <v>546656.32000000007</v>
      </c>
      <c r="Q36" s="27"/>
      <c r="R36" s="23"/>
      <c r="S36" s="24"/>
      <c r="U36" s="5"/>
    </row>
    <row r="37" spans="1:21">
      <c r="A37" t="s">
        <v>14</v>
      </c>
      <c r="B37" s="5">
        <v>22688.95</v>
      </c>
      <c r="C37" s="5">
        <v>24873.24</v>
      </c>
      <c r="D37" s="5">
        <v>27984.5</v>
      </c>
      <c r="E37" s="5">
        <v>19656.599999999999</v>
      </c>
      <c r="F37" s="15">
        <v>26051.06</v>
      </c>
      <c r="G37" s="5">
        <v>30138.89</v>
      </c>
      <c r="H37" s="5">
        <v>30559.39</v>
      </c>
      <c r="I37" s="5">
        <v>27767.41</v>
      </c>
      <c r="J37" s="5">
        <v>28324.560000000001</v>
      </c>
      <c r="K37" s="5">
        <v>28324.560000000001</v>
      </c>
      <c r="L37" s="5">
        <v>19848.04</v>
      </c>
      <c r="M37" s="5">
        <v>30041.84</v>
      </c>
      <c r="N37" s="5">
        <f t="shared" si="0"/>
        <v>316259.04000000004</v>
      </c>
      <c r="Q37" s="27"/>
      <c r="R37" s="23"/>
      <c r="S37" s="24"/>
      <c r="U37" s="5"/>
    </row>
    <row r="38" spans="1:21">
      <c r="A38" t="s">
        <v>65</v>
      </c>
      <c r="B38" s="5">
        <v>281616.95</v>
      </c>
      <c r="C38" s="5">
        <v>286600.09000000003</v>
      </c>
      <c r="D38" s="5">
        <v>300569.88</v>
      </c>
      <c r="E38" s="5">
        <v>256084.13</v>
      </c>
      <c r="F38" s="15">
        <v>279697.34000000003</v>
      </c>
      <c r="G38" s="5">
        <v>291450.75</v>
      </c>
      <c r="H38" s="5">
        <v>293447.25</v>
      </c>
      <c r="I38" s="5">
        <v>268453.93</v>
      </c>
      <c r="J38" s="5">
        <v>268450.49</v>
      </c>
      <c r="K38" s="5">
        <v>268450.49</v>
      </c>
      <c r="L38" s="5">
        <v>211275.57</v>
      </c>
      <c r="M38" s="5">
        <v>271538.57</v>
      </c>
      <c r="N38" s="5">
        <f t="shared" si="0"/>
        <v>3277635.4400000004</v>
      </c>
      <c r="Q38" s="27"/>
      <c r="R38" s="23"/>
      <c r="S38" s="24"/>
      <c r="U38" s="5"/>
    </row>
    <row r="39" spans="1:21">
      <c r="A39" t="s">
        <v>15</v>
      </c>
      <c r="B39" s="5">
        <v>152165.06</v>
      </c>
      <c r="C39" s="5">
        <v>158648.51999999999</v>
      </c>
      <c r="D39" s="5">
        <v>162995.4</v>
      </c>
      <c r="E39" s="5">
        <v>142734.01999999999</v>
      </c>
      <c r="F39" s="15">
        <v>145523.59</v>
      </c>
      <c r="G39" s="5">
        <v>150570.34</v>
      </c>
      <c r="H39" s="5">
        <v>156244.09</v>
      </c>
      <c r="I39" s="5">
        <v>154740.32999999999</v>
      </c>
      <c r="J39" s="5">
        <v>165139.48000000001</v>
      </c>
      <c r="K39" s="5">
        <v>165139.48000000001</v>
      </c>
      <c r="L39" s="5">
        <v>121934.09</v>
      </c>
      <c r="M39" s="5">
        <v>165514.48000000001</v>
      </c>
      <c r="N39" s="5">
        <f t="shared" si="0"/>
        <v>1841348.8800000001</v>
      </c>
      <c r="Q39" s="27"/>
      <c r="R39" s="23"/>
      <c r="S39" s="24"/>
      <c r="U39" s="5"/>
    </row>
    <row r="40" spans="1:21">
      <c r="A40" t="s">
        <v>66</v>
      </c>
      <c r="B40" s="5"/>
      <c r="C40" s="5"/>
      <c r="D40" s="5"/>
      <c r="E40" s="5"/>
      <c r="F40" s="7"/>
      <c r="G40" s="5"/>
      <c r="H40" s="5"/>
      <c r="I40" s="5"/>
      <c r="J40" s="5"/>
      <c r="K40" s="5"/>
      <c r="L40" s="5"/>
      <c r="M40" s="5"/>
      <c r="N40" s="5">
        <f t="shared" si="0"/>
        <v>0</v>
      </c>
      <c r="Q40" s="27"/>
      <c r="R40" s="23"/>
      <c r="S40" s="24"/>
      <c r="U40" s="5"/>
    </row>
    <row r="41" spans="1:21">
      <c r="A41" t="s">
        <v>16</v>
      </c>
      <c r="B41" s="5"/>
      <c r="C41" s="5"/>
      <c r="D41" s="5"/>
      <c r="E41" s="5"/>
      <c r="F41" s="7"/>
      <c r="G41" s="5"/>
      <c r="H41" s="5"/>
      <c r="I41" s="5"/>
      <c r="J41" s="5"/>
      <c r="K41" s="5"/>
      <c r="L41" s="5"/>
      <c r="M41" s="5"/>
      <c r="N41" s="5">
        <f t="shared" si="0"/>
        <v>0</v>
      </c>
      <c r="Q41" s="27"/>
      <c r="R41" s="23"/>
      <c r="S41" s="24"/>
    </row>
    <row r="42" spans="1:21">
      <c r="A42" t="s">
        <v>67</v>
      </c>
      <c r="B42" s="5"/>
      <c r="C42" s="5"/>
      <c r="D42" s="5"/>
      <c r="E42" s="5"/>
      <c r="F42" s="7"/>
      <c r="G42" s="5"/>
      <c r="H42" s="5"/>
      <c r="I42" s="5"/>
      <c r="J42" s="5"/>
      <c r="K42" s="5"/>
      <c r="L42" s="5"/>
      <c r="M42" s="5"/>
      <c r="N42" s="5">
        <f t="shared" si="0"/>
        <v>0</v>
      </c>
      <c r="Q42" s="27"/>
      <c r="R42" s="23"/>
      <c r="S42" s="24"/>
    </row>
    <row r="43" spans="1:21">
      <c r="A43" t="s">
        <v>17</v>
      </c>
      <c r="B43" s="5"/>
      <c r="C43" s="5"/>
      <c r="D43" s="5"/>
      <c r="E43" s="5"/>
      <c r="F43" s="7"/>
      <c r="G43" s="5"/>
      <c r="H43" s="5"/>
      <c r="I43" s="5"/>
      <c r="J43" s="5"/>
      <c r="K43" s="5"/>
      <c r="L43" s="5"/>
      <c r="M43" s="5"/>
      <c r="N43" s="5">
        <f t="shared" si="0"/>
        <v>0</v>
      </c>
      <c r="Q43" s="27"/>
      <c r="R43" s="23"/>
    </row>
    <row r="44" spans="1:21">
      <c r="A44" t="s">
        <v>18</v>
      </c>
      <c r="B44" s="5">
        <v>32202.9</v>
      </c>
      <c r="C44" s="5">
        <v>33237.14</v>
      </c>
      <c r="D44" s="5">
        <v>34053.72</v>
      </c>
      <c r="E44" s="5">
        <v>24733.23</v>
      </c>
      <c r="F44" s="7">
        <v>32782.58</v>
      </c>
      <c r="G44" s="5">
        <v>36497.75</v>
      </c>
      <c r="H44" s="5">
        <v>30707.71</v>
      </c>
      <c r="I44" s="5">
        <v>31664.639999999999</v>
      </c>
      <c r="J44" s="5">
        <v>32861.64</v>
      </c>
      <c r="K44" s="5">
        <v>32861.64</v>
      </c>
      <c r="L44" s="5">
        <v>24496.98</v>
      </c>
      <c r="M44" s="5">
        <v>31846.37</v>
      </c>
      <c r="N44" s="5">
        <f t="shared" si="0"/>
        <v>377946.3</v>
      </c>
      <c r="Q44" s="27"/>
      <c r="R44" s="23"/>
    </row>
    <row r="45" spans="1:21">
      <c r="A45" t="s">
        <v>19</v>
      </c>
      <c r="B45" s="5"/>
      <c r="C45" s="5"/>
      <c r="D45" s="5"/>
      <c r="E45" s="5"/>
      <c r="F45" s="7"/>
      <c r="G45" s="5"/>
      <c r="H45" s="5"/>
      <c r="I45" s="5"/>
      <c r="J45" s="5"/>
      <c r="K45" s="5"/>
      <c r="L45" s="5"/>
      <c r="M45" s="5"/>
      <c r="N45" s="5">
        <f t="shared" si="0"/>
        <v>0</v>
      </c>
      <c r="Q45" s="27"/>
      <c r="R45" s="23"/>
    </row>
    <row r="46" spans="1:21">
      <c r="A46" t="s">
        <v>68</v>
      </c>
      <c r="B46" s="5"/>
      <c r="C46" s="5"/>
      <c r="D46" s="5"/>
      <c r="E46" s="5"/>
      <c r="F46" s="7"/>
      <c r="G46" s="5"/>
      <c r="H46" s="5"/>
      <c r="I46" s="5"/>
      <c r="J46" s="5"/>
      <c r="K46" s="5"/>
      <c r="L46" s="5"/>
      <c r="M46" s="5"/>
      <c r="N46" s="5">
        <f t="shared" si="0"/>
        <v>0</v>
      </c>
      <c r="Q46" s="27"/>
      <c r="R46" s="24"/>
    </row>
    <row r="47" spans="1:21">
      <c r="A47" t="s">
        <v>69</v>
      </c>
      <c r="B47" s="5">
        <v>1211557.26</v>
      </c>
      <c r="C47" s="5">
        <v>1241753.7</v>
      </c>
      <c r="D47" s="5">
        <v>1311503.93</v>
      </c>
      <c r="E47" s="5">
        <v>1109758.99</v>
      </c>
      <c r="F47" s="15">
        <v>1198047.0900000001</v>
      </c>
      <c r="G47" s="5">
        <v>1309911.6100000001</v>
      </c>
      <c r="H47" s="5">
        <v>1320550.8500000001</v>
      </c>
      <c r="I47" s="5">
        <v>1271799.05</v>
      </c>
      <c r="J47" s="5">
        <v>1387877.49</v>
      </c>
      <c r="K47" s="5">
        <v>1387877.49</v>
      </c>
      <c r="L47" s="5">
        <v>926171.08</v>
      </c>
      <c r="M47" s="5">
        <v>1059142.69</v>
      </c>
      <c r="N47" s="5">
        <f t="shared" si="0"/>
        <v>14735951.23</v>
      </c>
    </row>
    <row r="48" spans="1:21">
      <c r="A48" t="s">
        <v>70</v>
      </c>
      <c r="B48" s="5">
        <v>502375.41</v>
      </c>
      <c r="C48" s="5">
        <v>506241.26</v>
      </c>
      <c r="D48" s="5">
        <v>524665.9</v>
      </c>
      <c r="E48" s="5">
        <v>445310.79</v>
      </c>
      <c r="F48" s="7">
        <v>523248.34</v>
      </c>
      <c r="G48" s="5">
        <v>556974.75</v>
      </c>
      <c r="H48" s="5">
        <v>480985.54</v>
      </c>
      <c r="I48" s="5">
        <v>453856.83</v>
      </c>
      <c r="J48" s="5">
        <v>458109.05</v>
      </c>
      <c r="K48" s="5">
        <v>458109.05</v>
      </c>
      <c r="L48" s="5">
        <v>353321.11</v>
      </c>
      <c r="M48" s="5">
        <v>395768.96</v>
      </c>
      <c r="N48" s="5">
        <f t="shared" si="0"/>
        <v>5658966.9900000002</v>
      </c>
    </row>
    <row r="49" spans="1:14">
      <c r="A49" t="s">
        <v>20</v>
      </c>
      <c r="B49" s="5">
        <v>74795.59</v>
      </c>
      <c r="C49" s="5">
        <v>76341.179999999993</v>
      </c>
      <c r="D49" s="5">
        <v>80767.649999999994</v>
      </c>
      <c r="E49" s="5">
        <v>68942.67</v>
      </c>
      <c r="F49" s="7">
        <v>65422.54</v>
      </c>
      <c r="G49" s="5">
        <v>72265.84</v>
      </c>
      <c r="H49" s="5">
        <v>82696.160000000003</v>
      </c>
      <c r="I49" s="5">
        <v>72891.23</v>
      </c>
      <c r="J49" s="5">
        <v>86995.76</v>
      </c>
      <c r="K49" s="5">
        <v>86995.76</v>
      </c>
      <c r="L49" s="5">
        <v>59186.03</v>
      </c>
      <c r="M49" s="5">
        <v>103922.94</v>
      </c>
      <c r="N49" s="5">
        <f t="shared" si="0"/>
        <v>931223.35000000009</v>
      </c>
    </row>
    <row r="50" spans="1:14">
      <c r="A50" t="s">
        <v>21</v>
      </c>
      <c r="B50" s="5"/>
      <c r="C50" s="5"/>
      <c r="D50" s="5"/>
      <c r="E50" s="5"/>
      <c r="F50" s="7"/>
      <c r="G50" s="5"/>
      <c r="H50" s="5"/>
      <c r="I50" s="5"/>
      <c r="J50" s="5"/>
      <c r="K50" s="5"/>
      <c r="L50" s="5"/>
      <c r="M50" s="5"/>
      <c r="N50" s="5">
        <f t="shared" si="0"/>
        <v>0</v>
      </c>
    </row>
    <row r="51" spans="1:14">
      <c r="A51" t="s">
        <v>22</v>
      </c>
      <c r="B51" s="5">
        <v>49011.58</v>
      </c>
      <c r="C51" s="5">
        <v>51132.13</v>
      </c>
      <c r="D51" s="5">
        <v>51999.34</v>
      </c>
      <c r="E51" s="5">
        <v>41745.269999999997</v>
      </c>
      <c r="F51" s="7">
        <v>54223</v>
      </c>
      <c r="G51" s="5">
        <v>53112.23</v>
      </c>
      <c r="H51" s="5">
        <v>47687.9</v>
      </c>
      <c r="I51" s="5">
        <v>46236.76</v>
      </c>
      <c r="J51" s="5">
        <v>46712.14</v>
      </c>
      <c r="K51" s="5">
        <v>46712.14</v>
      </c>
      <c r="L51" s="5">
        <v>34960.06</v>
      </c>
      <c r="M51" s="5">
        <v>38306.89</v>
      </c>
      <c r="N51" s="5">
        <f t="shared" si="0"/>
        <v>561839.44000000006</v>
      </c>
    </row>
    <row r="52" spans="1:14">
      <c r="A52" t="s">
        <v>71</v>
      </c>
      <c r="B52" s="5">
        <v>621428.77</v>
      </c>
      <c r="C52" s="5">
        <v>624449.36</v>
      </c>
      <c r="D52" s="5">
        <v>683221.45</v>
      </c>
      <c r="E52" s="5">
        <v>565890.02</v>
      </c>
      <c r="F52" s="7">
        <v>651376.59</v>
      </c>
      <c r="G52" s="5">
        <v>678750.66</v>
      </c>
      <c r="H52" s="5">
        <v>683884.67</v>
      </c>
      <c r="I52" s="5">
        <v>619367.25</v>
      </c>
      <c r="J52" s="5">
        <v>656393.44999999995</v>
      </c>
      <c r="K52" s="5">
        <v>656393.44999999995</v>
      </c>
      <c r="L52" s="5">
        <v>480430.46</v>
      </c>
      <c r="M52" s="5">
        <v>574142.6</v>
      </c>
      <c r="N52" s="5">
        <f t="shared" si="0"/>
        <v>7495728.7299999995</v>
      </c>
    </row>
    <row r="53" spans="1:14">
      <c r="A53" t="s">
        <v>23</v>
      </c>
      <c r="B53" s="5">
        <v>667906.34</v>
      </c>
      <c r="C53" s="5">
        <v>680730.85</v>
      </c>
      <c r="D53" s="5">
        <v>738115.68</v>
      </c>
      <c r="E53" s="5">
        <v>615774.01</v>
      </c>
      <c r="F53" s="7">
        <v>704287.61</v>
      </c>
      <c r="G53" s="5">
        <v>745338.63</v>
      </c>
      <c r="H53" s="5">
        <v>744954.7</v>
      </c>
      <c r="I53" s="5">
        <v>685396.93</v>
      </c>
      <c r="J53" s="5">
        <v>703085.98</v>
      </c>
      <c r="K53" s="5">
        <v>703085.98</v>
      </c>
      <c r="L53" s="5">
        <v>554055</v>
      </c>
      <c r="M53" s="5">
        <v>703281.93</v>
      </c>
      <c r="N53" s="5">
        <f t="shared" si="0"/>
        <v>8246013.6399999987</v>
      </c>
    </row>
    <row r="54" spans="1:14">
      <c r="A54" t="s">
        <v>24</v>
      </c>
      <c r="B54" s="5">
        <v>294191.96999999997</v>
      </c>
      <c r="C54" s="5">
        <v>300718.77</v>
      </c>
      <c r="D54" s="5">
        <v>322753.15000000002</v>
      </c>
      <c r="E54" s="5">
        <v>269044.98</v>
      </c>
      <c r="F54" s="15">
        <v>295321.12</v>
      </c>
      <c r="G54" s="5">
        <v>315052.59999999998</v>
      </c>
      <c r="H54" s="5">
        <v>352181.65</v>
      </c>
      <c r="I54" s="5">
        <v>302398.71999999997</v>
      </c>
      <c r="J54" s="5">
        <v>319107.78000000003</v>
      </c>
      <c r="K54" s="5">
        <v>319107.78000000003</v>
      </c>
      <c r="L54" s="5">
        <v>243262.33</v>
      </c>
      <c r="M54" s="5">
        <v>314385.13</v>
      </c>
      <c r="N54" s="5">
        <f t="shared" si="0"/>
        <v>3647525.9800000004</v>
      </c>
    </row>
    <row r="55" spans="1:14">
      <c r="A55" t="s">
        <v>72</v>
      </c>
      <c r="B55" s="5">
        <v>133935.74</v>
      </c>
      <c r="C55" s="5">
        <v>132001.32999999999</v>
      </c>
      <c r="D55" s="5">
        <v>133771.81</v>
      </c>
      <c r="E55" s="5">
        <v>97832.95</v>
      </c>
      <c r="F55" s="7">
        <v>123339.35</v>
      </c>
      <c r="G55" s="5">
        <v>97754.75</v>
      </c>
      <c r="H55" s="5">
        <v>101878.95</v>
      </c>
      <c r="I55" s="5">
        <v>106300.57</v>
      </c>
      <c r="J55" s="5">
        <v>117295.77</v>
      </c>
      <c r="K55" s="5">
        <v>117295.77</v>
      </c>
      <c r="L55" s="5">
        <v>70208.009999999995</v>
      </c>
      <c r="M55" s="5">
        <v>91082.76</v>
      </c>
      <c r="N55" s="5">
        <f t="shared" si="0"/>
        <v>1322697.76</v>
      </c>
    </row>
    <row r="56" spans="1:14">
      <c r="A56" t="s">
        <v>73</v>
      </c>
      <c r="B56" s="5">
        <v>144158.96</v>
      </c>
      <c r="C56" s="5">
        <v>150085.87</v>
      </c>
      <c r="D56" s="5">
        <v>130168.2</v>
      </c>
      <c r="E56" s="5">
        <v>135372.26999999999</v>
      </c>
      <c r="F56" s="7">
        <v>97754</v>
      </c>
      <c r="G56" s="5">
        <v>77614.06</v>
      </c>
      <c r="H56" s="5">
        <v>107344.3</v>
      </c>
      <c r="I56" s="5">
        <v>146617.35999999999</v>
      </c>
      <c r="J56" s="5">
        <v>137964.56</v>
      </c>
      <c r="K56" s="5">
        <v>137964.56</v>
      </c>
      <c r="L56" s="5">
        <v>92452.57</v>
      </c>
      <c r="M56" s="5">
        <v>157634</v>
      </c>
      <c r="N56" s="5">
        <f t="shared" si="0"/>
        <v>1515130.71</v>
      </c>
    </row>
    <row r="57" spans="1:14">
      <c r="A57" t="s">
        <v>74</v>
      </c>
      <c r="B57" s="5">
        <v>249068.88</v>
      </c>
      <c r="C57" s="5">
        <v>251335.78</v>
      </c>
      <c r="D57" s="5">
        <v>284863.78999999998</v>
      </c>
      <c r="E57" s="5">
        <v>202092.15</v>
      </c>
      <c r="F57" s="7">
        <v>257395.44</v>
      </c>
      <c r="G57" s="5">
        <v>254010.7</v>
      </c>
      <c r="H57" s="5">
        <v>234829.47</v>
      </c>
      <c r="I57" s="5">
        <v>187196.95</v>
      </c>
      <c r="J57" s="5">
        <v>207504.42</v>
      </c>
      <c r="K57" s="5">
        <v>207504.42</v>
      </c>
      <c r="L57" s="5">
        <v>233967.25</v>
      </c>
      <c r="M57" s="5">
        <v>206224.88</v>
      </c>
      <c r="N57" s="5">
        <f t="shared" si="0"/>
        <v>2775994.13</v>
      </c>
    </row>
    <row r="58" spans="1:14">
      <c r="A58" t="s">
        <v>25</v>
      </c>
      <c r="B58" s="5">
        <v>94068.13</v>
      </c>
      <c r="C58" s="5">
        <v>103682.36</v>
      </c>
      <c r="D58" s="5">
        <v>106860.74</v>
      </c>
      <c r="E58" s="39">
        <v>89415.26</v>
      </c>
      <c r="F58" s="7">
        <v>88611.81</v>
      </c>
      <c r="G58" s="5">
        <v>87700.87</v>
      </c>
      <c r="H58" s="5">
        <v>98735.11</v>
      </c>
      <c r="I58" s="5">
        <v>89747.43</v>
      </c>
      <c r="J58" s="5">
        <v>104356.61</v>
      </c>
      <c r="K58" s="5">
        <v>104356.61</v>
      </c>
      <c r="L58" s="5">
        <v>56195.02</v>
      </c>
      <c r="M58" s="5">
        <v>102114.13</v>
      </c>
      <c r="N58" s="5">
        <f t="shared" si="0"/>
        <v>1125844.08</v>
      </c>
    </row>
    <row r="59" spans="1:14">
      <c r="A59" t="s">
        <v>75</v>
      </c>
      <c r="B59" s="5"/>
      <c r="C59" s="5"/>
      <c r="D59" s="5"/>
      <c r="E59" s="5"/>
      <c r="F59" s="7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14">
      <c r="A60" t="s">
        <v>76</v>
      </c>
      <c r="B60" s="5">
        <v>704323.57</v>
      </c>
      <c r="C60" s="5">
        <v>733017.69</v>
      </c>
      <c r="D60" s="5">
        <v>768676.1</v>
      </c>
      <c r="E60" s="5">
        <v>631605.27</v>
      </c>
      <c r="F60" s="7">
        <v>700108.89</v>
      </c>
      <c r="G60" s="5">
        <v>694470.87</v>
      </c>
      <c r="H60" s="5">
        <v>752042.18</v>
      </c>
      <c r="I60" s="5">
        <v>665674.9</v>
      </c>
      <c r="J60" s="5">
        <v>694598.2</v>
      </c>
      <c r="K60" s="5">
        <v>694598.2</v>
      </c>
      <c r="L60" s="5">
        <v>465296.16</v>
      </c>
      <c r="M60" s="5">
        <v>451356.51</v>
      </c>
      <c r="N60" s="5">
        <f t="shared" si="0"/>
        <v>7955768.54</v>
      </c>
    </row>
    <row r="61" spans="1:14">
      <c r="A61" t="s">
        <v>77</v>
      </c>
      <c r="B61" s="5">
        <v>2169084.4900000002</v>
      </c>
      <c r="C61" s="5">
        <v>2219145.59</v>
      </c>
      <c r="D61" s="5">
        <v>2408768.98</v>
      </c>
      <c r="E61" s="5">
        <v>1998342.68</v>
      </c>
      <c r="F61" s="15">
        <v>2135312.08</v>
      </c>
      <c r="G61" s="5">
        <v>2218778.1</v>
      </c>
      <c r="H61" s="5">
        <v>2327967.9</v>
      </c>
      <c r="I61" s="5">
        <v>2104548.23</v>
      </c>
      <c r="J61" s="5">
        <v>2338114.59</v>
      </c>
      <c r="K61" s="5">
        <v>2338114.59</v>
      </c>
      <c r="L61" s="5">
        <v>1488927.71</v>
      </c>
      <c r="M61" s="5">
        <v>1756682.71</v>
      </c>
      <c r="N61" s="5">
        <f t="shared" si="0"/>
        <v>25503787.650000002</v>
      </c>
    </row>
    <row r="62" spans="1:14">
      <c r="A62" t="s">
        <v>26</v>
      </c>
      <c r="B62" s="5">
        <v>808285.78</v>
      </c>
      <c r="C62" s="5">
        <v>824931</v>
      </c>
      <c r="D62" s="5">
        <v>875205.6</v>
      </c>
      <c r="E62" s="5">
        <v>755929.71</v>
      </c>
      <c r="F62" s="7">
        <v>807638.55</v>
      </c>
      <c r="G62" s="5">
        <v>868142.54</v>
      </c>
      <c r="H62" s="5">
        <v>920094.47</v>
      </c>
      <c r="I62" s="5">
        <v>813357.92</v>
      </c>
      <c r="J62" s="5">
        <v>848594.54</v>
      </c>
      <c r="K62" s="5">
        <v>848594.54</v>
      </c>
      <c r="L62" s="5">
        <v>627528.75</v>
      </c>
      <c r="M62" s="5">
        <v>797117.14</v>
      </c>
      <c r="N62" s="5">
        <f t="shared" si="0"/>
        <v>9795420.5399999991</v>
      </c>
    </row>
    <row r="63" spans="1:14">
      <c r="A63" t="s">
        <v>78</v>
      </c>
      <c r="B63" s="5"/>
      <c r="C63" s="5"/>
      <c r="D63" s="5"/>
      <c r="E63" s="5"/>
      <c r="F63" s="7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14">
      <c r="A64" t="s">
        <v>79</v>
      </c>
      <c r="B64" s="5">
        <v>1035269.5</v>
      </c>
      <c r="C64" s="5">
        <v>1059849.32</v>
      </c>
      <c r="D64" s="5">
        <v>1188195.68</v>
      </c>
      <c r="E64" s="5">
        <v>979770.19</v>
      </c>
      <c r="F64" s="15">
        <v>1058253.52</v>
      </c>
      <c r="G64" s="5">
        <v>1166615.6399999999</v>
      </c>
      <c r="H64" s="5">
        <v>1256454.23</v>
      </c>
      <c r="I64" s="5">
        <v>1060806.24</v>
      </c>
      <c r="J64" s="5">
        <v>1109075</v>
      </c>
      <c r="K64" s="5">
        <v>1109075</v>
      </c>
      <c r="L64" s="5">
        <v>834851.91</v>
      </c>
      <c r="M64" s="5">
        <v>1047651.2</v>
      </c>
      <c r="N64" s="5">
        <f t="shared" si="0"/>
        <v>12905867.429999998</v>
      </c>
    </row>
    <row r="65" spans="1:14">
      <c r="A65" t="s">
        <v>80</v>
      </c>
      <c r="B65" s="5">
        <v>124627.58</v>
      </c>
      <c r="C65" s="5">
        <v>127137.24</v>
      </c>
      <c r="D65" s="5">
        <v>138910.85</v>
      </c>
      <c r="E65" s="5">
        <v>115473.35</v>
      </c>
      <c r="F65" s="7">
        <v>135221.85</v>
      </c>
      <c r="G65" s="5">
        <v>124786.51</v>
      </c>
      <c r="H65" s="5">
        <v>139445.71</v>
      </c>
      <c r="I65" s="5">
        <v>125083.52</v>
      </c>
      <c r="J65" s="5">
        <v>124668.87</v>
      </c>
      <c r="K65" s="5">
        <v>124668.87</v>
      </c>
      <c r="L65" s="5">
        <v>95111.39</v>
      </c>
      <c r="M65" s="5">
        <v>143202.97</v>
      </c>
      <c r="N65" s="5">
        <f t="shared" si="0"/>
        <v>1518338.71</v>
      </c>
    </row>
    <row r="66" spans="1:14">
      <c r="A66" t="s">
        <v>81</v>
      </c>
      <c r="B66" s="5"/>
      <c r="C66" s="5"/>
      <c r="D66" s="5"/>
      <c r="E66" s="5"/>
      <c r="F66" s="7"/>
      <c r="G66" s="5"/>
      <c r="H66" s="5"/>
      <c r="I66" s="5"/>
      <c r="J66" s="5"/>
      <c r="K66" s="5"/>
      <c r="L66" s="5"/>
      <c r="M66" s="5"/>
      <c r="N66" s="5">
        <f t="shared" si="0"/>
        <v>0</v>
      </c>
    </row>
    <row r="67" spans="1:14">
      <c r="A67" t="s">
        <v>82</v>
      </c>
      <c r="B67" s="5">
        <v>520899.44</v>
      </c>
      <c r="C67" s="5">
        <v>538016.91</v>
      </c>
      <c r="D67" s="5">
        <v>576275.73</v>
      </c>
      <c r="E67" s="5">
        <v>479409.81</v>
      </c>
      <c r="F67" s="15">
        <v>499387.44</v>
      </c>
      <c r="G67" s="5">
        <v>520137.6</v>
      </c>
      <c r="H67" s="5">
        <v>566012.31999999995</v>
      </c>
      <c r="I67" s="5">
        <v>491348.76</v>
      </c>
      <c r="J67" s="5">
        <v>537599.1</v>
      </c>
      <c r="K67" s="5">
        <v>537599.1</v>
      </c>
      <c r="L67" s="5">
        <v>375760.7</v>
      </c>
      <c r="M67" s="5">
        <v>478555.12</v>
      </c>
      <c r="N67" s="5">
        <f t="shared" si="0"/>
        <v>6121002.0299999993</v>
      </c>
    </row>
    <row r="68" spans="1:14">
      <c r="A68" t="s">
        <v>83</v>
      </c>
      <c r="B68" s="5">
        <v>276819.52</v>
      </c>
      <c r="C68" s="5">
        <v>290112.64000000001</v>
      </c>
      <c r="D68" s="5">
        <v>305758.45</v>
      </c>
      <c r="E68" s="5">
        <v>244976.31</v>
      </c>
      <c r="F68" s="7">
        <v>280184.56</v>
      </c>
      <c r="G68" s="5">
        <v>279625.42</v>
      </c>
      <c r="H68" s="5">
        <v>274615.49</v>
      </c>
      <c r="I68" s="5">
        <v>240821.52</v>
      </c>
      <c r="J68" s="5">
        <v>226130.47</v>
      </c>
      <c r="K68" s="5">
        <v>226130.47</v>
      </c>
      <c r="L68" s="5">
        <v>302916.57</v>
      </c>
      <c r="M68" s="5">
        <v>246141.85</v>
      </c>
      <c r="N68" s="5">
        <f t="shared" si="0"/>
        <v>3194233.2700000005</v>
      </c>
    </row>
    <row r="69" spans="1:14">
      <c r="A69" t="s">
        <v>84</v>
      </c>
      <c r="B69" s="5">
        <v>613271.69999999995</v>
      </c>
      <c r="C69" s="5">
        <v>625538.76</v>
      </c>
      <c r="D69" s="5">
        <v>661076.31999999995</v>
      </c>
      <c r="E69" s="5">
        <v>551539.79</v>
      </c>
      <c r="F69" s="15">
        <v>589825.48</v>
      </c>
      <c r="G69" s="5">
        <v>640269.23</v>
      </c>
      <c r="H69" s="5">
        <v>667990.52</v>
      </c>
      <c r="I69" s="5">
        <v>639686.1</v>
      </c>
      <c r="J69" s="5">
        <v>681200.41</v>
      </c>
      <c r="K69" s="5">
        <v>681200.41</v>
      </c>
      <c r="L69" s="5">
        <v>452396.7</v>
      </c>
      <c r="M69" s="5">
        <v>489338.37</v>
      </c>
      <c r="N69" s="5">
        <f t="shared" si="0"/>
        <v>7293333.79</v>
      </c>
    </row>
    <row r="70" spans="1:14">
      <c r="A70" t="s">
        <v>85</v>
      </c>
      <c r="B70" s="5"/>
      <c r="C70" s="5"/>
      <c r="D70" s="5"/>
      <c r="E70" s="5"/>
      <c r="F70" s="7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>
      <c r="A71" t="s">
        <v>27</v>
      </c>
      <c r="B71" s="5"/>
      <c r="C71" s="5"/>
      <c r="D71" s="5"/>
      <c r="E71" s="5"/>
      <c r="F71" s="7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>
      <c r="A72" t="s">
        <v>86</v>
      </c>
      <c r="B72" s="5">
        <v>96277.74</v>
      </c>
      <c r="C72" s="5">
        <v>101029.01</v>
      </c>
      <c r="D72" s="5">
        <v>104995.59</v>
      </c>
      <c r="E72" s="5">
        <v>86731.1</v>
      </c>
      <c r="F72" s="15">
        <v>101660.25</v>
      </c>
      <c r="G72" s="5">
        <v>98854.36</v>
      </c>
      <c r="H72" s="5">
        <v>101634.07</v>
      </c>
      <c r="I72" s="5">
        <v>100282.49</v>
      </c>
      <c r="J72" s="5">
        <v>105068.84</v>
      </c>
      <c r="K72" s="5">
        <v>105068.84</v>
      </c>
      <c r="L72" s="5">
        <v>82485.52</v>
      </c>
      <c r="M72" s="5">
        <v>115720.42</v>
      </c>
      <c r="N72" s="5">
        <f t="shared" si="0"/>
        <v>1199808.2299999997</v>
      </c>
    </row>
    <row r="73" spans="1:14">
      <c r="A73" t="s">
        <v>28</v>
      </c>
      <c r="B73" s="5"/>
      <c r="C73" s="5"/>
      <c r="D73" s="5"/>
      <c r="E73" s="5"/>
      <c r="F73" s="7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>
      <c r="A74" t="s">
        <v>29</v>
      </c>
      <c r="B74" s="5"/>
      <c r="C74" s="5"/>
      <c r="D74" s="5"/>
      <c r="E74" s="5"/>
      <c r="F74" s="7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>
      <c r="A75" t="s">
        <v>87</v>
      </c>
      <c r="B75" s="39">
        <v>901010.75</v>
      </c>
      <c r="C75" s="5">
        <v>926230.99</v>
      </c>
      <c r="D75" s="5">
        <v>990091.92</v>
      </c>
      <c r="E75" s="5">
        <v>825544.84</v>
      </c>
      <c r="F75" s="15">
        <v>908317.36</v>
      </c>
      <c r="G75" s="5">
        <v>879716.8</v>
      </c>
      <c r="H75" s="5">
        <v>932097.35</v>
      </c>
      <c r="I75" s="5">
        <v>867546.1</v>
      </c>
      <c r="J75" s="5">
        <v>910597.53</v>
      </c>
      <c r="K75" s="5">
        <v>910597.53</v>
      </c>
      <c r="L75" s="5">
        <v>690906.76</v>
      </c>
      <c r="M75" s="5">
        <v>836209.63</v>
      </c>
      <c r="N75" s="5">
        <f t="shared" si="0"/>
        <v>10578867.560000001</v>
      </c>
    </row>
    <row r="76" spans="1:14">
      <c r="A76" t="s">
        <v>88</v>
      </c>
      <c r="B76" s="5"/>
      <c r="C76" s="5"/>
      <c r="D76" s="5"/>
      <c r="E76" s="5"/>
      <c r="F76" s="7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>
      <c r="A77" t="s">
        <v>89</v>
      </c>
      <c r="B77" s="5"/>
      <c r="C77" s="5"/>
      <c r="D77" s="5"/>
      <c r="E77" s="5"/>
      <c r="F77" s="7"/>
      <c r="G77" s="5"/>
      <c r="H77" s="5"/>
      <c r="I77" s="5"/>
      <c r="J77" s="5"/>
      <c r="K77" s="5"/>
      <c r="L77" s="5"/>
      <c r="M77" s="5"/>
      <c r="N77" s="5">
        <f>SUM(B77:M77)</f>
        <v>0</v>
      </c>
    </row>
    <row r="78" spans="1:14">
      <c r="A78" t="s">
        <v>30</v>
      </c>
      <c r="B78" s="5"/>
      <c r="C78" s="5"/>
      <c r="D78" s="5"/>
      <c r="E78" s="5"/>
      <c r="F78" s="7"/>
      <c r="G78" s="5"/>
      <c r="H78" s="5"/>
      <c r="I78" s="5"/>
      <c r="J78" s="5"/>
      <c r="K78" s="5"/>
      <c r="L78" s="5"/>
      <c r="M78" s="5"/>
      <c r="N78" s="5">
        <f>SUM(B78:M78)</f>
        <v>0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19748621.170000002</v>
      </c>
      <c r="C80" s="5">
        <f t="shared" si="1"/>
        <v>20182501.279999997</v>
      </c>
      <c r="D80" s="5">
        <f t="shared" si="1"/>
        <v>21497395.210000005</v>
      </c>
      <c r="E80" s="5">
        <f t="shared" si="1"/>
        <v>18037545.689999998</v>
      </c>
      <c r="F80" s="5">
        <f t="shared" si="1"/>
        <v>19486464.41</v>
      </c>
      <c r="G80" s="5">
        <f t="shared" si="1"/>
        <v>20480619.520000003</v>
      </c>
      <c r="H80" s="5">
        <f t="shared" si="1"/>
        <v>21303416.140000001</v>
      </c>
      <c r="I80" s="5">
        <f t="shared" si="1"/>
        <v>19024779.710000001</v>
      </c>
      <c r="J80" s="5">
        <f t="shared" si="1"/>
        <v>20322454.199999999</v>
      </c>
      <c r="K80" s="5">
        <f t="shared" si="1"/>
        <v>20322454.199999999</v>
      </c>
      <c r="L80" s="5">
        <f t="shared" si="1"/>
        <v>13642935.859999998</v>
      </c>
      <c r="M80" s="5">
        <f t="shared" si="1"/>
        <v>17404282.98</v>
      </c>
      <c r="N80" s="5">
        <f>SUM(B80:M80)</f>
        <v>231453470.36999997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7"/>
    <pageSetUpPr fitToPage="1"/>
  </sheetPr>
  <dimension ref="A1:N80"/>
  <sheetViews>
    <sheetView workbookViewId="0">
      <pane xSplit="1" ySplit="11" topLeftCell="B69" activePane="bottomRight" state="frozen"/>
      <selection pane="topRight" activeCell="B1" sqref="B1"/>
      <selection pane="bottomLeft" activeCell="A12" sqref="A12"/>
      <selection pane="bottomRight" activeCell="K12" sqref="K12:M78"/>
    </sheetView>
  </sheetViews>
  <sheetFormatPr defaultRowHeight="12.75"/>
  <cols>
    <col min="1" max="1" width="16.1640625" bestFit="1" customWidth="1"/>
    <col min="2" max="2" width="9.1640625" bestFit="1" customWidth="1"/>
    <col min="3" max="4" width="9.83203125" bestFit="1" customWidth="1"/>
    <col min="5" max="5" width="9.6640625" customWidth="1"/>
    <col min="6" max="6" width="9.83203125" bestFit="1" customWidth="1"/>
    <col min="7" max="7" width="11.83203125" bestFit="1" customWidth="1"/>
    <col min="8" max="8" width="10.5" bestFit="1" customWidth="1"/>
    <col min="9" max="10" width="9.83203125" bestFit="1" customWidth="1"/>
    <col min="11" max="11" width="11.83203125" bestFit="1" customWidth="1"/>
    <col min="12" max="12" width="9.83203125" bestFit="1" customWidth="1"/>
    <col min="13" max="13" width="11" customWidth="1"/>
    <col min="14" max="14" width="10.1640625" bestFit="1" customWidth="1"/>
  </cols>
  <sheetData>
    <row r="1" spans="1:14">
      <c r="A1" t="str">
        <f>'SFY 19-20'!A1</f>
        <v>VALIDATED TAX RECEIPTS DATA FOR: JULY, 2019 thru June, 2020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43647</v>
      </c>
      <c r="C9" s="1">
        <f>'Local Option Sales Tax Dist'!C9</f>
        <v>43678</v>
      </c>
      <c r="D9" s="1">
        <f>'Local Option Sales Tax Dist'!D9</f>
        <v>43709</v>
      </c>
      <c r="E9" s="1">
        <f>'Local Option Sales Tax Dist'!E9</f>
        <v>43739</v>
      </c>
      <c r="F9" s="1">
        <f>'Local Option Sales Tax Dist'!F9</f>
        <v>43770</v>
      </c>
      <c r="G9" s="1">
        <f>'Local Option Sales Tax Dist'!G9</f>
        <v>43800</v>
      </c>
      <c r="H9" s="1">
        <f>'Local Option Sales Tax Dist'!H9</f>
        <v>43831</v>
      </c>
      <c r="I9" s="1">
        <f>'Local Option Sales Tax Dist'!I9</f>
        <v>43862</v>
      </c>
      <c r="J9" s="1">
        <f>'Local Option Sales Tax Dist'!J9</f>
        <v>43891</v>
      </c>
      <c r="K9" s="1">
        <f>'Local Option Sales Tax Dist'!K9</f>
        <v>43922</v>
      </c>
      <c r="L9" s="1">
        <f>'Local Option Sales Tax Dist'!L9</f>
        <v>43952</v>
      </c>
      <c r="M9" s="1">
        <f>'Local Option Sales Tax Dist'!M9</f>
        <v>43983</v>
      </c>
      <c r="N9" s="1" t="str">
        <f>'Local Option Sales Tax Dist'!N9</f>
        <v>SFY19-20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114397.71</v>
      </c>
      <c r="C12" s="32">
        <v>116843.27</v>
      </c>
      <c r="D12" s="32">
        <v>124114.72</v>
      </c>
      <c r="E12" s="32">
        <v>107541.25</v>
      </c>
      <c r="F12" s="14">
        <v>119770.31</v>
      </c>
      <c r="G12" s="31">
        <v>117246.84</v>
      </c>
      <c r="H12" s="31">
        <v>121886.61</v>
      </c>
      <c r="I12" s="31">
        <v>112503.23</v>
      </c>
      <c r="J12" s="33">
        <v>121792.76</v>
      </c>
      <c r="K12" s="34">
        <v>121792.76</v>
      </c>
      <c r="L12" s="36">
        <v>77096.960000000006</v>
      </c>
      <c r="M12" s="36">
        <v>95457.63</v>
      </c>
      <c r="N12" s="5">
        <f>SUM(B12:M12)</f>
        <v>1350444.0499999998</v>
      </c>
    </row>
    <row r="13" spans="1:14">
      <c r="A13" t="s">
        <v>54</v>
      </c>
      <c r="B13" s="31">
        <v>18433.12</v>
      </c>
      <c r="C13" s="32">
        <v>15121.58</v>
      </c>
      <c r="D13" s="32">
        <v>19573.77</v>
      </c>
      <c r="E13" s="32">
        <v>13444.25</v>
      </c>
      <c r="F13" s="14">
        <v>25696.67</v>
      </c>
      <c r="G13" s="31">
        <v>20606.759999999998</v>
      </c>
      <c r="H13" s="31">
        <v>18987.490000000002</v>
      </c>
      <c r="I13" s="31">
        <v>18236.43</v>
      </c>
      <c r="J13" s="34">
        <v>12388.62</v>
      </c>
      <c r="K13" s="34">
        <v>12388.62</v>
      </c>
      <c r="L13" s="36">
        <v>11962.23</v>
      </c>
      <c r="M13" s="36">
        <v>14732.09</v>
      </c>
      <c r="N13" s="5">
        <f t="shared" ref="N13:N76" si="0">SUM(B13:M13)</f>
        <v>201571.62999999998</v>
      </c>
    </row>
    <row r="14" spans="1:14">
      <c r="A14" t="s">
        <v>55</v>
      </c>
      <c r="B14" s="31">
        <v>97952.67</v>
      </c>
      <c r="C14" s="32">
        <v>99610.67</v>
      </c>
      <c r="D14" s="32">
        <v>103493.79</v>
      </c>
      <c r="E14" s="32">
        <v>75939.03</v>
      </c>
      <c r="F14" s="14">
        <v>96341.8</v>
      </c>
      <c r="G14" s="31">
        <v>109710.95</v>
      </c>
      <c r="H14" s="31">
        <v>82663.009999999995</v>
      </c>
      <c r="I14" s="31">
        <v>70856.83</v>
      </c>
      <c r="J14" s="31">
        <v>82824.95</v>
      </c>
      <c r="K14" s="31">
        <v>82824.95</v>
      </c>
      <c r="L14" s="36">
        <v>78904.09</v>
      </c>
      <c r="M14" s="36">
        <v>96743.47</v>
      </c>
      <c r="N14" s="5">
        <f t="shared" si="0"/>
        <v>1077866.21</v>
      </c>
    </row>
    <row r="15" spans="1:14">
      <c r="A15" t="s">
        <v>2</v>
      </c>
      <c r="B15" s="31">
        <v>14750.6</v>
      </c>
      <c r="C15" s="32">
        <v>15066.38</v>
      </c>
      <c r="D15" s="32">
        <v>15088.22</v>
      </c>
      <c r="E15" s="32">
        <v>12923.82</v>
      </c>
      <c r="F15" s="14">
        <v>11217.67</v>
      </c>
      <c r="G15" s="31">
        <v>12274.67</v>
      </c>
      <c r="H15" s="31">
        <v>15808.52</v>
      </c>
      <c r="I15" s="31">
        <v>11476.15</v>
      </c>
      <c r="J15" s="31">
        <v>13531.24</v>
      </c>
      <c r="K15" s="31">
        <v>13531.24</v>
      </c>
      <c r="L15" s="36">
        <v>9929.5300000000007</v>
      </c>
      <c r="M15" s="36">
        <v>15859.27</v>
      </c>
      <c r="N15" s="5">
        <f t="shared" si="0"/>
        <v>161457.31</v>
      </c>
    </row>
    <row r="16" spans="1:14">
      <c r="A16" t="s">
        <v>56</v>
      </c>
      <c r="B16" s="31">
        <v>35944.839999999997</v>
      </c>
      <c r="C16" s="32">
        <v>33909.68</v>
      </c>
      <c r="D16" s="32">
        <v>37705.279999999999</v>
      </c>
      <c r="E16" s="32">
        <v>33666.75</v>
      </c>
      <c r="F16" s="14">
        <v>38926.74</v>
      </c>
      <c r="G16" s="31">
        <v>36866.980000000003</v>
      </c>
      <c r="H16" s="31">
        <v>118011.68</v>
      </c>
      <c r="I16" s="31">
        <v>209420.84</v>
      </c>
      <c r="J16" s="31">
        <v>311978.28000000003</v>
      </c>
      <c r="K16" s="31">
        <v>311978.28000000003</v>
      </c>
      <c r="L16" s="36">
        <v>178266.37</v>
      </c>
      <c r="M16" s="36">
        <v>393177.8</v>
      </c>
      <c r="N16" s="5">
        <f t="shared" si="0"/>
        <v>1739853.5200000003</v>
      </c>
    </row>
    <row r="17" spans="1:14">
      <c r="A17" t="s">
        <v>57</v>
      </c>
      <c r="B17" s="31">
        <v>792399.96</v>
      </c>
      <c r="C17" s="32">
        <v>790704.3</v>
      </c>
      <c r="D17" s="32">
        <v>839556.62</v>
      </c>
      <c r="E17" s="32">
        <v>723212.82</v>
      </c>
      <c r="F17" s="14">
        <v>772188.24</v>
      </c>
      <c r="G17" s="31">
        <v>815457.77</v>
      </c>
      <c r="H17" s="31">
        <v>832945.08</v>
      </c>
      <c r="I17" s="31">
        <v>679290.95</v>
      </c>
      <c r="J17" s="31">
        <v>763902.86</v>
      </c>
      <c r="K17" s="31">
        <v>763902.86</v>
      </c>
      <c r="L17" s="36">
        <v>425748.43</v>
      </c>
      <c r="M17" s="36">
        <v>632221.04</v>
      </c>
      <c r="N17" s="5">
        <f t="shared" si="0"/>
        <v>8831530.9299999997</v>
      </c>
    </row>
    <row r="18" spans="1:14">
      <c r="A18" t="s">
        <v>3</v>
      </c>
      <c r="B18" s="31">
        <v>2805.91</v>
      </c>
      <c r="C18" s="32">
        <v>2651.2</v>
      </c>
      <c r="D18" s="32">
        <v>2939.75</v>
      </c>
      <c r="E18" s="32">
        <v>2632.72</v>
      </c>
      <c r="F18" s="14">
        <v>3032.61</v>
      </c>
      <c r="G18" s="31">
        <v>2876.03</v>
      </c>
      <c r="H18" s="31">
        <v>2554.12</v>
      </c>
      <c r="I18" s="31">
        <v>604.21</v>
      </c>
      <c r="J18" s="31">
        <v>1152.74</v>
      </c>
      <c r="K18" s="31">
        <v>1152.74</v>
      </c>
      <c r="L18" s="36">
        <v>651.58000000000004</v>
      </c>
      <c r="M18" s="36">
        <v>1457.1</v>
      </c>
      <c r="N18" s="5">
        <f t="shared" si="0"/>
        <v>24510.710000000003</v>
      </c>
    </row>
    <row r="19" spans="1:14">
      <c r="A19" t="s">
        <v>58</v>
      </c>
      <c r="B19" s="31">
        <v>86608.45</v>
      </c>
      <c r="C19" s="32">
        <v>86974.96</v>
      </c>
      <c r="D19" s="32">
        <v>88132.02</v>
      </c>
      <c r="E19" s="32">
        <v>77412.02</v>
      </c>
      <c r="F19" s="14">
        <v>82838.55</v>
      </c>
      <c r="G19" s="31">
        <v>83099.95</v>
      </c>
      <c r="H19" s="31">
        <v>87775.49</v>
      </c>
      <c r="I19" s="31">
        <v>77903.210000000006</v>
      </c>
      <c r="J19" s="31">
        <v>91048.57</v>
      </c>
      <c r="K19" s="31">
        <v>91048.57</v>
      </c>
      <c r="L19" s="36">
        <v>63156.38</v>
      </c>
      <c r="M19" s="36">
        <v>93325.06</v>
      </c>
      <c r="N19" s="5">
        <f t="shared" si="0"/>
        <v>1009323.23</v>
      </c>
    </row>
    <row r="20" spans="1:14">
      <c r="A20" t="s">
        <v>59</v>
      </c>
      <c r="B20" s="31">
        <v>51444.31</v>
      </c>
      <c r="C20" s="32">
        <v>56035.35</v>
      </c>
      <c r="D20" s="32">
        <v>54845.09</v>
      </c>
      <c r="E20" s="32">
        <v>46668.74</v>
      </c>
      <c r="F20" s="14">
        <v>48095.41</v>
      </c>
      <c r="G20" s="31">
        <v>51986.85</v>
      </c>
      <c r="H20" s="31">
        <v>53204.08</v>
      </c>
      <c r="I20" s="31">
        <v>50579.17</v>
      </c>
      <c r="J20" s="31">
        <v>54779.96</v>
      </c>
      <c r="K20" s="31">
        <v>54779.96</v>
      </c>
      <c r="L20" s="36">
        <v>42522.67</v>
      </c>
      <c r="M20" s="36">
        <v>60092.639999999999</v>
      </c>
      <c r="N20" s="5">
        <f t="shared" si="0"/>
        <v>625034.2300000001</v>
      </c>
    </row>
    <row r="21" spans="1:14">
      <c r="A21" t="s">
        <v>60</v>
      </c>
      <c r="B21" s="31">
        <v>73158.570000000007</v>
      </c>
      <c r="C21" s="32">
        <v>72226.759999999995</v>
      </c>
      <c r="D21" s="32">
        <v>76339.3</v>
      </c>
      <c r="E21" s="32">
        <v>67607.399999999994</v>
      </c>
      <c r="F21" s="14">
        <v>63906.2</v>
      </c>
      <c r="G21" s="31">
        <v>69297.38</v>
      </c>
      <c r="H21" s="31">
        <v>78259.34</v>
      </c>
      <c r="I21" s="31">
        <v>68288.259999999995</v>
      </c>
      <c r="J21" s="31">
        <v>69418.490000000005</v>
      </c>
      <c r="K21" s="31">
        <v>69418.490000000005</v>
      </c>
      <c r="L21" s="36">
        <v>54193.34</v>
      </c>
      <c r="M21" s="36">
        <v>73433.22</v>
      </c>
      <c r="N21" s="5">
        <f t="shared" si="0"/>
        <v>835546.75</v>
      </c>
    </row>
    <row r="22" spans="1:14">
      <c r="A22" t="s">
        <v>61</v>
      </c>
      <c r="B22" s="31">
        <v>133954.42000000001</v>
      </c>
      <c r="C22" s="32">
        <v>136240.34</v>
      </c>
      <c r="D22" s="32">
        <v>136902.74</v>
      </c>
      <c r="E22" s="32">
        <v>123093.71</v>
      </c>
      <c r="F22" s="14">
        <v>126395.99</v>
      </c>
      <c r="G22" s="31">
        <v>135256.62</v>
      </c>
      <c r="H22" s="31">
        <v>148389.98000000001</v>
      </c>
      <c r="I22" s="31">
        <v>143761.70000000001</v>
      </c>
      <c r="J22" s="31">
        <v>163407.9</v>
      </c>
      <c r="K22" s="31">
        <v>163407.9</v>
      </c>
      <c r="L22" s="36">
        <v>102907.08</v>
      </c>
      <c r="M22" s="36">
        <v>124456.18</v>
      </c>
      <c r="N22" s="5">
        <f t="shared" si="0"/>
        <v>1638174.5599999998</v>
      </c>
    </row>
    <row r="23" spans="1:14">
      <c r="A23" t="s">
        <v>4</v>
      </c>
      <c r="B23" s="31">
        <v>60641.54</v>
      </c>
      <c r="C23" s="32">
        <v>60138.2</v>
      </c>
      <c r="D23" s="32">
        <v>65842.13</v>
      </c>
      <c r="E23" s="32">
        <v>52165.54</v>
      </c>
      <c r="F23" s="14">
        <v>66688.19</v>
      </c>
      <c r="G23" s="31">
        <v>72516.28</v>
      </c>
      <c r="H23" s="31">
        <v>63428.83</v>
      </c>
      <c r="I23" s="31">
        <v>182307.25</v>
      </c>
      <c r="J23" s="31">
        <v>44099.49</v>
      </c>
      <c r="K23" s="31">
        <v>44099.49</v>
      </c>
      <c r="L23" s="36">
        <v>32747.01</v>
      </c>
      <c r="M23" s="36">
        <v>51100.57</v>
      </c>
      <c r="N23" s="5">
        <f t="shared" si="0"/>
        <v>795774.5199999999</v>
      </c>
    </row>
    <row r="24" spans="1:14">
      <c r="A24" t="s">
        <v>91</v>
      </c>
      <c r="B24" s="31">
        <v>997465.49</v>
      </c>
      <c r="C24" s="32">
        <v>1006366.3</v>
      </c>
      <c r="D24" s="47">
        <v>1073869.3700000001</v>
      </c>
      <c r="E24" s="32">
        <v>925515.69</v>
      </c>
      <c r="F24" s="14">
        <v>987777.26</v>
      </c>
      <c r="G24" s="31">
        <v>999598.23</v>
      </c>
      <c r="H24" s="31">
        <v>1055662.23</v>
      </c>
      <c r="I24" s="31">
        <v>814032.3</v>
      </c>
      <c r="J24" s="31">
        <v>926425.05</v>
      </c>
      <c r="K24" s="31">
        <v>926425.05</v>
      </c>
      <c r="L24" s="36">
        <v>421105.12</v>
      </c>
      <c r="M24" s="36">
        <v>856367.64</v>
      </c>
      <c r="N24" s="5">
        <f>SUM(B24:M24)</f>
        <v>10990609.73</v>
      </c>
    </row>
    <row r="25" spans="1:14">
      <c r="A25" t="s">
        <v>5</v>
      </c>
      <c r="B25" s="31">
        <v>13593.39</v>
      </c>
      <c r="C25" s="32">
        <v>16095.87</v>
      </c>
      <c r="D25" s="47">
        <v>13063.06</v>
      </c>
      <c r="E25" s="32">
        <v>12506.56</v>
      </c>
      <c r="F25" s="14">
        <v>10435.4</v>
      </c>
      <c r="G25" s="31">
        <v>12597.97</v>
      </c>
      <c r="H25" s="31">
        <v>13213.01</v>
      </c>
      <c r="I25" s="31">
        <v>11186.16</v>
      </c>
      <c r="J25" s="31">
        <v>13411.12</v>
      </c>
      <c r="K25" s="31">
        <v>13411.12</v>
      </c>
      <c r="L25" s="36">
        <v>10137.870000000001</v>
      </c>
      <c r="M25" s="36">
        <v>14415.41</v>
      </c>
      <c r="N25" s="5">
        <f t="shared" si="0"/>
        <v>154066.94</v>
      </c>
    </row>
    <row r="26" spans="1:14">
      <c r="A26" t="s">
        <v>6</v>
      </c>
      <c r="B26" s="31">
        <v>2139.89</v>
      </c>
      <c r="C26" s="32">
        <v>2021.21</v>
      </c>
      <c r="D26" s="47">
        <v>2242.54</v>
      </c>
      <c r="E26" s="32">
        <v>2007.04</v>
      </c>
      <c r="F26" s="14">
        <v>2313.77</v>
      </c>
      <c r="G26" s="31">
        <v>2193.66</v>
      </c>
      <c r="H26" s="31">
        <v>2926.83</v>
      </c>
      <c r="I26" s="31">
        <v>2774.82</v>
      </c>
      <c r="J26" s="31">
        <v>4290.0200000000004</v>
      </c>
      <c r="K26" s="31">
        <v>4290.0200000000004</v>
      </c>
      <c r="L26" s="36">
        <v>2446.37</v>
      </c>
      <c r="M26" s="36">
        <v>5409.59</v>
      </c>
      <c r="N26" s="5">
        <f t="shared" si="0"/>
        <v>35055.760000000002</v>
      </c>
    </row>
    <row r="27" spans="1:14">
      <c r="A27" t="s">
        <v>62</v>
      </c>
      <c r="B27" s="31">
        <v>118981.69</v>
      </c>
      <c r="C27" s="32">
        <v>112383.31</v>
      </c>
      <c r="D27" s="47">
        <v>124689.38</v>
      </c>
      <c r="E27" s="32">
        <v>111595.66</v>
      </c>
      <c r="F27" s="14">
        <v>128649.61</v>
      </c>
      <c r="G27" s="31">
        <v>121971.52</v>
      </c>
      <c r="H27" s="31">
        <v>116836.85</v>
      </c>
      <c r="I27" s="31">
        <v>45459.5</v>
      </c>
      <c r="J27" s="31">
        <v>78449.55</v>
      </c>
      <c r="K27" s="31">
        <v>78449.55</v>
      </c>
      <c r="L27" s="36">
        <v>44281.08</v>
      </c>
      <c r="M27" s="36">
        <v>99199.08</v>
      </c>
      <c r="N27" s="5">
        <f t="shared" si="0"/>
        <v>1180946.7800000003</v>
      </c>
    </row>
    <row r="28" spans="1:14">
      <c r="A28" t="s">
        <v>63</v>
      </c>
      <c r="B28" s="31">
        <v>139315.79999999999</v>
      </c>
      <c r="C28" s="32">
        <v>141728.64000000001</v>
      </c>
      <c r="D28" s="47">
        <v>155838.96</v>
      </c>
      <c r="E28" s="32">
        <v>123845.64</v>
      </c>
      <c r="F28" s="14">
        <v>140857.65</v>
      </c>
      <c r="G28" s="31">
        <v>150546.81</v>
      </c>
      <c r="H28" s="31">
        <v>137848.14000000001</v>
      </c>
      <c r="I28" s="31">
        <v>105764.83</v>
      </c>
      <c r="J28" s="31">
        <v>116248.89</v>
      </c>
      <c r="K28" s="31">
        <v>116248.89</v>
      </c>
      <c r="L28" s="36">
        <v>124966.18</v>
      </c>
      <c r="M28" s="36">
        <v>126317.04</v>
      </c>
      <c r="N28" s="5">
        <f t="shared" si="0"/>
        <v>1579527.4699999997</v>
      </c>
    </row>
    <row r="29" spans="1:14">
      <c r="A29" t="s">
        <v>7</v>
      </c>
      <c r="B29" s="31">
        <v>39726.43</v>
      </c>
      <c r="C29" s="32">
        <v>41069.65</v>
      </c>
      <c r="D29" s="47">
        <v>44679.3</v>
      </c>
      <c r="E29" s="32">
        <v>35448.35</v>
      </c>
      <c r="F29" s="14">
        <v>42150.99</v>
      </c>
      <c r="G29" s="31">
        <v>40900.379999999997</v>
      </c>
      <c r="H29" s="31">
        <v>42431.49</v>
      </c>
      <c r="I29" s="31">
        <v>39356.29</v>
      </c>
      <c r="J29" s="31">
        <v>40685.339999999997</v>
      </c>
      <c r="K29" s="31">
        <v>40685.339999999997</v>
      </c>
      <c r="L29" s="36">
        <v>27636.35</v>
      </c>
      <c r="M29" s="36">
        <v>36250.06</v>
      </c>
      <c r="N29" s="5">
        <f t="shared" si="0"/>
        <v>471019.96999999991</v>
      </c>
    </row>
    <row r="30" spans="1:14">
      <c r="A30" t="s">
        <v>8</v>
      </c>
      <c r="B30" s="31">
        <v>1372.48</v>
      </c>
      <c r="C30" s="32">
        <v>1295.19</v>
      </c>
      <c r="D30" s="47">
        <v>1439.33</v>
      </c>
      <c r="E30" s="32">
        <v>1285.96</v>
      </c>
      <c r="F30" s="14">
        <v>1485.72</v>
      </c>
      <c r="G30" s="31">
        <v>1407.5</v>
      </c>
      <c r="H30" s="31">
        <v>1315.57</v>
      </c>
      <c r="I30" s="31">
        <v>435.9</v>
      </c>
      <c r="J30" s="31">
        <v>786.84</v>
      </c>
      <c r="K30" s="31">
        <v>786.84</v>
      </c>
      <c r="L30" s="36">
        <v>433.91</v>
      </c>
      <c r="M30" s="36">
        <v>1001.1</v>
      </c>
      <c r="N30" s="5">
        <f t="shared" si="0"/>
        <v>13046.34</v>
      </c>
    </row>
    <row r="31" spans="1:14">
      <c r="A31" t="s">
        <v>9</v>
      </c>
      <c r="B31" s="31">
        <v>3865.63</v>
      </c>
      <c r="C31" s="32">
        <v>3649.16</v>
      </c>
      <c r="D31" s="47">
        <v>4052.87</v>
      </c>
      <c r="E31" s="32">
        <v>3623.32</v>
      </c>
      <c r="F31" s="14">
        <v>4182.79</v>
      </c>
      <c r="G31" s="31">
        <v>3963.71</v>
      </c>
      <c r="H31" s="31">
        <v>5503.86</v>
      </c>
      <c r="I31" s="31">
        <v>147580.31</v>
      </c>
      <c r="J31" s="31">
        <v>5365.43</v>
      </c>
      <c r="K31" s="31">
        <v>5365.43</v>
      </c>
      <c r="L31" s="36">
        <v>3036.61</v>
      </c>
      <c r="M31" s="36">
        <v>6779.61</v>
      </c>
      <c r="N31" s="5">
        <f t="shared" si="0"/>
        <v>196968.72999999995</v>
      </c>
    </row>
    <row r="32" spans="1:14">
      <c r="A32" t="s">
        <v>10</v>
      </c>
      <c r="B32" s="31">
        <v>7516.13</v>
      </c>
      <c r="C32" s="32">
        <v>7729.24</v>
      </c>
      <c r="D32" s="47">
        <v>7748.35</v>
      </c>
      <c r="E32" s="32">
        <v>7003.33</v>
      </c>
      <c r="F32" s="14">
        <v>7015.27</v>
      </c>
      <c r="G32" s="31">
        <v>6604.91</v>
      </c>
      <c r="H32" s="31">
        <v>7989.89</v>
      </c>
      <c r="I32" s="31">
        <v>5585.22</v>
      </c>
      <c r="J32" s="31">
        <v>7028.27</v>
      </c>
      <c r="K32" s="31">
        <v>7028.27</v>
      </c>
      <c r="L32" s="36">
        <v>5531.68</v>
      </c>
      <c r="M32" s="36">
        <v>9205.3799999999992</v>
      </c>
      <c r="N32" s="5">
        <f t="shared" si="0"/>
        <v>85985.940000000031</v>
      </c>
    </row>
    <row r="33" spans="1:14">
      <c r="A33" t="s">
        <v>11</v>
      </c>
      <c r="B33" s="31">
        <v>4649.1899999999996</v>
      </c>
      <c r="C33" s="32">
        <v>5082.1499999999996</v>
      </c>
      <c r="D33" s="47">
        <v>5493.12</v>
      </c>
      <c r="E33" s="32">
        <v>4159.57</v>
      </c>
      <c r="F33" s="14">
        <v>4575.8500000000004</v>
      </c>
      <c r="G33" s="31">
        <v>5254.68</v>
      </c>
      <c r="H33" s="31">
        <v>6634.3</v>
      </c>
      <c r="I33" s="31">
        <v>58916.03</v>
      </c>
      <c r="J33" s="31">
        <v>7137.12</v>
      </c>
      <c r="K33" s="31">
        <v>7137.12</v>
      </c>
      <c r="L33" s="36">
        <v>4879.67</v>
      </c>
      <c r="M33" s="36">
        <v>7205.41</v>
      </c>
      <c r="N33" s="5">
        <f t="shared" si="0"/>
        <v>121124.20999999999</v>
      </c>
    </row>
    <row r="34" spans="1:14">
      <c r="A34" t="s">
        <v>64</v>
      </c>
      <c r="B34" s="31">
        <v>6397.19</v>
      </c>
      <c r="C34" s="32">
        <v>7328.74</v>
      </c>
      <c r="D34" s="47">
        <v>6244.93</v>
      </c>
      <c r="E34" s="32">
        <v>4757.29</v>
      </c>
      <c r="F34" s="14">
        <v>5267.26</v>
      </c>
      <c r="G34" s="31">
        <v>8021.93</v>
      </c>
      <c r="H34" s="31">
        <v>5218.6000000000004</v>
      </c>
      <c r="I34" s="31">
        <v>5106.2</v>
      </c>
      <c r="J34" s="31">
        <v>5446.39</v>
      </c>
      <c r="K34" s="31">
        <v>5446.39</v>
      </c>
      <c r="L34" s="36">
        <v>4598.3500000000004</v>
      </c>
      <c r="M34" s="36">
        <v>7693.71</v>
      </c>
      <c r="N34" s="5">
        <f t="shared" si="0"/>
        <v>71526.98</v>
      </c>
    </row>
    <row r="35" spans="1:14">
      <c r="A35" t="s">
        <v>12</v>
      </c>
      <c r="B35" s="31">
        <v>9411.75</v>
      </c>
      <c r="C35" s="32">
        <v>8892.0499999999993</v>
      </c>
      <c r="D35" s="47">
        <v>9861.2999999999993</v>
      </c>
      <c r="E35" s="32">
        <v>8830.01</v>
      </c>
      <c r="F35" s="14">
        <v>10173.219999999999</v>
      </c>
      <c r="G35" s="31">
        <v>9647.24</v>
      </c>
      <c r="H35" s="31">
        <v>8928.74</v>
      </c>
      <c r="I35" s="31">
        <v>303583.25</v>
      </c>
      <c r="J35" s="31">
        <v>3057.2</v>
      </c>
      <c r="K35" s="31">
        <v>3057.2</v>
      </c>
      <c r="L35" s="36">
        <v>1715.9</v>
      </c>
      <c r="M35" s="36">
        <v>3871.72</v>
      </c>
      <c r="N35" s="5">
        <f t="shared" si="0"/>
        <v>381029.58</v>
      </c>
    </row>
    <row r="36" spans="1:14">
      <c r="A36" t="s">
        <v>13</v>
      </c>
      <c r="B36" s="31">
        <v>13482.19</v>
      </c>
      <c r="C36" s="32">
        <v>13321.61</v>
      </c>
      <c r="D36" s="47">
        <v>14834.99</v>
      </c>
      <c r="E36" s="32">
        <v>12636.17</v>
      </c>
      <c r="F36" s="14">
        <v>14553.79</v>
      </c>
      <c r="G36" s="31">
        <v>13845.42</v>
      </c>
      <c r="H36" s="31">
        <v>14924.22</v>
      </c>
      <c r="I36" s="31">
        <v>12072.56</v>
      </c>
      <c r="J36" s="31">
        <v>13992.81</v>
      </c>
      <c r="K36" s="31">
        <v>13992.81</v>
      </c>
      <c r="L36" s="36">
        <v>10601.26</v>
      </c>
      <c r="M36" s="36">
        <v>14830.46</v>
      </c>
      <c r="N36" s="5">
        <f t="shared" si="0"/>
        <v>163088.29</v>
      </c>
    </row>
    <row r="37" spans="1:14">
      <c r="A37" t="s">
        <v>14</v>
      </c>
      <c r="B37" s="31">
        <v>22509.48</v>
      </c>
      <c r="C37" s="32">
        <v>22991.21</v>
      </c>
      <c r="D37" s="47">
        <v>25531.65</v>
      </c>
      <c r="E37" s="32">
        <v>20237.240000000002</v>
      </c>
      <c r="F37" s="14">
        <v>24931.68</v>
      </c>
      <c r="G37" s="31">
        <v>26337.02</v>
      </c>
      <c r="H37" s="31">
        <v>26469.25</v>
      </c>
      <c r="I37" s="31">
        <v>19808.689999999999</v>
      </c>
      <c r="J37" s="31">
        <v>23151.31</v>
      </c>
      <c r="K37" s="31">
        <v>23151.31</v>
      </c>
      <c r="L37" s="36">
        <v>15296.73</v>
      </c>
      <c r="M37" s="36">
        <v>26003.43</v>
      </c>
      <c r="N37" s="5">
        <f t="shared" si="0"/>
        <v>276419</v>
      </c>
    </row>
    <row r="38" spans="1:14">
      <c r="A38" t="s">
        <v>65</v>
      </c>
      <c r="B38" s="31">
        <v>74839.240000000005</v>
      </c>
      <c r="C38" s="32">
        <v>75177.73</v>
      </c>
      <c r="D38" s="47">
        <v>78934.899999999994</v>
      </c>
      <c r="E38" s="32">
        <v>68451.679999999993</v>
      </c>
      <c r="F38" s="14">
        <v>74889.95</v>
      </c>
      <c r="G38" s="31">
        <v>76117.919999999998</v>
      </c>
      <c r="H38" s="31">
        <v>76503.289999999994</v>
      </c>
      <c r="I38" s="31">
        <v>64627.93</v>
      </c>
      <c r="J38" s="31">
        <v>69246.52</v>
      </c>
      <c r="K38" s="31">
        <v>69246.52</v>
      </c>
      <c r="L38" s="36">
        <v>51845.65</v>
      </c>
      <c r="M38" s="36">
        <v>72472</v>
      </c>
      <c r="N38" s="5">
        <f t="shared" si="0"/>
        <v>852353.33000000007</v>
      </c>
    </row>
    <row r="39" spans="1:14">
      <c r="A39" t="s">
        <v>15</v>
      </c>
      <c r="B39" s="31">
        <v>46479.96</v>
      </c>
      <c r="C39" s="32">
        <v>47172.86</v>
      </c>
      <c r="D39" s="47">
        <v>49107.35</v>
      </c>
      <c r="E39" s="32">
        <v>43594.080000000002</v>
      </c>
      <c r="F39" s="14">
        <v>45755.839999999997</v>
      </c>
      <c r="G39" s="31">
        <v>45774.98</v>
      </c>
      <c r="H39" s="31">
        <v>46013.43</v>
      </c>
      <c r="I39" s="31">
        <v>37532.589999999997</v>
      </c>
      <c r="J39" s="31">
        <v>42954.44</v>
      </c>
      <c r="K39" s="31">
        <v>42954.44</v>
      </c>
      <c r="L39" s="36">
        <v>30362.02</v>
      </c>
      <c r="M39" s="36">
        <v>44749.84</v>
      </c>
      <c r="N39" s="5">
        <f t="shared" si="0"/>
        <v>522451.82999999996</v>
      </c>
    </row>
    <row r="40" spans="1:14">
      <c r="A40" t="s">
        <v>66</v>
      </c>
      <c r="B40" s="31">
        <v>632981.98</v>
      </c>
      <c r="C40" s="32">
        <v>630483.94999999995</v>
      </c>
      <c r="D40" s="47">
        <v>693109</v>
      </c>
      <c r="E40" s="32">
        <v>587867.15</v>
      </c>
      <c r="F40" s="14">
        <v>646996.99</v>
      </c>
      <c r="G40" s="31">
        <v>668754.04</v>
      </c>
      <c r="H40" s="31">
        <v>649719.41</v>
      </c>
      <c r="I40" s="31">
        <v>523493.22</v>
      </c>
      <c r="J40" s="31">
        <v>582320.22</v>
      </c>
      <c r="K40" s="31">
        <v>582320.22</v>
      </c>
      <c r="L40" s="36">
        <v>408509.32</v>
      </c>
      <c r="M40" s="36">
        <v>534619.03</v>
      </c>
      <c r="N40" s="5">
        <f t="shared" si="0"/>
        <v>7141174.5300000003</v>
      </c>
    </row>
    <row r="41" spans="1:14">
      <c r="A41" t="s">
        <v>16</v>
      </c>
      <c r="B41" s="31">
        <v>10580.5</v>
      </c>
      <c r="C41" s="32">
        <v>10653.87</v>
      </c>
      <c r="D41" s="47">
        <v>11471.91</v>
      </c>
      <c r="E41" s="32">
        <v>9081.36</v>
      </c>
      <c r="F41" s="14">
        <v>11412.01</v>
      </c>
      <c r="G41" s="31">
        <v>8952</v>
      </c>
      <c r="H41" s="31">
        <v>7531.32</v>
      </c>
      <c r="I41" s="31">
        <v>5482.87</v>
      </c>
      <c r="J41" s="31">
        <v>6550.64</v>
      </c>
      <c r="K41" s="31">
        <v>6550.64</v>
      </c>
      <c r="L41" s="36">
        <v>9072.07</v>
      </c>
      <c r="M41" s="36">
        <v>7136.09</v>
      </c>
      <c r="N41" s="5">
        <f t="shared" si="0"/>
        <v>104475.28</v>
      </c>
    </row>
    <row r="42" spans="1:14">
      <c r="A42" t="s">
        <v>67</v>
      </c>
      <c r="B42" s="31">
        <v>21805.87</v>
      </c>
      <c r="C42" s="32">
        <v>20595.57</v>
      </c>
      <c r="D42" s="47">
        <v>22852.79</v>
      </c>
      <c r="E42" s="32">
        <v>20451.11</v>
      </c>
      <c r="F42" s="14">
        <v>23579.18</v>
      </c>
      <c r="G42" s="31">
        <v>22354.26</v>
      </c>
      <c r="H42" s="31">
        <v>19734.87</v>
      </c>
      <c r="I42" s="31">
        <v>4342.58</v>
      </c>
      <c r="J42" s="31">
        <v>8520.35</v>
      </c>
      <c r="K42" s="31">
        <v>8520.35</v>
      </c>
      <c r="L42" s="36">
        <v>4750.83</v>
      </c>
      <c r="M42" s="36">
        <v>10809.45</v>
      </c>
      <c r="N42" s="5">
        <f t="shared" si="0"/>
        <v>188317.21</v>
      </c>
    </row>
    <row r="43" spans="1:14">
      <c r="A43" t="s">
        <v>17</v>
      </c>
      <c r="B43" s="31">
        <v>60539.08</v>
      </c>
      <c r="C43" s="32">
        <v>57701.39</v>
      </c>
      <c r="D43" s="47">
        <v>58932</v>
      </c>
      <c r="E43" s="32">
        <v>49551.31</v>
      </c>
      <c r="F43" s="14">
        <v>60836.05</v>
      </c>
      <c r="G43" s="31">
        <v>68072.929999999993</v>
      </c>
      <c r="H43" s="31">
        <v>50333.11</v>
      </c>
      <c r="I43" s="31">
        <v>29890.98</v>
      </c>
      <c r="J43" s="31">
        <v>38668.99</v>
      </c>
      <c r="K43" s="31">
        <v>38668.99</v>
      </c>
      <c r="L43" s="36">
        <v>29214.42</v>
      </c>
      <c r="M43" s="36">
        <v>38865.120000000003</v>
      </c>
      <c r="N43" s="5">
        <f t="shared" si="0"/>
        <v>581274.37</v>
      </c>
    </row>
    <row r="44" spans="1:14">
      <c r="A44" t="s">
        <v>18</v>
      </c>
      <c r="B44" s="31">
        <v>13249.52</v>
      </c>
      <c r="C44" s="32">
        <v>13116.65</v>
      </c>
      <c r="D44" s="47">
        <v>13799.81</v>
      </c>
      <c r="E44" s="32">
        <v>11318.08</v>
      </c>
      <c r="F44" s="14">
        <v>13781.02</v>
      </c>
      <c r="G44" s="31">
        <v>14242.32</v>
      </c>
      <c r="H44" s="31">
        <v>11871.81</v>
      </c>
      <c r="I44" s="31">
        <v>7271.95</v>
      </c>
      <c r="J44" s="31">
        <v>8285.81</v>
      </c>
      <c r="K44" s="31">
        <v>8285.81</v>
      </c>
      <c r="L44" s="36">
        <v>6096.67</v>
      </c>
      <c r="M44" s="36">
        <v>8340.69</v>
      </c>
      <c r="N44" s="5">
        <f t="shared" si="0"/>
        <v>129660.13999999998</v>
      </c>
    </row>
    <row r="45" spans="1:14">
      <c r="A45" t="s">
        <v>19</v>
      </c>
      <c r="B45" s="31">
        <v>628.77</v>
      </c>
      <c r="C45" s="32">
        <v>593.73</v>
      </c>
      <c r="D45" s="47">
        <v>659.1</v>
      </c>
      <c r="E45" s="32">
        <v>589.54</v>
      </c>
      <c r="F45" s="14">
        <v>680.13</v>
      </c>
      <c r="G45" s="31">
        <v>644.66</v>
      </c>
      <c r="H45" s="31">
        <v>1004.86</v>
      </c>
      <c r="I45" s="31">
        <v>1156.92</v>
      </c>
      <c r="J45" s="31">
        <v>1764.84</v>
      </c>
      <c r="K45" s="31">
        <v>1764.84</v>
      </c>
      <c r="L45" s="36">
        <v>1006.45</v>
      </c>
      <c r="M45" s="36">
        <v>2225.39</v>
      </c>
      <c r="N45" s="5">
        <f t="shared" si="0"/>
        <v>12719.23</v>
      </c>
    </row>
    <row r="46" spans="1:14">
      <c r="A46" t="s">
        <v>68</v>
      </c>
      <c r="B46" s="31">
        <v>133684.68</v>
      </c>
      <c r="C46" s="32">
        <v>135486.03</v>
      </c>
      <c r="D46" s="47">
        <v>143340.38</v>
      </c>
      <c r="E46" s="32">
        <v>124644.19</v>
      </c>
      <c r="F46" s="14">
        <v>137586.10999999999</v>
      </c>
      <c r="G46" s="31">
        <v>143294.39999999999</v>
      </c>
      <c r="H46" s="31">
        <v>147795.76</v>
      </c>
      <c r="I46" s="31">
        <v>130961.93</v>
      </c>
      <c r="J46" s="31">
        <v>136336.1</v>
      </c>
      <c r="K46" s="31">
        <v>136336.1</v>
      </c>
      <c r="L46" s="36">
        <v>100225.05</v>
      </c>
      <c r="M46" s="36">
        <v>133138.53</v>
      </c>
      <c r="N46" s="5">
        <f t="shared" si="0"/>
        <v>1602829.2600000002</v>
      </c>
    </row>
    <row r="47" spans="1:14">
      <c r="A47" t="s">
        <v>69</v>
      </c>
      <c r="B47" s="31">
        <v>299649.7</v>
      </c>
      <c r="C47" s="32">
        <v>303997.14</v>
      </c>
      <c r="D47" s="47">
        <v>320004.21000000002</v>
      </c>
      <c r="E47" s="32">
        <v>275332.21999999997</v>
      </c>
      <c r="F47" s="14">
        <v>297024.84000000003</v>
      </c>
      <c r="G47" s="31">
        <v>316385.71999999997</v>
      </c>
      <c r="H47" s="31">
        <v>323100.26</v>
      </c>
      <c r="I47" s="31">
        <v>303713.78000000003</v>
      </c>
      <c r="J47" s="31">
        <v>345925.49</v>
      </c>
      <c r="K47" s="31">
        <v>345925.49</v>
      </c>
      <c r="L47" s="36">
        <v>225783.74</v>
      </c>
      <c r="M47" s="36">
        <v>285653</v>
      </c>
      <c r="N47" s="5">
        <f t="shared" si="0"/>
        <v>3642495.5900000008</v>
      </c>
    </row>
    <row r="48" spans="1:14">
      <c r="A48" t="s">
        <v>70</v>
      </c>
      <c r="B48" s="31">
        <v>124118.64</v>
      </c>
      <c r="C48" s="32">
        <v>124187.28</v>
      </c>
      <c r="D48" s="47">
        <v>128518.19</v>
      </c>
      <c r="E48" s="32">
        <v>111156.99</v>
      </c>
      <c r="F48" s="14">
        <v>128612.71</v>
      </c>
      <c r="G48" s="31">
        <v>134313.78</v>
      </c>
      <c r="H48" s="31">
        <v>117189.84</v>
      </c>
      <c r="I48" s="31">
        <v>104297.94</v>
      </c>
      <c r="J48" s="31">
        <v>109854.05</v>
      </c>
      <c r="K48" s="31">
        <v>109854.05</v>
      </c>
      <c r="L48" s="36">
        <v>82546.679999999993</v>
      </c>
      <c r="M48" s="36">
        <v>98665.58</v>
      </c>
      <c r="N48" s="5">
        <f t="shared" si="0"/>
        <v>1373315.73</v>
      </c>
    </row>
    <row r="49" spans="1:14">
      <c r="A49" t="s">
        <v>20</v>
      </c>
      <c r="B49" s="31">
        <v>4951.5</v>
      </c>
      <c r="C49" s="32">
        <v>4676.5600000000004</v>
      </c>
      <c r="D49" s="47">
        <v>5189.33</v>
      </c>
      <c r="E49" s="32">
        <v>4643.74</v>
      </c>
      <c r="F49" s="14">
        <v>5354.35</v>
      </c>
      <c r="G49" s="31">
        <v>5076.09</v>
      </c>
      <c r="H49" s="31">
        <v>4979.71</v>
      </c>
      <c r="I49" s="31">
        <v>2166.6799999999998</v>
      </c>
      <c r="J49" s="31">
        <v>3672.64</v>
      </c>
      <c r="K49" s="31">
        <v>3672.64</v>
      </c>
      <c r="L49" s="36">
        <v>2073.83</v>
      </c>
      <c r="M49" s="36">
        <v>4643.53</v>
      </c>
      <c r="N49" s="5">
        <f t="shared" si="0"/>
        <v>51100.600000000006</v>
      </c>
    </row>
    <row r="50" spans="1:14">
      <c r="A50" t="s">
        <v>21</v>
      </c>
      <c r="B50" s="31">
        <v>5253.59</v>
      </c>
      <c r="C50" s="32">
        <v>5129.45</v>
      </c>
      <c r="D50" s="47">
        <v>5343.45</v>
      </c>
      <c r="E50" s="32">
        <v>4809.83</v>
      </c>
      <c r="F50" s="14">
        <v>5877.54</v>
      </c>
      <c r="G50" s="31">
        <v>5514.83</v>
      </c>
      <c r="H50" s="31">
        <v>5149.12</v>
      </c>
      <c r="I50" s="31">
        <v>3368.01</v>
      </c>
      <c r="J50" s="31">
        <v>3627.13</v>
      </c>
      <c r="K50" s="31">
        <v>3627.13</v>
      </c>
      <c r="L50" s="36">
        <v>2805.55</v>
      </c>
      <c r="M50" s="36">
        <v>5032.38</v>
      </c>
      <c r="N50" s="5">
        <f t="shared" si="0"/>
        <v>55538.01</v>
      </c>
    </row>
    <row r="51" spans="1:14">
      <c r="A51" t="s">
        <v>22</v>
      </c>
      <c r="B51" s="31">
        <v>38075.75</v>
      </c>
      <c r="C51" s="32">
        <v>37034.01</v>
      </c>
      <c r="D51" s="47">
        <v>39905.15</v>
      </c>
      <c r="E51" s="32">
        <v>34882.589999999997</v>
      </c>
      <c r="F51" s="14">
        <v>41276.839999999997</v>
      </c>
      <c r="G51" s="31">
        <v>39413.96</v>
      </c>
      <c r="H51" s="31">
        <v>32924</v>
      </c>
      <c r="I51" s="31">
        <v>10779.37</v>
      </c>
      <c r="J51" s="31">
        <v>13794.42</v>
      </c>
      <c r="K51" s="31">
        <v>13794.42</v>
      </c>
      <c r="L51" s="36">
        <v>9698.2900000000009</v>
      </c>
      <c r="M51" s="36">
        <v>12893.61</v>
      </c>
      <c r="N51" s="5">
        <f t="shared" si="0"/>
        <v>324472.40999999992</v>
      </c>
    </row>
    <row r="52" spans="1:14">
      <c r="A52" t="s">
        <v>71</v>
      </c>
      <c r="B52" s="31">
        <v>156587.04999999999</v>
      </c>
      <c r="C52" s="32">
        <v>156094.07999999999</v>
      </c>
      <c r="D52" s="47">
        <v>169543.89</v>
      </c>
      <c r="E52" s="32">
        <v>143241.17000000001</v>
      </c>
      <c r="F52" s="14">
        <v>163676.31</v>
      </c>
      <c r="G52" s="31">
        <v>167026.62</v>
      </c>
      <c r="H52" s="31">
        <v>168882.72</v>
      </c>
      <c r="I52" s="31">
        <v>146759.53</v>
      </c>
      <c r="J52" s="31">
        <v>163261.78</v>
      </c>
      <c r="K52" s="31">
        <v>163261.78</v>
      </c>
      <c r="L52" s="36">
        <v>115580.5</v>
      </c>
      <c r="M52" s="36">
        <v>150393.07</v>
      </c>
      <c r="N52" s="5">
        <f t="shared" si="0"/>
        <v>1864308.5000000002</v>
      </c>
    </row>
    <row r="53" spans="1:14">
      <c r="A53" t="s">
        <v>23</v>
      </c>
      <c r="B53" s="31">
        <v>201071.72</v>
      </c>
      <c r="C53" s="32">
        <v>200847.67</v>
      </c>
      <c r="D53" s="47">
        <v>216990.04</v>
      </c>
      <c r="E53" s="32">
        <v>186017.26</v>
      </c>
      <c r="F53" s="14">
        <v>211644.55</v>
      </c>
      <c r="G53" s="31">
        <v>216261.46</v>
      </c>
      <c r="H53" s="31">
        <v>211155.94</v>
      </c>
      <c r="I53" s="31">
        <v>164167.6</v>
      </c>
      <c r="J53" s="31">
        <v>181282.96</v>
      </c>
      <c r="K53" s="31">
        <v>181282.96</v>
      </c>
      <c r="L53" s="36">
        <v>135899.29</v>
      </c>
      <c r="M53" s="36">
        <v>188074.26</v>
      </c>
      <c r="N53" s="5">
        <f t="shared" si="0"/>
        <v>2294695.71</v>
      </c>
    </row>
    <row r="54" spans="1:14">
      <c r="A54" t="s">
        <v>24</v>
      </c>
      <c r="B54" s="31">
        <v>72144.929999999993</v>
      </c>
      <c r="C54" s="32">
        <v>73116.73</v>
      </c>
      <c r="D54" s="47">
        <v>78019.92</v>
      </c>
      <c r="E54" s="32">
        <v>66175.55</v>
      </c>
      <c r="F54" s="14">
        <v>72382.179999999993</v>
      </c>
      <c r="G54" s="31">
        <v>75507.66</v>
      </c>
      <c r="H54" s="31">
        <v>84607.69</v>
      </c>
      <c r="I54" s="31">
        <v>71737.14</v>
      </c>
      <c r="J54" s="31">
        <v>79279.48</v>
      </c>
      <c r="K54" s="31">
        <v>79279.48</v>
      </c>
      <c r="L54" s="36">
        <v>58237.599999999999</v>
      </c>
      <c r="M54" s="36">
        <v>80658.38</v>
      </c>
      <c r="N54" s="5">
        <f>SUM(B54:M54)</f>
        <v>891146.73999999987</v>
      </c>
    </row>
    <row r="55" spans="1:14">
      <c r="A55" t="s">
        <v>72</v>
      </c>
      <c r="B55" s="31">
        <v>52686.49</v>
      </c>
      <c r="C55" s="32">
        <v>51784.85</v>
      </c>
      <c r="D55" s="47">
        <v>52262.35</v>
      </c>
      <c r="E55" s="32">
        <v>39365.980000000003</v>
      </c>
      <c r="F55" s="14">
        <v>48573.52</v>
      </c>
      <c r="G55" s="31">
        <v>38894.31</v>
      </c>
      <c r="H55" s="31">
        <v>40701.93</v>
      </c>
      <c r="I55" s="31">
        <v>41044.17</v>
      </c>
      <c r="J55" s="31">
        <v>46654.31</v>
      </c>
      <c r="K55" s="31">
        <v>46654.31</v>
      </c>
      <c r="L55" s="36">
        <v>27799.26</v>
      </c>
      <c r="M55" s="36">
        <v>38187.29</v>
      </c>
      <c r="N55" s="5">
        <f t="shared" si="0"/>
        <v>524608.77</v>
      </c>
    </row>
    <row r="56" spans="1:14">
      <c r="A56" t="s">
        <v>73</v>
      </c>
      <c r="B56" s="31">
        <v>42204.19</v>
      </c>
      <c r="C56" s="32">
        <v>42908.93</v>
      </c>
      <c r="D56" s="47">
        <v>39158.65</v>
      </c>
      <c r="E56" s="32">
        <v>39618.019999999997</v>
      </c>
      <c r="F56" s="14">
        <v>32564.55</v>
      </c>
      <c r="G56" s="31">
        <v>27515.47</v>
      </c>
      <c r="H56" s="31">
        <v>32448.55</v>
      </c>
      <c r="I56" s="31">
        <v>34050.870000000003</v>
      </c>
      <c r="J56" s="31">
        <v>34234.980000000003</v>
      </c>
      <c r="K56" s="31">
        <v>34234.980000000003</v>
      </c>
      <c r="L56" s="36">
        <v>22378.3</v>
      </c>
      <c r="M56" s="36">
        <v>39516.15</v>
      </c>
      <c r="N56" s="5">
        <f t="shared" si="0"/>
        <v>420833.63999999996</v>
      </c>
    </row>
    <row r="57" spans="1:14">
      <c r="A57" t="s">
        <v>74</v>
      </c>
      <c r="B57" s="31">
        <v>99753.95</v>
      </c>
      <c r="C57" s="32">
        <v>100084.32</v>
      </c>
      <c r="D57" s="47">
        <v>112081.4</v>
      </c>
      <c r="E57" s="32">
        <v>82164.289999999994</v>
      </c>
      <c r="F57" s="14">
        <v>102361.85</v>
      </c>
      <c r="G57" s="31">
        <v>99802.51</v>
      </c>
      <c r="H57" s="31">
        <v>93652.23</v>
      </c>
      <c r="I57" s="31">
        <v>73265.13</v>
      </c>
      <c r="J57" s="31">
        <v>84285.15</v>
      </c>
      <c r="K57" s="31">
        <v>84285.15</v>
      </c>
      <c r="L57" s="36">
        <v>89750.65</v>
      </c>
      <c r="M57" s="36">
        <v>85808.61</v>
      </c>
      <c r="N57" s="5">
        <f t="shared" si="0"/>
        <v>1107295.2400000002</v>
      </c>
    </row>
    <row r="58" spans="1:14">
      <c r="A58" t="s">
        <v>25</v>
      </c>
      <c r="B58" s="31">
        <v>28830.11</v>
      </c>
      <c r="C58" s="32">
        <v>30460.67</v>
      </c>
      <c r="D58" s="47">
        <v>31807.98</v>
      </c>
      <c r="E58" s="32">
        <v>27313.3</v>
      </c>
      <c r="F58" s="14">
        <v>28090.2</v>
      </c>
      <c r="G58" s="31">
        <v>27232.34</v>
      </c>
      <c r="H58" s="31">
        <v>29582.76</v>
      </c>
      <c r="I58" s="31">
        <v>23355.3</v>
      </c>
      <c r="J58" s="31">
        <v>29222.74</v>
      </c>
      <c r="K58" s="31">
        <v>29222.74</v>
      </c>
      <c r="L58" s="36">
        <v>15894.56</v>
      </c>
      <c r="M58" s="36">
        <v>30340.93</v>
      </c>
      <c r="N58" s="5">
        <f t="shared" si="0"/>
        <v>331353.63</v>
      </c>
    </row>
    <row r="59" spans="1:14">
      <c r="A59" t="s">
        <v>75</v>
      </c>
      <c r="B59" s="31">
        <v>116995.04</v>
      </c>
      <c r="C59" s="32">
        <v>110469.75999999999</v>
      </c>
      <c r="D59" s="47">
        <v>122639.5</v>
      </c>
      <c r="E59" s="32">
        <v>109690.84</v>
      </c>
      <c r="F59" s="14">
        <v>126555.84</v>
      </c>
      <c r="G59" s="31">
        <v>119951.73</v>
      </c>
      <c r="H59" s="31">
        <v>118868.07</v>
      </c>
      <c r="I59" s="31">
        <v>53757.64</v>
      </c>
      <c r="J59" s="31">
        <v>90842.35</v>
      </c>
      <c r="K59" s="31">
        <v>90842.35</v>
      </c>
      <c r="L59" s="36">
        <v>51105.68</v>
      </c>
      <c r="M59" s="36">
        <v>114973.31</v>
      </c>
      <c r="N59" s="5">
        <f t="shared" si="0"/>
        <v>1226692.1100000001</v>
      </c>
    </row>
    <row r="60" spans="1:14">
      <c r="A60" t="s">
        <v>76</v>
      </c>
      <c r="B60" s="31">
        <v>168349.02</v>
      </c>
      <c r="C60" s="32">
        <v>173745.46</v>
      </c>
      <c r="D60" s="47">
        <v>181328.42</v>
      </c>
      <c r="E60" s="32">
        <v>151595.31</v>
      </c>
      <c r="F60" s="14">
        <v>167075.87</v>
      </c>
      <c r="G60" s="31">
        <v>163692.60999999999</v>
      </c>
      <c r="H60" s="31">
        <v>177186.39</v>
      </c>
      <c r="I60" s="31">
        <v>154082.34</v>
      </c>
      <c r="J60" s="31">
        <v>166871.31</v>
      </c>
      <c r="K60" s="31">
        <v>166871.31</v>
      </c>
      <c r="L60" s="36">
        <v>109729.97</v>
      </c>
      <c r="M60" s="36">
        <v>118167.48</v>
      </c>
      <c r="N60" s="5">
        <f t="shared" si="0"/>
        <v>1898695.4900000002</v>
      </c>
    </row>
    <row r="61" spans="1:14">
      <c r="A61" t="s">
        <v>77</v>
      </c>
      <c r="B61" s="31">
        <v>537092.17000000004</v>
      </c>
      <c r="C61" s="32">
        <v>545556.81999999995</v>
      </c>
      <c r="D61" s="47">
        <v>585677.43000000005</v>
      </c>
      <c r="E61" s="32">
        <v>497544.86</v>
      </c>
      <c r="F61" s="14">
        <v>529010.93000000005</v>
      </c>
      <c r="G61" s="31">
        <v>538107.76</v>
      </c>
      <c r="H61" s="31">
        <v>566857.52</v>
      </c>
      <c r="I61" s="31">
        <v>497199.46</v>
      </c>
      <c r="J61" s="31">
        <v>574962.22</v>
      </c>
      <c r="K61" s="31">
        <v>574962.22</v>
      </c>
      <c r="L61" s="36">
        <v>360128.59</v>
      </c>
      <c r="M61" s="36">
        <v>465582.98</v>
      </c>
      <c r="N61" s="5">
        <f t="shared" si="0"/>
        <v>6272682.959999999</v>
      </c>
    </row>
    <row r="62" spans="1:14">
      <c r="A62" t="s">
        <v>26</v>
      </c>
      <c r="B62" s="31">
        <v>203998.12</v>
      </c>
      <c r="C62" s="32">
        <v>206100.16</v>
      </c>
      <c r="D62" s="47">
        <v>217891.68</v>
      </c>
      <c r="E62" s="32">
        <v>191013.15</v>
      </c>
      <c r="F62" s="14">
        <v>204385.13</v>
      </c>
      <c r="G62" s="31">
        <v>214106.07</v>
      </c>
      <c r="H62" s="31">
        <v>225768.04</v>
      </c>
      <c r="I62" s="31">
        <v>190767.69</v>
      </c>
      <c r="J62" s="31">
        <v>208734.11</v>
      </c>
      <c r="K62" s="31">
        <v>208734.11</v>
      </c>
      <c r="L62" s="36">
        <v>149442.62</v>
      </c>
      <c r="M62" s="36">
        <v>203222.76</v>
      </c>
      <c r="N62" s="5">
        <f t="shared" si="0"/>
        <v>2424163.6399999997</v>
      </c>
    </row>
    <row r="63" spans="1:14">
      <c r="A63" t="s">
        <v>78</v>
      </c>
      <c r="B63" s="31">
        <v>343395.32</v>
      </c>
      <c r="C63" s="32">
        <v>345392.77</v>
      </c>
      <c r="D63" s="47">
        <v>365957.82</v>
      </c>
      <c r="E63" s="32">
        <v>312325.2</v>
      </c>
      <c r="F63" s="14">
        <v>343557.32</v>
      </c>
      <c r="G63" s="31">
        <v>342190.23</v>
      </c>
      <c r="H63" s="31">
        <v>340514.29</v>
      </c>
      <c r="I63" s="31">
        <v>302259.09999999998</v>
      </c>
      <c r="J63" s="31">
        <v>334147.84000000003</v>
      </c>
      <c r="K63" s="31">
        <v>334147.84000000003</v>
      </c>
      <c r="L63" s="36">
        <v>238997.23</v>
      </c>
      <c r="M63" s="36">
        <v>297732.24</v>
      </c>
      <c r="N63" s="5">
        <f t="shared" si="0"/>
        <v>3900617.2</v>
      </c>
    </row>
    <row r="64" spans="1:14">
      <c r="A64" t="s">
        <v>79</v>
      </c>
      <c r="B64" s="31">
        <v>314426.55</v>
      </c>
      <c r="C64" s="32">
        <v>314721.90000000002</v>
      </c>
      <c r="D64" s="47">
        <v>349163.76</v>
      </c>
      <c r="E64" s="32">
        <v>296726.53000000003</v>
      </c>
      <c r="F64" s="14">
        <v>324193.48</v>
      </c>
      <c r="G64" s="31">
        <v>340592.35</v>
      </c>
      <c r="H64" s="31">
        <v>356217.2</v>
      </c>
      <c r="I64" s="31">
        <v>264422.58</v>
      </c>
      <c r="J64" s="31">
        <v>300393.84000000003</v>
      </c>
      <c r="K64" s="31">
        <v>300393.84000000003</v>
      </c>
      <c r="L64" s="36">
        <v>214304.21</v>
      </c>
      <c r="M64" s="36">
        <v>301665.40000000002</v>
      </c>
      <c r="N64" s="5">
        <f t="shared" si="0"/>
        <v>3677221.6399999997</v>
      </c>
    </row>
    <row r="65" spans="1:14">
      <c r="A65" t="s">
        <v>80</v>
      </c>
      <c r="B65" s="31">
        <v>34816.730000000003</v>
      </c>
      <c r="C65" s="32">
        <v>34900.68</v>
      </c>
      <c r="D65" s="47">
        <v>37942.65</v>
      </c>
      <c r="E65" s="32">
        <v>32458.32</v>
      </c>
      <c r="F65" s="14">
        <v>37569.379999999997</v>
      </c>
      <c r="G65" s="31">
        <v>34683.19</v>
      </c>
      <c r="H65" s="31">
        <v>37185.53</v>
      </c>
      <c r="I65" s="31">
        <v>29736.720000000001</v>
      </c>
      <c r="J65" s="31">
        <v>31736.86</v>
      </c>
      <c r="K65" s="31">
        <v>31736.86</v>
      </c>
      <c r="L65" s="36">
        <v>23175.93</v>
      </c>
      <c r="M65" s="36">
        <v>36815.71</v>
      </c>
      <c r="N65" s="5">
        <f t="shared" si="0"/>
        <v>402758.56</v>
      </c>
    </row>
    <row r="66" spans="1:14">
      <c r="A66" t="s">
        <v>81</v>
      </c>
      <c r="B66" s="31">
        <v>27287.52</v>
      </c>
      <c r="C66" s="32">
        <v>25769.87</v>
      </c>
      <c r="D66" s="47">
        <v>28600.31</v>
      </c>
      <c r="E66" s="32">
        <v>25588.7</v>
      </c>
      <c r="F66" s="14">
        <v>29511.18</v>
      </c>
      <c r="G66" s="31">
        <v>27975.200000000001</v>
      </c>
      <c r="H66" s="31">
        <v>25449.15</v>
      </c>
      <c r="I66" s="31">
        <v>7187.93</v>
      </c>
      <c r="J66" s="31">
        <v>13273.77</v>
      </c>
      <c r="K66" s="31">
        <v>13273.77</v>
      </c>
      <c r="L66" s="36">
        <v>7417.5</v>
      </c>
      <c r="M66" s="36">
        <v>16830.09</v>
      </c>
      <c r="N66" s="5">
        <f t="shared" si="0"/>
        <v>248164.98999999996</v>
      </c>
    </row>
    <row r="67" spans="1:14">
      <c r="A67" t="s">
        <v>82</v>
      </c>
      <c r="B67" s="31">
        <v>136732.14000000001</v>
      </c>
      <c r="C67" s="32">
        <v>139108.82999999999</v>
      </c>
      <c r="D67" s="47">
        <v>148584.70000000001</v>
      </c>
      <c r="E67" s="32">
        <v>126236.65</v>
      </c>
      <c r="F67" s="14">
        <v>132770.91</v>
      </c>
      <c r="G67" s="31">
        <v>134766.04999999999</v>
      </c>
      <c r="H67" s="31">
        <v>145154.03</v>
      </c>
      <c r="I67" s="31">
        <v>118517.75</v>
      </c>
      <c r="J67" s="31">
        <v>136946.54</v>
      </c>
      <c r="K67" s="31">
        <v>136946.54</v>
      </c>
      <c r="L67" s="36">
        <v>92685.48</v>
      </c>
      <c r="M67" s="36">
        <v>128924.49</v>
      </c>
      <c r="N67" s="5">
        <f t="shared" si="0"/>
        <v>1577374.11</v>
      </c>
    </row>
    <row r="68" spans="1:14">
      <c r="A68" t="s">
        <v>83</v>
      </c>
      <c r="B68" s="31">
        <v>67529.960000000006</v>
      </c>
      <c r="C68" s="32">
        <v>70016.179999999993</v>
      </c>
      <c r="D68" s="47">
        <v>73490.86</v>
      </c>
      <c r="E68" s="32">
        <v>60155.77</v>
      </c>
      <c r="F68" s="14">
        <v>68130.600000000006</v>
      </c>
      <c r="G68" s="31">
        <v>67083.89</v>
      </c>
      <c r="H68" s="31">
        <v>67156.58</v>
      </c>
      <c r="I68" s="31">
        <v>58184.58</v>
      </c>
      <c r="J68" s="31">
        <v>58658.91</v>
      </c>
      <c r="K68" s="31">
        <v>58658.91</v>
      </c>
      <c r="L68" s="36">
        <v>71067.94</v>
      </c>
      <c r="M68" s="36">
        <v>65225.68</v>
      </c>
      <c r="N68" s="5">
        <f t="shared" si="0"/>
        <v>785359.86000000022</v>
      </c>
    </row>
    <row r="69" spans="1:14">
      <c r="A69" t="s">
        <v>84</v>
      </c>
      <c r="B69" s="31">
        <v>151995.76999999999</v>
      </c>
      <c r="C69" s="32">
        <v>153658.39000000001</v>
      </c>
      <c r="D69" s="47">
        <v>161821.53</v>
      </c>
      <c r="E69" s="32">
        <v>137427.91</v>
      </c>
      <c r="F69" s="14">
        <v>147140.54999999999</v>
      </c>
      <c r="G69" s="31">
        <v>155797.26999999999</v>
      </c>
      <c r="H69" s="31">
        <v>162258.99</v>
      </c>
      <c r="I69" s="31">
        <v>148851.93</v>
      </c>
      <c r="J69" s="31">
        <v>164944.41</v>
      </c>
      <c r="K69" s="31">
        <v>164944.41</v>
      </c>
      <c r="L69" s="36">
        <v>107402.15</v>
      </c>
      <c r="M69" s="36">
        <v>127535.29</v>
      </c>
      <c r="N69" s="5">
        <f t="shared" si="0"/>
        <v>1783778.5999999999</v>
      </c>
    </row>
    <row r="70" spans="1:14">
      <c r="A70" t="s">
        <v>85</v>
      </c>
      <c r="B70" s="31">
        <v>188193.8</v>
      </c>
      <c r="C70" s="32">
        <v>187387.69</v>
      </c>
      <c r="D70" s="47">
        <v>197468.09</v>
      </c>
      <c r="E70" s="32">
        <v>172270.07</v>
      </c>
      <c r="F70" s="14">
        <v>186497.67</v>
      </c>
      <c r="G70" s="31">
        <v>188906.85</v>
      </c>
      <c r="H70" s="31">
        <v>191653.03</v>
      </c>
      <c r="I70" s="31">
        <v>161478.54999999999</v>
      </c>
      <c r="J70" s="31">
        <v>172232.82</v>
      </c>
      <c r="K70" s="31">
        <v>172232.82</v>
      </c>
      <c r="L70" s="36">
        <v>127042.5</v>
      </c>
      <c r="M70" s="36">
        <v>140555.41</v>
      </c>
      <c r="N70" s="5">
        <f t="shared" si="0"/>
        <v>2085919.3</v>
      </c>
    </row>
    <row r="71" spans="1:14">
      <c r="A71" t="s">
        <v>27</v>
      </c>
      <c r="B71" s="31">
        <v>97076.53</v>
      </c>
      <c r="C71" s="32">
        <v>95781.45</v>
      </c>
      <c r="D71" s="47">
        <v>103145.45</v>
      </c>
      <c r="E71" s="32">
        <v>89148.46</v>
      </c>
      <c r="F71" s="14">
        <v>113467.22</v>
      </c>
      <c r="G71" s="31">
        <v>95819.91</v>
      </c>
      <c r="H71" s="31">
        <v>99288.4</v>
      </c>
      <c r="I71" s="31">
        <v>62909.57</v>
      </c>
      <c r="J71" s="31">
        <v>70648.490000000005</v>
      </c>
      <c r="K71" s="31">
        <v>70648.490000000005</v>
      </c>
      <c r="L71" s="36">
        <v>51993.72</v>
      </c>
      <c r="M71" s="36">
        <v>62697.16</v>
      </c>
      <c r="N71" s="5">
        <f t="shared" si="0"/>
        <v>1012624.85</v>
      </c>
    </row>
    <row r="72" spans="1:14">
      <c r="A72" t="s">
        <v>86</v>
      </c>
      <c r="B72" s="31">
        <v>30538.71</v>
      </c>
      <c r="C72" s="32">
        <v>30990.46</v>
      </c>
      <c r="D72" s="47">
        <v>32692.19</v>
      </c>
      <c r="E72" s="32">
        <v>27916.31</v>
      </c>
      <c r="F72" s="14">
        <v>32210.87</v>
      </c>
      <c r="G72" s="31">
        <v>30830.720000000001</v>
      </c>
      <c r="H72" s="31">
        <v>30672.31</v>
      </c>
      <c r="I72" s="31">
        <v>24465.81</v>
      </c>
      <c r="J72" s="31">
        <v>27778.41</v>
      </c>
      <c r="K72" s="31">
        <v>27778.41</v>
      </c>
      <c r="L72" s="36">
        <v>20627.240000000002</v>
      </c>
      <c r="M72" s="36">
        <v>31258.799999999999</v>
      </c>
      <c r="N72" s="5">
        <f t="shared" si="0"/>
        <v>347760.23999999993</v>
      </c>
    </row>
    <row r="73" spans="1:14">
      <c r="A73" t="s">
        <v>28</v>
      </c>
      <c r="B73" s="31">
        <v>7360.62</v>
      </c>
      <c r="C73" s="32">
        <v>6955.27</v>
      </c>
      <c r="D73" s="47">
        <v>7711.25</v>
      </c>
      <c r="E73" s="32">
        <v>6906.89</v>
      </c>
      <c r="F73" s="14">
        <v>7954.54</v>
      </c>
      <c r="G73" s="31">
        <v>7544.28</v>
      </c>
      <c r="H73" s="31">
        <v>7237.44</v>
      </c>
      <c r="I73" s="31">
        <v>2864.37</v>
      </c>
      <c r="J73" s="31">
        <v>4900.6099999999997</v>
      </c>
      <c r="K73" s="31">
        <v>4900.6099999999997</v>
      </c>
      <c r="L73" s="36">
        <v>2788.76</v>
      </c>
      <c r="M73" s="36">
        <v>6183.06</v>
      </c>
      <c r="N73" s="5">
        <f t="shared" si="0"/>
        <v>73307.7</v>
      </c>
    </row>
    <row r="74" spans="1:14">
      <c r="A74" t="s">
        <v>29</v>
      </c>
      <c r="B74" s="31">
        <v>7438.86</v>
      </c>
      <c r="C74" s="32">
        <v>7195.38</v>
      </c>
      <c r="D74" s="47">
        <v>8187.83</v>
      </c>
      <c r="E74" s="32">
        <v>6929.84</v>
      </c>
      <c r="F74" s="14">
        <v>8555.74</v>
      </c>
      <c r="G74" s="31">
        <v>6990.91</v>
      </c>
      <c r="H74" s="31">
        <v>6369.98</v>
      </c>
      <c r="I74" s="31">
        <v>4283.17</v>
      </c>
      <c r="J74" s="31">
        <v>5497.11</v>
      </c>
      <c r="K74" s="31">
        <v>5497.11</v>
      </c>
      <c r="L74" s="36">
        <v>3758.53</v>
      </c>
      <c r="M74" s="36">
        <v>6560.41</v>
      </c>
      <c r="N74" s="5">
        <f t="shared" si="0"/>
        <v>77264.87</v>
      </c>
    </row>
    <row r="75" spans="1:14">
      <c r="A75" t="s">
        <v>87</v>
      </c>
      <c r="B75" s="31">
        <v>221644.3</v>
      </c>
      <c r="C75" s="32">
        <v>226497.79</v>
      </c>
      <c r="D75" s="47">
        <v>240358.29</v>
      </c>
      <c r="E75" s="32">
        <v>203979.36</v>
      </c>
      <c r="F75" s="14">
        <v>223555.66</v>
      </c>
      <c r="G75" s="31">
        <v>214274.76</v>
      </c>
      <c r="H75" s="31">
        <v>226968.16</v>
      </c>
      <c r="I75" s="31">
        <v>204355.34</v>
      </c>
      <c r="J75" s="31">
        <v>224730.83</v>
      </c>
      <c r="K75" s="31">
        <v>224730.83</v>
      </c>
      <c r="L75" s="36">
        <v>164546.04999999999</v>
      </c>
      <c r="M75" s="36">
        <v>214886.6</v>
      </c>
      <c r="N75" s="5">
        <f t="shared" si="0"/>
        <v>2590527.9699999997</v>
      </c>
    </row>
    <row r="76" spans="1:14">
      <c r="A76" t="s">
        <v>88</v>
      </c>
      <c r="B76" s="31">
        <v>12144.63</v>
      </c>
      <c r="C76" s="32">
        <v>12117.5</v>
      </c>
      <c r="D76" s="47">
        <v>12550.85</v>
      </c>
      <c r="E76" s="32">
        <v>10335.09</v>
      </c>
      <c r="F76" s="14">
        <v>12046.51</v>
      </c>
      <c r="G76" s="31">
        <v>13693.01</v>
      </c>
      <c r="H76" s="31">
        <v>10838.55</v>
      </c>
      <c r="I76" s="31">
        <v>9888.39</v>
      </c>
      <c r="J76" s="31">
        <v>11683.4</v>
      </c>
      <c r="K76" s="31">
        <v>11683.4</v>
      </c>
      <c r="L76" s="36">
        <v>9100.5</v>
      </c>
      <c r="M76" s="36">
        <v>15152.57</v>
      </c>
      <c r="N76" s="5">
        <f t="shared" si="0"/>
        <v>141234.4</v>
      </c>
    </row>
    <row r="77" spans="1:14">
      <c r="A77" t="s">
        <v>89</v>
      </c>
      <c r="B77" s="31">
        <v>49245.23</v>
      </c>
      <c r="C77" s="32">
        <v>51787.21</v>
      </c>
      <c r="D77" s="47">
        <v>52239.83</v>
      </c>
      <c r="E77" s="32">
        <v>40345.550000000003</v>
      </c>
      <c r="F77" s="14">
        <v>45468.35</v>
      </c>
      <c r="G77" s="31">
        <v>46618.61</v>
      </c>
      <c r="H77" s="31">
        <v>43160.959999999999</v>
      </c>
      <c r="I77" s="31">
        <v>138012.79</v>
      </c>
      <c r="J77" s="31">
        <v>38553.25</v>
      </c>
      <c r="K77" s="31">
        <v>38553.25</v>
      </c>
      <c r="L77" s="37">
        <v>41648.71</v>
      </c>
      <c r="M77" s="37">
        <v>32170.55</v>
      </c>
      <c r="N77" s="5">
        <f>SUM(B77:M77)</f>
        <v>617804.29</v>
      </c>
    </row>
    <row r="78" spans="1:14">
      <c r="A78" t="s">
        <v>30</v>
      </c>
      <c r="B78" s="31">
        <v>11908.13</v>
      </c>
      <c r="C78" s="32">
        <v>12228.56</v>
      </c>
      <c r="D78" s="47">
        <v>13078.06</v>
      </c>
      <c r="E78" s="32">
        <v>10941.65</v>
      </c>
      <c r="F78" s="14">
        <v>12676.92</v>
      </c>
      <c r="G78" s="31">
        <v>14634.43</v>
      </c>
      <c r="H78" s="31">
        <v>10343.89</v>
      </c>
      <c r="I78" s="31">
        <v>9291.6299999999992</v>
      </c>
      <c r="J78" s="31">
        <v>8818.65</v>
      </c>
      <c r="K78" s="31">
        <v>8818.65</v>
      </c>
      <c r="L78" s="38">
        <v>7448.78</v>
      </c>
      <c r="M78" s="38">
        <v>12136.9</v>
      </c>
      <c r="N78" s="5">
        <f>SUM(B78:M78)</f>
        <v>132326.25</v>
      </c>
    </row>
    <row r="79" spans="1:14">
      <c r="A79" t="s">
        <v>1</v>
      </c>
    </row>
    <row r="80" spans="1:14">
      <c r="A80" t="s">
        <v>31</v>
      </c>
      <c r="B80" s="5">
        <f t="shared" ref="B80:M80" si="1">SUM(B12:B78)</f>
        <v>7711205.2000000002</v>
      </c>
      <c r="C80" s="5">
        <f t="shared" si="1"/>
        <v>7747162.6200000001</v>
      </c>
      <c r="D80" s="5">
        <f t="shared" si="1"/>
        <v>8265684.8800000027</v>
      </c>
      <c r="E80" s="5">
        <f>SUM(E12:E78)</f>
        <v>7049565.7800000003</v>
      </c>
      <c r="F80" s="5">
        <f t="shared" si="1"/>
        <v>7744760.0299999965</v>
      </c>
      <c r="G80" s="5">
        <f t="shared" si="1"/>
        <v>7889500.1499999994</v>
      </c>
      <c r="H80" s="5">
        <f t="shared" si="1"/>
        <v>8073848.3300000029</v>
      </c>
      <c r="I80" s="5">
        <f t="shared" si="1"/>
        <v>7422874.1199999982</v>
      </c>
      <c r="J80" s="5">
        <f>SUM(J12:J78)</f>
        <v>7611899.9700000035</v>
      </c>
      <c r="K80" s="5">
        <f t="shared" si="1"/>
        <v>7611899.9700000035</v>
      </c>
      <c r="L80" s="5">
        <f t="shared" si="1"/>
        <v>5038695.5700000012</v>
      </c>
      <c r="M80" s="5">
        <f t="shared" si="1"/>
        <v>7137105.5300000003</v>
      </c>
      <c r="N80" s="5">
        <f>SUM(B80:M80)</f>
        <v>89304202.150000006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8"/>
    <pageSetUpPr fitToPage="1"/>
  </sheetPr>
  <dimension ref="A1:N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12" sqref="K12:M78"/>
    </sheetView>
  </sheetViews>
  <sheetFormatPr defaultRowHeight="12.75"/>
  <cols>
    <col min="1" max="1" width="16.1640625" bestFit="1" customWidth="1"/>
    <col min="2" max="2" width="10.1640625" bestFit="1" customWidth="1"/>
    <col min="3" max="3" width="10.5" bestFit="1" customWidth="1"/>
    <col min="4" max="13" width="10.1640625" bestFit="1" customWidth="1"/>
    <col min="14" max="14" width="11.1640625" bestFit="1" customWidth="1"/>
  </cols>
  <sheetData>
    <row r="1" spans="1:14">
      <c r="A1" t="str">
        <f>'SFY 19-20'!A1</f>
        <v>VALIDATED TAX RECEIPTS DATA FOR: JULY, 2019 thru June, 2020</v>
      </c>
      <c r="N1" t="s">
        <v>90</v>
      </c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1:14">
      <c r="B9" s="1">
        <f>'Local Option Sales Tax Dist'!B9</f>
        <v>43647</v>
      </c>
      <c r="C9" s="1">
        <f>'Local Option Sales Tax Dist'!C9</f>
        <v>43678</v>
      </c>
      <c r="D9" s="1">
        <f>'Local Option Sales Tax Dist'!D9</f>
        <v>43709</v>
      </c>
      <c r="E9" s="1">
        <f>'Local Option Sales Tax Dist'!E9</f>
        <v>43739</v>
      </c>
      <c r="F9" s="1">
        <f>'Local Option Sales Tax Dist'!F9</f>
        <v>43770</v>
      </c>
      <c r="G9" s="1">
        <f>'Local Option Sales Tax Dist'!G9</f>
        <v>43800</v>
      </c>
      <c r="H9" s="1">
        <f>'Local Option Sales Tax Dist'!H9</f>
        <v>43831</v>
      </c>
      <c r="I9" s="1">
        <f>'Local Option Sales Tax Dist'!I9</f>
        <v>43862</v>
      </c>
      <c r="J9" s="1">
        <f>'Local Option Sales Tax Dist'!J9</f>
        <v>43891</v>
      </c>
      <c r="K9" s="1">
        <f>'Local Option Sales Tax Dist'!K9</f>
        <v>43922</v>
      </c>
      <c r="L9" s="1">
        <f>'Local Option Sales Tax Dist'!L9</f>
        <v>43952</v>
      </c>
      <c r="M9" s="1">
        <f>'Local Option Sales Tax Dist'!M9</f>
        <v>43983</v>
      </c>
      <c r="N9" s="1" t="str">
        <f>'Local Option Sales Tax Dist'!N9</f>
        <v>SFY19-20</v>
      </c>
    </row>
    <row r="10" spans="1:14">
      <c r="A10" t="s">
        <v>0</v>
      </c>
    </row>
    <row r="11" spans="1:14">
      <c r="A11" t="s">
        <v>1</v>
      </c>
    </row>
    <row r="12" spans="1:14">
      <c r="A12" t="s">
        <v>53</v>
      </c>
      <c r="B12" s="31">
        <v>318473.01</v>
      </c>
      <c r="C12" s="32">
        <v>325412.42</v>
      </c>
      <c r="D12" s="32">
        <v>345995.5</v>
      </c>
      <c r="E12" s="32">
        <v>299379.01</v>
      </c>
      <c r="F12" s="14">
        <v>333955.57</v>
      </c>
      <c r="G12" s="31">
        <v>330203.24</v>
      </c>
      <c r="H12" s="23">
        <v>346797.18</v>
      </c>
      <c r="I12" s="31">
        <v>296193</v>
      </c>
      <c r="J12" s="33">
        <v>326043.78000000003</v>
      </c>
      <c r="K12" s="34">
        <v>326043.78000000003</v>
      </c>
      <c r="L12" s="36">
        <v>221835.03</v>
      </c>
      <c r="M12" s="36">
        <v>251076.43</v>
      </c>
      <c r="N12" s="5">
        <f t="shared" ref="N12:N43" si="0">SUM(B12:M12)</f>
        <v>3721407.95</v>
      </c>
    </row>
    <row r="13" spans="1:14">
      <c r="A13" t="s">
        <v>54</v>
      </c>
      <c r="B13" s="31">
        <v>87751.45</v>
      </c>
      <c r="C13" s="32">
        <v>72142.570000000007</v>
      </c>
      <c r="D13" s="32">
        <v>93663.86</v>
      </c>
      <c r="E13" s="32">
        <v>63828.02</v>
      </c>
      <c r="F13" s="14">
        <v>123962.43</v>
      </c>
      <c r="G13" s="31">
        <v>98870.95</v>
      </c>
      <c r="H13" s="23">
        <v>90855.34</v>
      </c>
      <c r="I13" s="31">
        <v>86506.48</v>
      </c>
      <c r="J13" s="34">
        <v>58813.95</v>
      </c>
      <c r="K13" s="34">
        <v>58813.95</v>
      </c>
      <c r="L13" s="36">
        <v>59989.02</v>
      </c>
      <c r="M13" s="36">
        <v>66676.89</v>
      </c>
      <c r="N13" s="5">
        <f t="shared" si="0"/>
        <v>961874.90999999992</v>
      </c>
    </row>
    <row r="14" spans="1:14">
      <c r="A14" t="s">
        <v>55</v>
      </c>
      <c r="B14" s="31">
        <v>325918.36</v>
      </c>
      <c r="C14" s="32">
        <v>331580.59000000003</v>
      </c>
      <c r="D14" s="32">
        <v>340881.93</v>
      </c>
      <c r="E14" s="32">
        <v>252525.7</v>
      </c>
      <c r="F14" s="14">
        <v>322809.27</v>
      </c>
      <c r="G14" s="31">
        <v>361406.27</v>
      </c>
      <c r="H14" s="23">
        <v>271320.21000000002</v>
      </c>
      <c r="I14" s="31">
        <v>234532.7</v>
      </c>
      <c r="J14" s="31">
        <v>271831.67</v>
      </c>
      <c r="K14" s="31">
        <v>271831.67</v>
      </c>
      <c r="L14" s="36">
        <v>269518.18</v>
      </c>
      <c r="M14" s="36">
        <v>308279.96999999997</v>
      </c>
      <c r="N14" s="5">
        <f t="shared" si="0"/>
        <v>3562436.5200000005</v>
      </c>
    </row>
    <row r="15" spans="1:14">
      <c r="A15" t="s">
        <v>2</v>
      </c>
      <c r="B15" s="31">
        <v>57672.49</v>
      </c>
      <c r="C15" s="32">
        <v>58782.52</v>
      </c>
      <c r="D15" s="32">
        <v>58551.99</v>
      </c>
      <c r="E15" s="32">
        <v>50347.95</v>
      </c>
      <c r="F15" s="14">
        <v>43694.74</v>
      </c>
      <c r="G15" s="31">
        <v>48437.17</v>
      </c>
      <c r="H15" s="23">
        <v>61783.6</v>
      </c>
      <c r="I15" s="31">
        <v>42572.82</v>
      </c>
      <c r="J15" s="31">
        <v>52072.19</v>
      </c>
      <c r="K15" s="31">
        <v>52072.19</v>
      </c>
      <c r="L15" s="36">
        <v>39834.36</v>
      </c>
      <c r="M15" s="36">
        <v>58942.51</v>
      </c>
      <c r="N15" s="5">
        <f t="shared" si="0"/>
        <v>624764.52999999991</v>
      </c>
    </row>
    <row r="16" spans="1:14">
      <c r="A16" t="s">
        <v>56</v>
      </c>
      <c r="B16" s="31">
        <v>663538.17000000004</v>
      </c>
      <c r="C16" s="32">
        <v>675347.71</v>
      </c>
      <c r="D16" s="32">
        <v>727186.55</v>
      </c>
      <c r="E16" s="32">
        <v>613783.15</v>
      </c>
      <c r="F16" s="14">
        <v>675408.69</v>
      </c>
      <c r="G16" s="31">
        <v>650096.59</v>
      </c>
      <c r="H16" s="23">
        <v>898796.21</v>
      </c>
      <c r="I16" s="31">
        <v>1043806.69</v>
      </c>
      <c r="J16" s="31">
        <v>1353061.86</v>
      </c>
      <c r="K16" s="31">
        <v>1353061.86</v>
      </c>
      <c r="L16" s="36">
        <v>895653.51</v>
      </c>
      <c r="M16" s="36">
        <v>1466218.89</v>
      </c>
      <c r="N16" s="5">
        <f t="shared" si="0"/>
        <v>11015959.880000001</v>
      </c>
    </row>
    <row r="17" spans="1:14">
      <c r="A17" t="s">
        <v>57</v>
      </c>
      <c r="B17" s="31">
        <v>2756545.7</v>
      </c>
      <c r="C17" s="32">
        <v>2751781.03</v>
      </c>
      <c r="D17" s="32">
        <v>2922336.66</v>
      </c>
      <c r="E17" s="32">
        <v>2515663.31</v>
      </c>
      <c r="F17" s="14">
        <v>2745334.32</v>
      </c>
      <c r="G17" s="31">
        <v>2788245.4</v>
      </c>
      <c r="H17" s="23">
        <v>2892030.94</v>
      </c>
      <c r="I17" s="31">
        <v>2362445.4900000002</v>
      </c>
      <c r="J17" s="31">
        <v>2628550.5499999998</v>
      </c>
      <c r="K17" s="31">
        <v>2628550.5499999998</v>
      </c>
      <c r="L17" s="36">
        <v>1676954.66</v>
      </c>
      <c r="M17" s="36">
        <v>2115511.84</v>
      </c>
      <c r="N17" s="5">
        <f t="shared" si="0"/>
        <v>30783950.450000003</v>
      </c>
    </row>
    <row r="18" spans="1:14">
      <c r="A18" t="s">
        <v>3</v>
      </c>
      <c r="B18" s="31">
        <v>29506.28</v>
      </c>
      <c r="C18" s="32">
        <v>29453.31</v>
      </c>
      <c r="D18" s="32">
        <v>30530.04</v>
      </c>
      <c r="E18" s="32">
        <v>26458.98</v>
      </c>
      <c r="F18" s="14">
        <v>30830.04</v>
      </c>
      <c r="G18" s="31">
        <v>30495.88</v>
      </c>
      <c r="H18" s="23">
        <v>27994.57</v>
      </c>
      <c r="I18" s="31">
        <v>16816.34</v>
      </c>
      <c r="J18" s="31">
        <v>19237.240000000002</v>
      </c>
      <c r="K18" s="31">
        <v>19237.240000000002</v>
      </c>
      <c r="L18" s="36">
        <v>13858.94</v>
      </c>
      <c r="M18" s="36">
        <v>23331.81</v>
      </c>
      <c r="N18" s="5">
        <f t="shared" si="0"/>
        <v>297750.67</v>
      </c>
    </row>
    <row r="19" spans="1:14">
      <c r="A19" t="s">
        <v>58</v>
      </c>
      <c r="B19" s="31">
        <v>432047.28</v>
      </c>
      <c r="C19" s="32">
        <v>434140.14</v>
      </c>
      <c r="D19" s="32">
        <v>440200.08</v>
      </c>
      <c r="E19" s="32">
        <v>386117.81</v>
      </c>
      <c r="F19" s="14">
        <v>415085.59</v>
      </c>
      <c r="G19" s="31">
        <v>416994.28</v>
      </c>
      <c r="H19" s="23">
        <v>441530.7</v>
      </c>
      <c r="I19" s="31">
        <v>380518.22</v>
      </c>
      <c r="J19" s="31">
        <v>449315.23</v>
      </c>
      <c r="K19" s="31">
        <v>449315.23</v>
      </c>
      <c r="L19" s="36">
        <v>326862.87</v>
      </c>
      <c r="M19" s="36">
        <v>444799.51</v>
      </c>
      <c r="N19" s="5">
        <f t="shared" si="0"/>
        <v>5016926.9399999995</v>
      </c>
    </row>
    <row r="20" spans="1:14">
      <c r="A20" t="s">
        <v>59</v>
      </c>
      <c r="B20" s="31">
        <v>260492.47</v>
      </c>
      <c r="C20" s="32">
        <v>283880.40000000002</v>
      </c>
      <c r="D20" s="32">
        <v>278240.19</v>
      </c>
      <c r="E20" s="32">
        <v>236285.76</v>
      </c>
      <c r="F20" s="14">
        <v>244591.5</v>
      </c>
      <c r="G20" s="31">
        <v>265429.65999999997</v>
      </c>
      <c r="H20" s="23">
        <v>271794.62</v>
      </c>
      <c r="I20" s="31">
        <v>248098.81</v>
      </c>
      <c r="J20" s="31">
        <v>274329.69</v>
      </c>
      <c r="K20" s="31">
        <v>274329.69</v>
      </c>
      <c r="L20" s="36">
        <v>222173.33</v>
      </c>
      <c r="M20" s="36">
        <v>289908.90000000002</v>
      </c>
      <c r="N20" s="5">
        <f t="shared" si="0"/>
        <v>3149555.02</v>
      </c>
    </row>
    <row r="21" spans="1:14">
      <c r="A21" t="s">
        <v>60</v>
      </c>
      <c r="B21" s="31">
        <v>349955.11</v>
      </c>
      <c r="C21" s="32">
        <v>345608.13</v>
      </c>
      <c r="D21" s="32">
        <v>366218.37</v>
      </c>
      <c r="E21" s="32">
        <v>323387.21000000002</v>
      </c>
      <c r="F21" s="14">
        <v>306991.7</v>
      </c>
      <c r="G21" s="31">
        <v>335292.36</v>
      </c>
      <c r="H21" s="23">
        <v>377443.31</v>
      </c>
      <c r="I21" s="31">
        <v>305571.01</v>
      </c>
      <c r="J21" s="31">
        <v>322621.84999999998</v>
      </c>
      <c r="K21" s="31">
        <v>322621.84999999998</v>
      </c>
      <c r="L21" s="36">
        <v>263091.96000000002</v>
      </c>
      <c r="M21" s="36">
        <v>327202.45</v>
      </c>
      <c r="N21" s="5">
        <f t="shared" si="0"/>
        <v>3946005.3100000005</v>
      </c>
    </row>
    <row r="22" spans="1:14">
      <c r="A22" t="s">
        <v>61</v>
      </c>
      <c r="B22" s="31">
        <v>637118.93999999994</v>
      </c>
      <c r="C22" s="32">
        <v>648175.34</v>
      </c>
      <c r="D22" s="32">
        <v>652848.88</v>
      </c>
      <c r="E22" s="32">
        <v>585314.37</v>
      </c>
      <c r="F22" s="14">
        <v>604568.6</v>
      </c>
      <c r="G22" s="31">
        <v>646019.65</v>
      </c>
      <c r="H22" s="23">
        <v>711377.47</v>
      </c>
      <c r="I22" s="31">
        <v>671232.85</v>
      </c>
      <c r="J22" s="31">
        <v>768588.36</v>
      </c>
      <c r="K22" s="31">
        <v>768588.36</v>
      </c>
      <c r="L22" s="36">
        <v>512022.71</v>
      </c>
      <c r="M22" s="36">
        <v>563066.27</v>
      </c>
      <c r="N22" s="5">
        <f t="shared" si="0"/>
        <v>7768921.8000000007</v>
      </c>
    </row>
    <row r="23" spans="1:14">
      <c r="A23" t="s">
        <v>4</v>
      </c>
      <c r="B23" s="31">
        <v>240665.04</v>
      </c>
      <c r="C23" s="32">
        <v>238913.71</v>
      </c>
      <c r="D23" s="32">
        <v>261576.26</v>
      </c>
      <c r="E23" s="32">
        <v>206981.86</v>
      </c>
      <c r="F23" s="14">
        <v>266387.99</v>
      </c>
      <c r="G23" s="31">
        <v>288416.07</v>
      </c>
      <c r="H23" s="23">
        <v>266021.28000000003</v>
      </c>
      <c r="I23" s="31">
        <v>720205.13</v>
      </c>
      <c r="J23" s="31">
        <v>173483.86</v>
      </c>
      <c r="K23" s="31">
        <v>173483.86</v>
      </c>
      <c r="L23" s="36">
        <v>134575.29999999999</v>
      </c>
      <c r="M23" s="36">
        <v>194629.99</v>
      </c>
      <c r="N23" s="5">
        <f t="shared" si="0"/>
        <v>3165340.3499999996</v>
      </c>
    </row>
    <row r="24" spans="1:14">
      <c r="A24" t="s">
        <v>91</v>
      </c>
      <c r="B24" s="31">
        <v>3904925.08</v>
      </c>
      <c r="C24" s="32">
        <v>3943522.43</v>
      </c>
      <c r="D24" s="32">
        <v>4223156.71</v>
      </c>
      <c r="E24" s="32">
        <v>3624912.4</v>
      </c>
      <c r="F24" s="14">
        <v>3970231.44</v>
      </c>
      <c r="G24" s="31">
        <v>3950912.15</v>
      </c>
      <c r="H24" s="23">
        <v>4072771.75</v>
      </c>
      <c r="I24" s="31">
        <v>3188628.42</v>
      </c>
      <c r="J24" s="31">
        <v>3588620.83</v>
      </c>
      <c r="K24" s="31">
        <v>3588620.83</v>
      </c>
      <c r="L24" s="36">
        <v>2191440.9500000002</v>
      </c>
      <c r="M24" s="36">
        <v>3161460.33</v>
      </c>
      <c r="N24" s="5">
        <f>SUM(B24:M24)</f>
        <v>43409203.319999993</v>
      </c>
    </row>
    <row r="25" spans="1:14">
      <c r="A25" t="s">
        <v>5</v>
      </c>
      <c r="B25" s="31">
        <v>58932.62</v>
      </c>
      <c r="C25" s="32">
        <v>69896.759999999995</v>
      </c>
      <c r="D25" s="32">
        <v>56572.07</v>
      </c>
      <c r="E25" s="32">
        <v>54238.47</v>
      </c>
      <c r="F25" s="14">
        <v>45351.73</v>
      </c>
      <c r="G25" s="31">
        <v>55070.1</v>
      </c>
      <c r="H25" s="23">
        <v>58161.48</v>
      </c>
      <c r="I25" s="31">
        <v>46526.78</v>
      </c>
      <c r="J25" s="31">
        <v>57601.93</v>
      </c>
      <c r="K25" s="31">
        <v>57601.93</v>
      </c>
      <c r="L25" s="36">
        <v>45388.78</v>
      </c>
      <c r="M25" s="36">
        <v>60625.06</v>
      </c>
      <c r="N25" s="5">
        <f t="shared" si="0"/>
        <v>665967.71</v>
      </c>
    </row>
    <row r="26" spans="1:14">
      <c r="A26" t="s">
        <v>6</v>
      </c>
      <c r="B26" s="31">
        <v>34539.17</v>
      </c>
      <c r="C26" s="32">
        <v>35725.980000000003</v>
      </c>
      <c r="D26" s="32">
        <v>36855.019999999997</v>
      </c>
      <c r="E26" s="32">
        <v>31677.73</v>
      </c>
      <c r="F26" s="14">
        <v>35307.21</v>
      </c>
      <c r="G26" s="31">
        <v>30287.68</v>
      </c>
      <c r="H26" s="23">
        <v>38551.1</v>
      </c>
      <c r="I26" s="31">
        <v>35272.14</v>
      </c>
      <c r="J26" s="31">
        <v>40504.120000000003</v>
      </c>
      <c r="K26" s="31">
        <v>40504.120000000003</v>
      </c>
      <c r="L26" s="36">
        <v>34050.550000000003</v>
      </c>
      <c r="M26" s="36">
        <v>54610.879999999997</v>
      </c>
      <c r="N26" s="5">
        <f t="shared" si="0"/>
        <v>447885.69999999995</v>
      </c>
    </row>
    <row r="27" spans="1:14">
      <c r="A27" t="s">
        <v>62</v>
      </c>
      <c r="B27" s="31">
        <v>2746660.04</v>
      </c>
      <c r="C27" s="32">
        <v>2728053.6</v>
      </c>
      <c r="D27" s="32">
        <v>2970308.34</v>
      </c>
      <c r="E27" s="32">
        <v>2558065.5499999998</v>
      </c>
      <c r="F27" s="14">
        <v>2784920.38</v>
      </c>
      <c r="G27" s="31">
        <v>2808565.95</v>
      </c>
      <c r="H27" s="23">
        <v>2881867.51</v>
      </c>
      <c r="I27" s="31">
        <v>2161188.21</v>
      </c>
      <c r="J27" s="31">
        <v>2333715.0699999998</v>
      </c>
      <c r="K27" s="31">
        <v>2333715.0699999998</v>
      </c>
      <c r="L27" s="36">
        <v>1842180.44</v>
      </c>
      <c r="M27" s="36">
        <v>2427765.0299999998</v>
      </c>
      <c r="N27" s="5">
        <f t="shared" si="0"/>
        <v>30577005.190000001</v>
      </c>
    </row>
    <row r="28" spans="1:14">
      <c r="A28" t="s">
        <v>63</v>
      </c>
      <c r="B28" s="31">
        <v>651003.93000000005</v>
      </c>
      <c r="C28" s="32">
        <v>663006.86</v>
      </c>
      <c r="D28" s="32">
        <v>704625.78</v>
      </c>
      <c r="E28" s="32">
        <v>578837.56999999995</v>
      </c>
      <c r="F28" s="14">
        <v>660717.75</v>
      </c>
      <c r="G28" s="31">
        <v>692543.49</v>
      </c>
      <c r="H28" s="23">
        <v>649241.96</v>
      </c>
      <c r="I28" s="31">
        <v>476300.58</v>
      </c>
      <c r="J28" s="31">
        <v>535919.23</v>
      </c>
      <c r="K28" s="31">
        <v>535919.23</v>
      </c>
      <c r="L28" s="36">
        <v>601409.02</v>
      </c>
      <c r="M28" s="36">
        <v>560642.98</v>
      </c>
      <c r="N28" s="5">
        <f t="shared" si="0"/>
        <v>7310168.3800000008</v>
      </c>
    </row>
    <row r="29" spans="1:14">
      <c r="A29" t="s">
        <v>7</v>
      </c>
      <c r="B29" s="31">
        <v>43266.51</v>
      </c>
      <c r="C29" s="32">
        <v>44748.46</v>
      </c>
      <c r="D29" s="32">
        <v>48008.13</v>
      </c>
      <c r="E29" s="32">
        <v>38681.46</v>
      </c>
      <c r="F29" s="14">
        <v>45691.51</v>
      </c>
      <c r="G29" s="31">
        <v>44568.480000000003</v>
      </c>
      <c r="H29" s="23">
        <v>46723.96</v>
      </c>
      <c r="I29" s="31">
        <v>41311.910000000003</v>
      </c>
      <c r="J29" s="31">
        <v>43923.83</v>
      </c>
      <c r="K29" s="31">
        <v>43923.83</v>
      </c>
      <c r="L29" s="36">
        <v>31288.3</v>
      </c>
      <c r="M29" s="36">
        <v>37430.83</v>
      </c>
      <c r="N29" s="5">
        <f t="shared" si="0"/>
        <v>509567.21000000008</v>
      </c>
    </row>
    <row r="30" spans="1:14">
      <c r="A30" t="s">
        <v>8</v>
      </c>
      <c r="B30" s="31">
        <v>30579.25</v>
      </c>
      <c r="C30" s="32">
        <v>30466.7</v>
      </c>
      <c r="D30" s="32">
        <v>31022.79</v>
      </c>
      <c r="E30" s="32">
        <v>22739.09</v>
      </c>
      <c r="F30" s="14">
        <v>29723.46</v>
      </c>
      <c r="G30" s="31">
        <v>34962.04</v>
      </c>
      <c r="H30" s="23">
        <v>14912.41</v>
      </c>
      <c r="I30" s="31">
        <v>15915.42</v>
      </c>
      <c r="J30" s="31">
        <v>19138.150000000001</v>
      </c>
      <c r="K30" s="31">
        <v>19138.150000000001</v>
      </c>
      <c r="L30" s="36">
        <v>20157.98</v>
      </c>
      <c r="M30" s="36">
        <v>28129.49</v>
      </c>
      <c r="N30" s="5">
        <f t="shared" si="0"/>
        <v>296884.93</v>
      </c>
    </row>
    <row r="31" spans="1:14">
      <c r="A31" t="s">
        <v>9</v>
      </c>
      <c r="B31" s="31">
        <v>117805.34</v>
      </c>
      <c r="C31" s="32">
        <v>120080.34</v>
      </c>
      <c r="D31" s="32">
        <v>121492.09</v>
      </c>
      <c r="E31" s="32">
        <v>99332.95</v>
      </c>
      <c r="F31" s="14">
        <v>123447.54</v>
      </c>
      <c r="G31" s="31">
        <v>131135.78</v>
      </c>
      <c r="H31" s="23">
        <v>121592.07</v>
      </c>
      <c r="I31" s="31">
        <v>729607.16</v>
      </c>
      <c r="J31" s="31">
        <v>113470.65</v>
      </c>
      <c r="K31" s="31">
        <v>113470.65</v>
      </c>
      <c r="L31" s="36">
        <v>83162.759999999995</v>
      </c>
      <c r="M31" s="36">
        <v>109959.17</v>
      </c>
      <c r="N31" s="5">
        <f t="shared" si="0"/>
        <v>1984556.4999999998</v>
      </c>
    </row>
    <row r="32" spans="1:14">
      <c r="A32" t="s">
        <v>10</v>
      </c>
      <c r="B32" s="31">
        <v>36300.93</v>
      </c>
      <c r="C32" s="32">
        <v>37351.17</v>
      </c>
      <c r="D32" s="32">
        <v>37504.22</v>
      </c>
      <c r="E32" s="32">
        <v>33824.51</v>
      </c>
      <c r="F32" s="14">
        <v>34096.92</v>
      </c>
      <c r="G32" s="31">
        <v>32134.61</v>
      </c>
      <c r="H32" s="23">
        <v>38830.39</v>
      </c>
      <c r="I32" s="31">
        <v>26281.29</v>
      </c>
      <c r="J32" s="31">
        <v>30394.18</v>
      </c>
      <c r="K32" s="31">
        <v>30394.18</v>
      </c>
      <c r="L32" s="36">
        <v>27535.05</v>
      </c>
      <c r="M32" s="36">
        <v>42384.56</v>
      </c>
      <c r="N32" s="5">
        <f t="shared" si="0"/>
        <v>407032.00999999995</v>
      </c>
    </row>
    <row r="33" spans="1:14">
      <c r="A33" t="s">
        <v>11</v>
      </c>
      <c r="B33" s="31">
        <v>20689.099999999999</v>
      </c>
      <c r="C33" s="32">
        <v>22490.2</v>
      </c>
      <c r="D33" s="32">
        <v>24499.73</v>
      </c>
      <c r="E33" s="32">
        <v>18508.62</v>
      </c>
      <c r="F33" s="14">
        <v>20487.580000000002</v>
      </c>
      <c r="G33" s="31">
        <v>23114.400000000001</v>
      </c>
      <c r="H33" s="23">
        <v>33175.14</v>
      </c>
      <c r="I33" s="31">
        <v>262459.02</v>
      </c>
      <c r="J33" s="31">
        <v>31468.57</v>
      </c>
      <c r="K33" s="31">
        <v>31468.57</v>
      </c>
      <c r="L33" s="36">
        <v>22351.9</v>
      </c>
      <c r="M33" s="36">
        <v>30825.17</v>
      </c>
      <c r="N33" s="5">
        <f t="shared" si="0"/>
        <v>541538.00000000012</v>
      </c>
    </row>
    <row r="34" spans="1:14">
      <c r="A34" t="s">
        <v>64</v>
      </c>
      <c r="B34" s="31">
        <v>35604.18</v>
      </c>
      <c r="C34" s="32">
        <v>40810.17</v>
      </c>
      <c r="D34" s="32">
        <v>34864.06</v>
      </c>
      <c r="E34" s="32">
        <v>26457.67</v>
      </c>
      <c r="F34" s="14">
        <v>29631.5</v>
      </c>
      <c r="G34" s="31">
        <v>37310.54</v>
      </c>
      <c r="H34" s="23">
        <v>28333.98</v>
      </c>
      <c r="I34" s="31">
        <v>28330.92</v>
      </c>
      <c r="J34" s="31">
        <v>29599.7</v>
      </c>
      <c r="K34" s="31">
        <v>29599.7</v>
      </c>
      <c r="L34" s="36">
        <v>26352.69</v>
      </c>
      <c r="M34" s="36">
        <v>41224.43</v>
      </c>
      <c r="N34" s="5">
        <f t="shared" si="0"/>
        <v>388119.54000000004</v>
      </c>
    </row>
    <row r="35" spans="1:14">
      <c r="A35" t="s">
        <v>12</v>
      </c>
      <c r="B35" s="31">
        <v>83149.3</v>
      </c>
      <c r="C35" s="32">
        <v>84154.7</v>
      </c>
      <c r="D35" s="32">
        <v>86235.65</v>
      </c>
      <c r="E35" s="32">
        <v>78930.490000000005</v>
      </c>
      <c r="F35" s="14">
        <v>102398.83</v>
      </c>
      <c r="G35" s="31">
        <v>88091.04</v>
      </c>
      <c r="H35" s="23">
        <v>94489.81</v>
      </c>
      <c r="I35" s="31">
        <v>1273695.5</v>
      </c>
      <c r="J35" s="31">
        <v>58171.67</v>
      </c>
      <c r="K35" s="31">
        <v>58171.67</v>
      </c>
      <c r="L35" s="36">
        <v>43972.36</v>
      </c>
      <c r="M35" s="36">
        <v>50286.71</v>
      </c>
      <c r="N35" s="5">
        <f t="shared" si="0"/>
        <v>2101747.73</v>
      </c>
    </row>
    <row r="36" spans="1:14">
      <c r="A36" t="s">
        <v>13</v>
      </c>
      <c r="B36" s="31">
        <v>64438.07</v>
      </c>
      <c r="C36" s="32">
        <v>63724.88</v>
      </c>
      <c r="D36" s="32">
        <v>70485.09</v>
      </c>
      <c r="E36" s="32">
        <v>60383.77</v>
      </c>
      <c r="F36" s="14">
        <v>69775.06</v>
      </c>
      <c r="G36" s="31">
        <v>66450.02</v>
      </c>
      <c r="H36" s="23">
        <v>75423.240000000005</v>
      </c>
      <c r="I36" s="31">
        <v>55405.81</v>
      </c>
      <c r="J36" s="31">
        <v>66284.740000000005</v>
      </c>
      <c r="K36" s="31">
        <v>66284.740000000005</v>
      </c>
      <c r="L36" s="36">
        <v>52222.31</v>
      </c>
      <c r="M36" s="36">
        <v>68626.05</v>
      </c>
      <c r="N36" s="5">
        <f t="shared" si="0"/>
        <v>779503.78</v>
      </c>
    </row>
    <row r="37" spans="1:14">
      <c r="A37" t="s">
        <v>14</v>
      </c>
      <c r="B37" s="31">
        <v>80585.31</v>
      </c>
      <c r="C37" s="32">
        <v>83036.81</v>
      </c>
      <c r="D37" s="32">
        <v>92022.6</v>
      </c>
      <c r="E37" s="32">
        <v>72436.27</v>
      </c>
      <c r="F37" s="14">
        <v>90038.32</v>
      </c>
      <c r="G37" s="31">
        <v>94862.13</v>
      </c>
      <c r="H37" s="23">
        <v>96027.68</v>
      </c>
      <c r="I37" s="31">
        <v>70609.69</v>
      </c>
      <c r="J37" s="31">
        <v>82845.899999999994</v>
      </c>
      <c r="K37" s="31">
        <v>82845.899999999994</v>
      </c>
      <c r="L37" s="36">
        <v>56463.02</v>
      </c>
      <c r="M37" s="36">
        <v>91201.09</v>
      </c>
      <c r="N37" s="5">
        <f t="shared" si="0"/>
        <v>992974.72000000009</v>
      </c>
    </row>
    <row r="38" spans="1:14">
      <c r="A38" t="s">
        <v>65</v>
      </c>
      <c r="B38" s="31">
        <v>395599.87</v>
      </c>
      <c r="C38" s="32">
        <v>397661.04</v>
      </c>
      <c r="D38" s="32">
        <v>417792.72</v>
      </c>
      <c r="E38" s="32">
        <v>361827.45</v>
      </c>
      <c r="F38" s="14">
        <v>397780.8</v>
      </c>
      <c r="G38" s="31">
        <v>405224.51</v>
      </c>
      <c r="H38" s="23">
        <v>408317.61</v>
      </c>
      <c r="I38" s="31">
        <v>334735.96999999997</v>
      </c>
      <c r="J38" s="31">
        <v>362143.5</v>
      </c>
      <c r="K38" s="31">
        <v>362143.5</v>
      </c>
      <c r="L38" s="36">
        <v>283117.3</v>
      </c>
      <c r="M38" s="36">
        <v>364957.52</v>
      </c>
      <c r="N38" s="5">
        <f t="shared" si="0"/>
        <v>4491301.7899999991</v>
      </c>
    </row>
    <row r="39" spans="1:14">
      <c r="A39" t="s">
        <v>15</v>
      </c>
      <c r="B39" s="31">
        <v>210098.99</v>
      </c>
      <c r="C39" s="32">
        <v>213371.31</v>
      </c>
      <c r="D39" s="32">
        <v>221827.62</v>
      </c>
      <c r="E39" s="32">
        <v>197131.95</v>
      </c>
      <c r="F39" s="14">
        <v>207863.36</v>
      </c>
      <c r="G39" s="31">
        <v>204833.67</v>
      </c>
      <c r="H39" s="23">
        <v>209345.62</v>
      </c>
      <c r="I39" s="31">
        <v>166306.43</v>
      </c>
      <c r="J39" s="31">
        <v>192312.9</v>
      </c>
      <c r="K39" s="31">
        <v>192312.9</v>
      </c>
      <c r="L39" s="36">
        <v>142036.38</v>
      </c>
      <c r="M39" s="36">
        <v>195300.21</v>
      </c>
      <c r="N39" s="5">
        <f t="shared" si="0"/>
        <v>2352741.34</v>
      </c>
    </row>
    <row r="40" spans="1:14">
      <c r="A40" t="s">
        <v>66</v>
      </c>
      <c r="B40" s="31">
        <v>2403393.94</v>
      </c>
      <c r="C40" s="32">
        <v>2395771.67</v>
      </c>
      <c r="D40" s="32">
        <v>2621390.23</v>
      </c>
      <c r="E40" s="32">
        <v>2239936.2200000002</v>
      </c>
      <c r="F40" s="14">
        <v>2475241.64</v>
      </c>
      <c r="G40" s="31">
        <v>2560299.91</v>
      </c>
      <c r="H40" s="23">
        <v>2495129.2599999998</v>
      </c>
      <c r="I40" s="31">
        <v>1953101.09</v>
      </c>
      <c r="J40" s="31">
        <v>2196097.0499999998</v>
      </c>
      <c r="K40" s="31">
        <v>2196097.0499999998</v>
      </c>
      <c r="L40" s="36">
        <v>1610205.7</v>
      </c>
      <c r="M40" s="36">
        <v>1941230.93</v>
      </c>
      <c r="N40" s="5">
        <f t="shared" si="0"/>
        <v>27087894.690000001</v>
      </c>
    </row>
    <row r="41" spans="1:14">
      <c r="A41" t="s">
        <v>16</v>
      </c>
      <c r="B41" s="31">
        <v>48492.800000000003</v>
      </c>
      <c r="C41" s="32">
        <v>50362.6</v>
      </c>
      <c r="D41" s="32">
        <v>53672.04</v>
      </c>
      <c r="E41" s="32">
        <v>41984.22</v>
      </c>
      <c r="F41" s="14">
        <v>54172.73</v>
      </c>
      <c r="G41" s="31">
        <v>40450.47</v>
      </c>
      <c r="H41" s="23">
        <v>35263.230000000003</v>
      </c>
      <c r="I41" s="31">
        <v>25796.65</v>
      </c>
      <c r="J41" s="31">
        <v>30203.47</v>
      </c>
      <c r="K41" s="31">
        <v>30203.47</v>
      </c>
      <c r="L41" s="36">
        <v>43759.75</v>
      </c>
      <c r="M41" s="36">
        <v>32091.42</v>
      </c>
      <c r="N41" s="5">
        <f t="shared" si="0"/>
        <v>486452.84999999992</v>
      </c>
    </row>
    <row r="42" spans="1:14">
      <c r="A42" t="s">
        <v>67</v>
      </c>
      <c r="B42" s="31">
        <v>343928.02</v>
      </c>
      <c r="C42" s="32">
        <v>324903.06</v>
      </c>
      <c r="D42" s="32">
        <v>321570.24</v>
      </c>
      <c r="E42" s="32">
        <v>289041.18</v>
      </c>
      <c r="F42" s="14">
        <v>327088.73</v>
      </c>
      <c r="G42" s="31">
        <v>306206.21000000002</v>
      </c>
      <c r="H42" s="23">
        <v>331466.90000000002</v>
      </c>
      <c r="I42" s="31">
        <v>272381.67</v>
      </c>
      <c r="J42" s="31">
        <v>278443.84000000003</v>
      </c>
      <c r="K42" s="31">
        <v>278443.84000000003</v>
      </c>
      <c r="L42" s="36">
        <v>203942.12</v>
      </c>
      <c r="M42" s="36">
        <v>242892.22</v>
      </c>
      <c r="N42" s="5">
        <f t="shared" si="0"/>
        <v>3520308.03</v>
      </c>
    </row>
    <row r="43" spans="1:14">
      <c r="A43" t="s">
        <v>17</v>
      </c>
      <c r="B43" s="31">
        <v>253278.86</v>
      </c>
      <c r="C43" s="32">
        <v>240977.19</v>
      </c>
      <c r="D43" s="32">
        <v>245768.27</v>
      </c>
      <c r="E43" s="32">
        <v>207241.39</v>
      </c>
      <c r="F43" s="14">
        <v>253270.76</v>
      </c>
      <c r="G43" s="31">
        <v>252870.02</v>
      </c>
      <c r="H43" s="23">
        <v>216931.09</v>
      </c>
      <c r="I43" s="31">
        <v>123897.11</v>
      </c>
      <c r="J43" s="31">
        <v>160408.43</v>
      </c>
      <c r="K43" s="31">
        <v>160408.43</v>
      </c>
      <c r="L43" s="36">
        <v>125764.93</v>
      </c>
      <c r="M43" s="36">
        <v>156423.47</v>
      </c>
      <c r="N43" s="5">
        <f t="shared" si="0"/>
        <v>2397239.9500000007</v>
      </c>
    </row>
    <row r="44" spans="1:14">
      <c r="A44" t="s">
        <v>18</v>
      </c>
      <c r="B44" s="31">
        <v>65289.94</v>
      </c>
      <c r="C44" s="32">
        <v>64736.18</v>
      </c>
      <c r="D44" s="32">
        <v>67950.17</v>
      </c>
      <c r="E44" s="32">
        <v>55265.52</v>
      </c>
      <c r="F44" s="14">
        <v>68169.73</v>
      </c>
      <c r="G44" s="31">
        <v>69179.25</v>
      </c>
      <c r="H44" s="23">
        <v>58456.51</v>
      </c>
      <c r="I44" s="31">
        <v>35813.56</v>
      </c>
      <c r="J44" s="31">
        <v>40594.76</v>
      </c>
      <c r="K44" s="31">
        <v>40594.76</v>
      </c>
      <c r="L44" s="36">
        <v>30400.54</v>
      </c>
      <c r="M44" s="36">
        <v>39490.43</v>
      </c>
      <c r="N44" s="5">
        <f t="shared" ref="N44:N75" si="1">SUM(B44:M44)</f>
        <v>635941.35000000009</v>
      </c>
    </row>
    <row r="45" spans="1:14">
      <c r="A45" t="s">
        <v>19</v>
      </c>
      <c r="B45" s="31">
        <v>13484.94</v>
      </c>
      <c r="C45" s="32">
        <v>13427.43</v>
      </c>
      <c r="D45" s="32">
        <v>14465.46</v>
      </c>
      <c r="E45" s="32">
        <v>12627.66</v>
      </c>
      <c r="F45" s="14">
        <v>13936.62</v>
      </c>
      <c r="G45" s="31">
        <v>14297.14</v>
      </c>
      <c r="H45" s="23">
        <v>15947.88</v>
      </c>
      <c r="I45" s="31">
        <v>15572.63</v>
      </c>
      <c r="J45" s="31">
        <v>19298.02</v>
      </c>
      <c r="K45" s="31">
        <v>19298.02</v>
      </c>
      <c r="L45" s="36">
        <v>14314.6</v>
      </c>
      <c r="M45" s="36">
        <v>24450.98</v>
      </c>
      <c r="N45" s="5">
        <f t="shared" si="1"/>
        <v>191121.38</v>
      </c>
    </row>
    <row r="46" spans="1:14">
      <c r="A46" t="s">
        <v>68</v>
      </c>
      <c r="B46" s="31">
        <v>494005.9</v>
      </c>
      <c r="C46" s="32">
        <v>499709.74</v>
      </c>
      <c r="D46" s="32">
        <v>530502.72</v>
      </c>
      <c r="E46" s="32">
        <v>459443.85</v>
      </c>
      <c r="F46" s="14">
        <v>510053.09</v>
      </c>
      <c r="G46" s="31">
        <v>535776.11</v>
      </c>
      <c r="H46" s="23">
        <v>550957.76</v>
      </c>
      <c r="I46" s="31">
        <v>465032.98</v>
      </c>
      <c r="J46" s="31">
        <v>497378.37</v>
      </c>
      <c r="K46" s="31">
        <v>497378.37</v>
      </c>
      <c r="L46" s="36">
        <v>382954.65</v>
      </c>
      <c r="M46" s="36">
        <v>465161.05</v>
      </c>
      <c r="N46" s="5">
        <f t="shared" si="1"/>
        <v>5888354.5899999999</v>
      </c>
    </row>
    <row r="47" spans="1:14">
      <c r="A47" t="s">
        <v>69</v>
      </c>
      <c r="B47" s="31">
        <v>796513.41</v>
      </c>
      <c r="C47" s="32">
        <v>809073.17</v>
      </c>
      <c r="D47" s="32">
        <v>845826.73</v>
      </c>
      <c r="E47" s="32">
        <v>731690.45</v>
      </c>
      <c r="F47" s="14">
        <v>795200.08</v>
      </c>
      <c r="G47" s="31">
        <v>835123.08</v>
      </c>
      <c r="H47" s="23">
        <v>872390.62</v>
      </c>
      <c r="I47" s="31">
        <v>839503.54</v>
      </c>
      <c r="J47" s="31">
        <v>955444.35</v>
      </c>
      <c r="K47" s="31">
        <v>955444.35</v>
      </c>
      <c r="L47" s="36">
        <v>663107.68999999994</v>
      </c>
      <c r="M47" s="36">
        <v>762785.26</v>
      </c>
      <c r="N47" s="5">
        <f t="shared" si="1"/>
        <v>9862102.7299999986</v>
      </c>
    </row>
    <row r="48" spans="1:14">
      <c r="A48" t="s">
        <v>70</v>
      </c>
      <c r="B48" s="31">
        <v>322451.03999999998</v>
      </c>
      <c r="C48" s="32">
        <v>322704.53999999998</v>
      </c>
      <c r="D48" s="32">
        <v>334522.28000000003</v>
      </c>
      <c r="E48" s="32">
        <v>287807.09000000003</v>
      </c>
      <c r="F48" s="14">
        <v>335200.59999999998</v>
      </c>
      <c r="G48" s="31">
        <v>352149.06</v>
      </c>
      <c r="H48" s="23">
        <v>306352.48</v>
      </c>
      <c r="I48" s="31">
        <v>259845.56</v>
      </c>
      <c r="J48" s="31">
        <v>282406.57</v>
      </c>
      <c r="K48" s="31">
        <v>282406.57</v>
      </c>
      <c r="L48" s="36">
        <v>220802.22</v>
      </c>
      <c r="M48" s="36">
        <v>241432.89</v>
      </c>
      <c r="N48" s="5">
        <f t="shared" si="1"/>
        <v>3548080.9</v>
      </c>
    </row>
    <row r="49" spans="1:14">
      <c r="A49" t="s">
        <v>20</v>
      </c>
      <c r="B49" s="31">
        <v>107523.12</v>
      </c>
      <c r="C49" s="32">
        <v>107714.74</v>
      </c>
      <c r="D49" s="32">
        <v>113719.65</v>
      </c>
      <c r="E49" s="32">
        <v>99270.66</v>
      </c>
      <c r="F49" s="14">
        <v>98456.39</v>
      </c>
      <c r="G49" s="31">
        <v>103938.14</v>
      </c>
      <c r="H49" s="23">
        <v>115027.27</v>
      </c>
      <c r="I49" s="31">
        <v>88519.25</v>
      </c>
      <c r="J49" s="31">
        <v>97142</v>
      </c>
      <c r="K49" s="31">
        <v>97142</v>
      </c>
      <c r="L49" s="36">
        <v>77062.149999999994</v>
      </c>
      <c r="M49" s="36">
        <v>129769.94</v>
      </c>
      <c r="N49" s="5">
        <f t="shared" si="1"/>
        <v>1235285.31</v>
      </c>
    </row>
    <row r="50" spans="1:14">
      <c r="A50" t="s">
        <v>21</v>
      </c>
      <c r="B50" s="31">
        <v>24788.38</v>
      </c>
      <c r="C50" s="32">
        <v>24239.3</v>
      </c>
      <c r="D50" s="32">
        <v>25185.439999999999</v>
      </c>
      <c r="E50" s="32">
        <v>22696.83</v>
      </c>
      <c r="F50" s="14">
        <v>27904.87</v>
      </c>
      <c r="G50" s="31">
        <v>25863.97</v>
      </c>
      <c r="H50" s="23">
        <v>24353.1</v>
      </c>
      <c r="I50" s="31">
        <v>15853.45</v>
      </c>
      <c r="J50" s="31">
        <v>16989.810000000001</v>
      </c>
      <c r="K50" s="31">
        <v>16989.810000000001</v>
      </c>
      <c r="L50" s="36">
        <v>13623.92</v>
      </c>
      <c r="M50" s="36">
        <v>22983</v>
      </c>
      <c r="N50" s="5">
        <f t="shared" si="1"/>
        <v>261471.88</v>
      </c>
    </row>
    <row r="51" spans="1:14">
      <c r="A51" t="s">
        <v>22</v>
      </c>
      <c r="B51" s="31">
        <v>147966.07999999999</v>
      </c>
      <c r="C51" s="32">
        <v>144261.91</v>
      </c>
      <c r="D51" s="32">
        <v>154573.6</v>
      </c>
      <c r="E51" s="32">
        <v>135316.68</v>
      </c>
      <c r="F51" s="14">
        <v>161056.06</v>
      </c>
      <c r="G51" s="31">
        <v>152798.01</v>
      </c>
      <c r="H51" s="23">
        <v>137744.95999999999</v>
      </c>
      <c r="I51" s="31">
        <v>42325.19</v>
      </c>
      <c r="J51" s="31">
        <v>53391.25</v>
      </c>
      <c r="K51" s="31">
        <v>53391.25</v>
      </c>
      <c r="L51" s="36">
        <v>38688.120000000003</v>
      </c>
      <c r="M51" s="36">
        <v>48620.93</v>
      </c>
      <c r="N51" s="5">
        <f t="shared" si="1"/>
        <v>1270134.04</v>
      </c>
    </row>
    <row r="52" spans="1:14">
      <c r="A52" t="s">
        <v>71</v>
      </c>
      <c r="B52" s="31">
        <v>871462.57</v>
      </c>
      <c r="C52" s="32">
        <v>868954.22</v>
      </c>
      <c r="D52" s="32">
        <v>943112.92</v>
      </c>
      <c r="E52" s="32">
        <v>796861.07</v>
      </c>
      <c r="F52" s="14">
        <v>914196.26</v>
      </c>
      <c r="G52" s="31">
        <v>935814.8</v>
      </c>
      <c r="H52" s="23">
        <v>951488.08</v>
      </c>
      <c r="I52" s="31">
        <v>802067.05</v>
      </c>
      <c r="J52" s="31">
        <v>898537.09</v>
      </c>
      <c r="K52" s="31">
        <v>898537.09</v>
      </c>
      <c r="L52" s="36">
        <v>665334.84</v>
      </c>
      <c r="M52" s="36">
        <v>799001.07</v>
      </c>
      <c r="N52" s="5">
        <f t="shared" si="1"/>
        <v>10345367.060000001</v>
      </c>
    </row>
    <row r="53" spans="1:14">
      <c r="A53" t="s">
        <v>23</v>
      </c>
      <c r="B53" s="31">
        <v>898053.08</v>
      </c>
      <c r="C53" s="32">
        <v>897747.13</v>
      </c>
      <c r="D53" s="32">
        <v>971932.58</v>
      </c>
      <c r="E53" s="32">
        <v>832150.73</v>
      </c>
      <c r="F53" s="14">
        <v>949434.67</v>
      </c>
      <c r="G53" s="31">
        <v>974746.89</v>
      </c>
      <c r="H53" s="23">
        <v>963984.48</v>
      </c>
      <c r="I53" s="31">
        <v>710512.38</v>
      </c>
      <c r="J53" s="31">
        <v>803991.42</v>
      </c>
      <c r="K53" s="31">
        <v>803991.42</v>
      </c>
      <c r="L53" s="36">
        <v>628254.21</v>
      </c>
      <c r="M53" s="36">
        <v>804723.56</v>
      </c>
      <c r="N53" s="5">
        <f t="shared" si="1"/>
        <v>10239522.550000003</v>
      </c>
    </row>
    <row r="54" spans="1:14">
      <c r="A54" t="s">
        <v>24</v>
      </c>
      <c r="B54" s="31">
        <v>332840.17</v>
      </c>
      <c r="C54" s="32">
        <v>337451.21</v>
      </c>
      <c r="D54" s="32">
        <v>360130.24</v>
      </c>
      <c r="E54" s="32">
        <v>305269.26</v>
      </c>
      <c r="F54" s="14">
        <v>348135.83</v>
      </c>
      <c r="G54" s="31">
        <v>348370.13</v>
      </c>
      <c r="H54" s="23">
        <v>394112.07</v>
      </c>
      <c r="I54" s="31">
        <v>328964.49</v>
      </c>
      <c r="J54" s="31">
        <v>361703.73</v>
      </c>
      <c r="K54" s="31">
        <v>361703.73</v>
      </c>
      <c r="L54" s="36">
        <v>280836.8</v>
      </c>
      <c r="M54" s="36">
        <v>358732.35</v>
      </c>
      <c r="N54" s="5">
        <f>SUM(B54:M54)</f>
        <v>4118250.0099999993</v>
      </c>
    </row>
    <row r="55" spans="1:14">
      <c r="A55" t="s">
        <v>72</v>
      </c>
      <c r="B55" s="31">
        <v>130017.25</v>
      </c>
      <c r="C55" s="32">
        <v>126965.47</v>
      </c>
      <c r="D55" s="32">
        <v>128440.72</v>
      </c>
      <c r="E55" s="32">
        <v>84554.54</v>
      </c>
      <c r="F55" s="14">
        <v>116197.98</v>
      </c>
      <c r="G55" s="31">
        <v>83680.66</v>
      </c>
      <c r="H55" s="23">
        <v>89206.8</v>
      </c>
      <c r="I55" s="31">
        <v>85210.43</v>
      </c>
      <c r="J55" s="31">
        <v>107376.04</v>
      </c>
      <c r="K55" s="31">
        <v>107376.04</v>
      </c>
      <c r="L55" s="36">
        <v>58252.959999999999</v>
      </c>
      <c r="M55" s="36">
        <v>70110.28</v>
      </c>
      <c r="N55" s="5">
        <f t="shared" si="1"/>
        <v>1187389.1700000002</v>
      </c>
    </row>
    <row r="56" spans="1:14">
      <c r="A56" t="s">
        <v>73</v>
      </c>
      <c r="B56" s="31">
        <v>200896.37</v>
      </c>
      <c r="C56" s="32">
        <v>204204.52</v>
      </c>
      <c r="D56" s="32">
        <v>186188.19</v>
      </c>
      <c r="E56" s="32">
        <v>188347.19</v>
      </c>
      <c r="F56" s="14">
        <v>155736.20000000001</v>
      </c>
      <c r="G56" s="31">
        <v>131226.78</v>
      </c>
      <c r="H56" s="23">
        <v>154249</v>
      </c>
      <c r="I56" s="31">
        <v>155641.4</v>
      </c>
      <c r="J56" s="31">
        <v>160623.49</v>
      </c>
      <c r="K56" s="31">
        <v>160623.49</v>
      </c>
      <c r="L56" s="36">
        <v>110550.5</v>
      </c>
      <c r="M56" s="36">
        <v>179330.12</v>
      </c>
      <c r="N56" s="5">
        <f t="shared" si="1"/>
        <v>1987617.25</v>
      </c>
    </row>
    <row r="57" spans="1:14">
      <c r="A57" t="s">
        <v>74</v>
      </c>
      <c r="B57" s="31">
        <v>355471.02</v>
      </c>
      <c r="C57" s="32">
        <v>356763.45</v>
      </c>
      <c r="D57" s="32">
        <v>394950.21</v>
      </c>
      <c r="E57" s="32">
        <v>292692.18</v>
      </c>
      <c r="F57" s="14">
        <v>367406.98</v>
      </c>
      <c r="G57" s="31">
        <v>352251.68</v>
      </c>
      <c r="H57" s="23">
        <v>335381.34999999998</v>
      </c>
      <c r="I57" s="31">
        <v>258828.49</v>
      </c>
      <c r="J57" s="31">
        <v>296330.44</v>
      </c>
      <c r="K57" s="31">
        <v>296330.44</v>
      </c>
      <c r="L57" s="36">
        <v>328065.42</v>
      </c>
      <c r="M57" s="36">
        <v>290607.73</v>
      </c>
      <c r="N57" s="5">
        <f t="shared" si="1"/>
        <v>3925079.39</v>
      </c>
    </row>
    <row r="58" spans="1:14">
      <c r="A58" t="s">
        <v>25</v>
      </c>
      <c r="B58" s="31">
        <v>129269.84</v>
      </c>
      <c r="C58" s="32">
        <v>136737.71</v>
      </c>
      <c r="D58" s="32">
        <v>142639.93</v>
      </c>
      <c r="E58" s="32">
        <v>122445.96</v>
      </c>
      <c r="F58" s="14">
        <v>126693.14</v>
      </c>
      <c r="G58" s="31">
        <v>122307.68</v>
      </c>
      <c r="H58" s="23">
        <v>133596.73000000001</v>
      </c>
      <c r="I58" s="31">
        <v>103358.18</v>
      </c>
      <c r="J58" s="31">
        <v>129903.97</v>
      </c>
      <c r="K58" s="31">
        <v>129903.97</v>
      </c>
      <c r="L58" s="36">
        <v>73845.14</v>
      </c>
      <c r="M58" s="36">
        <v>130297.27</v>
      </c>
      <c r="N58" s="5">
        <f t="shared" si="1"/>
        <v>1480999.5199999998</v>
      </c>
    </row>
    <row r="59" spans="1:14">
      <c r="A59" t="s">
        <v>75</v>
      </c>
      <c r="B59" s="31">
        <v>2452457.15</v>
      </c>
      <c r="C59" s="32">
        <v>2455469.9500000002</v>
      </c>
      <c r="D59" s="32">
        <v>2603150.86</v>
      </c>
      <c r="E59" s="32">
        <v>2253159.59</v>
      </c>
      <c r="F59" s="14">
        <v>2445236.83</v>
      </c>
      <c r="G59" s="31">
        <v>2471349.19</v>
      </c>
      <c r="H59" s="23">
        <v>2585837.0299999998</v>
      </c>
      <c r="I59" s="31">
        <v>1996945.23</v>
      </c>
      <c r="J59" s="31">
        <v>2252186.13</v>
      </c>
      <c r="K59" s="31">
        <v>2252186.13</v>
      </c>
      <c r="L59" s="36">
        <v>1539018.97</v>
      </c>
      <c r="M59" s="36">
        <v>1555242.03</v>
      </c>
      <c r="N59" s="5">
        <f t="shared" si="1"/>
        <v>26862239.089999996</v>
      </c>
    </row>
    <row r="60" spans="1:14">
      <c r="A60" t="s">
        <v>76</v>
      </c>
      <c r="B60" s="31">
        <v>585880.68000000005</v>
      </c>
      <c r="C60" s="32">
        <v>605008.82999999996</v>
      </c>
      <c r="D60" s="32">
        <v>632998.51</v>
      </c>
      <c r="E60" s="32">
        <v>527554.81999999995</v>
      </c>
      <c r="F60" s="14">
        <v>584736.91</v>
      </c>
      <c r="G60" s="31">
        <v>575269.27</v>
      </c>
      <c r="H60" s="23">
        <v>622076.24</v>
      </c>
      <c r="I60" s="31">
        <v>526578.86</v>
      </c>
      <c r="J60" s="31">
        <v>574072.73</v>
      </c>
      <c r="K60" s="31">
        <v>574072.73</v>
      </c>
      <c r="L60" s="36">
        <v>387815.62</v>
      </c>
      <c r="M60" s="36">
        <v>388662.45</v>
      </c>
      <c r="N60" s="5">
        <f t="shared" si="1"/>
        <v>6584727.6500000004</v>
      </c>
    </row>
    <row r="61" spans="1:14">
      <c r="A61" t="s">
        <v>77</v>
      </c>
      <c r="B61" s="31">
        <v>1984938.2</v>
      </c>
      <c r="C61" s="32">
        <v>2013077.82</v>
      </c>
      <c r="D61" s="32">
        <v>2173760.88</v>
      </c>
      <c r="E61" s="32">
        <v>1832684.79</v>
      </c>
      <c r="F61" s="14">
        <v>1979899.89</v>
      </c>
      <c r="G61" s="31">
        <v>1994434.18</v>
      </c>
      <c r="H61" s="23">
        <v>2114162.17</v>
      </c>
      <c r="I61" s="31">
        <v>1838448.57</v>
      </c>
      <c r="J61" s="31">
        <v>2106836.35</v>
      </c>
      <c r="K61" s="31">
        <v>2106836.35</v>
      </c>
      <c r="L61" s="36">
        <v>1404468.94</v>
      </c>
      <c r="M61" s="36">
        <v>1664998.91</v>
      </c>
      <c r="N61" s="5">
        <f t="shared" si="1"/>
        <v>23214547.050000004</v>
      </c>
    </row>
    <row r="62" spans="1:14">
      <c r="A62" t="s">
        <v>26</v>
      </c>
      <c r="B62" s="31">
        <v>1066433.26</v>
      </c>
      <c r="C62" s="32">
        <v>1077963.18</v>
      </c>
      <c r="D62" s="32">
        <v>1142279.81</v>
      </c>
      <c r="E62" s="32">
        <v>997856.53</v>
      </c>
      <c r="F62" s="14">
        <v>1074030.29</v>
      </c>
      <c r="G62" s="31">
        <v>1129187.08</v>
      </c>
      <c r="H62" s="23">
        <v>1192829.51</v>
      </c>
      <c r="I62" s="31">
        <v>946898.59</v>
      </c>
      <c r="J62" s="31">
        <v>1039320.95</v>
      </c>
      <c r="K62" s="31">
        <v>1039320.95</v>
      </c>
      <c r="L62" s="36">
        <v>777687.36</v>
      </c>
      <c r="M62" s="36">
        <v>974986.23</v>
      </c>
      <c r="N62" s="5">
        <f t="shared" si="1"/>
        <v>12458793.739999998</v>
      </c>
    </row>
    <row r="63" spans="1:14">
      <c r="A63" t="s">
        <v>78</v>
      </c>
      <c r="B63" s="31">
        <v>1910707.56</v>
      </c>
      <c r="C63" s="32">
        <v>1921502.53</v>
      </c>
      <c r="D63" s="32">
        <v>2039591.11</v>
      </c>
      <c r="E63" s="32">
        <v>1737700.98</v>
      </c>
      <c r="F63" s="14">
        <v>1920840.35</v>
      </c>
      <c r="G63" s="31">
        <v>1910447.98</v>
      </c>
      <c r="H63" s="23">
        <v>1942339.66</v>
      </c>
      <c r="I63" s="31">
        <v>1654159.66</v>
      </c>
      <c r="J63" s="31">
        <v>1840281.29</v>
      </c>
      <c r="K63" s="31">
        <v>1840281.29</v>
      </c>
      <c r="L63" s="36">
        <v>1375972.24</v>
      </c>
      <c r="M63" s="36">
        <v>1581977.3</v>
      </c>
      <c r="N63" s="5">
        <f t="shared" si="1"/>
        <v>21675801.949999999</v>
      </c>
    </row>
    <row r="64" spans="1:14">
      <c r="A64" t="s">
        <v>79</v>
      </c>
      <c r="B64" s="31">
        <v>1137824.3</v>
      </c>
      <c r="C64" s="32">
        <v>1140567.5900000001</v>
      </c>
      <c r="D64" s="32">
        <v>1262733.7</v>
      </c>
      <c r="E64" s="32">
        <v>1070965.78</v>
      </c>
      <c r="F64" s="14">
        <v>1174571.8799999999</v>
      </c>
      <c r="G64" s="31">
        <v>1234743.25</v>
      </c>
      <c r="H64" s="23">
        <v>1313153.8600000001</v>
      </c>
      <c r="I64" s="31">
        <v>933225.42</v>
      </c>
      <c r="J64" s="31">
        <v>1072751.68</v>
      </c>
      <c r="K64" s="31">
        <v>1072751.68</v>
      </c>
      <c r="L64" s="36">
        <v>797525.59</v>
      </c>
      <c r="M64" s="36">
        <v>1033099.22</v>
      </c>
      <c r="N64" s="5">
        <f t="shared" si="1"/>
        <v>13243913.950000001</v>
      </c>
    </row>
    <row r="65" spans="1:14">
      <c r="A65" t="s">
        <v>80</v>
      </c>
      <c r="B65" s="31">
        <v>153406.75</v>
      </c>
      <c r="C65" s="32">
        <v>154072.81</v>
      </c>
      <c r="D65" s="32">
        <v>167599.09</v>
      </c>
      <c r="E65" s="32">
        <v>142553.84</v>
      </c>
      <c r="F65" s="14">
        <v>165828.87</v>
      </c>
      <c r="G65" s="31">
        <v>154709.56</v>
      </c>
      <c r="H65" s="23">
        <v>165455.91</v>
      </c>
      <c r="I65" s="31">
        <v>122356.8</v>
      </c>
      <c r="J65" s="31">
        <v>138639.18</v>
      </c>
      <c r="K65" s="31">
        <v>138639.18</v>
      </c>
      <c r="L65" s="36">
        <v>105873.86</v>
      </c>
      <c r="M65" s="36">
        <v>153848.75</v>
      </c>
      <c r="N65" s="5">
        <f t="shared" si="1"/>
        <v>1762984.5999999999</v>
      </c>
    </row>
    <row r="66" spans="1:14">
      <c r="A66" t="s">
        <v>81</v>
      </c>
      <c r="B66" s="31">
        <v>658661.19999999995</v>
      </c>
      <c r="C66" s="32">
        <v>667247.14</v>
      </c>
      <c r="D66" s="32">
        <v>719869.46</v>
      </c>
      <c r="E66" s="32">
        <v>611381.48</v>
      </c>
      <c r="F66" s="14">
        <v>682841.09</v>
      </c>
      <c r="G66" s="31">
        <v>644920.52</v>
      </c>
      <c r="H66" s="23">
        <v>679172.53</v>
      </c>
      <c r="I66" s="31">
        <v>544405.68999999994</v>
      </c>
      <c r="J66" s="31">
        <v>570824.26</v>
      </c>
      <c r="K66" s="31">
        <v>570824.26</v>
      </c>
      <c r="L66" s="36">
        <v>428960.72</v>
      </c>
      <c r="M66" s="36">
        <v>508864.91</v>
      </c>
      <c r="N66" s="5">
        <f t="shared" si="1"/>
        <v>7287973.2599999988</v>
      </c>
    </row>
    <row r="67" spans="1:14">
      <c r="A67" t="s">
        <v>82</v>
      </c>
      <c r="B67" s="31">
        <v>144693.91</v>
      </c>
      <c r="C67" s="32">
        <v>147364.35</v>
      </c>
      <c r="D67" s="32">
        <v>157577.24</v>
      </c>
      <c r="E67" s="32">
        <v>133621.53</v>
      </c>
      <c r="F67" s="14">
        <v>141489.35</v>
      </c>
      <c r="G67" s="31">
        <v>143416.67000000001</v>
      </c>
      <c r="H67" s="23">
        <v>158283.84</v>
      </c>
      <c r="I67" s="31">
        <v>125071.77</v>
      </c>
      <c r="J67" s="31">
        <v>143247.81</v>
      </c>
      <c r="K67" s="31">
        <v>143247.81</v>
      </c>
      <c r="L67" s="36">
        <v>101540.94</v>
      </c>
      <c r="M67" s="36">
        <v>132297.69</v>
      </c>
      <c r="N67" s="5">
        <f t="shared" si="1"/>
        <v>1671852.91</v>
      </c>
    </row>
    <row r="68" spans="1:14">
      <c r="A68" t="s">
        <v>83</v>
      </c>
      <c r="B68" s="31">
        <v>342001.82</v>
      </c>
      <c r="C68" s="32">
        <v>354809.42</v>
      </c>
      <c r="D68" s="32">
        <v>369189.48</v>
      </c>
      <c r="E68" s="32">
        <v>304619.69</v>
      </c>
      <c r="F68" s="14">
        <v>346633.18</v>
      </c>
      <c r="G68" s="31">
        <v>338597.31</v>
      </c>
      <c r="H68" s="23">
        <v>342359.58</v>
      </c>
      <c r="I68" s="31">
        <v>285140.61</v>
      </c>
      <c r="J68" s="31">
        <v>292463.01</v>
      </c>
      <c r="K68" s="31">
        <v>292463.01</v>
      </c>
      <c r="L68" s="36">
        <v>368252.55</v>
      </c>
      <c r="M68" s="36">
        <v>311840.3</v>
      </c>
      <c r="N68" s="5">
        <f t="shared" si="1"/>
        <v>3948369.959999999</v>
      </c>
    </row>
    <row r="69" spans="1:14">
      <c r="A69" t="s">
        <v>84</v>
      </c>
      <c r="B69" s="31">
        <v>536936.36</v>
      </c>
      <c r="C69" s="32">
        <v>542976.26</v>
      </c>
      <c r="D69" s="32">
        <v>566374.56999999995</v>
      </c>
      <c r="E69" s="32">
        <v>482789.2</v>
      </c>
      <c r="F69" s="14">
        <v>519703.22</v>
      </c>
      <c r="G69" s="31">
        <v>541556.84</v>
      </c>
      <c r="H69" s="23">
        <v>575113.05000000005</v>
      </c>
      <c r="I69" s="31">
        <v>515094.34</v>
      </c>
      <c r="J69" s="31">
        <v>573075.27</v>
      </c>
      <c r="K69" s="31">
        <v>573075.27</v>
      </c>
      <c r="L69" s="36">
        <v>391353.86</v>
      </c>
      <c r="M69" s="36">
        <v>424873.1</v>
      </c>
      <c r="N69" s="5">
        <f t="shared" si="1"/>
        <v>6242921.3399999989</v>
      </c>
    </row>
    <row r="70" spans="1:14">
      <c r="A70" t="s">
        <v>85</v>
      </c>
      <c r="B70" s="31">
        <v>666324.1</v>
      </c>
      <c r="C70" s="32">
        <v>663819.67000000004</v>
      </c>
      <c r="D70" s="32">
        <v>698819.23</v>
      </c>
      <c r="E70" s="32">
        <v>609999.30000000005</v>
      </c>
      <c r="F70" s="14">
        <v>662871.31999999995</v>
      </c>
      <c r="G70" s="31">
        <v>675083.32</v>
      </c>
      <c r="H70" s="23">
        <v>685078.05</v>
      </c>
      <c r="I70" s="31">
        <v>559546.22</v>
      </c>
      <c r="J70" s="31">
        <v>602643.05000000005</v>
      </c>
      <c r="K70" s="31">
        <v>602643.05000000005</v>
      </c>
      <c r="L70" s="36">
        <v>465565.71</v>
      </c>
      <c r="M70" s="36">
        <v>468641.45</v>
      </c>
      <c r="N70" s="5">
        <f t="shared" si="1"/>
        <v>7361034.4699999988</v>
      </c>
    </row>
    <row r="71" spans="1:14">
      <c r="A71" t="s">
        <v>27</v>
      </c>
      <c r="B71" s="31">
        <v>478537.63</v>
      </c>
      <c r="C71" s="32">
        <v>472791.03</v>
      </c>
      <c r="D71" s="32">
        <v>507227.38</v>
      </c>
      <c r="E71" s="32">
        <v>439499.73</v>
      </c>
      <c r="F71" s="14">
        <v>495203.85</v>
      </c>
      <c r="G71" s="31">
        <v>477566.84</v>
      </c>
      <c r="H71" s="23">
        <v>498824.64</v>
      </c>
      <c r="I71" s="31">
        <v>298911.51</v>
      </c>
      <c r="J71" s="31">
        <v>345503.03</v>
      </c>
      <c r="K71" s="31">
        <v>345503.03</v>
      </c>
      <c r="L71" s="36">
        <v>265435.40999999997</v>
      </c>
      <c r="M71" s="36">
        <v>295461.36</v>
      </c>
      <c r="N71" s="5">
        <f t="shared" si="1"/>
        <v>4920465.4400000013</v>
      </c>
    </row>
    <row r="72" spans="1:14">
      <c r="A72" t="s">
        <v>86</v>
      </c>
      <c r="B72" s="31">
        <v>145301.79999999999</v>
      </c>
      <c r="C72" s="32">
        <v>147912.59</v>
      </c>
      <c r="D72" s="32">
        <v>155488.85</v>
      </c>
      <c r="E72" s="32">
        <v>132611.34</v>
      </c>
      <c r="F72" s="14">
        <v>154437.21</v>
      </c>
      <c r="G72" s="31">
        <v>147126.26</v>
      </c>
      <c r="H72" s="23">
        <v>146773.54999999999</v>
      </c>
      <c r="I72" s="31">
        <v>117601.07</v>
      </c>
      <c r="J72" s="31">
        <v>131585.51</v>
      </c>
      <c r="K72" s="31">
        <v>131585.51</v>
      </c>
      <c r="L72" s="36">
        <v>101830.71</v>
      </c>
      <c r="M72" s="36">
        <v>143646.82</v>
      </c>
      <c r="N72" s="5">
        <f t="shared" si="1"/>
        <v>1655901.22</v>
      </c>
    </row>
    <row r="73" spans="1:14">
      <c r="A73" t="s">
        <v>28</v>
      </c>
      <c r="B73" s="31">
        <v>66831.87</v>
      </c>
      <c r="C73" s="32">
        <v>68519.39</v>
      </c>
      <c r="D73" s="32">
        <v>72347.259999999995</v>
      </c>
      <c r="E73" s="32">
        <v>59606.39</v>
      </c>
      <c r="F73" s="14">
        <v>71410.84</v>
      </c>
      <c r="G73" s="31">
        <v>67295.62</v>
      </c>
      <c r="H73" s="23">
        <v>61978.61</v>
      </c>
      <c r="I73" s="31">
        <v>46148.73</v>
      </c>
      <c r="J73" s="31">
        <v>52504.17</v>
      </c>
      <c r="K73" s="31">
        <v>52504.17</v>
      </c>
      <c r="L73" s="36">
        <v>43978</v>
      </c>
      <c r="M73" s="36">
        <v>64553.23</v>
      </c>
      <c r="N73" s="5">
        <f t="shared" si="1"/>
        <v>727678.28</v>
      </c>
    </row>
    <row r="74" spans="1:14">
      <c r="A74" t="s">
        <v>29</v>
      </c>
      <c r="B74" s="31">
        <v>34196.79</v>
      </c>
      <c r="C74" s="32">
        <v>33127.14</v>
      </c>
      <c r="D74" s="32">
        <v>37624.879999999997</v>
      </c>
      <c r="E74" s="32">
        <v>31862.71</v>
      </c>
      <c r="F74" s="14">
        <v>39413</v>
      </c>
      <c r="G74" s="31">
        <v>32289.64</v>
      </c>
      <c r="H74" s="23">
        <v>29412.52</v>
      </c>
      <c r="I74" s="31">
        <v>18714.810000000001</v>
      </c>
      <c r="J74" s="31">
        <v>25104.32</v>
      </c>
      <c r="K74" s="31">
        <v>25104.32</v>
      </c>
      <c r="L74" s="36">
        <v>17791.78</v>
      </c>
      <c r="M74" s="36">
        <v>28963.57</v>
      </c>
      <c r="N74" s="5">
        <f t="shared" si="1"/>
        <v>353605.47999999992</v>
      </c>
    </row>
    <row r="75" spans="1:14">
      <c r="A75" t="s">
        <v>87</v>
      </c>
      <c r="B75" s="31">
        <v>706204.82</v>
      </c>
      <c r="C75" s="32">
        <v>719477.57</v>
      </c>
      <c r="D75" s="32">
        <v>763119.76</v>
      </c>
      <c r="E75" s="32">
        <v>648841.86</v>
      </c>
      <c r="F75" s="14">
        <v>713950.97</v>
      </c>
      <c r="G75" s="31">
        <v>684688.82</v>
      </c>
      <c r="H75" s="23">
        <v>736288.4</v>
      </c>
      <c r="I75" s="31">
        <v>630500.11</v>
      </c>
      <c r="J75" s="31">
        <v>706273.36</v>
      </c>
      <c r="K75" s="31">
        <v>706273.36</v>
      </c>
      <c r="L75" s="36">
        <v>542790.46</v>
      </c>
      <c r="M75" s="36">
        <v>650665.43999999994</v>
      </c>
      <c r="N75" s="5">
        <f t="shared" si="1"/>
        <v>8209074.9300000016</v>
      </c>
    </row>
    <row r="76" spans="1:14">
      <c r="A76" t="s">
        <v>88</v>
      </c>
      <c r="B76" s="31">
        <v>67522.399999999994</v>
      </c>
      <c r="C76" s="32">
        <v>67412.34</v>
      </c>
      <c r="D76" s="32">
        <v>69981.789999999994</v>
      </c>
      <c r="E76" s="32">
        <v>57492.04</v>
      </c>
      <c r="F76" s="14">
        <v>67481.39</v>
      </c>
      <c r="G76" s="31">
        <v>76560.83</v>
      </c>
      <c r="H76" s="23">
        <v>60600.63</v>
      </c>
      <c r="I76" s="31">
        <v>58905.69</v>
      </c>
      <c r="J76" s="31">
        <v>64293.16</v>
      </c>
      <c r="K76" s="31">
        <v>64293.16</v>
      </c>
      <c r="L76" s="36">
        <v>52071.6</v>
      </c>
      <c r="M76" s="36">
        <v>81371.75</v>
      </c>
      <c r="N76" s="5">
        <f>SUM(B76:M76)</f>
        <v>787986.78</v>
      </c>
    </row>
    <row r="77" spans="1:14">
      <c r="A77" t="s">
        <v>89</v>
      </c>
      <c r="B77" s="31">
        <v>252362.57</v>
      </c>
      <c r="C77" s="32">
        <v>265513.49</v>
      </c>
      <c r="D77" s="32">
        <v>268151.89</v>
      </c>
      <c r="E77" s="32">
        <v>206665.45</v>
      </c>
      <c r="F77" s="14">
        <v>234833</v>
      </c>
      <c r="G77" s="31">
        <v>238519.25</v>
      </c>
      <c r="H77" s="23">
        <v>238848.73</v>
      </c>
      <c r="I77" s="31">
        <v>707846.73</v>
      </c>
      <c r="J77" s="31">
        <v>194895.88</v>
      </c>
      <c r="K77" s="31">
        <v>194895.88</v>
      </c>
      <c r="L77" s="37">
        <v>218432.61</v>
      </c>
      <c r="M77" s="36">
        <v>155879.46</v>
      </c>
      <c r="N77" s="5">
        <f>SUM(B77:M77)</f>
        <v>3176844.9399999995</v>
      </c>
    </row>
    <row r="78" spans="1:14">
      <c r="A78" t="s">
        <v>30</v>
      </c>
      <c r="B78" s="31">
        <v>56846.15</v>
      </c>
      <c r="C78" s="32">
        <v>58410.6</v>
      </c>
      <c r="D78" s="32">
        <v>62586.7</v>
      </c>
      <c r="E78" s="32">
        <v>52230.63</v>
      </c>
      <c r="F78" s="14">
        <v>61018.63</v>
      </c>
      <c r="G78" s="31">
        <v>58891.29</v>
      </c>
      <c r="H78" s="23">
        <v>49770.58</v>
      </c>
      <c r="I78" s="31">
        <v>44270.06</v>
      </c>
      <c r="J78" s="31">
        <v>41609.800000000003</v>
      </c>
      <c r="K78" s="31">
        <v>41609.800000000003</v>
      </c>
      <c r="L78" s="38">
        <v>36697.760000000002</v>
      </c>
      <c r="M78" s="36">
        <v>55740.21</v>
      </c>
      <c r="N78" s="5">
        <f>SUM(B78:M78)</f>
        <v>619682.21</v>
      </c>
    </row>
    <row r="79" spans="1:14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>
      <c r="A80" t="s">
        <v>31</v>
      </c>
      <c r="B80" s="4">
        <f t="shared" ref="B80:M80" si="2">SUM(B12:B78)</f>
        <v>36061058.039999992</v>
      </c>
      <c r="C80" s="4">
        <f t="shared" si="2"/>
        <v>36277068.220000006</v>
      </c>
      <c r="D80" s="4">
        <f t="shared" si="2"/>
        <v>38622517.000000007</v>
      </c>
      <c r="E80" s="4">
        <f t="shared" si="2"/>
        <v>32956399.440000005</v>
      </c>
      <c r="F80" s="4">
        <f t="shared" si="2"/>
        <v>36395068.260000013</v>
      </c>
      <c r="G80" s="4">
        <f t="shared" si="2"/>
        <v>36753977.82</v>
      </c>
      <c r="H80" s="4">
        <f t="shared" si="2"/>
        <v>37905909.799999997</v>
      </c>
      <c r="I80" s="4">
        <f t="shared" si="2"/>
        <v>33874070.359999992</v>
      </c>
      <c r="J80" s="4">
        <f>SUM(J12:J78)</f>
        <v>34438440.24000001</v>
      </c>
      <c r="K80" s="4">
        <f t="shared" si="2"/>
        <v>34438440.24000001</v>
      </c>
      <c r="L80" s="4">
        <f t="shared" si="2"/>
        <v>25132330.610000007</v>
      </c>
      <c r="M80" s="4">
        <f t="shared" si="2"/>
        <v>30850824.050000016</v>
      </c>
      <c r="N80" s="5">
        <f>SUM(B80:M80)</f>
        <v>413706104.08000004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88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29"/>
    <pageSetUpPr fitToPage="1"/>
  </sheetPr>
  <dimension ref="A1:S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72" sqref="K72"/>
    </sheetView>
  </sheetViews>
  <sheetFormatPr defaultRowHeight="12.75"/>
  <cols>
    <col min="1" max="1" width="16.1640625" bestFit="1" customWidth="1"/>
    <col min="2" max="7" width="10.1640625" bestFit="1" customWidth="1"/>
    <col min="8" max="8" width="11.6640625" bestFit="1" customWidth="1"/>
    <col min="9" max="9" width="10.6640625" bestFit="1" customWidth="1"/>
    <col min="10" max="12" width="10.1640625" bestFit="1" customWidth="1"/>
    <col min="13" max="13" width="10.6640625" bestFit="1" customWidth="1"/>
    <col min="14" max="14" width="11.1640625" style="5" bestFit="1" customWidth="1"/>
  </cols>
  <sheetData>
    <row r="1" spans="1:14">
      <c r="A1" t="str">
        <f>'SFY 19-20'!A1</f>
        <v>VALIDATED TAX RECEIPTS DATA FOR: JULY, 2019 thru June, 2020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43647</v>
      </c>
      <c r="C9" s="1">
        <f>'Local Option Sales Tax Dist'!C9</f>
        <v>43678</v>
      </c>
      <c r="D9" s="1">
        <f>'Local Option Sales Tax Dist'!D9</f>
        <v>43709</v>
      </c>
      <c r="E9" s="1">
        <f>'Local Option Sales Tax Dist'!E9</f>
        <v>43739</v>
      </c>
      <c r="F9" s="1">
        <f>'Local Option Sales Tax Dist'!F9</f>
        <v>43770</v>
      </c>
      <c r="G9" s="1">
        <f>'Local Option Sales Tax Dist'!G9</f>
        <v>43800</v>
      </c>
      <c r="H9" s="1">
        <f>'Local Option Sales Tax Dist'!H9</f>
        <v>43831</v>
      </c>
      <c r="I9" s="1">
        <f>'Local Option Sales Tax Dist'!I9</f>
        <v>43862</v>
      </c>
      <c r="J9" s="1">
        <f>'Local Option Sales Tax Dist'!J9</f>
        <v>43891</v>
      </c>
      <c r="K9" s="1">
        <f>'Local Option Sales Tax Dist'!K9</f>
        <v>43922</v>
      </c>
      <c r="L9" s="1">
        <f>'Local Option Sales Tax Dist'!L9</f>
        <v>43952</v>
      </c>
      <c r="M9" s="1">
        <f>'Local Option Sales Tax Dist'!M9</f>
        <v>43983</v>
      </c>
      <c r="N9" s="1" t="str">
        <f>'Local Option Sales Tax Dist'!N9</f>
        <v>SFY19-20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45">
        <v>318472.96000000002</v>
      </c>
      <c r="C12" s="23">
        <v>325412.46000000002</v>
      </c>
      <c r="D12" s="23">
        <v>345995.64</v>
      </c>
      <c r="E12" s="23">
        <v>299379.03999999998</v>
      </c>
      <c r="F12" s="8">
        <v>333955.5</v>
      </c>
      <c r="G12" s="23">
        <v>330203.21999999997</v>
      </c>
      <c r="H12" s="5">
        <v>346797.16</v>
      </c>
      <c r="I12" s="23">
        <v>296193.08</v>
      </c>
      <c r="J12" s="23">
        <v>326043.78000000003</v>
      </c>
      <c r="K12" s="23">
        <v>326043.78000000003</v>
      </c>
      <c r="L12" s="4">
        <v>221835.04</v>
      </c>
      <c r="M12" s="49">
        <v>251076.5</v>
      </c>
      <c r="N12" s="5">
        <f t="shared" ref="N12:N43" si="0">SUM(B12:M12)</f>
        <v>3721408.16</v>
      </c>
    </row>
    <row r="13" spans="1:14">
      <c r="A13" t="s">
        <v>54</v>
      </c>
      <c r="B13" s="23">
        <v>14285.13</v>
      </c>
      <c r="C13" s="23">
        <v>11744.13</v>
      </c>
      <c r="D13" s="23">
        <v>15247.59</v>
      </c>
      <c r="E13" s="23">
        <v>10390.6</v>
      </c>
      <c r="F13" s="8">
        <v>20179.939999999999</v>
      </c>
      <c r="G13" s="23">
        <v>16095.3</v>
      </c>
      <c r="H13" s="5">
        <v>14790.4</v>
      </c>
      <c r="I13" s="23">
        <v>14082.44</v>
      </c>
      <c r="J13" s="23">
        <v>9574.36</v>
      </c>
      <c r="K13" s="23">
        <v>9574.36</v>
      </c>
      <c r="L13" s="4">
        <v>9765.64</v>
      </c>
      <c r="M13" s="49">
        <v>10854.38</v>
      </c>
      <c r="N13" s="5">
        <f t="shared" si="0"/>
        <v>156584.27000000002</v>
      </c>
    </row>
    <row r="14" spans="1:14">
      <c r="A14" t="s">
        <v>55</v>
      </c>
      <c r="B14" s="23">
        <v>219250.62</v>
      </c>
      <c r="C14" s="23">
        <v>223059.66</v>
      </c>
      <c r="D14" s="23">
        <v>229316.84</v>
      </c>
      <c r="E14" s="23">
        <v>169878.14</v>
      </c>
      <c r="F14" s="8">
        <v>217159.11</v>
      </c>
      <c r="G14" s="23">
        <v>243123.91</v>
      </c>
      <c r="H14" s="5">
        <v>182521.57</v>
      </c>
      <c r="I14" s="23">
        <v>157774.01</v>
      </c>
      <c r="J14" s="23">
        <v>182865.58</v>
      </c>
      <c r="K14" s="23">
        <v>182865.58</v>
      </c>
      <c r="L14" s="4">
        <v>181309.31</v>
      </c>
      <c r="M14" s="49">
        <v>207384.94</v>
      </c>
      <c r="N14" s="5">
        <f t="shared" si="0"/>
        <v>2396509.27</v>
      </c>
    </row>
    <row r="15" spans="1:14">
      <c r="A15" t="s">
        <v>2</v>
      </c>
      <c r="B15" s="23">
        <v>24716.78</v>
      </c>
      <c r="C15" s="23">
        <v>25192.53</v>
      </c>
      <c r="D15" s="23">
        <v>25093.74</v>
      </c>
      <c r="E15" s="23">
        <v>21577.69</v>
      </c>
      <c r="F15" s="8">
        <v>18726.28</v>
      </c>
      <c r="G15" s="23">
        <v>20758.78</v>
      </c>
      <c r="H15" s="5">
        <v>26478.73</v>
      </c>
      <c r="I15" s="23">
        <v>18245.47</v>
      </c>
      <c r="J15" s="23">
        <v>22316.65</v>
      </c>
      <c r="K15" s="23">
        <v>22316.65</v>
      </c>
      <c r="L15" s="4">
        <v>17071.86</v>
      </c>
      <c r="M15" s="49">
        <v>25261.1</v>
      </c>
      <c r="N15" s="5">
        <f t="shared" si="0"/>
        <v>267756.25999999995</v>
      </c>
    </row>
    <row r="16" spans="1:14">
      <c r="A16" t="s">
        <v>56</v>
      </c>
      <c r="B16" s="23">
        <v>744115.86</v>
      </c>
      <c r="C16" s="23">
        <v>757359.51</v>
      </c>
      <c r="D16" s="23">
        <v>815493.55</v>
      </c>
      <c r="E16" s="23">
        <v>688258.83</v>
      </c>
      <c r="F16" s="8">
        <v>757362.35</v>
      </c>
      <c r="G16" s="23">
        <v>728980.76</v>
      </c>
      <c r="H16" s="5">
        <v>1007855.07</v>
      </c>
      <c r="I16" s="23">
        <v>1170460.94</v>
      </c>
      <c r="J16" s="23">
        <v>1517240.72</v>
      </c>
      <c r="K16" s="23">
        <v>1517240.72</v>
      </c>
      <c r="L16" s="4">
        <v>1004331.04</v>
      </c>
      <c r="M16" s="49">
        <v>1644127.97</v>
      </c>
      <c r="N16" s="5">
        <f t="shared" si="0"/>
        <v>12352827.320000002</v>
      </c>
    </row>
    <row r="17" spans="1:14">
      <c r="A17" t="s">
        <v>57</v>
      </c>
      <c r="B17" s="23">
        <v>1653927.37</v>
      </c>
      <c r="C17" s="23">
        <v>1651068.68</v>
      </c>
      <c r="D17" s="23">
        <v>1753402.04</v>
      </c>
      <c r="E17" s="23">
        <v>1509397.99</v>
      </c>
      <c r="F17" s="8">
        <v>1647200.46</v>
      </c>
      <c r="G17" s="23">
        <v>1672947.23</v>
      </c>
      <c r="H17" s="5">
        <v>1735218.58</v>
      </c>
      <c r="I17" s="23">
        <v>1417467.41</v>
      </c>
      <c r="J17" s="23">
        <v>1577130.4</v>
      </c>
      <c r="K17" s="23">
        <v>1577130.4</v>
      </c>
      <c r="L17" s="4">
        <v>1006172.8</v>
      </c>
      <c r="M17" s="49">
        <v>1269307.1299999999</v>
      </c>
      <c r="N17" s="5">
        <f t="shared" si="0"/>
        <v>18470370.489999998</v>
      </c>
    </row>
    <row r="18" spans="1:14">
      <c r="A18" t="s">
        <v>3</v>
      </c>
      <c r="B18" s="23">
        <v>7427.36</v>
      </c>
      <c r="C18" s="23">
        <v>7414.02</v>
      </c>
      <c r="D18" s="23">
        <v>7685.05</v>
      </c>
      <c r="E18" s="23">
        <v>6660.28</v>
      </c>
      <c r="F18" s="8">
        <v>7760.57</v>
      </c>
      <c r="G18" s="23">
        <v>7676.47</v>
      </c>
      <c r="H18" s="5">
        <v>7046.82</v>
      </c>
      <c r="I18" s="23">
        <v>4233.05</v>
      </c>
      <c r="J18" s="23">
        <v>4842.41</v>
      </c>
      <c r="K18" s="23">
        <v>4842.41</v>
      </c>
      <c r="L18" s="4">
        <v>3488.57</v>
      </c>
      <c r="M18" s="49">
        <v>5873.1</v>
      </c>
      <c r="N18" s="5">
        <f t="shared" si="0"/>
        <v>74950.110000000015</v>
      </c>
    </row>
    <row r="19" spans="1:14">
      <c r="A19" t="s">
        <v>58</v>
      </c>
      <c r="B19" s="23">
        <v>49825.66</v>
      </c>
      <c r="C19" s="23">
        <v>50067.03</v>
      </c>
      <c r="D19" s="23">
        <v>50765.88</v>
      </c>
      <c r="E19" s="23">
        <v>44528.86</v>
      </c>
      <c r="F19" s="8">
        <v>47869.55</v>
      </c>
      <c r="G19" s="23">
        <v>48089.68</v>
      </c>
      <c r="H19" s="5">
        <v>50919.35</v>
      </c>
      <c r="I19" s="23">
        <v>43883.09</v>
      </c>
      <c r="J19" s="23">
        <v>51817.07</v>
      </c>
      <c r="K19" s="23">
        <v>51817.07</v>
      </c>
      <c r="L19" s="4">
        <v>37695.32</v>
      </c>
      <c r="M19" s="49">
        <v>51296.31</v>
      </c>
      <c r="N19" s="5">
        <f t="shared" si="0"/>
        <v>578574.86999999988</v>
      </c>
    </row>
    <row r="20" spans="1:14">
      <c r="A20" t="s">
        <v>59</v>
      </c>
      <c r="B20" s="23">
        <v>25920.36</v>
      </c>
      <c r="C20" s="23">
        <v>28247.59</v>
      </c>
      <c r="D20" s="23">
        <v>27686.38</v>
      </c>
      <c r="E20" s="23">
        <v>23511.66</v>
      </c>
      <c r="F20" s="8">
        <v>24338.1</v>
      </c>
      <c r="G20" s="23">
        <v>26411.63</v>
      </c>
      <c r="H20" s="5">
        <v>27045.01</v>
      </c>
      <c r="I20" s="23">
        <v>24687.119999999999</v>
      </c>
      <c r="J20" s="23">
        <v>27297.24</v>
      </c>
      <c r="K20" s="23">
        <v>27297.24</v>
      </c>
      <c r="L20" s="4">
        <v>22107.4</v>
      </c>
      <c r="M20" s="49">
        <v>28847.439999999999</v>
      </c>
      <c r="N20" s="5">
        <f t="shared" si="0"/>
        <v>313397.17000000004</v>
      </c>
    </row>
    <row r="21" spans="1:14">
      <c r="A21" t="s">
        <v>60</v>
      </c>
      <c r="B21" s="23">
        <v>57443.16</v>
      </c>
      <c r="C21" s="23">
        <v>56729.63</v>
      </c>
      <c r="D21" s="23">
        <v>60112.68</v>
      </c>
      <c r="E21" s="23">
        <v>53082.17</v>
      </c>
      <c r="F21" s="8">
        <v>50390.95</v>
      </c>
      <c r="G21" s="23">
        <v>55036.35</v>
      </c>
      <c r="H21" s="5">
        <v>61955.18</v>
      </c>
      <c r="I21" s="23">
        <v>56535.8</v>
      </c>
      <c r="J21" s="23">
        <v>59609.599999999999</v>
      </c>
      <c r="K21" s="23">
        <v>59609.599999999999</v>
      </c>
      <c r="L21" s="4">
        <v>48610.51</v>
      </c>
      <c r="M21" s="49">
        <v>60455.95</v>
      </c>
      <c r="N21" s="5">
        <f t="shared" si="0"/>
        <v>679571.58</v>
      </c>
    </row>
    <row r="22" spans="1:14">
      <c r="A22" t="s">
        <v>61</v>
      </c>
      <c r="B22" s="23">
        <v>108223.77</v>
      </c>
      <c r="C22" s="23">
        <v>110101.84</v>
      </c>
      <c r="D22" s="23">
        <v>110895.73</v>
      </c>
      <c r="E22" s="23">
        <v>99424.02</v>
      </c>
      <c r="F22" s="8">
        <v>102694.62</v>
      </c>
      <c r="G22" s="23">
        <v>109735.66</v>
      </c>
      <c r="H22" s="5">
        <v>120837.66</v>
      </c>
      <c r="I22" s="23">
        <v>114018.47</v>
      </c>
      <c r="J22" s="23">
        <v>130555.73</v>
      </c>
      <c r="K22" s="23">
        <v>130555.73</v>
      </c>
      <c r="L22" s="4">
        <v>86974.38</v>
      </c>
      <c r="M22" s="49">
        <v>95644.89</v>
      </c>
      <c r="N22" s="5">
        <f t="shared" si="0"/>
        <v>1319662.4999999998</v>
      </c>
    </row>
    <row r="23" spans="1:14">
      <c r="A23" t="s">
        <v>4</v>
      </c>
      <c r="B23" s="23">
        <v>96448.05</v>
      </c>
      <c r="C23" s="23">
        <v>95746.13</v>
      </c>
      <c r="D23" s="23">
        <v>104828.39</v>
      </c>
      <c r="E23" s="23">
        <v>82949.289999999994</v>
      </c>
      <c r="F23" s="8">
        <v>106756.74</v>
      </c>
      <c r="G23" s="23">
        <v>115584.6</v>
      </c>
      <c r="H23" s="5">
        <v>106609.75</v>
      </c>
      <c r="I23" s="23">
        <v>288626.81</v>
      </c>
      <c r="J23" s="23">
        <v>69524.75</v>
      </c>
      <c r="K23" s="23">
        <v>69524.75</v>
      </c>
      <c r="L23" s="4">
        <v>53931.92</v>
      </c>
      <c r="M23" s="49">
        <v>77999.22</v>
      </c>
      <c r="N23" s="5">
        <f t="shared" si="0"/>
        <v>1268530.3999999999</v>
      </c>
    </row>
    <row r="24" spans="1:14">
      <c r="A24" t="s">
        <v>91</v>
      </c>
      <c r="B24" s="23">
        <v>1641843.53</v>
      </c>
      <c r="C24" s="23">
        <v>1658072</v>
      </c>
      <c r="D24" s="23">
        <v>1775645.47</v>
      </c>
      <c r="E24" s="23">
        <v>1524110.9</v>
      </c>
      <c r="F24" s="8">
        <v>1669301.81</v>
      </c>
      <c r="G24" s="23">
        <v>1661178.85</v>
      </c>
      <c r="H24" s="5">
        <v>1712415.33</v>
      </c>
      <c r="I24" s="5">
        <v>1340673.33</v>
      </c>
      <c r="J24" s="23">
        <v>1508851.9</v>
      </c>
      <c r="K24" s="23">
        <v>1508851.9</v>
      </c>
      <c r="L24" s="4">
        <v>921401.32</v>
      </c>
      <c r="M24" s="49">
        <v>1329250.3700000001</v>
      </c>
      <c r="N24" s="5">
        <f t="shared" si="0"/>
        <v>18251596.710000001</v>
      </c>
    </row>
    <row r="25" spans="1:14">
      <c r="A25" t="s">
        <v>5</v>
      </c>
      <c r="B25" s="23">
        <v>16622.009999999998</v>
      </c>
      <c r="C25" s="23">
        <v>19714.47</v>
      </c>
      <c r="D25" s="23">
        <v>15956.23</v>
      </c>
      <c r="E25" s="23">
        <v>15298.03</v>
      </c>
      <c r="F25" s="8">
        <v>12791.52</v>
      </c>
      <c r="G25" s="23">
        <v>15532.61</v>
      </c>
      <c r="H25" s="5">
        <v>16404.52</v>
      </c>
      <c r="I25" s="23">
        <v>13122.93</v>
      </c>
      <c r="J25" s="23">
        <v>16246.69</v>
      </c>
      <c r="K25" s="23">
        <v>16246.69</v>
      </c>
      <c r="L25" s="4">
        <v>12801.97</v>
      </c>
      <c r="M25" s="49">
        <v>17099.38</v>
      </c>
      <c r="N25" s="5">
        <f t="shared" si="0"/>
        <v>187837.05000000002</v>
      </c>
    </row>
    <row r="26" spans="1:14">
      <c r="A26" t="s">
        <v>6</v>
      </c>
      <c r="B26" s="23">
        <v>7970.58</v>
      </c>
      <c r="C26" s="23">
        <v>8244.4500000000007</v>
      </c>
      <c r="D26" s="23">
        <v>8505.01</v>
      </c>
      <c r="E26" s="23">
        <v>7310.25</v>
      </c>
      <c r="F26" s="8">
        <v>8147.83</v>
      </c>
      <c r="G26" s="23">
        <v>6989.46</v>
      </c>
      <c r="H26" s="5">
        <v>8896.41</v>
      </c>
      <c r="I26" s="23">
        <v>8139.72</v>
      </c>
      <c r="J26" s="23">
        <v>9347.1200000000008</v>
      </c>
      <c r="K26" s="23">
        <v>9347.1200000000008</v>
      </c>
      <c r="L26" s="4">
        <v>7857.8</v>
      </c>
      <c r="M26" s="49">
        <v>12602.52</v>
      </c>
      <c r="N26" s="5">
        <f t="shared" si="0"/>
        <v>103358.27</v>
      </c>
    </row>
    <row r="27" spans="1:14">
      <c r="A27" t="s">
        <v>62</v>
      </c>
      <c r="B27" s="23">
        <v>140649.53</v>
      </c>
      <c r="C27" s="23">
        <v>139696.72</v>
      </c>
      <c r="D27" s="23">
        <v>152101.95000000001</v>
      </c>
      <c r="E27" s="23">
        <v>129153.11</v>
      </c>
      <c r="F27" s="8">
        <v>140628.81</v>
      </c>
      <c r="G27" s="23">
        <v>141820.25</v>
      </c>
      <c r="H27" s="5">
        <v>145501.44</v>
      </c>
      <c r="I27" s="23">
        <v>109115.32</v>
      </c>
      <c r="J27" s="23">
        <v>117825.95</v>
      </c>
      <c r="K27" s="23">
        <v>117825.95</v>
      </c>
      <c r="L27" s="4">
        <v>93009.06</v>
      </c>
      <c r="M27" s="49">
        <v>122574.42</v>
      </c>
      <c r="N27" s="5">
        <f t="shared" si="0"/>
        <v>1549902.51</v>
      </c>
    </row>
    <row r="28" spans="1:14">
      <c r="A28" t="s">
        <v>63</v>
      </c>
      <c r="B28" s="23">
        <v>123631.88</v>
      </c>
      <c r="C28" s="23">
        <v>125911.35</v>
      </c>
      <c r="D28" s="23">
        <v>133815.18</v>
      </c>
      <c r="E28" s="23">
        <v>109926.8</v>
      </c>
      <c r="F28" s="8">
        <v>125476.62</v>
      </c>
      <c r="G28" s="23">
        <v>131520.6</v>
      </c>
      <c r="H28" s="5">
        <v>123297.26</v>
      </c>
      <c r="I28" s="23">
        <v>90454.05</v>
      </c>
      <c r="J28" s="23">
        <v>101776.18</v>
      </c>
      <c r="K28" s="23">
        <v>101776.18</v>
      </c>
      <c r="L28" s="4">
        <v>114213.35</v>
      </c>
      <c r="M28" s="49">
        <v>106471.44</v>
      </c>
      <c r="N28" s="5">
        <f t="shared" si="0"/>
        <v>1388270.8900000001</v>
      </c>
    </row>
    <row r="29" spans="1:14">
      <c r="A29" t="s">
        <v>7</v>
      </c>
      <c r="B29" s="23">
        <v>177932.46</v>
      </c>
      <c r="C29" s="23">
        <v>184026.96</v>
      </c>
      <c r="D29" s="23">
        <v>197432.17</v>
      </c>
      <c r="E29" s="23">
        <v>158672.95999999999</v>
      </c>
      <c r="F29" s="8">
        <v>187452.98</v>
      </c>
      <c r="G29" s="23">
        <v>182859.16</v>
      </c>
      <c r="H29" s="5">
        <v>191663.63</v>
      </c>
      <c r="I29" s="23">
        <v>169463.03</v>
      </c>
      <c r="J29" s="23">
        <v>180177.35</v>
      </c>
      <c r="K29" s="23">
        <v>180177.35</v>
      </c>
      <c r="L29" s="4">
        <v>128345.84</v>
      </c>
      <c r="M29" s="49">
        <v>153542.85999999999</v>
      </c>
      <c r="N29" s="5">
        <f t="shared" si="0"/>
        <v>2091746.75</v>
      </c>
    </row>
    <row r="30" spans="1:14">
      <c r="A30" t="s">
        <v>8</v>
      </c>
      <c r="B30" s="23">
        <v>10149.629999999999</v>
      </c>
      <c r="C30" s="23">
        <v>10112.280000000001</v>
      </c>
      <c r="D30" s="23">
        <v>10296.86</v>
      </c>
      <c r="E30" s="23">
        <v>7547.39</v>
      </c>
      <c r="F30" s="8">
        <v>9865.6200000000008</v>
      </c>
      <c r="G30" s="23">
        <v>11604.35</v>
      </c>
      <c r="H30" s="5">
        <v>4949.6000000000004</v>
      </c>
      <c r="I30" s="23">
        <v>5282.52</v>
      </c>
      <c r="J30" s="23">
        <v>6352.19</v>
      </c>
      <c r="K30" s="23">
        <v>6352.19</v>
      </c>
      <c r="L30" s="4">
        <v>6690.7</v>
      </c>
      <c r="M30" s="49">
        <v>9336.5300000000007</v>
      </c>
      <c r="N30" s="5">
        <f t="shared" si="0"/>
        <v>98539.86</v>
      </c>
    </row>
    <row r="31" spans="1:14">
      <c r="A31" t="s">
        <v>9</v>
      </c>
      <c r="B31" s="23">
        <v>33334.300000000003</v>
      </c>
      <c r="C31" s="23">
        <v>33978.03</v>
      </c>
      <c r="D31" s="23">
        <v>34377.49</v>
      </c>
      <c r="E31" s="23">
        <v>28107.360000000001</v>
      </c>
      <c r="F31" s="8">
        <v>34930.82</v>
      </c>
      <c r="G31" s="23">
        <v>37106.28</v>
      </c>
      <c r="H31" s="5">
        <v>34405.800000000003</v>
      </c>
      <c r="I31" s="23">
        <v>206450.29</v>
      </c>
      <c r="J31" s="23">
        <v>32107.78</v>
      </c>
      <c r="K31" s="23">
        <v>32107.78</v>
      </c>
      <c r="L31" s="4">
        <v>23531.82</v>
      </c>
      <c r="M31" s="49">
        <v>31114.13</v>
      </c>
      <c r="N31" s="5">
        <f t="shared" si="0"/>
        <v>561551.88</v>
      </c>
    </row>
    <row r="32" spans="1:14">
      <c r="A32" t="s">
        <v>10</v>
      </c>
      <c r="B32" s="23">
        <v>5539.7</v>
      </c>
      <c r="C32" s="23">
        <v>5699.98</v>
      </c>
      <c r="D32" s="23">
        <v>5723.32</v>
      </c>
      <c r="E32" s="23">
        <v>5161.78</v>
      </c>
      <c r="F32" s="8">
        <v>5203.34</v>
      </c>
      <c r="G32" s="23">
        <v>4903.92</v>
      </c>
      <c r="H32" s="5">
        <v>5925.71</v>
      </c>
      <c r="I32" s="23">
        <v>4010.65</v>
      </c>
      <c r="J32" s="23">
        <v>4638.3</v>
      </c>
      <c r="K32" s="23">
        <v>4638.3</v>
      </c>
      <c r="L32" s="4">
        <v>4201.9799999999996</v>
      </c>
      <c r="M32" s="49">
        <v>6468.08</v>
      </c>
      <c r="N32" s="5">
        <f t="shared" si="0"/>
        <v>62115.060000000012</v>
      </c>
    </row>
    <row r="33" spans="1:14">
      <c r="A33" t="s">
        <v>11</v>
      </c>
      <c r="B33" s="23">
        <v>5172.2700000000004</v>
      </c>
      <c r="C33" s="23">
        <v>5622.54</v>
      </c>
      <c r="D33" s="23">
        <v>6124.95</v>
      </c>
      <c r="E33" s="23">
        <v>4627.1499999999996</v>
      </c>
      <c r="F33" s="8">
        <v>5121.8999999999996</v>
      </c>
      <c r="G33" s="23">
        <v>5778.6</v>
      </c>
      <c r="H33" s="5">
        <v>8293.7800000000007</v>
      </c>
      <c r="I33" s="23">
        <v>65614.759999999995</v>
      </c>
      <c r="J33" s="23">
        <v>7867.14</v>
      </c>
      <c r="K33" s="23">
        <v>7867.14</v>
      </c>
      <c r="L33" s="4">
        <v>5587.97</v>
      </c>
      <c r="M33" s="49">
        <v>7706.29</v>
      </c>
      <c r="N33" s="5">
        <f t="shared" si="0"/>
        <v>135384.49</v>
      </c>
    </row>
    <row r="34" spans="1:14">
      <c r="A34" t="s">
        <v>64</v>
      </c>
      <c r="C34" s="23"/>
      <c r="D34" s="23"/>
      <c r="G34" s="23"/>
      <c r="H34" s="5"/>
      <c r="I34" s="5"/>
      <c r="J34" s="23"/>
      <c r="K34" s="23"/>
      <c r="L34" s="5"/>
      <c r="M34" s="49"/>
      <c r="N34" s="5">
        <f t="shared" si="0"/>
        <v>0</v>
      </c>
    </row>
    <row r="35" spans="1:14">
      <c r="A35" t="s">
        <v>12</v>
      </c>
      <c r="B35" s="5">
        <v>31555.21</v>
      </c>
      <c r="C35" s="23">
        <v>31936.77</v>
      </c>
      <c r="D35" s="23">
        <v>32726.47</v>
      </c>
      <c r="E35" s="23">
        <v>29954.18</v>
      </c>
      <c r="F35" s="8">
        <v>38860.42</v>
      </c>
      <c r="G35" s="23">
        <v>33430.6</v>
      </c>
      <c r="H35" s="5">
        <v>35858.959999999999</v>
      </c>
      <c r="I35" s="45">
        <v>483368.22</v>
      </c>
      <c r="J35" s="23">
        <v>22076.19</v>
      </c>
      <c r="K35" s="23">
        <v>22076.19</v>
      </c>
      <c r="L35" s="4">
        <v>16687.54</v>
      </c>
      <c r="M35" s="49">
        <v>19083.830000000002</v>
      </c>
      <c r="N35" s="5">
        <f t="shared" si="0"/>
        <v>797614.57999999984</v>
      </c>
    </row>
    <row r="36" spans="1:14">
      <c r="A36" t="s">
        <v>13</v>
      </c>
      <c r="B36" s="23">
        <v>10489.92</v>
      </c>
      <c r="C36" s="23">
        <v>10373.82</v>
      </c>
      <c r="D36" s="23">
        <v>11474.34</v>
      </c>
      <c r="E36" s="23">
        <v>9829.93</v>
      </c>
      <c r="F36" s="8">
        <v>11358.73</v>
      </c>
      <c r="G36" s="23">
        <v>10817.41</v>
      </c>
      <c r="H36" s="5">
        <v>12278.24</v>
      </c>
      <c r="I36" s="23">
        <v>9019.5499999999993</v>
      </c>
      <c r="J36" s="23">
        <v>10790.52</v>
      </c>
      <c r="K36" s="23">
        <v>10790.52</v>
      </c>
      <c r="L36" s="4">
        <v>8501.34</v>
      </c>
      <c r="M36" s="49">
        <v>11171.67</v>
      </c>
      <c r="N36" s="5">
        <f t="shared" si="0"/>
        <v>126895.99</v>
      </c>
    </row>
    <row r="37" spans="1:14">
      <c r="A37" t="s">
        <v>14</v>
      </c>
      <c r="B37" s="23">
        <v>43392.1</v>
      </c>
      <c r="C37" s="23">
        <v>44712.15</v>
      </c>
      <c r="D37" s="23">
        <v>49550.6</v>
      </c>
      <c r="E37" s="23">
        <v>39004.14</v>
      </c>
      <c r="F37" s="8">
        <v>48482.14</v>
      </c>
      <c r="G37" s="23">
        <v>51079.62</v>
      </c>
      <c r="H37" s="5">
        <v>51707.24</v>
      </c>
      <c r="I37" s="23">
        <v>38020.58</v>
      </c>
      <c r="J37" s="23">
        <v>44609.32</v>
      </c>
      <c r="K37" s="23">
        <v>44609.32</v>
      </c>
      <c r="L37" s="4">
        <v>30403.16</v>
      </c>
      <c r="M37" s="49">
        <v>49108.29</v>
      </c>
      <c r="N37" s="5">
        <f t="shared" si="0"/>
        <v>534678.66</v>
      </c>
    </row>
    <row r="38" spans="1:14">
      <c r="A38" t="s">
        <v>65</v>
      </c>
      <c r="B38" s="23">
        <v>20821.05</v>
      </c>
      <c r="C38" s="23">
        <v>20929.53</v>
      </c>
      <c r="D38" s="23">
        <v>21989.08</v>
      </c>
      <c r="E38" s="23">
        <v>19043.55</v>
      </c>
      <c r="F38" s="8">
        <v>20935.84</v>
      </c>
      <c r="G38" s="23">
        <v>21327.61</v>
      </c>
      <c r="H38" s="5">
        <v>21490.400000000001</v>
      </c>
      <c r="I38" s="23">
        <v>17617.68</v>
      </c>
      <c r="J38" s="23">
        <v>19060.189999999999</v>
      </c>
      <c r="K38" s="23">
        <v>19060.189999999999</v>
      </c>
      <c r="L38" s="4">
        <v>14900.91</v>
      </c>
      <c r="M38" s="49">
        <v>19208.29</v>
      </c>
      <c r="N38" s="5">
        <f t="shared" si="0"/>
        <v>236384.32</v>
      </c>
    </row>
    <row r="39" spans="1:14">
      <c r="A39" t="s">
        <v>15</v>
      </c>
      <c r="B39" s="23">
        <v>48174.85</v>
      </c>
      <c r="C39" s="23">
        <v>48925.2</v>
      </c>
      <c r="D39" s="23">
        <v>50864.21</v>
      </c>
      <c r="E39" s="23">
        <v>45201.57</v>
      </c>
      <c r="F39" s="8">
        <v>47662.239999999998</v>
      </c>
      <c r="G39" s="23">
        <v>46967.56</v>
      </c>
      <c r="H39" s="5">
        <v>48002.12</v>
      </c>
      <c r="I39" s="23">
        <v>38133.39</v>
      </c>
      <c r="J39" s="23">
        <v>44096.61</v>
      </c>
      <c r="K39" s="23">
        <v>44096.61</v>
      </c>
      <c r="L39" s="4">
        <v>32568.39</v>
      </c>
      <c r="M39" s="49">
        <v>44781.55</v>
      </c>
      <c r="N39" s="5">
        <f t="shared" si="0"/>
        <v>539474.30000000005</v>
      </c>
    </row>
    <row r="40" spans="1:14">
      <c r="A40" t="s">
        <v>66</v>
      </c>
      <c r="B40" s="23">
        <v>1117546.5</v>
      </c>
      <c r="C40" s="23">
        <v>1114002.22</v>
      </c>
      <c r="D40" s="23">
        <v>1218911.8899999999</v>
      </c>
      <c r="E40" s="23">
        <v>1030521.1</v>
      </c>
      <c r="F40" s="8">
        <v>1138705.21</v>
      </c>
      <c r="G40" s="23">
        <v>1177808.55</v>
      </c>
      <c r="H40" s="5">
        <v>1147927.05</v>
      </c>
      <c r="I40" s="23">
        <v>898557.68</v>
      </c>
      <c r="J40" s="23">
        <v>1010352.17</v>
      </c>
      <c r="K40" s="23">
        <v>1010352.17</v>
      </c>
      <c r="L40" s="4">
        <v>740802.73</v>
      </c>
      <c r="M40" s="49">
        <v>893096.62</v>
      </c>
      <c r="N40" s="5">
        <f t="shared" si="0"/>
        <v>12498583.889999999</v>
      </c>
    </row>
    <row r="41" spans="1:14">
      <c r="A41" t="s">
        <v>16</v>
      </c>
      <c r="B41" s="23">
        <v>8557.56</v>
      </c>
      <c r="C41" s="23">
        <v>8887.51</v>
      </c>
      <c r="D41" s="23">
        <v>9471.5400000000009</v>
      </c>
      <c r="E41" s="23">
        <v>7408.97</v>
      </c>
      <c r="F41" s="8">
        <v>9559.92</v>
      </c>
      <c r="G41" s="23">
        <v>7138.3</v>
      </c>
      <c r="H41" s="5">
        <v>6222.99</v>
      </c>
      <c r="I41" s="23">
        <v>4552.34</v>
      </c>
      <c r="J41" s="23">
        <v>5330.03</v>
      </c>
      <c r="K41" s="23">
        <v>5330.03</v>
      </c>
      <c r="L41" s="4">
        <v>7722.32</v>
      </c>
      <c r="M41" s="49">
        <v>5663.17</v>
      </c>
      <c r="N41" s="5">
        <f t="shared" si="0"/>
        <v>85844.680000000008</v>
      </c>
    </row>
    <row r="42" spans="1:14">
      <c r="A42" t="s">
        <v>67</v>
      </c>
      <c r="B42" s="23">
        <v>137734.89000000001</v>
      </c>
      <c r="C42" s="23">
        <v>130115.84</v>
      </c>
      <c r="D42" s="23">
        <v>128781.09</v>
      </c>
      <c r="E42" s="23">
        <v>121561.93</v>
      </c>
      <c r="F42" s="8">
        <v>137574.01</v>
      </c>
      <c r="G42" s="23">
        <v>128546.49</v>
      </c>
      <c r="H42" s="5">
        <v>139404.9</v>
      </c>
      <c r="I42" s="23">
        <v>114555.45</v>
      </c>
      <c r="J42" s="23">
        <v>117104.95</v>
      </c>
      <c r="K42" s="23">
        <v>117104.95</v>
      </c>
      <c r="L42" s="4">
        <v>85771.9</v>
      </c>
      <c r="M42" s="49">
        <v>102153.02</v>
      </c>
      <c r="N42" s="5">
        <f t="shared" si="0"/>
        <v>1460409.42</v>
      </c>
    </row>
    <row r="43" spans="1:14">
      <c r="A43" t="s">
        <v>17</v>
      </c>
      <c r="B43" s="23">
        <v>82723.839999999997</v>
      </c>
      <c r="C43" s="23">
        <v>78706.02</v>
      </c>
      <c r="D43" s="23">
        <v>80270.86</v>
      </c>
      <c r="E43" s="23">
        <v>67614.570000000007</v>
      </c>
      <c r="F43" s="8">
        <v>82633.259999999995</v>
      </c>
      <c r="G43" s="23">
        <v>82501.91</v>
      </c>
      <c r="H43" s="5">
        <v>70775.89</v>
      </c>
      <c r="I43" s="23">
        <v>40422.69</v>
      </c>
      <c r="J43" s="23">
        <v>52334.81</v>
      </c>
      <c r="K43" s="23">
        <v>52334.81</v>
      </c>
      <c r="L43" s="4">
        <v>41032.07</v>
      </c>
      <c r="M43" s="49">
        <v>51034.71</v>
      </c>
      <c r="N43" s="5">
        <f t="shared" si="0"/>
        <v>782385.44000000006</v>
      </c>
    </row>
    <row r="44" spans="1:14">
      <c r="A44" t="s">
        <v>18</v>
      </c>
      <c r="B44" s="23">
        <v>8251.32</v>
      </c>
      <c r="C44" s="23">
        <v>8181.36</v>
      </c>
      <c r="D44" s="23">
        <v>8587.56</v>
      </c>
      <c r="E44" s="23">
        <v>6984.45</v>
      </c>
      <c r="F44" s="8">
        <v>8615.2800000000007</v>
      </c>
      <c r="G44" s="23">
        <v>8742.84</v>
      </c>
      <c r="H44" s="5">
        <v>7387.71</v>
      </c>
      <c r="I44" s="23">
        <v>4490.16</v>
      </c>
      <c r="J44" s="23">
        <v>5085.76</v>
      </c>
      <c r="K44" s="23">
        <v>5085.76</v>
      </c>
      <c r="L44" s="4">
        <v>3808.63</v>
      </c>
      <c r="M44" s="49">
        <v>4947.3999999999996</v>
      </c>
      <c r="N44" s="5">
        <f t="shared" ref="N44:N75" si="1">SUM(B44:M44)</f>
        <v>80168.229999999981</v>
      </c>
    </row>
    <row r="45" spans="1:14">
      <c r="A45" t="s">
        <v>19</v>
      </c>
      <c r="B45" s="23"/>
      <c r="C45" s="23"/>
      <c r="D45" s="23"/>
      <c r="G45" s="23"/>
      <c r="H45" s="5"/>
      <c r="I45" s="23"/>
      <c r="J45" s="23"/>
      <c r="K45" s="23"/>
      <c r="L45" s="4"/>
      <c r="M45" s="49"/>
      <c r="N45" s="5">
        <f t="shared" si="1"/>
        <v>0</v>
      </c>
    </row>
    <row r="46" spans="1:14">
      <c r="A46" t="s">
        <v>68</v>
      </c>
      <c r="B46" s="5">
        <v>250203.03</v>
      </c>
      <c r="C46" s="23">
        <v>253091.94</v>
      </c>
      <c r="D46" s="23">
        <v>268687.92</v>
      </c>
      <c r="E46" s="23">
        <v>232698.06</v>
      </c>
      <c r="F46" s="8">
        <v>258330.57</v>
      </c>
      <c r="G46" s="23">
        <v>271358.7</v>
      </c>
      <c r="H46" s="5">
        <v>279048.06</v>
      </c>
      <c r="I46" s="23">
        <v>235528.86</v>
      </c>
      <c r="J46" s="23">
        <v>251911.02</v>
      </c>
      <c r="K46" s="23">
        <v>251911.02</v>
      </c>
      <c r="L46" s="4">
        <v>193958.1</v>
      </c>
      <c r="M46" s="49">
        <v>235594.02</v>
      </c>
      <c r="N46" s="5">
        <f t="shared" si="1"/>
        <v>2982321.3000000003</v>
      </c>
    </row>
    <row r="47" spans="1:14">
      <c r="A47" t="s">
        <v>69</v>
      </c>
      <c r="B47" s="23">
        <v>869832.66</v>
      </c>
      <c r="C47" s="23">
        <v>883548.54</v>
      </c>
      <c r="D47" s="23">
        <v>923685.22</v>
      </c>
      <c r="E47" s="23">
        <v>799042.71</v>
      </c>
      <c r="F47" s="8">
        <v>868398.35</v>
      </c>
      <c r="G47" s="23">
        <v>911996.3</v>
      </c>
      <c r="H47" s="5">
        <v>952694.43</v>
      </c>
      <c r="I47" s="23">
        <v>821763.01</v>
      </c>
      <c r="J47" s="23">
        <v>936899.42</v>
      </c>
      <c r="K47" s="23">
        <v>936899.42</v>
      </c>
      <c r="L47" s="4">
        <v>650236.9</v>
      </c>
      <c r="M47" s="49">
        <v>747979.74</v>
      </c>
      <c r="N47" s="5">
        <f t="shared" si="1"/>
        <v>10302976.699999999</v>
      </c>
    </row>
    <row r="48" spans="1:14">
      <c r="A48" t="s">
        <v>70</v>
      </c>
      <c r="B48" s="23">
        <v>368466.12</v>
      </c>
      <c r="C48" s="23">
        <v>368755.81</v>
      </c>
      <c r="D48" s="23">
        <v>382259.96</v>
      </c>
      <c r="E48" s="23">
        <v>328878.33</v>
      </c>
      <c r="F48" s="8">
        <v>383035.09</v>
      </c>
      <c r="G48" s="23">
        <v>402402.21</v>
      </c>
      <c r="H48" s="5">
        <v>350070.22</v>
      </c>
      <c r="I48" s="23">
        <v>296926.58</v>
      </c>
      <c r="J48" s="23">
        <v>322707.13</v>
      </c>
      <c r="K48" s="23">
        <v>322707.13</v>
      </c>
      <c r="L48" s="4">
        <v>252311.62</v>
      </c>
      <c r="M48" s="49">
        <v>275886.33</v>
      </c>
      <c r="N48" s="5">
        <f t="shared" si="1"/>
        <v>4054406.5300000003</v>
      </c>
    </row>
    <row r="49" spans="1:14">
      <c r="A49" t="s">
        <v>20</v>
      </c>
      <c r="B49" s="23">
        <v>11168.93</v>
      </c>
      <c r="C49" s="23">
        <v>11188.82</v>
      </c>
      <c r="D49" s="23">
        <v>11812.57</v>
      </c>
      <c r="E49" s="23">
        <v>10311.709999999999</v>
      </c>
      <c r="F49" s="8">
        <v>10227.120000000001</v>
      </c>
      <c r="G49" s="23">
        <v>10796.55</v>
      </c>
      <c r="H49" s="5">
        <v>11948.37</v>
      </c>
      <c r="I49" s="23">
        <v>9194.91</v>
      </c>
      <c r="J49" s="23">
        <v>10090.59</v>
      </c>
      <c r="K49" s="23">
        <v>10090.59</v>
      </c>
      <c r="L49" s="4">
        <v>8004.76</v>
      </c>
      <c r="M49" s="49">
        <v>13479.78</v>
      </c>
      <c r="N49" s="5">
        <f t="shared" si="1"/>
        <v>128314.69999999998</v>
      </c>
    </row>
    <row r="50" spans="1:14">
      <c r="A50" t="s">
        <v>21</v>
      </c>
      <c r="B50" s="23">
        <v>4374.42</v>
      </c>
      <c r="C50" s="23">
        <v>4277.5200000000004</v>
      </c>
      <c r="D50" s="23">
        <v>4444.49</v>
      </c>
      <c r="E50" s="23">
        <v>4005.32</v>
      </c>
      <c r="F50" s="8">
        <v>4924.38</v>
      </c>
      <c r="G50" s="23">
        <v>4564.22</v>
      </c>
      <c r="H50" s="5">
        <v>4297.62</v>
      </c>
      <c r="I50" s="23">
        <v>2797.67</v>
      </c>
      <c r="J50" s="23">
        <v>2998.19</v>
      </c>
      <c r="K50" s="23">
        <v>2998.19</v>
      </c>
      <c r="L50" s="4">
        <v>2404.2199999999998</v>
      </c>
      <c r="M50" s="49">
        <v>4055.82</v>
      </c>
      <c r="N50" s="5">
        <f t="shared" si="1"/>
        <v>46142.060000000005</v>
      </c>
    </row>
    <row r="51" spans="1:14">
      <c r="A51" t="s">
        <v>22</v>
      </c>
      <c r="B51" s="23">
        <v>62901.94</v>
      </c>
      <c r="C51" s="23">
        <v>61327.25</v>
      </c>
      <c r="D51" s="23">
        <v>65710.850000000006</v>
      </c>
      <c r="E51" s="23">
        <v>57524.52</v>
      </c>
      <c r="F51" s="8">
        <v>68466.600000000006</v>
      </c>
      <c r="G51" s="23">
        <v>64956.09</v>
      </c>
      <c r="H51" s="5">
        <v>58556.800000000003</v>
      </c>
      <c r="I51" s="23">
        <v>17992.88</v>
      </c>
      <c r="J51" s="23">
        <v>22697.200000000001</v>
      </c>
      <c r="K51" s="23">
        <v>22697.200000000001</v>
      </c>
      <c r="L51" s="4">
        <v>16446.72</v>
      </c>
      <c r="M51" s="49">
        <v>20669.259999999998</v>
      </c>
      <c r="N51" s="5">
        <f t="shared" si="1"/>
        <v>539947.31000000006</v>
      </c>
    </row>
    <row r="52" spans="1:14">
      <c r="A52" t="s">
        <v>71</v>
      </c>
      <c r="B52" s="23"/>
      <c r="C52" s="23"/>
      <c r="D52" s="23"/>
      <c r="G52" s="23"/>
      <c r="H52" s="5"/>
      <c r="I52" s="23"/>
      <c r="J52" s="23"/>
      <c r="K52" s="23"/>
      <c r="L52" s="4"/>
      <c r="M52" s="49"/>
      <c r="N52" s="5">
        <f t="shared" si="1"/>
        <v>0</v>
      </c>
    </row>
    <row r="53" spans="1:14">
      <c r="A53" t="s">
        <v>23</v>
      </c>
      <c r="B53" s="23">
        <v>218095.42</v>
      </c>
      <c r="C53" s="23">
        <v>218021.12</v>
      </c>
      <c r="D53" s="23">
        <v>236037.32</v>
      </c>
      <c r="E53" s="23">
        <v>202090.78</v>
      </c>
      <c r="F53" s="8">
        <v>230573.62</v>
      </c>
      <c r="G53" s="23">
        <v>236720.81</v>
      </c>
      <c r="H53" s="5">
        <v>234107.09</v>
      </c>
      <c r="I53" s="23">
        <v>172550.47</v>
      </c>
      <c r="J53" s="23">
        <v>195252.2</v>
      </c>
      <c r="K53" s="23">
        <v>195252.2</v>
      </c>
      <c r="L53" s="4">
        <v>152573.78</v>
      </c>
      <c r="M53" s="49">
        <v>195430.02</v>
      </c>
      <c r="N53" s="5">
        <f t="shared" si="1"/>
        <v>2486704.83</v>
      </c>
    </row>
    <row r="54" spans="1:14">
      <c r="A54" t="s">
        <v>24</v>
      </c>
      <c r="B54" s="23">
        <v>68704.22</v>
      </c>
      <c r="C54" s="23">
        <v>69656.039999999994</v>
      </c>
      <c r="D54" s="23">
        <v>74337.440000000002</v>
      </c>
      <c r="E54" s="23">
        <v>63013.13</v>
      </c>
      <c r="F54" s="8">
        <v>71861.600000000006</v>
      </c>
      <c r="G54" s="23">
        <v>71909.91</v>
      </c>
      <c r="H54" s="5">
        <v>81351.92</v>
      </c>
      <c r="I54" s="23">
        <v>67904.259999999995</v>
      </c>
      <c r="J54" s="23">
        <v>74662.179999999993</v>
      </c>
      <c r="K54" s="23">
        <v>74662.179999999993</v>
      </c>
      <c r="L54" s="4">
        <v>57969.83</v>
      </c>
      <c r="M54" s="49">
        <v>74048.850000000006</v>
      </c>
      <c r="N54" s="5">
        <f t="shared" si="1"/>
        <v>850081.55999999982</v>
      </c>
    </row>
    <row r="55" spans="1:14">
      <c r="A55" t="s">
        <v>72</v>
      </c>
      <c r="B55" s="23">
        <v>163156.32</v>
      </c>
      <c r="C55" s="23">
        <v>161163.88</v>
      </c>
      <c r="D55" s="23">
        <v>162127.06</v>
      </c>
      <c r="E55" s="23">
        <v>134300.53</v>
      </c>
      <c r="F55" s="8">
        <v>155786.75</v>
      </c>
      <c r="G55" s="23">
        <v>134556.48000000001</v>
      </c>
      <c r="H55" s="5">
        <v>137337.98000000001</v>
      </c>
      <c r="I55" s="23">
        <v>134728.72</v>
      </c>
      <c r="J55" s="23">
        <v>149200.51999999999</v>
      </c>
      <c r="K55" s="23">
        <v>149200.51999999999</v>
      </c>
      <c r="L55" s="4">
        <v>117128.44</v>
      </c>
      <c r="M55" s="49">
        <v>124870</v>
      </c>
      <c r="N55" s="5">
        <f t="shared" si="1"/>
        <v>1723557.2</v>
      </c>
    </row>
    <row r="56" spans="1:14">
      <c r="A56" t="s">
        <v>73</v>
      </c>
      <c r="B56" s="23">
        <v>33777.83</v>
      </c>
      <c r="C56" s="23">
        <v>34334.06</v>
      </c>
      <c r="D56" s="23">
        <v>31304.9</v>
      </c>
      <c r="E56" s="23">
        <v>31667.86</v>
      </c>
      <c r="F56" s="8">
        <v>26184.78</v>
      </c>
      <c r="G56" s="23">
        <v>22063.88</v>
      </c>
      <c r="H56" s="5">
        <v>25934.77</v>
      </c>
      <c r="I56" s="23">
        <v>26168.86</v>
      </c>
      <c r="J56" s="23">
        <v>27006.54</v>
      </c>
      <c r="K56" s="23">
        <v>27006.54</v>
      </c>
      <c r="L56" s="4">
        <v>18587.48</v>
      </c>
      <c r="M56" s="49">
        <v>30151.79</v>
      </c>
      <c r="N56" s="5">
        <f t="shared" si="1"/>
        <v>334189.28999999998</v>
      </c>
    </row>
    <row r="57" spans="1:14">
      <c r="A57" t="s">
        <v>74</v>
      </c>
      <c r="B57" s="23">
        <v>199952.48</v>
      </c>
      <c r="C57" s="23">
        <v>200679.45</v>
      </c>
      <c r="D57" s="23">
        <v>222159.4</v>
      </c>
      <c r="E57" s="23">
        <v>164639.35</v>
      </c>
      <c r="F57" s="8">
        <v>206666.48</v>
      </c>
      <c r="G57" s="23">
        <v>198141.57</v>
      </c>
      <c r="H57" s="5">
        <v>188652.11</v>
      </c>
      <c r="I57" s="23">
        <v>145590.93</v>
      </c>
      <c r="J57" s="23">
        <v>166685.88</v>
      </c>
      <c r="K57" s="23">
        <v>166685.88</v>
      </c>
      <c r="L57" s="4">
        <v>184536.82</v>
      </c>
      <c r="M57" s="49">
        <v>163466.82999999999</v>
      </c>
      <c r="N57" s="5">
        <f t="shared" si="1"/>
        <v>2207857.1799999997</v>
      </c>
    </row>
    <row r="58" spans="1:14">
      <c r="A58" t="s">
        <v>25</v>
      </c>
      <c r="B58" s="23">
        <v>30995.279999999999</v>
      </c>
      <c r="C58" s="23">
        <v>32785.86</v>
      </c>
      <c r="D58" s="23">
        <v>34201.03</v>
      </c>
      <c r="E58" s="23">
        <v>29359.1</v>
      </c>
      <c r="F58" s="8">
        <v>30377.439999999999</v>
      </c>
      <c r="G58" s="23">
        <v>29325.96</v>
      </c>
      <c r="H58" s="5">
        <v>32032.75</v>
      </c>
      <c r="I58" s="23">
        <v>24782.39</v>
      </c>
      <c r="J58" s="23">
        <v>31147.32</v>
      </c>
      <c r="K58" s="23">
        <v>31147.32</v>
      </c>
      <c r="L58" s="4">
        <v>17705.98</v>
      </c>
      <c r="M58" s="49">
        <v>31241.63</v>
      </c>
      <c r="N58" s="5">
        <f t="shared" si="1"/>
        <v>355102.06</v>
      </c>
    </row>
    <row r="59" spans="1:14">
      <c r="A59" t="s">
        <v>75</v>
      </c>
      <c r="B59" s="23">
        <v>1409497.67</v>
      </c>
      <c r="C59" s="23">
        <v>1411229.16</v>
      </c>
      <c r="D59" s="23">
        <v>1496105.6</v>
      </c>
      <c r="E59" s="23">
        <v>1302121.79</v>
      </c>
      <c r="F59" s="8">
        <v>1413118.62</v>
      </c>
      <c r="G59" s="23">
        <v>1428117</v>
      </c>
      <c r="H59" s="5">
        <v>1494379.13</v>
      </c>
      <c r="I59" s="23">
        <v>1154053.1200000001</v>
      </c>
      <c r="J59" s="23">
        <v>1301559.29</v>
      </c>
      <c r="K59" s="23">
        <v>1301559.29</v>
      </c>
      <c r="L59" s="4">
        <v>889413.27</v>
      </c>
      <c r="M59" s="49">
        <v>898788.75</v>
      </c>
      <c r="N59" s="5">
        <f t="shared" si="1"/>
        <v>15499942.689999998</v>
      </c>
    </row>
    <row r="60" spans="1:14">
      <c r="A60" t="s">
        <v>76</v>
      </c>
      <c r="B60" s="23">
        <v>351528.41</v>
      </c>
      <c r="C60" s="23">
        <v>363005.3</v>
      </c>
      <c r="D60" s="23">
        <v>379799.13</v>
      </c>
      <c r="E60" s="23">
        <v>316532.88</v>
      </c>
      <c r="F60" s="8">
        <v>350842.16</v>
      </c>
      <c r="G60" s="23">
        <v>345161.59</v>
      </c>
      <c r="H60" s="5">
        <v>373245.74</v>
      </c>
      <c r="I60" s="23">
        <v>315947.34000000003</v>
      </c>
      <c r="J60" s="23">
        <v>344443.65</v>
      </c>
      <c r="K60" s="23">
        <v>344443.65</v>
      </c>
      <c r="L60" s="4">
        <v>232689.39</v>
      </c>
      <c r="M60" s="49">
        <v>233197.47</v>
      </c>
      <c r="N60" s="5">
        <f t="shared" si="1"/>
        <v>3950836.71</v>
      </c>
    </row>
    <row r="61" spans="1:14">
      <c r="A61" t="s">
        <v>77</v>
      </c>
      <c r="B61" s="23">
        <v>997025.5</v>
      </c>
      <c r="C61" s="23">
        <v>1011159.96</v>
      </c>
      <c r="D61" s="23">
        <v>1091870.3899999999</v>
      </c>
      <c r="E61" s="23">
        <v>920549.31</v>
      </c>
      <c r="F61" s="8">
        <v>994494.74</v>
      </c>
      <c r="G61" s="23">
        <v>1001795.38</v>
      </c>
      <c r="H61" s="5">
        <v>1061934.24</v>
      </c>
      <c r="I61" s="23">
        <v>923444.5</v>
      </c>
      <c r="J61" s="23">
        <v>1058254.54</v>
      </c>
      <c r="K61" s="23">
        <v>1058254.54</v>
      </c>
      <c r="L61" s="4">
        <v>705458.35</v>
      </c>
      <c r="M61" s="49">
        <v>836321.36</v>
      </c>
      <c r="N61" s="5">
        <f t="shared" si="1"/>
        <v>11660562.809999997</v>
      </c>
    </row>
    <row r="62" spans="1:14">
      <c r="A62" t="s">
        <v>26</v>
      </c>
      <c r="B62" s="23">
        <v>68744.09</v>
      </c>
      <c r="C62" s="23">
        <v>69487.33</v>
      </c>
      <c r="D62" s="23">
        <v>73633.240000000005</v>
      </c>
      <c r="E62" s="23">
        <v>64323.51</v>
      </c>
      <c r="F62" s="8">
        <v>69233.77</v>
      </c>
      <c r="G62" s="23">
        <v>72789.279999999999</v>
      </c>
      <c r="H62" s="5">
        <v>76891.75</v>
      </c>
      <c r="I62" s="23">
        <v>99081.55</v>
      </c>
      <c r="J62" s="23">
        <v>109858.04</v>
      </c>
      <c r="K62" s="23">
        <v>109858.04</v>
      </c>
      <c r="L62" s="4">
        <v>82202.95</v>
      </c>
      <c r="M62" s="49">
        <v>103057.77</v>
      </c>
      <c r="N62" s="5">
        <f t="shared" si="1"/>
        <v>999161.32000000007</v>
      </c>
    </row>
    <row r="63" spans="1:14">
      <c r="A63" t="s">
        <v>78</v>
      </c>
      <c r="B63" s="23"/>
      <c r="C63" s="23"/>
      <c r="D63" s="23"/>
      <c r="E63" s="23"/>
      <c r="F63" s="8"/>
      <c r="G63" s="23"/>
      <c r="H63" s="5"/>
      <c r="I63" s="23"/>
      <c r="J63" s="23"/>
      <c r="K63" s="23"/>
      <c r="L63" s="4"/>
      <c r="M63" s="49"/>
      <c r="N63" s="5">
        <f t="shared" si="1"/>
        <v>0</v>
      </c>
    </row>
    <row r="64" spans="1:14">
      <c r="A64" t="s">
        <v>79</v>
      </c>
      <c r="B64" s="23">
        <v>609234.24</v>
      </c>
      <c r="C64" s="23">
        <v>610703.13</v>
      </c>
      <c r="D64" s="23">
        <v>676115.52</v>
      </c>
      <c r="E64" s="23">
        <v>578780.5</v>
      </c>
      <c r="F64" s="8">
        <v>634614</v>
      </c>
      <c r="G64" s="23">
        <v>667133.56000000006</v>
      </c>
      <c r="H64" s="5">
        <v>709665.78</v>
      </c>
      <c r="I64" s="23">
        <v>504341.74</v>
      </c>
      <c r="J64" s="23">
        <v>579745.67000000004</v>
      </c>
      <c r="K64" s="23">
        <v>579745.67000000004</v>
      </c>
      <c r="L64" s="4">
        <v>431005.58</v>
      </c>
      <c r="M64" s="49">
        <v>558316.39</v>
      </c>
      <c r="N64" s="5">
        <f t="shared" si="1"/>
        <v>7139401.7800000003</v>
      </c>
    </row>
    <row r="65" spans="1:19">
      <c r="A65" t="s">
        <v>80</v>
      </c>
      <c r="B65" s="23">
        <v>40056.32</v>
      </c>
      <c r="C65" s="23">
        <v>40230.26</v>
      </c>
      <c r="D65" s="23">
        <v>43762.15</v>
      </c>
      <c r="E65" s="23">
        <v>37222.51</v>
      </c>
      <c r="F65" s="8">
        <v>43299.92</v>
      </c>
      <c r="G65" s="23">
        <v>40396.53</v>
      </c>
      <c r="H65" s="5">
        <v>43202.52</v>
      </c>
      <c r="I65" s="23">
        <v>31948.83</v>
      </c>
      <c r="J65" s="23">
        <v>36200.33</v>
      </c>
      <c r="K65" s="23">
        <v>36200.33</v>
      </c>
      <c r="L65" s="4">
        <v>27644.94</v>
      </c>
      <c r="M65" s="49">
        <v>40171.78</v>
      </c>
      <c r="N65" s="5">
        <f t="shared" si="1"/>
        <v>460336.42000000004</v>
      </c>
    </row>
    <row r="66" spans="1:19">
      <c r="A66" t="s">
        <v>81</v>
      </c>
      <c r="B66" s="23">
        <v>64585.98</v>
      </c>
      <c r="C66" s="23">
        <v>65427.88</v>
      </c>
      <c r="D66" s="23">
        <v>70587.839999999997</v>
      </c>
      <c r="E66" s="23">
        <v>59949.88</v>
      </c>
      <c r="F66" s="8">
        <v>66956.960000000006</v>
      </c>
      <c r="G66" s="23">
        <v>63238.61</v>
      </c>
      <c r="H66" s="5">
        <v>66597.240000000005</v>
      </c>
      <c r="I66" s="23">
        <v>51888.78</v>
      </c>
      <c r="J66" s="23">
        <v>54325.55</v>
      </c>
      <c r="K66" s="23">
        <v>54325.55</v>
      </c>
      <c r="L66" s="4">
        <v>40824.300000000003</v>
      </c>
      <c r="M66" s="49">
        <v>48428.82</v>
      </c>
      <c r="N66" s="5">
        <f t="shared" si="1"/>
        <v>707137.39000000013</v>
      </c>
    </row>
    <row r="67" spans="1:19">
      <c r="A67" t="s">
        <v>82</v>
      </c>
      <c r="B67" s="23">
        <v>615948.24</v>
      </c>
      <c r="C67" s="23">
        <v>627316.06000000006</v>
      </c>
      <c r="D67" s="23">
        <v>670791.26</v>
      </c>
      <c r="E67" s="23">
        <v>568814.04</v>
      </c>
      <c r="F67" s="8">
        <v>602306.68000000005</v>
      </c>
      <c r="G67" s="23">
        <v>610511.31999999995</v>
      </c>
      <c r="H67" s="5">
        <v>673799.18</v>
      </c>
      <c r="I67" s="23">
        <v>532418.64</v>
      </c>
      <c r="J67" s="23">
        <v>609792.29</v>
      </c>
      <c r="K67" s="23">
        <v>609792.29</v>
      </c>
      <c r="L67" s="4">
        <v>432250.14</v>
      </c>
      <c r="M67" s="49">
        <v>563178.59</v>
      </c>
      <c r="N67" s="5">
        <f t="shared" si="1"/>
        <v>7116918.7299999995</v>
      </c>
    </row>
    <row r="68" spans="1:19">
      <c r="A68" t="s">
        <v>83</v>
      </c>
      <c r="B68" s="23">
        <v>34025.17</v>
      </c>
      <c r="C68" s="23">
        <v>35299.39</v>
      </c>
      <c r="D68" s="23">
        <v>36730.050000000003</v>
      </c>
      <c r="E68" s="23">
        <v>30306.1</v>
      </c>
      <c r="F68" s="8">
        <v>34485.949999999997</v>
      </c>
      <c r="G68" s="23">
        <v>33686.47</v>
      </c>
      <c r="H68" s="5">
        <v>34060.76</v>
      </c>
      <c r="I68" s="23">
        <v>28368.15</v>
      </c>
      <c r="J68" s="23">
        <v>29096.62</v>
      </c>
      <c r="K68" s="23">
        <v>29096.62</v>
      </c>
      <c r="L68" s="4">
        <v>36636.81</v>
      </c>
      <c r="M68" s="49">
        <v>31024.5</v>
      </c>
      <c r="N68" s="5">
        <f t="shared" si="1"/>
        <v>392816.58999999997</v>
      </c>
    </row>
    <row r="69" spans="1:19">
      <c r="A69" t="s">
        <v>84</v>
      </c>
      <c r="B69" s="23">
        <v>308684.63</v>
      </c>
      <c r="C69" s="23">
        <v>312156.98</v>
      </c>
      <c r="D69" s="23">
        <v>325608.68</v>
      </c>
      <c r="E69" s="23">
        <v>281660.86</v>
      </c>
      <c r="F69" s="8">
        <v>303338.78000000003</v>
      </c>
      <c r="G69" s="23">
        <v>316185.68</v>
      </c>
      <c r="H69" s="5">
        <v>335522.92</v>
      </c>
      <c r="I69" s="23">
        <v>300507.81</v>
      </c>
      <c r="J69" s="23">
        <v>334334.05</v>
      </c>
      <c r="K69" s="23">
        <v>334334.05</v>
      </c>
      <c r="L69" s="4">
        <v>228317.17</v>
      </c>
      <c r="M69" s="49">
        <v>247872.4</v>
      </c>
      <c r="N69" s="5">
        <f t="shared" si="1"/>
        <v>3628524.0099999993</v>
      </c>
    </row>
    <row r="70" spans="1:19">
      <c r="A70" t="s">
        <v>85</v>
      </c>
      <c r="B70" s="23">
        <v>381355.3</v>
      </c>
      <c r="C70" s="23">
        <v>379921.93</v>
      </c>
      <c r="D70" s="23">
        <v>399953.2</v>
      </c>
      <c r="E70" s="23">
        <v>349119.08</v>
      </c>
      <c r="F70" s="8">
        <v>379379.16</v>
      </c>
      <c r="G70" s="23">
        <v>386368.32</v>
      </c>
      <c r="H70" s="5">
        <v>392088.76</v>
      </c>
      <c r="I70" s="23">
        <v>320243.40000000002</v>
      </c>
      <c r="J70" s="23">
        <v>344908.92</v>
      </c>
      <c r="K70" s="23">
        <v>344908.92</v>
      </c>
      <c r="L70" s="4">
        <v>266455.86</v>
      </c>
      <c r="M70" s="49">
        <v>268216.06</v>
      </c>
      <c r="N70" s="5">
        <f t="shared" si="1"/>
        <v>4212918.9099999992</v>
      </c>
    </row>
    <row r="71" spans="1:19">
      <c r="A71" t="s">
        <v>27</v>
      </c>
      <c r="B71" s="23">
        <v>60477.48</v>
      </c>
      <c r="C71" s="23">
        <v>59751.3</v>
      </c>
      <c r="D71" s="23">
        <v>64103.28</v>
      </c>
      <c r="E71" s="23">
        <v>55543.89</v>
      </c>
      <c r="F71" s="8">
        <v>62583.75</v>
      </c>
      <c r="G71" s="23">
        <v>60354.9</v>
      </c>
      <c r="H71" s="5">
        <v>63041.37</v>
      </c>
      <c r="I71" s="23">
        <v>37776.39</v>
      </c>
      <c r="J71" s="23">
        <v>43664.52</v>
      </c>
      <c r="K71" s="23">
        <v>43664.52</v>
      </c>
      <c r="L71" s="4">
        <v>33545.760000000002</v>
      </c>
      <c r="M71" s="49">
        <v>37340.370000000003</v>
      </c>
      <c r="N71" s="5">
        <f t="shared" si="1"/>
        <v>621847.53</v>
      </c>
    </row>
    <row r="72" spans="1:19">
      <c r="A72" t="s">
        <v>86</v>
      </c>
      <c r="B72" s="23">
        <v>23828.82</v>
      </c>
      <c r="C72" s="23">
        <v>24256.98</v>
      </c>
      <c r="D72" s="23">
        <v>25499.439999999999</v>
      </c>
      <c r="E72" s="23">
        <v>21747.66</v>
      </c>
      <c r="F72" s="8">
        <v>25326.98</v>
      </c>
      <c r="G72" s="23">
        <v>24127.96</v>
      </c>
      <c r="H72" s="5">
        <v>24070.22</v>
      </c>
      <c r="I72" s="23">
        <v>19286</v>
      </c>
      <c r="J72" s="23">
        <v>21579.4</v>
      </c>
      <c r="K72" s="23">
        <v>21579.4</v>
      </c>
      <c r="L72" s="4">
        <v>16699.759999999998</v>
      </c>
      <c r="M72" s="49">
        <v>23557.38</v>
      </c>
      <c r="N72" s="5">
        <f t="shared" si="1"/>
        <v>271560</v>
      </c>
      <c r="S72" t="s">
        <v>97</v>
      </c>
    </row>
    <row r="73" spans="1:19">
      <c r="A73" t="s">
        <v>28</v>
      </c>
      <c r="B73" s="23">
        <v>28642.23</v>
      </c>
      <c r="C73" s="23">
        <v>29365.46</v>
      </c>
      <c r="D73" s="23">
        <v>31005.97</v>
      </c>
      <c r="E73" s="23">
        <v>25545.599999999999</v>
      </c>
      <c r="F73" s="8">
        <v>30604.639999999999</v>
      </c>
      <c r="G73" s="23">
        <v>28840.98</v>
      </c>
      <c r="H73" s="5">
        <v>26562.26</v>
      </c>
      <c r="I73" s="23">
        <v>19778.009999999998</v>
      </c>
      <c r="J73" s="23">
        <v>22501.79</v>
      </c>
      <c r="K73" s="23">
        <v>22501.79</v>
      </c>
      <c r="L73" s="4">
        <v>18847.72</v>
      </c>
      <c r="M73" s="49">
        <v>27665.69</v>
      </c>
      <c r="N73" s="5">
        <f t="shared" si="1"/>
        <v>311862.14000000007</v>
      </c>
    </row>
    <row r="74" spans="1:19">
      <c r="A74" t="s">
        <v>29</v>
      </c>
      <c r="B74" s="23">
        <v>7088.73</v>
      </c>
      <c r="C74" s="23">
        <v>6867</v>
      </c>
      <c r="D74" s="23">
        <v>7799.33</v>
      </c>
      <c r="E74" s="23">
        <v>6604.88</v>
      </c>
      <c r="F74" s="8">
        <v>8170</v>
      </c>
      <c r="G74" s="23">
        <v>6693.42</v>
      </c>
      <c r="H74" s="5">
        <v>6096.95</v>
      </c>
      <c r="I74" s="23">
        <v>3879.44</v>
      </c>
      <c r="J74" s="23">
        <v>5203.92</v>
      </c>
      <c r="K74" s="23">
        <v>5203.92</v>
      </c>
      <c r="L74" s="4">
        <v>3688.1</v>
      </c>
      <c r="M74" s="49">
        <v>6003.92</v>
      </c>
      <c r="N74" s="5">
        <f t="shared" si="1"/>
        <v>73299.61</v>
      </c>
    </row>
    <row r="75" spans="1:19">
      <c r="A75" t="s">
        <v>87</v>
      </c>
      <c r="B75" s="23">
        <v>527577.77</v>
      </c>
      <c r="C75" s="23">
        <v>537493.31000000006</v>
      </c>
      <c r="D75" s="23">
        <v>570096.73</v>
      </c>
      <c r="E75" s="23">
        <v>484724.19</v>
      </c>
      <c r="F75" s="8">
        <v>533364.56999999995</v>
      </c>
      <c r="G75" s="23">
        <v>511503.94</v>
      </c>
      <c r="H75" s="5">
        <v>550052.18000000005</v>
      </c>
      <c r="I75" s="23">
        <v>471021.77</v>
      </c>
      <c r="J75" s="23">
        <v>527628.93999999994</v>
      </c>
      <c r="K75" s="23">
        <v>527628.93999999994</v>
      </c>
      <c r="L75" s="4">
        <v>405497.43</v>
      </c>
      <c r="M75" s="49">
        <v>486086.47</v>
      </c>
      <c r="N75" s="5">
        <f t="shared" si="1"/>
        <v>6132676.2399999993</v>
      </c>
    </row>
    <row r="76" spans="1:19">
      <c r="A76" t="s">
        <v>88</v>
      </c>
      <c r="B76" s="23"/>
      <c r="C76" s="23"/>
      <c r="D76" s="23"/>
      <c r="F76" s="8"/>
      <c r="G76" s="23"/>
      <c r="H76" s="5"/>
      <c r="I76" s="23"/>
      <c r="J76" s="23"/>
      <c r="K76" s="23"/>
      <c r="L76" s="4"/>
      <c r="M76" s="49"/>
      <c r="N76" s="5">
        <f>SUM(B76:M76)</f>
        <v>0</v>
      </c>
    </row>
    <row r="77" spans="1:19">
      <c r="A77" t="s">
        <v>89</v>
      </c>
      <c r="B77" s="23">
        <v>21706.240000000002</v>
      </c>
      <c r="C77" s="23">
        <v>22837.39</v>
      </c>
      <c r="D77" s="23">
        <v>23064.35</v>
      </c>
      <c r="E77" s="23">
        <v>17775.75</v>
      </c>
      <c r="F77" s="8">
        <v>20198.509999999998</v>
      </c>
      <c r="G77" s="23">
        <v>20515.61</v>
      </c>
      <c r="H77" s="5">
        <v>20543.89</v>
      </c>
      <c r="I77" s="23">
        <v>60883.43</v>
      </c>
      <c r="J77" s="23">
        <v>16763.43</v>
      </c>
      <c r="K77" s="23">
        <v>16763.43</v>
      </c>
      <c r="L77" s="4">
        <v>18787.849999999999</v>
      </c>
      <c r="M77" s="49">
        <v>13407.54</v>
      </c>
      <c r="N77" s="5">
        <f>SUM(B77:M77)</f>
        <v>273247.42</v>
      </c>
    </row>
    <row r="78" spans="1:19">
      <c r="A78" t="s">
        <v>30</v>
      </c>
      <c r="B78" s="23">
        <v>9439</v>
      </c>
      <c r="C78" s="23">
        <v>9698.77</v>
      </c>
      <c r="D78" s="23">
        <v>10392.219999999999</v>
      </c>
      <c r="E78" s="23">
        <v>8672.6299999999992</v>
      </c>
      <c r="F78" s="8">
        <v>10131.86</v>
      </c>
      <c r="G78" s="23">
        <v>9778.58</v>
      </c>
      <c r="H78" s="5">
        <v>8264.1299999999992</v>
      </c>
      <c r="I78" s="23">
        <v>7350.81</v>
      </c>
      <c r="J78" s="23">
        <v>6909.09</v>
      </c>
      <c r="K78" s="23">
        <v>6909.09</v>
      </c>
      <c r="L78" s="4">
        <v>6093.47</v>
      </c>
      <c r="M78" s="49">
        <v>9255.3799999999992</v>
      </c>
      <c r="N78" s="5">
        <f>SUM(B78:M78)</f>
        <v>102895.03</v>
      </c>
    </row>
    <row r="79" spans="1:19">
      <c r="A79" t="s">
        <v>1</v>
      </c>
    </row>
    <row r="80" spans="1:19" s="5" customFormat="1">
      <c r="A80" t="s">
        <v>31</v>
      </c>
      <c r="B80" s="5">
        <f t="shared" ref="B80:H80" si="2">SUM(B12:B78)</f>
        <v>14833224.680000002</v>
      </c>
      <c r="C80" s="5">
        <f t="shared" si="2"/>
        <v>14945030.290000003</v>
      </c>
      <c r="D80" s="5">
        <f t="shared" si="2"/>
        <v>15912816.320000002</v>
      </c>
      <c r="E80" s="5">
        <f t="shared" si="2"/>
        <v>13563605.150000002</v>
      </c>
      <c r="F80" s="5">
        <f t="shared" si="2"/>
        <v>14974986.299999997</v>
      </c>
      <c r="G80" s="5">
        <f t="shared" si="2"/>
        <v>15128290.370000007</v>
      </c>
      <c r="H80" s="5">
        <f t="shared" si="2"/>
        <v>15796935.399999997</v>
      </c>
      <c r="I80" s="5">
        <f>SUM(I12:I78)</f>
        <v>14105421.280000003</v>
      </c>
      <c r="J80" s="5">
        <f>SUM(J12:J78)</f>
        <v>14932877.669999996</v>
      </c>
      <c r="K80" s="5">
        <f>SUM(K12:K78)</f>
        <v>14932877.669999996</v>
      </c>
      <c r="L80" s="5">
        <f>SUM(L12:L78)</f>
        <v>10541058.090000002</v>
      </c>
      <c r="M80" s="5">
        <f>SUM(M12:M78)</f>
        <v>13073308.210000001</v>
      </c>
      <c r="N80" s="5">
        <f>SUM(B80:M80)</f>
        <v>172740431.43000001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67" fitToHeight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30"/>
    <pageSetUpPr fitToPage="1"/>
  </sheetPr>
  <dimension ref="A1:P80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P22" sqref="P22"/>
    </sheetView>
  </sheetViews>
  <sheetFormatPr defaultRowHeight="12.75"/>
  <cols>
    <col min="1" max="1" width="16.1640625" customWidth="1"/>
    <col min="2" max="2" width="11.6640625" bestFit="1" customWidth="1"/>
    <col min="3" max="3" width="9.5" bestFit="1" customWidth="1"/>
    <col min="4" max="4" width="9.1640625" bestFit="1" customWidth="1"/>
    <col min="5" max="5" width="9.83203125" bestFit="1" customWidth="1"/>
    <col min="6" max="13" width="9.1640625" bestFit="1" customWidth="1"/>
    <col min="14" max="14" width="10.1640625" style="5" bestFit="1" customWidth="1"/>
    <col min="16" max="16" width="9.83203125" bestFit="1" customWidth="1"/>
  </cols>
  <sheetData>
    <row r="1" spans="1:14">
      <c r="A1" t="str">
        <f>'SFY 19-20'!A1</f>
        <v>VALIDATED TAX RECEIPTS DATA FOR: JULY, 2019 thru June, 2020</v>
      </c>
      <c r="N1" t="s">
        <v>90</v>
      </c>
    </row>
    <row r="2" spans="1:14">
      <c r="N2"/>
    </row>
    <row r="3" spans="1:14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>
      <c r="A7" s="53" t="s">
        <v>95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>
      <c r="N8"/>
    </row>
    <row r="9" spans="1:14">
      <c r="B9" s="1">
        <f>'Local Option Sales Tax Dist'!B9</f>
        <v>43647</v>
      </c>
      <c r="C9" s="1">
        <f>'Local Option Sales Tax Dist'!C9</f>
        <v>43678</v>
      </c>
      <c r="D9" s="1">
        <f>'Local Option Sales Tax Dist'!D9</f>
        <v>43709</v>
      </c>
      <c r="E9" s="1">
        <f>'Local Option Sales Tax Dist'!E9</f>
        <v>43739</v>
      </c>
      <c r="F9" s="1">
        <f>'Local Option Sales Tax Dist'!F9</f>
        <v>43770</v>
      </c>
      <c r="G9" s="1">
        <f>'Local Option Sales Tax Dist'!G9</f>
        <v>43800</v>
      </c>
      <c r="H9" s="1">
        <f>'Local Option Sales Tax Dist'!H9</f>
        <v>43831</v>
      </c>
      <c r="I9" s="1">
        <f>'Local Option Sales Tax Dist'!I9</f>
        <v>43862</v>
      </c>
      <c r="J9" s="1">
        <f>'Local Option Sales Tax Dist'!J9</f>
        <v>43891</v>
      </c>
      <c r="K9" s="1">
        <f>'Local Option Sales Tax Dist'!K9</f>
        <v>43922</v>
      </c>
      <c r="L9" s="1">
        <f>'Local Option Sales Tax Dist'!L9</f>
        <v>43952</v>
      </c>
      <c r="M9" s="1">
        <f>'Local Option Sales Tax Dist'!M9</f>
        <v>43983</v>
      </c>
      <c r="N9" s="1" t="str">
        <f>'Local Option Sales Tax Dist'!N9</f>
        <v>SFY19-20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ref="N13:N76" si="0">SUM(B13:M13)</f>
        <v>0</v>
      </c>
    </row>
    <row r="14" spans="1:14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6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6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6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6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6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6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6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>
      <c r="A24" t="s">
        <v>91</v>
      </c>
      <c r="B24" s="41">
        <v>4129254.42</v>
      </c>
      <c r="C24" s="41">
        <v>4407656.4400000004</v>
      </c>
      <c r="D24" s="41">
        <v>4777301.78</v>
      </c>
      <c r="E24" s="41">
        <v>3250602.27</v>
      </c>
      <c r="F24" s="41">
        <v>2967865.65</v>
      </c>
      <c r="G24" s="41">
        <v>2082335.63</v>
      </c>
      <c r="H24" s="41">
        <v>6651146.7999999998</v>
      </c>
      <c r="I24" s="41">
        <v>1784233.61</v>
      </c>
      <c r="J24" s="41">
        <v>1785220.81</v>
      </c>
      <c r="K24" s="41">
        <v>2483479.73</v>
      </c>
      <c r="L24" s="41">
        <v>1611900.16</v>
      </c>
      <c r="M24" s="41">
        <v>1726269.65</v>
      </c>
      <c r="N24" s="5">
        <f t="shared" si="0"/>
        <v>37657266.949999988</v>
      </c>
      <c r="P24" s="42"/>
    </row>
    <row r="25" spans="1:16">
      <c r="A25" t="s">
        <v>5</v>
      </c>
      <c r="B25" s="5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6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6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6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6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6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6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6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spans="1:14">
      <c r="A79" t="s">
        <v>1</v>
      </c>
    </row>
    <row r="80" spans="1:14" s="5" customFormat="1">
      <c r="A80" t="s">
        <v>31</v>
      </c>
      <c r="B80" s="5">
        <f t="shared" ref="B80:M80" si="1">SUM(B12:B78)</f>
        <v>4129254.42</v>
      </c>
      <c r="C80" s="5">
        <f t="shared" si="1"/>
        <v>4407656.4400000004</v>
      </c>
      <c r="D80" s="5">
        <f t="shared" si="1"/>
        <v>4777301.78</v>
      </c>
      <c r="E80" s="5">
        <f t="shared" si="1"/>
        <v>3250602.27</v>
      </c>
      <c r="F80" s="5">
        <f t="shared" si="1"/>
        <v>2967865.65</v>
      </c>
      <c r="G80" s="5">
        <f t="shared" si="1"/>
        <v>2082335.63</v>
      </c>
      <c r="H80" s="5">
        <f t="shared" si="1"/>
        <v>6651146.7999999998</v>
      </c>
      <c r="I80" s="5">
        <f t="shared" si="1"/>
        <v>1784233.61</v>
      </c>
      <c r="J80" s="5">
        <f t="shared" si="1"/>
        <v>1785220.81</v>
      </c>
      <c r="K80" s="5">
        <f t="shared" si="1"/>
        <v>2483479.73</v>
      </c>
      <c r="L80" s="5">
        <f t="shared" si="1"/>
        <v>1611900.16</v>
      </c>
      <c r="M80" s="5">
        <f t="shared" si="1"/>
        <v>1726269.65</v>
      </c>
      <c r="N80" s="5">
        <f>SUM(B80:M80)</f>
        <v>37657266.949999988</v>
      </c>
    </row>
  </sheetData>
  <mergeCells count="5">
    <mergeCell ref="A7:N7"/>
    <mergeCell ref="A3:N3"/>
    <mergeCell ref="A4:N4"/>
    <mergeCell ref="A5:N5"/>
    <mergeCell ref="A6:N6"/>
  </mergeCells>
  <phoneticPr fontId="0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472F9-7C1D-482B-B037-7BEC0E20661A}"/>
</file>

<file path=customXml/itemProps2.xml><?xml version="1.0" encoding="utf-8"?>
<ds:datastoreItem xmlns:ds="http://schemas.openxmlformats.org/officeDocument/2006/customXml" ds:itemID="{5C3B8D43-430B-4E86-B255-ADE79EBFD4A8}"/>
</file>

<file path=customXml/itemProps3.xml><?xml version="1.0" encoding="utf-8"?>
<ds:datastoreItem xmlns:ds="http://schemas.openxmlformats.org/officeDocument/2006/customXml" ds:itemID="{B2B2B2AA-F68A-4CC6-9A3E-F1BFA42DF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SFY 19-20</vt:lpstr>
      <vt:lpstr>Local Option Sales Tax Dist</vt:lpstr>
      <vt:lpstr>Tourist Development Tax</vt:lpstr>
      <vt:lpstr>Addition L. O. Gas</vt:lpstr>
      <vt:lpstr>Voted 1-Cent Local Option Fuel</vt:lpstr>
      <vt:lpstr>County Non-Voted L. O. Fuel </vt:lpstr>
      <vt:lpstr>Municipal Non-Voted L. O. Fuel</vt:lpstr>
      <vt:lpstr>Local Documentry Surtax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2006-03-13T21:47:46Z</cp:lastPrinted>
  <dcterms:created xsi:type="dcterms:W3CDTF">2005-12-06T18:39:52Z</dcterms:created>
  <dcterms:modified xsi:type="dcterms:W3CDTF">2020-08-13T16:04:19Z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