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0800" activeTab="0"/>
  </bookViews>
  <sheets>
    <sheet name="SFY 15-16" sheetId="1" r:id="rId1"/>
    <sheet name="monthly" sheetId="2" r:id="rId2"/>
  </sheets>
  <definedNames>
    <definedName name="f20703" localSheetId="0">'SFY 15-16'!$A$1:$D$82</definedName>
  </definedNames>
  <calcPr fullCalcOnLoad="1"/>
</workbook>
</file>

<file path=xl/sharedStrings.xml><?xml version="1.0" encoding="utf-8"?>
<sst xmlns="http://schemas.openxmlformats.org/spreadsheetml/2006/main" count="208" uniqueCount="78">
  <si>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</si>
  <si>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</si>
  <si>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</si>
  <si>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</si>
  <si>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</si>
  <si>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</si>
  <si>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</si>
  <si>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</si>
  <si>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</si>
  <si>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</si>
  <si>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</si>
  <si>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</si>
  <si>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</si>
  <si>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</si>
  <si>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</si>
  <si>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</si>
  <si>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</si>
  <si>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</si>
  <si>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</si>
  <si>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</si>
  <si>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</si>
  <si>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</si>
  <si>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</si>
  <si>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</si>
  <si>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</si>
  <si>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</si>
  <si>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</si>
  <si>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</si>
  <si>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</si>
  <si>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</si>
  <si>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</si>
  <si>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</si>
  <si>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</si>
  <si>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</si>
  <si>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</si>
  <si>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</si>
  <si>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</si>
  <si>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</si>
  <si>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</si>
  <si>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</si>
  <si>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</si>
  <si>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</si>
  <si>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</si>
  <si>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</si>
  <si>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</si>
  <si>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</si>
  <si>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</si>
  <si>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</si>
  <si>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</si>
  <si>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</si>
  <si>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</si>
  <si>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</si>
  <si>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</si>
  <si>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</si>
  <si>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</si>
  <si>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</si>
  <si>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</si>
  <si>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</si>
  <si>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</si>
  <si>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</si>
  <si>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</si>
  <si>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</si>
  <si>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</si>
  <si>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</si>
  <si>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</si>
  <si>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</si>
  <si>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</si>
  <si>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</si>
  <si>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</si>
  <si>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</si>
  <si>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</si>
  <si>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State Fiscal Year</t>
  </si>
  <si>
    <t>==================================</t>
  </si>
  <si>
    <t>==========</t>
  </si>
  <si>
    <t>=========</t>
  </si>
  <si>
    <t>================</t>
  </si>
  <si>
    <t>VALIDATED TAX RECEIPT DATA FOR: STATE FISCAL YEAR JULY 2015 TO June 2016</t>
  </si>
  <si>
    <t>SFY 15-16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</si>
</sst>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#,##0.000"/>
    <numFmt numFmtId="173" formatCode="#,##0.0000"/>
    <numFmt numFmtId="174" formatCode="&quot;$&quot;#,##0"/>
    <numFmt numFmtId="175" formatCode="[$-409]mmm\-yy;@"/>
    <numFmt numFmtId="176" formatCode="#,##0.0000_);\(#,##0.0000\)"/>
    <numFmt numFmtId="177" formatCode="mm/dd/yy_)"/>
    <numFmt numFmtId="178" formatCode="&quot;$&quot;#,##0.0000_);\(&quot;$&quot;#,##0.0000\)"/>
    <numFmt numFmtId="179" formatCode="dd\-mmm_)"/>
    <numFmt numFmtId="180" formatCode="0.0"/>
    <numFmt numFmtId="181" formatCode="mmm\-yy_)"/>
    <numFmt numFmtId="182" formatCode="[$-409]mmmm\-yy;@"/>
    <numFmt numFmtId="183" formatCode="_(* #,##0_);_(* \(#,##0\);_(* &quot;-&quot;??_);_(@_)"/>
  </numFmts>
  <fonts count="6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Arial MT"/>
      <family val="0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u val="single"/>
      <sz val="10"/>
      <color indexed="20"/>
      <name val="Arial"/>
      <family val="2"/>
    </font>
    <font>
      <u val="single"/>
      <sz val="10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3"/>
      </top>
      <bottom style="double">
        <color indexed="63"/>
      </bottom>
    </border>
  </borders>
  <cellStyleXfs count="19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3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3" fillId="3" borderId="0" applyNumberFormat="0" applyBorder="0" applyAlignment="0" applyProtection="0"/>
    <xf numFmtId="0" fontId="46" fillId="2" borderId="0" applyNumberFormat="0" applyBorder="0" applyAlignment="0" applyProtection="0"/>
    <xf numFmtId="0" fontId="3" fillId="3" borderId="0" applyNumberFormat="0" applyBorder="0" applyAlignment="0" applyProtection="0"/>
    <xf numFmtId="0" fontId="46" fillId="2" borderId="0" applyNumberFormat="0" applyBorder="0" applyAlignment="0" applyProtection="0"/>
    <xf numFmtId="0" fontId="3" fillId="3" borderId="0" applyNumberFormat="0" applyBorder="0" applyAlignment="0" applyProtection="0"/>
    <xf numFmtId="0" fontId="46" fillId="2" borderId="0" applyNumberFormat="0" applyBorder="0" applyAlignment="0" applyProtection="0"/>
    <xf numFmtId="0" fontId="3" fillId="3" borderId="0" applyNumberFormat="0" applyBorder="0" applyAlignment="0" applyProtection="0"/>
    <xf numFmtId="0" fontId="46" fillId="2" borderId="0" applyNumberFormat="0" applyBorder="0" applyAlignment="0" applyProtection="0"/>
    <xf numFmtId="0" fontId="3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" fillId="5" borderId="0" applyNumberFormat="0" applyBorder="0" applyAlignment="0" applyProtection="0"/>
    <xf numFmtId="0" fontId="46" fillId="4" borderId="0" applyNumberFormat="0" applyBorder="0" applyAlignment="0" applyProtection="0"/>
    <xf numFmtId="0" fontId="3" fillId="5" borderId="0" applyNumberFormat="0" applyBorder="0" applyAlignment="0" applyProtection="0"/>
    <xf numFmtId="0" fontId="46" fillId="4" borderId="0" applyNumberFormat="0" applyBorder="0" applyAlignment="0" applyProtection="0"/>
    <xf numFmtId="0" fontId="3" fillId="5" borderId="0" applyNumberFormat="0" applyBorder="0" applyAlignment="0" applyProtection="0"/>
    <xf numFmtId="0" fontId="46" fillId="4" borderId="0" applyNumberFormat="0" applyBorder="0" applyAlignment="0" applyProtection="0"/>
    <xf numFmtId="0" fontId="3" fillId="5" borderId="0" applyNumberFormat="0" applyBorder="0" applyAlignment="0" applyProtection="0"/>
    <xf numFmtId="0" fontId="46" fillId="4" borderId="0" applyNumberFormat="0" applyBorder="0" applyAlignment="0" applyProtection="0"/>
    <xf numFmtId="0" fontId="3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3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3" fillId="9" borderId="0" applyNumberFormat="0" applyBorder="0" applyAlignment="0" applyProtection="0"/>
    <xf numFmtId="0" fontId="46" fillId="8" borderId="0" applyNumberFormat="0" applyBorder="0" applyAlignment="0" applyProtection="0"/>
    <xf numFmtId="0" fontId="3" fillId="9" borderId="0" applyNumberFormat="0" applyBorder="0" applyAlignment="0" applyProtection="0"/>
    <xf numFmtId="0" fontId="46" fillId="8" borderId="0" applyNumberFormat="0" applyBorder="0" applyAlignment="0" applyProtection="0"/>
    <xf numFmtId="0" fontId="3" fillId="9" borderId="0" applyNumberFormat="0" applyBorder="0" applyAlignment="0" applyProtection="0"/>
    <xf numFmtId="0" fontId="46" fillId="8" borderId="0" applyNumberFormat="0" applyBorder="0" applyAlignment="0" applyProtection="0"/>
    <xf numFmtId="0" fontId="3" fillId="9" borderId="0" applyNumberFormat="0" applyBorder="0" applyAlignment="0" applyProtection="0"/>
    <xf numFmtId="0" fontId="46" fillId="8" borderId="0" applyNumberFormat="0" applyBorder="0" applyAlignment="0" applyProtection="0"/>
    <xf numFmtId="0" fontId="3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3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3" fillId="13" borderId="0" applyNumberFormat="0" applyBorder="0" applyAlignment="0" applyProtection="0"/>
    <xf numFmtId="0" fontId="46" fillId="12" borderId="0" applyNumberFormat="0" applyBorder="0" applyAlignment="0" applyProtection="0"/>
    <xf numFmtId="0" fontId="3" fillId="13" borderId="0" applyNumberFormat="0" applyBorder="0" applyAlignment="0" applyProtection="0"/>
    <xf numFmtId="0" fontId="46" fillId="12" borderId="0" applyNumberFormat="0" applyBorder="0" applyAlignment="0" applyProtection="0"/>
    <xf numFmtId="0" fontId="3" fillId="13" borderId="0" applyNumberFormat="0" applyBorder="0" applyAlignment="0" applyProtection="0"/>
    <xf numFmtId="0" fontId="46" fillId="12" borderId="0" applyNumberFormat="0" applyBorder="0" applyAlignment="0" applyProtection="0"/>
    <xf numFmtId="0" fontId="3" fillId="13" borderId="0" applyNumberFormat="0" applyBorder="0" applyAlignment="0" applyProtection="0"/>
    <xf numFmtId="0" fontId="46" fillId="12" borderId="0" applyNumberFormat="0" applyBorder="0" applyAlignment="0" applyProtection="0"/>
    <xf numFmtId="0" fontId="3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3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3" fillId="17" borderId="0" applyNumberFormat="0" applyBorder="0" applyAlignment="0" applyProtection="0"/>
    <xf numFmtId="0" fontId="46" fillId="16" borderId="0" applyNumberFormat="0" applyBorder="0" applyAlignment="0" applyProtection="0"/>
    <xf numFmtId="0" fontId="3" fillId="17" borderId="0" applyNumberFormat="0" applyBorder="0" applyAlignment="0" applyProtection="0"/>
    <xf numFmtId="0" fontId="46" fillId="16" borderId="0" applyNumberFormat="0" applyBorder="0" applyAlignment="0" applyProtection="0"/>
    <xf numFmtId="0" fontId="3" fillId="17" borderId="0" applyNumberFormat="0" applyBorder="0" applyAlignment="0" applyProtection="0"/>
    <xf numFmtId="0" fontId="46" fillId="16" borderId="0" applyNumberFormat="0" applyBorder="0" applyAlignment="0" applyProtection="0"/>
    <xf numFmtId="0" fontId="3" fillId="17" borderId="0" applyNumberFormat="0" applyBorder="0" applyAlignment="0" applyProtection="0"/>
    <xf numFmtId="0" fontId="46" fillId="16" borderId="0" applyNumberFormat="0" applyBorder="0" applyAlignment="0" applyProtection="0"/>
    <xf numFmtId="0" fontId="3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3" fillId="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3" fillId="9" borderId="0" applyNumberFormat="0" applyBorder="0" applyAlignment="0" applyProtection="0"/>
    <xf numFmtId="0" fontId="46" fillId="20" borderId="0" applyNumberFormat="0" applyBorder="0" applyAlignment="0" applyProtection="0"/>
    <xf numFmtId="0" fontId="3" fillId="9" borderId="0" applyNumberFormat="0" applyBorder="0" applyAlignment="0" applyProtection="0"/>
    <xf numFmtId="0" fontId="46" fillId="20" borderId="0" applyNumberFormat="0" applyBorder="0" applyAlignment="0" applyProtection="0"/>
    <xf numFmtId="0" fontId="3" fillId="9" borderId="0" applyNumberFormat="0" applyBorder="0" applyAlignment="0" applyProtection="0"/>
    <xf numFmtId="0" fontId="46" fillId="20" borderId="0" applyNumberFormat="0" applyBorder="0" applyAlignment="0" applyProtection="0"/>
    <xf numFmtId="0" fontId="3" fillId="9" borderId="0" applyNumberFormat="0" applyBorder="0" applyAlignment="0" applyProtection="0"/>
    <xf numFmtId="0" fontId="46" fillId="20" borderId="0" applyNumberFormat="0" applyBorder="0" applyAlignment="0" applyProtection="0"/>
    <xf numFmtId="0" fontId="3" fillId="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7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7" fillId="49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50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8" fillId="5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9" fillId="56" borderId="1" applyNumberFormat="0" applyAlignment="0" applyProtection="0"/>
    <xf numFmtId="0" fontId="6" fillId="57" borderId="2" applyNumberFormat="0" applyAlignment="0" applyProtection="0"/>
    <xf numFmtId="0" fontId="6" fillId="57" borderId="2" applyNumberFormat="0" applyAlignment="0" applyProtection="0"/>
    <xf numFmtId="0" fontId="50" fillId="58" borderId="3" applyNumberFormat="0" applyAlignment="0" applyProtection="0"/>
    <xf numFmtId="0" fontId="7" fillId="59" borderId="4" applyNumberFormat="0" applyAlignment="0" applyProtection="0"/>
    <xf numFmtId="0" fontId="7" fillId="5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Protection="0">
      <alignment/>
    </xf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1" fillId="0" borderId="0" applyFont="0" applyFill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21" fillId="0" borderId="0" applyFont="0" applyFill="0" applyAlignment="0" applyProtection="0"/>
    <xf numFmtId="0" fontId="5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6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175" fontId="22" fillId="0" borderId="0" applyNumberFormat="0" applyFont="0" applyFill="0" applyAlignment="0" applyProtection="0"/>
    <xf numFmtId="0" fontId="54" fillId="0" borderId="5" applyNumberFormat="0" applyFill="0" applyAlignment="0" applyProtection="0"/>
    <xf numFmtId="0" fontId="5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175" fontId="23" fillId="0" borderId="0" applyNumberFormat="0" applyFont="0" applyFill="0" applyAlignment="0" applyProtection="0"/>
    <xf numFmtId="0" fontId="55" fillId="0" borderId="7" applyNumberFormat="0" applyFill="0" applyAlignment="0" applyProtection="0"/>
    <xf numFmtId="0" fontId="5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5" fontId="22" fillId="0" borderId="0" applyNumberFormat="0" applyFont="0" applyFill="0" applyAlignment="0" applyProtection="0"/>
    <xf numFmtId="175" fontId="23" fillId="0" borderId="0" applyNumberFormat="0" applyFont="0" applyFill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64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59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7" borderId="13" applyNumberFormat="0" applyFont="0" applyAlignment="0" applyProtection="0"/>
    <xf numFmtId="0" fontId="0" fillId="68" borderId="14" applyNumberFormat="0" applyFont="0" applyAlignment="0" applyProtection="0"/>
    <xf numFmtId="0" fontId="0" fillId="67" borderId="13" applyNumberFormat="0" applyFont="0" applyAlignment="0" applyProtection="0"/>
    <xf numFmtId="0" fontId="20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46" fillId="67" borderId="13" applyNumberFormat="0" applyFont="0" applyAlignment="0" applyProtection="0"/>
    <xf numFmtId="0" fontId="3" fillId="68" borderId="14" applyNumberFormat="0" applyFont="0" applyAlignment="0" applyProtection="0"/>
    <xf numFmtId="0" fontId="20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0" fillId="68" borderId="14" applyNumberFormat="0" applyFont="0" applyAlignment="0" applyProtection="0"/>
    <xf numFmtId="0" fontId="60" fillId="56" borderId="15" applyNumberFormat="0" applyAlignment="0" applyProtection="0"/>
    <xf numFmtId="0" fontId="16" fillId="57" borderId="16" applyNumberFormat="0" applyAlignment="0" applyProtection="0"/>
    <xf numFmtId="0" fontId="16" fillId="57" borderId="16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5" fillId="66" borderId="16" applyNumberFormat="0" applyProtection="0">
      <alignment vertical="center"/>
    </xf>
    <xf numFmtId="4" fontId="27" fillId="66" borderId="17" applyNumberFormat="0" applyProtection="0">
      <alignment vertical="center"/>
    </xf>
    <xf numFmtId="4" fontId="26" fillId="66" borderId="16" applyNumberFormat="0" applyProtection="0">
      <alignment vertical="center"/>
    </xf>
    <xf numFmtId="4" fontId="40" fillId="66" borderId="17" applyNumberFormat="0" applyProtection="0">
      <alignment vertical="center"/>
    </xf>
    <xf numFmtId="4" fontId="25" fillId="66" borderId="16" applyNumberFormat="0" applyProtection="0">
      <alignment horizontal="left" vertical="center" indent="1"/>
    </xf>
    <xf numFmtId="4" fontId="41" fillId="66" borderId="17" applyNumberFormat="0" applyProtection="0">
      <alignment horizontal="left" vertical="center" indent="1"/>
    </xf>
    <xf numFmtId="4" fontId="41" fillId="66" borderId="17" applyNumberFormat="0" applyProtection="0">
      <alignment horizontal="left" vertical="center" indent="1"/>
    </xf>
    <xf numFmtId="4" fontId="41" fillId="66" borderId="17" applyNumberFormat="0" applyProtection="0">
      <alignment horizontal="left" vertical="center" indent="1"/>
    </xf>
    <xf numFmtId="4" fontId="25" fillId="66" borderId="16" applyNumberFormat="0" applyProtection="0">
      <alignment horizontal="left" vertical="center" indent="1"/>
    </xf>
    <xf numFmtId="0" fontId="27" fillId="66" borderId="17" applyNumberFormat="0" applyProtection="0">
      <alignment horizontal="left" vertical="top" indent="1"/>
    </xf>
    <xf numFmtId="0" fontId="20" fillId="3" borderId="16" applyNumberFormat="0" applyProtection="0">
      <alignment horizontal="left" vertical="center" indent="1"/>
    </xf>
    <xf numFmtId="4" fontId="41" fillId="69" borderId="0" applyNumberFormat="0" applyProtection="0">
      <alignment horizontal="left" vertical="center" indent="1"/>
    </xf>
    <xf numFmtId="4" fontId="41" fillId="69" borderId="0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4" fontId="27" fillId="69" borderId="0" applyNumberFormat="0" applyProtection="0">
      <alignment horizontal="left" vertical="center" indent="1"/>
    </xf>
    <xf numFmtId="4" fontId="25" fillId="5" borderId="16" applyNumberFormat="0" applyProtection="0">
      <alignment horizontal="right" vertical="center"/>
    </xf>
    <xf numFmtId="4" fontId="25" fillId="5" borderId="17" applyNumberFormat="0" applyProtection="0">
      <alignment horizontal="right" vertical="center"/>
    </xf>
    <xf numFmtId="4" fontId="25" fillId="17" borderId="16" applyNumberFormat="0" applyProtection="0">
      <alignment horizontal="right" vertical="center"/>
    </xf>
    <xf numFmtId="4" fontId="25" fillId="17" borderId="17" applyNumberFormat="0" applyProtection="0">
      <alignment horizontal="right" vertical="center"/>
    </xf>
    <xf numFmtId="4" fontId="25" fillId="43" borderId="16" applyNumberFormat="0" applyProtection="0">
      <alignment horizontal="right" vertical="center"/>
    </xf>
    <xf numFmtId="4" fontId="25" fillId="43" borderId="17" applyNumberFormat="0" applyProtection="0">
      <alignment horizontal="right" vertical="center"/>
    </xf>
    <xf numFmtId="4" fontId="25" fillId="23" borderId="16" applyNumberFormat="0" applyProtection="0">
      <alignment horizontal="right" vertical="center"/>
    </xf>
    <xf numFmtId="4" fontId="25" fillId="23" borderId="17" applyNumberFormat="0" applyProtection="0">
      <alignment horizontal="right" vertical="center"/>
    </xf>
    <xf numFmtId="4" fontId="25" fillId="33" borderId="16" applyNumberFormat="0" applyProtection="0">
      <alignment horizontal="right" vertical="center"/>
    </xf>
    <xf numFmtId="4" fontId="25" fillId="33" borderId="17" applyNumberFormat="0" applyProtection="0">
      <alignment horizontal="right" vertical="center"/>
    </xf>
    <xf numFmtId="4" fontId="25" fillId="54" borderId="16" applyNumberFormat="0" applyProtection="0">
      <alignment horizontal="right" vertical="center"/>
    </xf>
    <xf numFmtId="4" fontId="25" fillId="54" borderId="17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7" applyNumberFormat="0" applyProtection="0">
      <alignment horizontal="right" vertical="center"/>
    </xf>
    <xf numFmtId="4" fontId="25" fillId="70" borderId="16" applyNumberFormat="0" applyProtection="0">
      <alignment horizontal="right" vertical="center"/>
    </xf>
    <xf numFmtId="4" fontId="25" fillId="70" borderId="17" applyNumberFormat="0" applyProtection="0">
      <alignment horizontal="right" vertical="center"/>
    </xf>
    <xf numFmtId="4" fontId="25" fillId="19" borderId="16" applyNumberFormat="0" applyProtection="0">
      <alignment horizontal="right" vertical="center"/>
    </xf>
    <xf numFmtId="4" fontId="25" fillId="19" borderId="17" applyNumberFormat="0" applyProtection="0">
      <alignment horizontal="right" vertical="center"/>
    </xf>
    <xf numFmtId="4" fontId="27" fillId="71" borderId="16" applyNumberFormat="0" applyProtection="0">
      <alignment horizontal="left" vertical="center" indent="1"/>
    </xf>
    <xf numFmtId="4" fontId="27" fillId="72" borderId="18" applyNumberFormat="0" applyProtection="0">
      <alignment horizontal="left" vertical="center" indent="1"/>
    </xf>
    <xf numFmtId="4" fontId="25" fillId="73" borderId="19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4" fontId="25" fillId="69" borderId="17" applyNumberFormat="0" applyProtection="0">
      <alignment horizontal="right" vertical="center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4" fontId="25" fillId="73" borderId="16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3" borderId="16" applyNumberFormat="0" applyProtection="0">
      <alignment horizontal="left" vertical="center" indent="1"/>
    </xf>
    <xf numFmtId="4" fontId="25" fillId="73" borderId="16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6" borderId="16" applyNumberFormat="0" applyProtection="0">
      <alignment horizontal="left" vertical="center" indent="1"/>
    </xf>
    <xf numFmtId="4" fontId="25" fillId="69" borderId="0" applyNumberFormat="0" applyProtection="0">
      <alignment horizontal="left" vertical="center" indent="1"/>
    </xf>
    <xf numFmtId="4" fontId="25" fillId="69" borderId="0" applyNumberFormat="0" applyProtection="0">
      <alignment horizontal="left" vertical="center" indent="1"/>
    </xf>
    <xf numFmtId="4" fontId="25" fillId="76" borderId="16" applyNumberFormat="0" applyProtection="0">
      <alignment horizontal="left" vertical="center" indent="1"/>
    </xf>
    <xf numFmtId="4" fontId="25" fillId="76" borderId="16" applyNumberFormat="0" applyProtection="0">
      <alignment horizontal="left" vertical="center" indent="1"/>
    </xf>
    <xf numFmtId="4" fontId="25" fillId="69" borderId="0" applyNumberFormat="0" applyProtection="0">
      <alignment horizontal="left" vertical="center" indent="1"/>
    </xf>
    <xf numFmtId="0" fontId="20" fillId="76" borderId="16" applyNumberFormat="0" applyProtection="0">
      <alignment horizontal="left" vertical="center" indent="1"/>
    </xf>
    <xf numFmtId="0" fontId="20" fillId="75" borderId="17" applyNumberFormat="0" applyProtection="0">
      <alignment horizontal="left" vertical="center" indent="1"/>
    </xf>
    <xf numFmtId="0" fontId="20" fillId="75" borderId="17" applyNumberFormat="0" applyProtection="0">
      <alignment horizontal="left" vertical="center" indent="1"/>
    </xf>
    <xf numFmtId="0" fontId="20" fillId="75" borderId="17" applyNumberFormat="0" applyProtection="0">
      <alignment horizontal="left" vertical="center" indent="1"/>
    </xf>
    <xf numFmtId="0" fontId="20" fillId="76" borderId="16" applyNumberFormat="0" applyProtection="0">
      <alignment horizontal="left" vertical="center" indent="1"/>
    </xf>
    <xf numFmtId="0" fontId="20" fillId="76" borderId="16" applyNumberFormat="0" applyProtection="0">
      <alignment horizontal="left" vertical="center" indent="1"/>
    </xf>
    <xf numFmtId="0" fontId="20" fillId="75" borderId="17" applyNumberFormat="0" applyProtection="0">
      <alignment horizontal="left" vertical="center" indent="1"/>
    </xf>
    <xf numFmtId="0" fontId="20" fillId="76" borderId="16" applyNumberFormat="0" applyProtection="0">
      <alignment horizontal="left" vertical="center" indent="1"/>
    </xf>
    <xf numFmtId="0" fontId="20" fillId="75" borderId="17" applyNumberFormat="0" applyProtection="0">
      <alignment horizontal="left" vertical="top" indent="1"/>
    </xf>
    <xf numFmtId="0" fontId="20" fillId="75" borderId="17" applyNumberFormat="0" applyProtection="0">
      <alignment horizontal="left" vertical="top" indent="1"/>
    </xf>
    <xf numFmtId="0" fontId="20" fillId="75" borderId="17" applyNumberFormat="0" applyProtection="0">
      <alignment horizontal="left" vertical="top" indent="1"/>
    </xf>
    <xf numFmtId="0" fontId="20" fillId="76" borderId="16" applyNumberFormat="0" applyProtection="0">
      <alignment horizontal="left" vertical="center" indent="1"/>
    </xf>
    <xf numFmtId="0" fontId="20" fillId="76" borderId="16" applyNumberFormat="0" applyProtection="0">
      <alignment horizontal="left" vertical="center" indent="1"/>
    </xf>
    <xf numFmtId="0" fontId="20" fillId="75" borderId="17" applyNumberFormat="0" applyProtection="0">
      <alignment horizontal="left" vertical="top" indent="1"/>
    </xf>
    <xf numFmtId="0" fontId="20" fillId="59" borderId="16" applyNumberFormat="0" applyProtection="0">
      <alignment horizontal="left" vertical="center" indent="1"/>
    </xf>
    <xf numFmtId="0" fontId="20" fillId="69" borderId="17" applyNumberFormat="0" applyProtection="0">
      <alignment horizontal="left" vertical="center" indent="1"/>
    </xf>
    <xf numFmtId="0" fontId="20" fillId="69" borderId="17" applyNumberFormat="0" applyProtection="0">
      <alignment horizontal="left" vertical="center" indent="1"/>
    </xf>
    <xf numFmtId="0" fontId="20" fillId="69" borderId="17" applyNumberFormat="0" applyProtection="0">
      <alignment horizontal="left" vertical="center" indent="1"/>
    </xf>
    <xf numFmtId="0" fontId="20" fillId="59" borderId="16" applyNumberFormat="0" applyProtection="0">
      <alignment horizontal="left" vertical="center" indent="1"/>
    </xf>
    <xf numFmtId="0" fontId="20" fillId="59" borderId="16" applyNumberFormat="0" applyProtection="0">
      <alignment horizontal="left" vertical="center" indent="1"/>
    </xf>
    <xf numFmtId="0" fontId="20" fillId="69" borderId="17" applyNumberFormat="0" applyProtection="0">
      <alignment horizontal="left" vertical="center" indent="1"/>
    </xf>
    <xf numFmtId="0" fontId="20" fillId="59" borderId="16" applyNumberFormat="0" applyProtection="0">
      <alignment horizontal="left" vertical="center" indent="1"/>
    </xf>
    <xf numFmtId="0" fontId="20" fillId="69" borderId="17" applyNumberFormat="0" applyProtection="0">
      <alignment horizontal="left" vertical="top" indent="1"/>
    </xf>
    <xf numFmtId="0" fontId="20" fillId="69" borderId="17" applyNumberFormat="0" applyProtection="0">
      <alignment horizontal="left" vertical="top" indent="1"/>
    </xf>
    <xf numFmtId="0" fontId="20" fillId="69" borderId="17" applyNumberFormat="0" applyProtection="0">
      <alignment horizontal="left" vertical="top" indent="1"/>
    </xf>
    <xf numFmtId="0" fontId="20" fillId="59" borderId="16" applyNumberFormat="0" applyProtection="0">
      <alignment horizontal="left" vertical="center" indent="1"/>
    </xf>
    <xf numFmtId="0" fontId="20" fillId="59" borderId="16" applyNumberFormat="0" applyProtection="0">
      <alignment horizontal="left" vertical="center" indent="1"/>
    </xf>
    <xf numFmtId="0" fontId="20" fillId="69" borderId="17" applyNumberFormat="0" applyProtection="0">
      <alignment horizontal="left" vertical="top" indent="1"/>
    </xf>
    <xf numFmtId="0" fontId="20" fillId="57" borderId="16" applyNumberFormat="0" applyProtection="0">
      <alignment horizontal="left" vertical="center" indent="1"/>
    </xf>
    <xf numFmtId="0" fontId="20" fillId="15" borderId="17" applyNumberFormat="0" applyProtection="0">
      <alignment horizontal="left" vertical="center" indent="1"/>
    </xf>
    <xf numFmtId="0" fontId="20" fillId="15" borderId="17" applyNumberFormat="0" applyProtection="0">
      <alignment horizontal="left" vertical="center" indent="1"/>
    </xf>
    <xf numFmtId="0" fontId="20" fillId="15" borderId="17" applyNumberFormat="0" applyProtection="0">
      <alignment horizontal="left" vertical="center" indent="1"/>
    </xf>
    <xf numFmtId="0" fontId="20" fillId="57" borderId="16" applyNumberFormat="0" applyProtection="0">
      <alignment horizontal="left" vertical="center" indent="1"/>
    </xf>
    <xf numFmtId="0" fontId="20" fillId="57" borderId="16" applyNumberFormat="0" applyProtection="0">
      <alignment horizontal="left" vertical="center" indent="1"/>
    </xf>
    <xf numFmtId="0" fontId="20" fillId="15" borderId="17" applyNumberFormat="0" applyProtection="0">
      <alignment horizontal="left" vertical="center" indent="1"/>
    </xf>
    <xf numFmtId="0" fontId="20" fillId="57" borderId="16" applyNumberFormat="0" applyProtection="0">
      <alignment horizontal="left" vertical="center" indent="1"/>
    </xf>
    <xf numFmtId="0" fontId="20" fillId="15" borderId="17" applyNumberFormat="0" applyProtection="0">
      <alignment horizontal="left" vertical="top" indent="1"/>
    </xf>
    <xf numFmtId="0" fontId="20" fillId="15" borderId="17" applyNumberFormat="0" applyProtection="0">
      <alignment horizontal="left" vertical="top" indent="1"/>
    </xf>
    <xf numFmtId="0" fontId="20" fillId="15" borderId="17" applyNumberFormat="0" applyProtection="0">
      <alignment horizontal="left" vertical="top" indent="1"/>
    </xf>
    <xf numFmtId="0" fontId="20" fillId="57" borderId="16" applyNumberFormat="0" applyProtection="0">
      <alignment horizontal="left" vertical="center" indent="1"/>
    </xf>
    <xf numFmtId="0" fontId="20" fillId="57" borderId="16" applyNumberFormat="0" applyProtection="0">
      <alignment horizontal="left" vertical="center" indent="1"/>
    </xf>
    <xf numFmtId="0" fontId="20" fillId="15" borderId="17" applyNumberFormat="0" applyProtection="0">
      <alignment horizontal="left" vertical="top" indent="1"/>
    </xf>
    <xf numFmtId="0" fontId="20" fillId="3" borderId="16" applyNumberFormat="0" applyProtection="0">
      <alignment horizontal="left" vertical="center" indent="1"/>
    </xf>
    <xf numFmtId="0" fontId="20" fillId="74" borderId="17" applyNumberFormat="0" applyProtection="0">
      <alignment horizontal="left" vertical="center" indent="1"/>
    </xf>
    <xf numFmtId="0" fontId="20" fillId="74" borderId="17" applyNumberFormat="0" applyProtection="0">
      <alignment horizontal="left" vertical="center" indent="1"/>
    </xf>
    <xf numFmtId="0" fontId="20" fillId="74" borderId="17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74" borderId="17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74" borderId="17" applyNumberFormat="0" applyProtection="0">
      <alignment horizontal="left" vertical="top" indent="1"/>
    </xf>
    <xf numFmtId="0" fontId="20" fillId="74" borderId="17" applyNumberFormat="0" applyProtection="0">
      <alignment horizontal="left" vertical="top" indent="1"/>
    </xf>
    <xf numFmtId="0" fontId="20" fillId="74" borderId="17" applyNumberFormat="0" applyProtection="0">
      <alignment horizontal="left" vertical="top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74" borderId="17" applyNumberFormat="0" applyProtection="0">
      <alignment horizontal="left" vertical="top" indent="1"/>
    </xf>
    <xf numFmtId="0" fontId="0" fillId="0" borderId="0">
      <alignment/>
      <protection/>
    </xf>
    <xf numFmtId="0" fontId="37" fillId="75" borderId="20" applyBorder="0">
      <alignment/>
      <protection/>
    </xf>
    <xf numFmtId="4" fontId="25" fillId="68" borderId="16" applyNumberFormat="0" applyProtection="0">
      <alignment vertical="center"/>
    </xf>
    <xf numFmtId="4" fontId="25" fillId="68" borderId="17" applyNumberFormat="0" applyProtection="0">
      <alignment vertical="center"/>
    </xf>
    <xf numFmtId="4" fontId="26" fillId="68" borderId="16" applyNumberFormat="0" applyProtection="0">
      <alignment vertical="center"/>
    </xf>
    <xf numFmtId="4" fontId="26" fillId="68" borderId="17" applyNumberFormat="0" applyProtection="0">
      <alignment vertical="center"/>
    </xf>
    <xf numFmtId="4" fontId="25" fillId="68" borderId="16" applyNumberFormat="0" applyProtection="0">
      <alignment horizontal="left" vertical="center" indent="1"/>
    </xf>
    <xf numFmtId="4" fontId="25" fillId="68" borderId="17" applyNumberFormat="0" applyProtection="0">
      <alignment horizontal="left" vertical="center" indent="1"/>
    </xf>
    <xf numFmtId="4" fontId="25" fillId="68" borderId="16" applyNumberFormat="0" applyProtection="0">
      <alignment horizontal="left" vertical="center" indent="1"/>
    </xf>
    <xf numFmtId="0" fontId="25" fillId="68" borderId="17" applyNumberFormat="0" applyProtection="0">
      <alignment horizontal="left" vertical="top" indent="1"/>
    </xf>
    <xf numFmtId="4" fontId="25" fillId="73" borderId="16" applyNumberFormat="0" applyProtection="0">
      <alignment horizontal="right" vertical="center"/>
    </xf>
    <xf numFmtId="4" fontId="25" fillId="74" borderId="17" applyNumberFormat="0" applyProtection="0">
      <alignment horizontal="right" vertical="center"/>
    </xf>
    <xf numFmtId="4" fontId="25" fillId="74" borderId="17" applyNumberFormat="0" applyProtection="0">
      <alignment horizontal="right" vertical="center"/>
    </xf>
    <xf numFmtId="4" fontId="25" fillId="74" borderId="17" applyNumberFormat="0" applyProtection="0">
      <alignment horizontal="right" vertical="center"/>
    </xf>
    <xf numFmtId="4" fontId="26" fillId="73" borderId="16" applyNumberFormat="0" applyProtection="0">
      <alignment horizontal="right" vertical="center"/>
    </xf>
    <xf numFmtId="4" fontId="26" fillId="74" borderId="17" applyNumberFormat="0" applyProtection="0">
      <alignment horizontal="right" vertical="center"/>
    </xf>
    <xf numFmtId="0" fontId="20" fillId="3" borderId="16" applyNumberFormat="0" applyProtection="0">
      <alignment horizontal="left" vertical="center" indent="1"/>
    </xf>
    <xf numFmtId="4" fontId="38" fillId="69" borderId="17" applyNumberFormat="0" applyProtection="0">
      <alignment horizontal="left" vertical="center" indent="1"/>
    </xf>
    <xf numFmtId="4" fontId="38" fillId="69" borderId="17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4" fontId="25" fillId="69" borderId="17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38" fillId="69" borderId="17" applyNumberFormat="0" applyProtection="0">
      <alignment horizontal="left" vertical="top" indent="1"/>
    </xf>
    <xf numFmtId="0" fontId="38" fillId="69" borderId="17" applyNumberFormat="0" applyProtection="0">
      <alignment horizontal="left" vertical="top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38" fillId="69" borderId="17" applyNumberFormat="0" applyProtection="0">
      <alignment horizontal="left" vertical="top" indent="1"/>
    </xf>
    <xf numFmtId="0" fontId="29" fillId="0" borderId="0">
      <alignment/>
      <protection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0" fontId="36" fillId="77" borderId="21">
      <alignment/>
      <protection/>
    </xf>
    <xf numFmtId="4" fontId="30" fillId="73" borderId="16" applyNumberFormat="0" applyProtection="0">
      <alignment horizontal="right" vertical="center"/>
    </xf>
    <xf numFmtId="4" fontId="30" fillId="74" borderId="17" applyNumberFormat="0" applyProtection="0">
      <alignment horizontal="right" vertical="center"/>
    </xf>
    <xf numFmtId="0" fontId="35" fillId="78" borderId="0">
      <alignment/>
      <protection/>
    </xf>
    <xf numFmtId="49" fontId="32" fillId="78" borderId="0">
      <alignment/>
      <protection/>
    </xf>
    <xf numFmtId="49" fontId="33" fillId="78" borderId="22">
      <alignment wrapText="1"/>
      <protection/>
    </xf>
    <xf numFmtId="49" fontId="33" fillId="78" borderId="0">
      <alignment wrapText="1"/>
      <protection/>
    </xf>
    <xf numFmtId="0" fontId="35" fillId="79" borderId="22">
      <alignment/>
      <protection locked="0"/>
    </xf>
    <xf numFmtId="0" fontId="35" fillId="78" borderId="0">
      <alignment/>
      <protection/>
    </xf>
    <xf numFmtId="0" fontId="34" fillId="80" borderId="0">
      <alignment/>
      <protection/>
    </xf>
    <xf numFmtId="0" fontId="34" fillId="19" borderId="0">
      <alignment/>
      <protection/>
    </xf>
    <xf numFmtId="0" fontId="34" fillId="23" borderId="0">
      <alignment/>
      <protection/>
    </xf>
    <xf numFmtId="0" fontId="43" fillId="0" borderId="0" applyNumberFormat="0" applyFill="0" applyBorder="0" applyAlignment="0" applyProtection="0"/>
    <xf numFmtId="39" fontId="0" fillId="0" borderId="0">
      <alignment/>
      <protection/>
    </xf>
    <xf numFmtId="0" fontId="34" fillId="33" borderId="0">
      <alignment/>
      <protection/>
    </xf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175" fontId="21" fillId="0" borderId="25" applyNumberFormat="0" applyFont="0" applyAlignment="0" applyProtection="0"/>
    <xf numFmtId="0" fontId="62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5" fontId="0" fillId="0" borderId="0" xfId="523" applyNumberFormat="1" applyFont="1" applyAlignment="1">
      <alignment/>
    </xf>
    <xf numFmtId="165" fontId="0" fillId="0" borderId="0" xfId="523" applyNumberFormat="1" applyFont="1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3" fontId="0" fillId="0" borderId="0" xfId="0" applyNumberFormat="1" applyAlignment="1" quotePrefix="1">
      <alignment horizontal="right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1904">
    <cellStyle name="Normal" xfId="0"/>
    <cellStyle name="20% - Accent1" xfId="15"/>
    <cellStyle name="20% - Accent1 10" xfId="16"/>
    <cellStyle name="20% - Accent1 2" xfId="17"/>
    <cellStyle name="20% - Accent1 2 10" xfId="18"/>
    <cellStyle name="20% - Accent1 2 2" xfId="19"/>
    <cellStyle name="20% - Accent1 2 3" xfId="20"/>
    <cellStyle name="20% - Accent1 2 4" xfId="21"/>
    <cellStyle name="20% - Accent1 2 5" xfId="22"/>
    <cellStyle name="20% - Accent1 2 6" xfId="23"/>
    <cellStyle name="20% - Accent1 2 7" xfId="24"/>
    <cellStyle name="20% - Accent1 2 8" xfId="25"/>
    <cellStyle name="20% - Accent1 2 9" xfId="26"/>
    <cellStyle name="20% - Accent1 3" xfId="27"/>
    <cellStyle name="20% - Accent1 3 2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7 2" xfId="36"/>
    <cellStyle name="20% - Accent1 8" xfId="37"/>
    <cellStyle name="20% - Accent1 9" xfId="38"/>
    <cellStyle name="20% - Accent2" xfId="39"/>
    <cellStyle name="20% - Accent2 10" xfId="40"/>
    <cellStyle name="20% - Accent2 2" xfId="41"/>
    <cellStyle name="20% - Accent2 2 10" xfId="42"/>
    <cellStyle name="20% - Accent2 2 2" xfId="43"/>
    <cellStyle name="20% - Accent2 2 3" xfId="44"/>
    <cellStyle name="20% - Accent2 2 4" xfId="45"/>
    <cellStyle name="20% - Accent2 2 5" xfId="46"/>
    <cellStyle name="20% - Accent2 2 6" xfId="47"/>
    <cellStyle name="20% - Accent2 2 7" xfId="48"/>
    <cellStyle name="20% - Accent2 2 8" xfId="49"/>
    <cellStyle name="20% - Accent2 2 9" xfId="50"/>
    <cellStyle name="20% - Accent2 3" xfId="51"/>
    <cellStyle name="20% - Accent2 3 2" xfId="52"/>
    <cellStyle name="20% - Accent2 4" xfId="53"/>
    <cellStyle name="20% - Accent2 4 2" xfId="54"/>
    <cellStyle name="20% - Accent2 5" xfId="55"/>
    <cellStyle name="20% - Accent2 5 2" xfId="56"/>
    <cellStyle name="20% - Accent2 6" xfId="57"/>
    <cellStyle name="20% - Accent2 6 2" xfId="58"/>
    <cellStyle name="20% - Accent2 7" xfId="59"/>
    <cellStyle name="20% - Accent2 7 2" xfId="60"/>
    <cellStyle name="20% - Accent2 8" xfId="61"/>
    <cellStyle name="20% - Accent2 9" xfId="62"/>
    <cellStyle name="20% - Accent3" xfId="63"/>
    <cellStyle name="20% - Accent3 10" xfId="64"/>
    <cellStyle name="20% - Accent3 2" xfId="65"/>
    <cellStyle name="20% - Accent3 2 10" xfId="66"/>
    <cellStyle name="20% - Accent3 2 2" xfId="67"/>
    <cellStyle name="20% - Accent3 2 3" xfId="68"/>
    <cellStyle name="20% - Accent3 2 4" xfId="69"/>
    <cellStyle name="20% - Accent3 2 5" xfId="70"/>
    <cellStyle name="20% - Accent3 2 6" xfId="71"/>
    <cellStyle name="20% - Accent3 2 7" xfId="72"/>
    <cellStyle name="20% - Accent3 2 8" xfId="73"/>
    <cellStyle name="20% - Accent3 2 9" xfId="74"/>
    <cellStyle name="20% - Accent3 3" xfId="75"/>
    <cellStyle name="20% - Accent3 3 2" xfId="76"/>
    <cellStyle name="20% - Accent3 4" xfId="77"/>
    <cellStyle name="20% - Accent3 4 2" xfId="78"/>
    <cellStyle name="20% - Accent3 5" xfId="79"/>
    <cellStyle name="20% - Accent3 5 2" xfId="80"/>
    <cellStyle name="20% - Accent3 6" xfId="81"/>
    <cellStyle name="20% - Accent3 6 2" xfId="82"/>
    <cellStyle name="20% - Accent3 7" xfId="83"/>
    <cellStyle name="20% - Accent3 7 2" xfId="84"/>
    <cellStyle name="20% - Accent3 8" xfId="85"/>
    <cellStyle name="20% - Accent3 9" xfId="86"/>
    <cellStyle name="20% - Accent4" xfId="87"/>
    <cellStyle name="20% - Accent4 10" xfId="88"/>
    <cellStyle name="20% - Accent4 2" xfId="89"/>
    <cellStyle name="20% - Accent4 2 10" xfId="90"/>
    <cellStyle name="20% - Accent4 2 2" xfId="91"/>
    <cellStyle name="20% - Accent4 2 3" xfId="92"/>
    <cellStyle name="20% - Accent4 2 4" xfId="93"/>
    <cellStyle name="20% - Accent4 2 5" xfId="94"/>
    <cellStyle name="20% - Accent4 2 6" xfId="95"/>
    <cellStyle name="20% - Accent4 2 7" xfId="96"/>
    <cellStyle name="20% - Accent4 2 8" xfId="97"/>
    <cellStyle name="20% - Accent4 2 9" xfId="98"/>
    <cellStyle name="20% - Accent4 3" xfId="99"/>
    <cellStyle name="20% - Accent4 3 2" xfId="100"/>
    <cellStyle name="20% - Accent4 4" xfId="101"/>
    <cellStyle name="20% - Accent4 4 2" xfId="102"/>
    <cellStyle name="20% - Accent4 5" xfId="103"/>
    <cellStyle name="20% - Accent4 5 2" xfId="104"/>
    <cellStyle name="20% - Accent4 6" xfId="105"/>
    <cellStyle name="20% - Accent4 6 2" xfId="106"/>
    <cellStyle name="20% - Accent4 7" xfId="107"/>
    <cellStyle name="20% - Accent4 7 2" xfId="108"/>
    <cellStyle name="20% - Accent4 8" xfId="109"/>
    <cellStyle name="20% - Accent4 9" xfId="110"/>
    <cellStyle name="20% - Accent5" xfId="111"/>
    <cellStyle name="20% - Accent5 10" xfId="112"/>
    <cellStyle name="20% - Accent5 2" xfId="113"/>
    <cellStyle name="20% - Accent5 2 10" xfId="114"/>
    <cellStyle name="20% - Accent5 2 2" xfId="115"/>
    <cellStyle name="20% - Accent5 2 3" xfId="116"/>
    <cellStyle name="20% - Accent5 2 4" xfId="117"/>
    <cellStyle name="20% - Accent5 2 5" xfId="118"/>
    <cellStyle name="20% - Accent5 2 6" xfId="119"/>
    <cellStyle name="20% - Accent5 2 7" xfId="120"/>
    <cellStyle name="20% - Accent5 2 8" xfId="121"/>
    <cellStyle name="20% - Accent5 2 9" xfId="122"/>
    <cellStyle name="20% - Accent5 3" xfId="123"/>
    <cellStyle name="20% - Accent5 3 2" xfId="124"/>
    <cellStyle name="20% - Accent5 4" xfId="125"/>
    <cellStyle name="20% - Accent5 4 2" xfId="126"/>
    <cellStyle name="20% - Accent5 5" xfId="127"/>
    <cellStyle name="20% - Accent5 5 2" xfId="128"/>
    <cellStyle name="20% - Accent5 6" xfId="129"/>
    <cellStyle name="20% - Accent5 6 2" xfId="130"/>
    <cellStyle name="20% - Accent5 7" xfId="131"/>
    <cellStyle name="20% - Accent5 7 2" xfId="132"/>
    <cellStyle name="20% - Accent5 8" xfId="133"/>
    <cellStyle name="20% - Accent5 9" xfId="134"/>
    <cellStyle name="20% - Accent6" xfId="135"/>
    <cellStyle name="20% - Accent6 10" xfId="136"/>
    <cellStyle name="20% - Accent6 2" xfId="137"/>
    <cellStyle name="20% - Accent6 2 10" xfId="138"/>
    <cellStyle name="20% - Accent6 2 2" xfId="139"/>
    <cellStyle name="20% - Accent6 2 3" xfId="140"/>
    <cellStyle name="20% - Accent6 2 4" xfId="141"/>
    <cellStyle name="20% - Accent6 2 5" xfId="142"/>
    <cellStyle name="20% - Accent6 2 6" xfId="143"/>
    <cellStyle name="20% - Accent6 2 7" xfId="144"/>
    <cellStyle name="20% - Accent6 2 8" xfId="145"/>
    <cellStyle name="20% - Accent6 2 9" xfId="146"/>
    <cellStyle name="20% - Accent6 3" xfId="147"/>
    <cellStyle name="20% - Accent6 3 2" xfId="148"/>
    <cellStyle name="20% - Accent6 4" xfId="149"/>
    <cellStyle name="20% - Accent6 4 2" xfId="150"/>
    <cellStyle name="20% - Accent6 5" xfId="151"/>
    <cellStyle name="20% - Accent6 5 2" xfId="152"/>
    <cellStyle name="20% - Accent6 6" xfId="153"/>
    <cellStyle name="20% - Accent6 6 2" xfId="154"/>
    <cellStyle name="20% - Accent6 7" xfId="155"/>
    <cellStyle name="20% - Accent6 7 2" xfId="156"/>
    <cellStyle name="20% - Accent6 8" xfId="157"/>
    <cellStyle name="20% - Accent6 9" xfId="158"/>
    <cellStyle name="40% - Accent1" xfId="159"/>
    <cellStyle name="40% - Accent1 10" xfId="160"/>
    <cellStyle name="40% - Accent1 2" xfId="161"/>
    <cellStyle name="40% - Accent1 2 10" xfId="162"/>
    <cellStyle name="40% - Accent1 2 2" xfId="163"/>
    <cellStyle name="40% - Accent1 2 3" xfId="164"/>
    <cellStyle name="40% - Accent1 2 4" xfId="165"/>
    <cellStyle name="40% - Accent1 2 5" xfId="166"/>
    <cellStyle name="40% - Accent1 2 6" xfId="167"/>
    <cellStyle name="40% - Accent1 2 7" xfId="168"/>
    <cellStyle name="40% - Accent1 2 8" xfId="169"/>
    <cellStyle name="40% - Accent1 2 9" xfId="170"/>
    <cellStyle name="40% - Accent1 3" xfId="171"/>
    <cellStyle name="40% - Accent1 3 2" xfId="172"/>
    <cellStyle name="40% - Accent1 4" xfId="173"/>
    <cellStyle name="40% - Accent1 4 2" xfId="174"/>
    <cellStyle name="40% - Accent1 5" xfId="175"/>
    <cellStyle name="40% - Accent1 5 2" xfId="176"/>
    <cellStyle name="40% - Accent1 6" xfId="177"/>
    <cellStyle name="40% - Accent1 6 2" xfId="178"/>
    <cellStyle name="40% - Accent1 7" xfId="179"/>
    <cellStyle name="40% - Accent1 7 2" xfId="180"/>
    <cellStyle name="40% - Accent1 8" xfId="181"/>
    <cellStyle name="40% - Accent1 9" xfId="182"/>
    <cellStyle name="40% - Accent2" xfId="183"/>
    <cellStyle name="40% - Accent2 10" xfId="184"/>
    <cellStyle name="40% - Accent2 2" xfId="185"/>
    <cellStyle name="40% - Accent2 2 10" xfId="186"/>
    <cellStyle name="40% - Accent2 2 2" xfId="187"/>
    <cellStyle name="40% - Accent2 2 3" xfId="188"/>
    <cellStyle name="40% - Accent2 2 4" xfId="189"/>
    <cellStyle name="40% - Accent2 2 5" xfId="190"/>
    <cellStyle name="40% - Accent2 2 6" xfId="191"/>
    <cellStyle name="40% - Accent2 2 7" xfId="192"/>
    <cellStyle name="40% - Accent2 2 8" xfId="193"/>
    <cellStyle name="40% - Accent2 2 9" xfId="194"/>
    <cellStyle name="40% - Accent2 3" xfId="195"/>
    <cellStyle name="40% - Accent2 3 2" xfId="196"/>
    <cellStyle name="40% - Accent2 4" xfId="197"/>
    <cellStyle name="40% - Accent2 4 2" xfId="198"/>
    <cellStyle name="40% - Accent2 5" xfId="199"/>
    <cellStyle name="40% - Accent2 5 2" xfId="200"/>
    <cellStyle name="40% - Accent2 6" xfId="201"/>
    <cellStyle name="40% - Accent2 6 2" xfId="202"/>
    <cellStyle name="40% - Accent2 7" xfId="203"/>
    <cellStyle name="40% - Accent2 7 2" xfId="204"/>
    <cellStyle name="40% - Accent2 8" xfId="205"/>
    <cellStyle name="40% - Accent2 9" xfId="206"/>
    <cellStyle name="40% - Accent3" xfId="207"/>
    <cellStyle name="40% - Accent3 10" xfId="208"/>
    <cellStyle name="40% - Accent3 2" xfId="209"/>
    <cellStyle name="40% - Accent3 2 10" xfId="210"/>
    <cellStyle name="40% - Accent3 2 2" xfId="211"/>
    <cellStyle name="40% - Accent3 2 3" xfId="212"/>
    <cellStyle name="40% - Accent3 2 4" xfId="213"/>
    <cellStyle name="40% - Accent3 2 5" xfId="214"/>
    <cellStyle name="40% - Accent3 2 6" xfId="215"/>
    <cellStyle name="40% - Accent3 2 7" xfId="216"/>
    <cellStyle name="40% - Accent3 2 8" xfId="217"/>
    <cellStyle name="40% - Accent3 2 9" xfId="218"/>
    <cellStyle name="40% - Accent3 3" xfId="219"/>
    <cellStyle name="40% - Accent3 3 2" xfId="220"/>
    <cellStyle name="40% - Accent3 4" xfId="221"/>
    <cellStyle name="40% - Accent3 4 2" xfId="222"/>
    <cellStyle name="40% - Accent3 5" xfId="223"/>
    <cellStyle name="40% - Accent3 5 2" xfId="224"/>
    <cellStyle name="40% - Accent3 6" xfId="225"/>
    <cellStyle name="40% - Accent3 6 2" xfId="226"/>
    <cellStyle name="40% - Accent3 7" xfId="227"/>
    <cellStyle name="40% - Accent3 7 2" xfId="228"/>
    <cellStyle name="40% - Accent3 8" xfId="229"/>
    <cellStyle name="40% - Accent3 9" xfId="230"/>
    <cellStyle name="40% - Accent4" xfId="231"/>
    <cellStyle name="40% - Accent4 10" xfId="232"/>
    <cellStyle name="40% - Accent4 2" xfId="233"/>
    <cellStyle name="40% - Accent4 2 10" xfId="234"/>
    <cellStyle name="40% - Accent4 2 2" xfId="235"/>
    <cellStyle name="40% - Accent4 2 3" xfId="236"/>
    <cellStyle name="40% - Accent4 2 4" xfId="237"/>
    <cellStyle name="40% - Accent4 2 5" xfId="238"/>
    <cellStyle name="40% - Accent4 2 6" xfId="239"/>
    <cellStyle name="40% - Accent4 2 7" xfId="240"/>
    <cellStyle name="40% - Accent4 2 8" xfId="241"/>
    <cellStyle name="40% - Accent4 2 9" xfId="242"/>
    <cellStyle name="40% - Accent4 3" xfId="243"/>
    <cellStyle name="40% - Accent4 3 2" xfId="244"/>
    <cellStyle name="40% - Accent4 4" xfId="245"/>
    <cellStyle name="40% - Accent4 4 2" xfId="246"/>
    <cellStyle name="40% - Accent4 5" xfId="247"/>
    <cellStyle name="40% - Accent4 5 2" xfId="248"/>
    <cellStyle name="40% - Accent4 6" xfId="249"/>
    <cellStyle name="40% - Accent4 6 2" xfId="250"/>
    <cellStyle name="40% - Accent4 7" xfId="251"/>
    <cellStyle name="40% - Accent4 7 2" xfId="252"/>
    <cellStyle name="40% - Accent4 8" xfId="253"/>
    <cellStyle name="40% - Accent4 9" xfId="254"/>
    <cellStyle name="40% - Accent5" xfId="255"/>
    <cellStyle name="40% - Accent5 10" xfId="256"/>
    <cellStyle name="40% - Accent5 2" xfId="257"/>
    <cellStyle name="40% - Accent5 2 10" xfId="258"/>
    <cellStyle name="40% - Accent5 2 2" xfId="259"/>
    <cellStyle name="40% - Accent5 2 3" xfId="260"/>
    <cellStyle name="40% - Accent5 2 4" xfId="261"/>
    <cellStyle name="40% - Accent5 2 5" xfId="262"/>
    <cellStyle name="40% - Accent5 2 6" xfId="263"/>
    <cellStyle name="40% - Accent5 2 7" xfId="264"/>
    <cellStyle name="40% - Accent5 2 8" xfId="265"/>
    <cellStyle name="40% - Accent5 2 9" xfId="266"/>
    <cellStyle name="40% - Accent5 3" xfId="267"/>
    <cellStyle name="40% - Accent5 3 2" xfId="268"/>
    <cellStyle name="40% - Accent5 4" xfId="269"/>
    <cellStyle name="40% - Accent5 4 2" xfId="270"/>
    <cellStyle name="40% - Accent5 5" xfId="271"/>
    <cellStyle name="40% - Accent5 5 2" xfId="272"/>
    <cellStyle name="40% - Accent5 6" xfId="273"/>
    <cellStyle name="40% - Accent5 6 2" xfId="274"/>
    <cellStyle name="40% - Accent5 7" xfId="275"/>
    <cellStyle name="40% - Accent5 7 2" xfId="276"/>
    <cellStyle name="40% - Accent5 8" xfId="277"/>
    <cellStyle name="40% - Accent5 9" xfId="278"/>
    <cellStyle name="40% - Accent6" xfId="279"/>
    <cellStyle name="40% - Accent6 10" xfId="280"/>
    <cellStyle name="40% - Accent6 2" xfId="281"/>
    <cellStyle name="40% - Accent6 2 10" xfId="282"/>
    <cellStyle name="40% - Accent6 2 2" xfId="283"/>
    <cellStyle name="40% - Accent6 2 3" xfId="284"/>
    <cellStyle name="40% - Accent6 2 4" xfId="285"/>
    <cellStyle name="40% - Accent6 2 5" xfId="286"/>
    <cellStyle name="40% - Accent6 2 6" xfId="287"/>
    <cellStyle name="40% - Accent6 2 7" xfId="288"/>
    <cellStyle name="40% - Accent6 2 8" xfId="289"/>
    <cellStyle name="40% - Accent6 2 9" xfId="290"/>
    <cellStyle name="40% - Accent6 3" xfId="291"/>
    <cellStyle name="40% - Accent6 3 2" xfId="292"/>
    <cellStyle name="40% - Accent6 4" xfId="293"/>
    <cellStyle name="40% - Accent6 4 2" xfId="294"/>
    <cellStyle name="40% - Accent6 5" xfId="295"/>
    <cellStyle name="40% - Accent6 5 2" xfId="296"/>
    <cellStyle name="40% - Accent6 6" xfId="297"/>
    <cellStyle name="40% - Accent6 6 2" xfId="298"/>
    <cellStyle name="40% - Accent6 7" xfId="299"/>
    <cellStyle name="40% - Accent6 7 2" xfId="300"/>
    <cellStyle name="40% - Accent6 8" xfId="301"/>
    <cellStyle name="40% - Accent6 9" xfId="302"/>
    <cellStyle name="60% - Accent1" xfId="303"/>
    <cellStyle name="60% - Accent1 2" xfId="304"/>
    <cellStyle name="60% - Accent1 3" xfId="305"/>
    <cellStyle name="60% - Accent2" xfId="306"/>
    <cellStyle name="60% - Accent2 2" xfId="307"/>
    <cellStyle name="60% - Accent2 3" xfId="308"/>
    <cellStyle name="60% - Accent3" xfId="309"/>
    <cellStyle name="60% - Accent3 2" xfId="310"/>
    <cellStyle name="60% - Accent3 3" xfId="311"/>
    <cellStyle name="60% - Accent4" xfId="312"/>
    <cellStyle name="60% - Accent4 2" xfId="313"/>
    <cellStyle name="60% - Accent4 3" xfId="314"/>
    <cellStyle name="60% - Accent5" xfId="315"/>
    <cellStyle name="60% - Accent5 2" xfId="316"/>
    <cellStyle name="60% - Accent5 3" xfId="317"/>
    <cellStyle name="60% - Accent6" xfId="318"/>
    <cellStyle name="60% - Accent6 2" xfId="319"/>
    <cellStyle name="60% - Accent6 3" xfId="320"/>
    <cellStyle name="Accent1" xfId="321"/>
    <cellStyle name="Accent1 - 20%" xfId="322"/>
    <cellStyle name="Accent1 - 20% 2" xfId="323"/>
    <cellStyle name="Accent1 - 20%_ Refunds" xfId="324"/>
    <cellStyle name="Accent1 - 40%" xfId="325"/>
    <cellStyle name="Accent1 - 40% 2" xfId="326"/>
    <cellStyle name="Accent1 - 40%_ Refunds" xfId="327"/>
    <cellStyle name="Accent1 - 60%" xfId="328"/>
    <cellStyle name="Accent1 2" xfId="329"/>
    <cellStyle name="Accent1 3" xfId="330"/>
    <cellStyle name="Accent1 4" xfId="331"/>
    <cellStyle name="Accent2" xfId="332"/>
    <cellStyle name="Accent2 - 20%" xfId="333"/>
    <cellStyle name="Accent2 - 20% 2" xfId="334"/>
    <cellStyle name="Accent2 - 20%_ Refunds" xfId="335"/>
    <cellStyle name="Accent2 - 40%" xfId="336"/>
    <cellStyle name="Accent2 - 40% 2" xfId="337"/>
    <cellStyle name="Accent2 - 40%_ Refunds" xfId="338"/>
    <cellStyle name="Accent2 - 60%" xfId="339"/>
    <cellStyle name="Accent2 2" xfId="340"/>
    <cellStyle name="Accent2 3" xfId="341"/>
    <cellStyle name="Accent2 4" xfId="342"/>
    <cellStyle name="Accent3" xfId="343"/>
    <cellStyle name="Accent3 - 20%" xfId="344"/>
    <cellStyle name="Accent3 - 20% 2" xfId="345"/>
    <cellStyle name="Accent3 - 20%_ Refunds" xfId="346"/>
    <cellStyle name="Accent3 - 40%" xfId="347"/>
    <cellStyle name="Accent3 - 40% 2" xfId="348"/>
    <cellStyle name="Accent3 - 40%_ Refunds" xfId="349"/>
    <cellStyle name="Accent3 - 60%" xfId="350"/>
    <cellStyle name="Accent3 2" xfId="351"/>
    <cellStyle name="Accent3 3" xfId="352"/>
    <cellStyle name="Accent3 4" xfId="353"/>
    <cellStyle name="Accent4" xfId="354"/>
    <cellStyle name="Accent4 - 20%" xfId="355"/>
    <cellStyle name="Accent4 - 20% 2" xfId="356"/>
    <cellStyle name="Accent4 - 20%_ Refunds" xfId="357"/>
    <cellStyle name="Accent4 - 40%" xfId="358"/>
    <cellStyle name="Accent4 - 40% 2" xfId="359"/>
    <cellStyle name="Accent4 - 40%_ Refunds" xfId="360"/>
    <cellStyle name="Accent4 - 60%" xfId="361"/>
    <cellStyle name="Accent4 2" xfId="362"/>
    <cellStyle name="Accent4 3" xfId="363"/>
    <cellStyle name="Accent4 4" xfId="364"/>
    <cellStyle name="Accent5" xfId="365"/>
    <cellStyle name="Accent5 - 20%" xfId="366"/>
    <cellStyle name="Accent5 - 20% 2" xfId="367"/>
    <cellStyle name="Accent5 - 20%_ Refunds" xfId="368"/>
    <cellStyle name="Accent5 - 40%" xfId="369"/>
    <cellStyle name="Accent5 - 40% 2" xfId="370"/>
    <cellStyle name="Accent5 - 40%_ Refunds" xfId="371"/>
    <cellStyle name="Accent5 - 60%" xfId="372"/>
    <cellStyle name="Accent5 2" xfId="373"/>
    <cellStyle name="Accent5 3" xfId="374"/>
    <cellStyle name="Accent5 4" xfId="375"/>
    <cellStyle name="Accent6" xfId="376"/>
    <cellStyle name="Accent6 - 20%" xfId="377"/>
    <cellStyle name="Accent6 - 20% 2" xfId="378"/>
    <cellStyle name="Accent6 - 20%_ Refunds" xfId="379"/>
    <cellStyle name="Accent6 - 40%" xfId="380"/>
    <cellStyle name="Accent6 - 40% 2" xfId="381"/>
    <cellStyle name="Accent6 - 40%_ Refunds" xfId="382"/>
    <cellStyle name="Accent6 - 60%" xfId="383"/>
    <cellStyle name="Accent6 2" xfId="384"/>
    <cellStyle name="Accent6 3" xfId="385"/>
    <cellStyle name="Accent6 4" xfId="386"/>
    <cellStyle name="Bad" xfId="387"/>
    <cellStyle name="Bad 2" xfId="388"/>
    <cellStyle name="Bad 3" xfId="389"/>
    <cellStyle name="Calculation" xfId="390"/>
    <cellStyle name="Calculation 2" xfId="391"/>
    <cellStyle name="Calculation 3" xfId="392"/>
    <cellStyle name="Check Cell" xfId="393"/>
    <cellStyle name="Check Cell 2" xfId="394"/>
    <cellStyle name="Check Cell 3" xfId="395"/>
    <cellStyle name="Comma" xfId="396"/>
    <cellStyle name="Comma [0]" xfId="397"/>
    <cellStyle name="Comma 2" xfId="398"/>
    <cellStyle name="Comma 2 10" xfId="399"/>
    <cellStyle name="Comma 2 11" xfId="400"/>
    <cellStyle name="Comma 2 12" xfId="401"/>
    <cellStyle name="Comma 2 13" xfId="402"/>
    <cellStyle name="Comma 2 14" xfId="403"/>
    <cellStyle name="Comma 2 2" xfId="404"/>
    <cellStyle name="Comma 2 2 10" xfId="405"/>
    <cellStyle name="Comma 2 2 11" xfId="406"/>
    <cellStyle name="Comma 2 2 12" xfId="407"/>
    <cellStyle name="Comma 2 2 13" xfId="408"/>
    <cellStyle name="Comma 2 2 2" xfId="409"/>
    <cellStyle name="Comma 2 2 2 10" xfId="410"/>
    <cellStyle name="Comma 2 2 2 2" xfId="411"/>
    <cellStyle name="Comma 2 2 2 2 2" xfId="412"/>
    <cellStyle name="Comma 2 2 2 2 3" xfId="413"/>
    <cellStyle name="Comma 2 2 2 2 4" xfId="414"/>
    <cellStyle name="Comma 2 2 2 2 5" xfId="415"/>
    <cellStyle name="Comma 2 2 2 2 6" xfId="416"/>
    <cellStyle name="Comma 2 2 2 2 7" xfId="417"/>
    <cellStyle name="Comma 2 2 2 2 8" xfId="418"/>
    <cellStyle name="Comma 2 2 2 2 9" xfId="419"/>
    <cellStyle name="Comma 2 2 2 3" xfId="420"/>
    <cellStyle name="Comma 2 2 2 4" xfId="421"/>
    <cellStyle name="Comma 2 2 2 5" xfId="422"/>
    <cellStyle name="Comma 2 2 2 6" xfId="423"/>
    <cellStyle name="Comma 2 2 2 7" xfId="424"/>
    <cellStyle name="Comma 2 2 2 8" xfId="425"/>
    <cellStyle name="Comma 2 2 2 9" xfId="426"/>
    <cellStyle name="Comma 2 2 3" xfId="427"/>
    <cellStyle name="Comma 2 2 3 2" xfId="428"/>
    <cellStyle name="Comma 2 2 3 3" xfId="429"/>
    <cellStyle name="Comma 2 2 3 4" xfId="430"/>
    <cellStyle name="Comma 2 2 3 5" xfId="431"/>
    <cellStyle name="Comma 2 2 3 6" xfId="432"/>
    <cellStyle name="Comma 2 2 3 7" xfId="433"/>
    <cellStyle name="Comma 2 2 3 8" xfId="434"/>
    <cellStyle name="Comma 2 2 3 9" xfId="435"/>
    <cellStyle name="Comma 2 2 4" xfId="436"/>
    <cellStyle name="Comma 2 2 4 2" xfId="437"/>
    <cellStyle name="Comma 2 2 4 3" xfId="438"/>
    <cellStyle name="Comma 2 2 4 4" xfId="439"/>
    <cellStyle name="Comma 2 2 4 5" xfId="440"/>
    <cellStyle name="Comma 2 2 4 6" xfId="441"/>
    <cellStyle name="Comma 2 2 4 7" xfId="442"/>
    <cellStyle name="Comma 2 2 4 8" xfId="443"/>
    <cellStyle name="Comma 2 2 4 9" xfId="444"/>
    <cellStyle name="Comma 2 2 5" xfId="445"/>
    <cellStyle name="Comma 2 2 6" xfId="446"/>
    <cellStyle name="Comma 2 2 7" xfId="447"/>
    <cellStyle name="Comma 2 2 8" xfId="448"/>
    <cellStyle name="Comma 2 2 9" xfId="449"/>
    <cellStyle name="Comma 2 3" xfId="450"/>
    <cellStyle name="Comma 2 3 10" xfId="451"/>
    <cellStyle name="Comma 2 3 2" xfId="452"/>
    <cellStyle name="Comma 2 3 2 2" xfId="453"/>
    <cellStyle name="Comma 2 3 2 3" xfId="454"/>
    <cellStyle name="Comma 2 3 2 4" xfId="455"/>
    <cellStyle name="Comma 2 3 2 5" xfId="456"/>
    <cellStyle name="Comma 2 3 2 6" xfId="457"/>
    <cellStyle name="Comma 2 3 2 7" xfId="458"/>
    <cellStyle name="Comma 2 3 2 8" xfId="459"/>
    <cellStyle name="Comma 2 3 2 9" xfId="460"/>
    <cellStyle name="Comma 2 3 3" xfId="461"/>
    <cellStyle name="Comma 2 3 4" xfId="462"/>
    <cellStyle name="Comma 2 3 5" xfId="463"/>
    <cellStyle name="Comma 2 3 6" xfId="464"/>
    <cellStyle name="Comma 2 3 7" xfId="465"/>
    <cellStyle name="Comma 2 3 8" xfId="466"/>
    <cellStyle name="Comma 2 3 9" xfId="467"/>
    <cellStyle name="Comma 2 4" xfId="468"/>
    <cellStyle name="Comma 2 4 2" xfId="469"/>
    <cellStyle name="Comma 2 4 3" xfId="470"/>
    <cellStyle name="Comma 2 4 4" xfId="471"/>
    <cellStyle name="Comma 2 4 5" xfId="472"/>
    <cellStyle name="Comma 2 4 6" xfId="473"/>
    <cellStyle name="Comma 2 4 7" xfId="474"/>
    <cellStyle name="Comma 2 4 8" xfId="475"/>
    <cellStyle name="Comma 2 4 9" xfId="476"/>
    <cellStyle name="Comma 2 5" xfId="477"/>
    <cellStyle name="Comma 2 5 2" xfId="478"/>
    <cellStyle name="Comma 2 5 3" xfId="479"/>
    <cellStyle name="Comma 2 5 4" xfId="480"/>
    <cellStyle name="Comma 2 5 5" xfId="481"/>
    <cellStyle name="Comma 2 5 6" xfId="482"/>
    <cellStyle name="Comma 2 5 7" xfId="483"/>
    <cellStyle name="Comma 2 5 8" xfId="484"/>
    <cellStyle name="Comma 2 5 9" xfId="485"/>
    <cellStyle name="Comma 2 6" xfId="486"/>
    <cellStyle name="Comma 2 7" xfId="487"/>
    <cellStyle name="Comma 2 8" xfId="488"/>
    <cellStyle name="Comma 2 9" xfId="489"/>
    <cellStyle name="Comma 3" xfId="490"/>
    <cellStyle name="Comma 3 10" xfId="491"/>
    <cellStyle name="Comma 3 11" xfId="492"/>
    <cellStyle name="Comma 3 2" xfId="493"/>
    <cellStyle name="Comma 3 2 10" xfId="494"/>
    <cellStyle name="Comma 3 2 2" xfId="495"/>
    <cellStyle name="Comma 3 2 3" xfId="496"/>
    <cellStyle name="Comma 3 2 4" xfId="497"/>
    <cellStyle name="Comma 3 2 5" xfId="498"/>
    <cellStyle name="Comma 3 2 6" xfId="499"/>
    <cellStyle name="Comma 3 2 7" xfId="500"/>
    <cellStyle name="Comma 3 2 8" xfId="501"/>
    <cellStyle name="Comma 3 2 9" xfId="502"/>
    <cellStyle name="Comma 3 3" xfId="503"/>
    <cellStyle name="Comma 3 4" xfId="504"/>
    <cellStyle name="Comma 3 5" xfId="505"/>
    <cellStyle name="Comma 3 6" xfId="506"/>
    <cellStyle name="Comma 3 7" xfId="507"/>
    <cellStyle name="Comma 3 8" xfId="508"/>
    <cellStyle name="Comma 3 9" xfId="509"/>
    <cellStyle name="Comma 4" xfId="510"/>
    <cellStyle name="Comma 4 10" xfId="511"/>
    <cellStyle name="Comma 4 2" xfId="512"/>
    <cellStyle name="Comma 4 3" xfId="513"/>
    <cellStyle name="Comma 4 4" xfId="514"/>
    <cellStyle name="Comma 4 5" xfId="515"/>
    <cellStyle name="Comma 4 6" xfId="516"/>
    <cellStyle name="Comma 4 7" xfId="517"/>
    <cellStyle name="Comma 4 8" xfId="518"/>
    <cellStyle name="Comma 4 9" xfId="519"/>
    <cellStyle name="Comma 5" xfId="520"/>
    <cellStyle name="Comma 6" xfId="521"/>
    <cellStyle name="Comma0" xfId="522"/>
    <cellStyle name="Currency" xfId="523"/>
    <cellStyle name="Currency [0]" xfId="524"/>
    <cellStyle name="Currency 10" xfId="525"/>
    <cellStyle name="Currency 11" xfId="526"/>
    <cellStyle name="Currency 12" xfId="527"/>
    <cellStyle name="Currency 12 2" xfId="528"/>
    <cellStyle name="Currency 2" xfId="529"/>
    <cellStyle name="Currency 2 2" xfId="530"/>
    <cellStyle name="Currency 2 2 2" xfId="531"/>
    <cellStyle name="Currency 3" xfId="532"/>
    <cellStyle name="Currency 4" xfId="533"/>
    <cellStyle name="Currency 5" xfId="534"/>
    <cellStyle name="Currency 6" xfId="535"/>
    <cellStyle name="Currency 7" xfId="536"/>
    <cellStyle name="Currency 8" xfId="537"/>
    <cellStyle name="Currency 9" xfId="538"/>
    <cellStyle name="Currency0" xfId="539"/>
    <cellStyle name="Date" xfId="540"/>
    <cellStyle name="Emphasis 1" xfId="541"/>
    <cellStyle name="Emphasis 2" xfId="542"/>
    <cellStyle name="Emphasis 3" xfId="543"/>
    <cellStyle name="Explanatory Text" xfId="544"/>
    <cellStyle name="Explanatory Text 2" xfId="545"/>
    <cellStyle name="Explanatory Text 3" xfId="546"/>
    <cellStyle name="Fixed" xfId="547"/>
    <cellStyle name="Followed Hyperlink" xfId="548"/>
    <cellStyle name="Followed Hyperlink 2" xfId="549"/>
    <cellStyle name="Followed Hyperlink 3" xfId="550"/>
    <cellStyle name="Good" xfId="551"/>
    <cellStyle name="Good 2" xfId="552"/>
    <cellStyle name="Good 3" xfId="553"/>
    <cellStyle name="Heading 1" xfId="554"/>
    <cellStyle name="Heading 1 2" xfId="555"/>
    <cellStyle name="Heading 1 3" xfId="556"/>
    <cellStyle name="Heading 1 4" xfId="557"/>
    <cellStyle name="Heading 1 4 2" xfId="558"/>
    <cellStyle name="Heading 2" xfId="559"/>
    <cellStyle name="Heading 2 2" xfId="560"/>
    <cellStyle name="Heading 2 3" xfId="561"/>
    <cellStyle name="Heading 2 4" xfId="562"/>
    <cellStyle name="Heading 2 4 2" xfId="563"/>
    <cellStyle name="Heading 3" xfId="564"/>
    <cellStyle name="Heading 3 2" xfId="565"/>
    <cellStyle name="Heading 3 3" xfId="566"/>
    <cellStyle name="Heading 4" xfId="567"/>
    <cellStyle name="Heading 4 2" xfId="568"/>
    <cellStyle name="Heading 4 3" xfId="569"/>
    <cellStyle name="HEADING1" xfId="570"/>
    <cellStyle name="HEADING2" xfId="571"/>
    <cellStyle name="Hyperlink" xfId="572"/>
    <cellStyle name="Hyperlink 2" xfId="573"/>
    <cellStyle name="Hyperlink 3" xfId="574"/>
    <cellStyle name="Input" xfId="575"/>
    <cellStyle name="Input 2" xfId="576"/>
    <cellStyle name="Input 3" xfId="577"/>
    <cellStyle name="Linked Cell" xfId="578"/>
    <cellStyle name="Linked Cell 2" xfId="579"/>
    <cellStyle name="Linked Cell 3" xfId="580"/>
    <cellStyle name="Neutral" xfId="581"/>
    <cellStyle name="Neutral 2" xfId="582"/>
    <cellStyle name="Neutral 3" xfId="583"/>
    <cellStyle name="Normal 10" xfId="584"/>
    <cellStyle name="Normal 11" xfId="585"/>
    <cellStyle name="Normal 12" xfId="586"/>
    <cellStyle name="Normal 13" xfId="587"/>
    <cellStyle name="Normal 14" xfId="588"/>
    <cellStyle name="Normal 15" xfId="589"/>
    <cellStyle name="Normal 16" xfId="590"/>
    <cellStyle name="Normal 17" xfId="591"/>
    <cellStyle name="Normal 18" xfId="592"/>
    <cellStyle name="Normal 19" xfId="593"/>
    <cellStyle name="Normal 2" xfId="594"/>
    <cellStyle name="Normal 2 2" xfId="595"/>
    <cellStyle name="Normal 2 2 2" xfId="596"/>
    <cellStyle name="Normal 2 2_Local" xfId="597"/>
    <cellStyle name="Normal 2 3" xfId="598"/>
    <cellStyle name="Normal 2 3 2" xfId="599"/>
    <cellStyle name="Normal 2 4" xfId="600"/>
    <cellStyle name="Normal 2 5" xfId="601"/>
    <cellStyle name="Normal 2_ Refunds" xfId="602"/>
    <cellStyle name="Normal 20" xfId="603"/>
    <cellStyle name="Normal 21" xfId="604"/>
    <cellStyle name="Normal 22" xfId="605"/>
    <cellStyle name="Normal 23" xfId="606"/>
    <cellStyle name="Normal 24" xfId="607"/>
    <cellStyle name="Normal 24 2" xfId="608"/>
    <cellStyle name="Normal 25" xfId="609"/>
    <cellStyle name="Normal 25 2" xfId="610"/>
    <cellStyle name="Normal 26" xfId="611"/>
    <cellStyle name="Normal 26 2" xfId="612"/>
    <cellStyle name="Normal 27" xfId="613"/>
    <cellStyle name="Normal 28" xfId="614"/>
    <cellStyle name="Normal 29" xfId="615"/>
    <cellStyle name="Normal 3" xfId="616"/>
    <cellStyle name="Normal 3 10" xfId="617"/>
    <cellStyle name="Normal 3 10 2" xfId="618"/>
    <cellStyle name="Normal 3 11" xfId="619"/>
    <cellStyle name="Normal 3 11 2" xfId="620"/>
    <cellStyle name="Normal 3 12" xfId="621"/>
    <cellStyle name="Normal 3 12 2" xfId="622"/>
    <cellStyle name="Normal 3 13" xfId="623"/>
    <cellStyle name="Normal 3 13 2" xfId="624"/>
    <cellStyle name="Normal 3 14" xfId="625"/>
    <cellStyle name="Normal 3 15" xfId="626"/>
    <cellStyle name="Normal 3 16" xfId="627"/>
    <cellStyle name="Normal 3 17" xfId="628"/>
    <cellStyle name="Normal 3 18" xfId="629"/>
    <cellStyle name="Normal 3 2" xfId="630"/>
    <cellStyle name="Normal 3 2 10" xfId="631"/>
    <cellStyle name="Normal 3 2 11" xfId="632"/>
    <cellStyle name="Normal 3 2 12" xfId="633"/>
    <cellStyle name="Normal 3 2 13" xfId="634"/>
    <cellStyle name="Normal 3 2 2" xfId="635"/>
    <cellStyle name="Normal 3 2 2 10" xfId="636"/>
    <cellStyle name="Normal 3 2 2 2" xfId="637"/>
    <cellStyle name="Normal 3 2 2 2 2" xfId="638"/>
    <cellStyle name="Normal 3 2 2 2 3" xfId="639"/>
    <cellStyle name="Normal 3 2 2 2 4" xfId="640"/>
    <cellStyle name="Normal 3 2 2 2 5" xfId="641"/>
    <cellStyle name="Normal 3 2 2 2 6" xfId="642"/>
    <cellStyle name="Normal 3 2 2 2 7" xfId="643"/>
    <cellStyle name="Normal 3 2 2 2 8" xfId="644"/>
    <cellStyle name="Normal 3 2 2 2 9" xfId="645"/>
    <cellStyle name="Normal 3 2 2 3" xfId="646"/>
    <cellStyle name="Normal 3 2 2 4" xfId="647"/>
    <cellStyle name="Normal 3 2 2 5" xfId="648"/>
    <cellStyle name="Normal 3 2 2 6" xfId="649"/>
    <cellStyle name="Normal 3 2 2 7" xfId="650"/>
    <cellStyle name="Normal 3 2 2 8" xfId="651"/>
    <cellStyle name="Normal 3 2 2 9" xfId="652"/>
    <cellStyle name="Normal 3 2 3" xfId="653"/>
    <cellStyle name="Normal 3 2 3 2" xfId="654"/>
    <cellStyle name="Normal 3 2 3 3" xfId="655"/>
    <cellStyle name="Normal 3 2 3 4" xfId="656"/>
    <cellStyle name="Normal 3 2 3 5" xfId="657"/>
    <cellStyle name="Normal 3 2 3 6" xfId="658"/>
    <cellStyle name="Normal 3 2 3 7" xfId="659"/>
    <cellStyle name="Normal 3 2 3 8" xfId="660"/>
    <cellStyle name="Normal 3 2 3 9" xfId="661"/>
    <cellStyle name="Normal 3 2 4" xfId="662"/>
    <cellStyle name="Normal 3 2 4 2" xfId="663"/>
    <cellStyle name="Normal 3 2 4 3" xfId="664"/>
    <cellStyle name="Normal 3 2 4 4" xfId="665"/>
    <cellStyle name="Normal 3 2 4 5" xfId="666"/>
    <cellStyle name="Normal 3 2 4 6" xfId="667"/>
    <cellStyle name="Normal 3 2 4 7" xfId="668"/>
    <cellStyle name="Normal 3 2 4 8" xfId="669"/>
    <cellStyle name="Normal 3 2 4 9" xfId="670"/>
    <cellStyle name="Normal 3 2 5" xfId="671"/>
    <cellStyle name="Normal 3 2 6" xfId="672"/>
    <cellStyle name="Normal 3 2 7" xfId="673"/>
    <cellStyle name="Normal 3 2 8" xfId="674"/>
    <cellStyle name="Normal 3 2 9" xfId="675"/>
    <cellStyle name="Normal 3 3" xfId="676"/>
    <cellStyle name="Normal 3 3 10" xfId="677"/>
    <cellStyle name="Normal 3 3 11" xfId="678"/>
    <cellStyle name="Normal 3 3 2" xfId="679"/>
    <cellStyle name="Normal 3 3 2 2" xfId="680"/>
    <cellStyle name="Normal 3 3 2 3" xfId="681"/>
    <cellStyle name="Normal 3 3 2 4" xfId="682"/>
    <cellStyle name="Normal 3 3 2 5" xfId="683"/>
    <cellStyle name="Normal 3 3 2 6" xfId="684"/>
    <cellStyle name="Normal 3 3 2 7" xfId="685"/>
    <cellStyle name="Normal 3 3 2 8" xfId="686"/>
    <cellStyle name="Normal 3 3 2 9" xfId="687"/>
    <cellStyle name="Normal 3 3 3" xfId="688"/>
    <cellStyle name="Normal 3 3 4" xfId="689"/>
    <cellStyle name="Normal 3 3 5" xfId="690"/>
    <cellStyle name="Normal 3 3 6" xfId="691"/>
    <cellStyle name="Normal 3 3 7" xfId="692"/>
    <cellStyle name="Normal 3 3 8" xfId="693"/>
    <cellStyle name="Normal 3 3 9" xfId="694"/>
    <cellStyle name="Normal 3 4" xfId="695"/>
    <cellStyle name="Normal 3 4 10" xfId="696"/>
    <cellStyle name="Normal 3 4 2" xfId="697"/>
    <cellStyle name="Normal 3 4 3" xfId="698"/>
    <cellStyle name="Normal 3 4 4" xfId="699"/>
    <cellStyle name="Normal 3 4 5" xfId="700"/>
    <cellStyle name="Normal 3 4 6" xfId="701"/>
    <cellStyle name="Normal 3 4 7" xfId="702"/>
    <cellStyle name="Normal 3 4 8" xfId="703"/>
    <cellStyle name="Normal 3 4 9" xfId="704"/>
    <cellStyle name="Normal 3 5" xfId="705"/>
    <cellStyle name="Normal 3 5 10" xfId="706"/>
    <cellStyle name="Normal 3 5 2" xfId="707"/>
    <cellStyle name="Normal 3 5 3" xfId="708"/>
    <cellStyle name="Normal 3 5 4" xfId="709"/>
    <cellStyle name="Normal 3 5 5" xfId="710"/>
    <cellStyle name="Normal 3 5 6" xfId="711"/>
    <cellStyle name="Normal 3 5 7" xfId="712"/>
    <cellStyle name="Normal 3 5 8" xfId="713"/>
    <cellStyle name="Normal 3 5 9" xfId="714"/>
    <cellStyle name="Normal 3 6" xfId="715"/>
    <cellStyle name="Normal 3 6 2" xfId="716"/>
    <cellStyle name="Normal 3 7" xfId="717"/>
    <cellStyle name="Normal 3 7 2" xfId="718"/>
    <cellStyle name="Normal 3 8" xfId="719"/>
    <cellStyle name="Normal 3 8 2" xfId="720"/>
    <cellStyle name="Normal 3 9" xfId="721"/>
    <cellStyle name="Normal 3 9 2" xfId="722"/>
    <cellStyle name="Normal 3_06-26-2012 Request" xfId="723"/>
    <cellStyle name="Normal 30" xfId="724"/>
    <cellStyle name="Normal 4" xfId="725"/>
    <cellStyle name="Normal 4 10" xfId="726"/>
    <cellStyle name="Normal 4 10 2" xfId="727"/>
    <cellStyle name="Normal 4 11" xfId="728"/>
    <cellStyle name="Normal 4 12" xfId="729"/>
    <cellStyle name="Normal 4 13" xfId="730"/>
    <cellStyle name="Normal 4 14" xfId="731"/>
    <cellStyle name="Normal 4 15" xfId="732"/>
    <cellStyle name="Normal 4 16" xfId="733"/>
    <cellStyle name="Normal 4 17" xfId="734"/>
    <cellStyle name="Normal 4 18" xfId="735"/>
    <cellStyle name="Normal 4 19" xfId="736"/>
    <cellStyle name="Normal 4 2" xfId="737"/>
    <cellStyle name="Normal 4 2 10" xfId="738"/>
    <cellStyle name="Normal 4 2 2" xfId="739"/>
    <cellStyle name="Normal 4 2 3" xfId="740"/>
    <cellStyle name="Normal 4 2 4" xfId="741"/>
    <cellStyle name="Normal 4 2 5" xfId="742"/>
    <cellStyle name="Normal 4 2 6" xfId="743"/>
    <cellStyle name="Normal 4 2 7" xfId="744"/>
    <cellStyle name="Normal 4 2 8" xfId="745"/>
    <cellStyle name="Normal 4 2 9" xfId="746"/>
    <cellStyle name="Normal 4 20" xfId="747"/>
    <cellStyle name="Normal 4 21" xfId="748"/>
    <cellStyle name="Normal 4 22" xfId="749"/>
    <cellStyle name="Normal 4 23" xfId="750"/>
    <cellStyle name="Normal 4 24" xfId="751"/>
    <cellStyle name="Normal 4 25" xfId="752"/>
    <cellStyle name="Normal 4 26" xfId="753"/>
    <cellStyle name="Normal 4 26 2" xfId="754"/>
    <cellStyle name="Normal 4 27" xfId="755"/>
    <cellStyle name="Normal 4 28" xfId="756"/>
    <cellStyle name="Normal 4 3" xfId="757"/>
    <cellStyle name="Normal 4 3 2" xfId="758"/>
    <cellStyle name="Normal 4 4" xfId="759"/>
    <cellStyle name="Normal 4 4 2" xfId="760"/>
    <cellStyle name="Normal 4 5" xfId="761"/>
    <cellStyle name="Normal 4 5 2" xfId="762"/>
    <cellStyle name="Normal 4 6" xfId="763"/>
    <cellStyle name="Normal 4 6 2" xfId="764"/>
    <cellStyle name="Normal 4 7" xfId="765"/>
    <cellStyle name="Normal 4 7 2" xfId="766"/>
    <cellStyle name="Normal 4 8" xfId="767"/>
    <cellStyle name="Normal 4 8 2" xfId="768"/>
    <cellStyle name="Normal 4 9" xfId="769"/>
    <cellStyle name="Normal 4 9 2" xfId="770"/>
    <cellStyle name="Normal 4_06-26-2012 Request" xfId="771"/>
    <cellStyle name="Normal 5" xfId="772"/>
    <cellStyle name="Normal 5 10" xfId="773"/>
    <cellStyle name="Normal 5 10 2" xfId="774"/>
    <cellStyle name="Normal 5 11" xfId="775"/>
    <cellStyle name="Normal 5 12" xfId="776"/>
    <cellStyle name="Normal 5 13" xfId="777"/>
    <cellStyle name="Normal 5 2" xfId="778"/>
    <cellStyle name="Normal 5 2 10" xfId="779"/>
    <cellStyle name="Normal 5 2 2" xfId="780"/>
    <cellStyle name="Normal 5 2 3" xfId="781"/>
    <cellStyle name="Normal 5 2 4" xfId="782"/>
    <cellStyle name="Normal 5 2 5" xfId="783"/>
    <cellStyle name="Normal 5 2 6" xfId="784"/>
    <cellStyle name="Normal 5 2 7" xfId="785"/>
    <cellStyle name="Normal 5 2 8" xfId="786"/>
    <cellStyle name="Normal 5 2 9" xfId="787"/>
    <cellStyle name="Normal 5 3" xfId="788"/>
    <cellStyle name="Normal 5 3 2" xfId="789"/>
    <cellStyle name="Normal 5 4" xfId="790"/>
    <cellStyle name="Normal 5 4 2" xfId="791"/>
    <cellStyle name="Normal 5 5" xfId="792"/>
    <cellStyle name="Normal 5 5 2" xfId="793"/>
    <cellStyle name="Normal 5 6" xfId="794"/>
    <cellStyle name="Normal 5 6 2" xfId="795"/>
    <cellStyle name="Normal 5 7" xfId="796"/>
    <cellStyle name="Normal 5 7 2" xfId="797"/>
    <cellStyle name="Normal 5 8" xfId="798"/>
    <cellStyle name="Normal 5 8 2" xfId="799"/>
    <cellStyle name="Normal 5 9" xfId="800"/>
    <cellStyle name="Normal 5 9 2" xfId="801"/>
    <cellStyle name="Normal 5_99" xfId="802"/>
    <cellStyle name="Normal 6" xfId="803"/>
    <cellStyle name="Normal 6 10" xfId="804"/>
    <cellStyle name="Normal 6 10 2" xfId="805"/>
    <cellStyle name="Normal 6 11" xfId="806"/>
    <cellStyle name="Normal 6 12" xfId="807"/>
    <cellStyle name="Normal 6 13" xfId="808"/>
    <cellStyle name="Normal 6 14" xfId="809"/>
    <cellStyle name="Normal 6 15" xfId="810"/>
    <cellStyle name="Normal 6 16" xfId="811"/>
    <cellStyle name="Normal 6 17" xfId="812"/>
    <cellStyle name="Normal 6 18" xfId="813"/>
    <cellStyle name="Normal 6 19" xfId="814"/>
    <cellStyle name="Normal 6 2" xfId="815"/>
    <cellStyle name="Normal 6 2 10" xfId="816"/>
    <cellStyle name="Normal 6 2 2" xfId="817"/>
    <cellStyle name="Normal 6 2 2 2" xfId="818"/>
    <cellStyle name="Normal 6 2 3" xfId="819"/>
    <cellStyle name="Normal 6 2 4" xfId="820"/>
    <cellStyle name="Normal 6 2 5" xfId="821"/>
    <cellStyle name="Normal 6 2 6" xfId="822"/>
    <cellStyle name="Normal 6 2 7" xfId="823"/>
    <cellStyle name="Normal 6 2 8" xfId="824"/>
    <cellStyle name="Normal 6 2 9" xfId="825"/>
    <cellStyle name="Normal 6 2_Apr" xfId="826"/>
    <cellStyle name="Normal 6 20" xfId="827"/>
    <cellStyle name="Normal 6 21" xfId="828"/>
    <cellStyle name="Normal 6 22" xfId="829"/>
    <cellStyle name="Normal 6 23" xfId="830"/>
    <cellStyle name="Normal 6 3" xfId="831"/>
    <cellStyle name="Normal 6 3 2" xfId="832"/>
    <cellStyle name="Normal 6 4" xfId="833"/>
    <cellStyle name="Normal 6 4 2" xfId="834"/>
    <cellStyle name="Normal 6 5" xfId="835"/>
    <cellStyle name="Normal 6 5 2" xfId="836"/>
    <cellStyle name="Normal 6 6" xfId="837"/>
    <cellStyle name="Normal 6 6 2" xfId="838"/>
    <cellStyle name="Normal 6 7" xfId="839"/>
    <cellStyle name="Normal 6 7 2" xfId="840"/>
    <cellStyle name="Normal 6 8" xfId="841"/>
    <cellStyle name="Normal 6 8 2" xfId="842"/>
    <cellStyle name="Normal 6 9" xfId="843"/>
    <cellStyle name="Normal 6 9 2" xfId="844"/>
    <cellStyle name="Normal 6_Aug" xfId="845"/>
    <cellStyle name="Normal 7" xfId="846"/>
    <cellStyle name="Normal 7 10" xfId="847"/>
    <cellStyle name="Normal 7 2" xfId="848"/>
    <cellStyle name="Normal 7 2 2" xfId="849"/>
    <cellStyle name="Normal 7 2 3" xfId="850"/>
    <cellStyle name="Normal 7 2_Apr" xfId="851"/>
    <cellStyle name="Normal 7 3" xfId="852"/>
    <cellStyle name="Normal 7 3 2" xfId="853"/>
    <cellStyle name="Normal 7 4" xfId="854"/>
    <cellStyle name="Normal 7 4 2" xfId="855"/>
    <cellStyle name="Normal 7 5" xfId="856"/>
    <cellStyle name="Normal 7 5 2" xfId="857"/>
    <cellStyle name="Normal 7 6" xfId="858"/>
    <cellStyle name="Normal 7 6 2" xfId="859"/>
    <cellStyle name="Normal 7 7" xfId="860"/>
    <cellStyle name="Normal 7 7 2" xfId="861"/>
    <cellStyle name="Normal 7 8" xfId="862"/>
    <cellStyle name="Normal 7 8 2" xfId="863"/>
    <cellStyle name="Normal 7 9" xfId="864"/>
    <cellStyle name="Normal 7 9 2" xfId="865"/>
    <cellStyle name="Normal 7_Aug" xfId="866"/>
    <cellStyle name="Normal 8" xfId="867"/>
    <cellStyle name="Normal 9" xfId="868"/>
    <cellStyle name="Note" xfId="869"/>
    <cellStyle name="Note 10" xfId="870"/>
    <cellStyle name="Note 11" xfId="871"/>
    <cellStyle name="Note 2" xfId="872"/>
    <cellStyle name="Note 2 10" xfId="873"/>
    <cellStyle name="Note 2 10 2" xfId="874"/>
    <cellStyle name="Note 2 10 3" xfId="875"/>
    <cellStyle name="Note 2 10_1st MFT Prelim" xfId="876"/>
    <cellStyle name="Note 2 11" xfId="877"/>
    <cellStyle name="Note 2 11 2" xfId="878"/>
    <cellStyle name="Note 2 11_1st MFT Prelim" xfId="879"/>
    <cellStyle name="Note 2 12" xfId="880"/>
    <cellStyle name="Note 2 12 2" xfId="881"/>
    <cellStyle name="Note 2 12_1st MFT Prelim" xfId="882"/>
    <cellStyle name="Note 2 13" xfId="883"/>
    <cellStyle name="Note 2 13 2" xfId="884"/>
    <cellStyle name="Note 2 13_1st MFT Prelim" xfId="885"/>
    <cellStyle name="Note 2 14" xfId="886"/>
    <cellStyle name="Note 2 14 2" xfId="887"/>
    <cellStyle name="Note 2 14_1st MFT Prelim" xfId="888"/>
    <cellStyle name="Note 2 15" xfId="889"/>
    <cellStyle name="Note 2 15 2" xfId="890"/>
    <cellStyle name="Note 2 15_1st MFT Prelim" xfId="891"/>
    <cellStyle name="Note 2 16" xfId="892"/>
    <cellStyle name="Note 2 16 2" xfId="893"/>
    <cellStyle name="Note 2 16_1st MFT Prelim" xfId="894"/>
    <cellStyle name="Note 2 17" xfId="895"/>
    <cellStyle name="Note 2 17 2" xfId="896"/>
    <cellStyle name="Note 2 17_1st MFT Prelim" xfId="897"/>
    <cellStyle name="Note 2 18" xfId="898"/>
    <cellStyle name="Note 2 18 2" xfId="899"/>
    <cellStyle name="Note 2 18_1st MFT Prelim" xfId="900"/>
    <cellStyle name="Note 2 19" xfId="901"/>
    <cellStyle name="Note 2 19 2" xfId="902"/>
    <cellStyle name="Note 2 19_1st MFT Prelim" xfId="903"/>
    <cellStyle name="Note 2 2" xfId="904"/>
    <cellStyle name="Note 2 2 10" xfId="905"/>
    <cellStyle name="Note 2 2 2" xfId="906"/>
    <cellStyle name="Note 2 2 2 2" xfId="907"/>
    <cellStyle name="Note 2 2 2 3" xfId="908"/>
    <cellStyle name="Note 2 2 2_1st MFT Prelim" xfId="909"/>
    <cellStyle name="Note 2 2 3" xfId="910"/>
    <cellStyle name="Note 2 2 3 2" xfId="911"/>
    <cellStyle name="Note 2 2 3 3" xfId="912"/>
    <cellStyle name="Note 2 2 3_1st MFT Prelim" xfId="913"/>
    <cellStyle name="Note 2 2 4" xfId="914"/>
    <cellStyle name="Note 2 2 4 2" xfId="915"/>
    <cellStyle name="Note 2 2 4 3" xfId="916"/>
    <cellStyle name="Note 2 2 4_1st MFT Prelim" xfId="917"/>
    <cellStyle name="Note 2 2 5" xfId="918"/>
    <cellStyle name="Note 2 2 5 2" xfId="919"/>
    <cellStyle name="Note 2 2 5 3" xfId="920"/>
    <cellStyle name="Note 2 2 5_1st MFT Prelim" xfId="921"/>
    <cellStyle name="Note 2 2 6" xfId="922"/>
    <cellStyle name="Note 2 2 6 2" xfId="923"/>
    <cellStyle name="Note 2 2 6 3" xfId="924"/>
    <cellStyle name="Note 2 2 6_1st MFT Prelim" xfId="925"/>
    <cellStyle name="Note 2 2 7" xfId="926"/>
    <cellStyle name="Note 2 2 7 2" xfId="927"/>
    <cellStyle name="Note 2 2 7 3" xfId="928"/>
    <cellStyle name="Note 2 2 7_1st MFT Prelim" xfId="929"/>
    <cellStyle name="Note 2 2 8" xfId="930"/>
    <cellStyle name="Note 2 2 8 2" xfId="931"/>
    <cellStyle name="Note 2 2 8 3" xfId="932"/>
    <cellStyle name="Note 2 2 8_1st MFT Prelim" xfId="933"/>
    <cellStyle name="Note 2 2 9" xfId="934"/>
    <cellStyle name="Note 2 2 9 2" xfId="935"/>
    <cellStyle name="Note 2 2_1st &amp; 2nd MFT Prelim" xfId="936"/>
    <cellStyle name="Note 2 20" xfId="937"/>
    <cellStyle name="Note 2 20 2" xfId="938"/>
    <cellStyle name="Note 2 20_1st MFT Prelim" xfId="939"/>
    <cellStyle name="Note 2 21" xfId="940"/>
    <cellStyle name="Note 2 21 2" xfId="941"/>
    <cellStyle name="Note 2 21_1st MFT Prelim" xfId="942"/>
    <cellStyle name="Note 2 22" xfId="943"/>
    <cellStyle name="Note 2 22 2" xfId="944"/>
    <cellStyle name="Note 2 22_1st MFT Prelim" xfId="945"/>
    <cellStyle name="Note 2 23" xfId="946"/>
    <cellStyle name="Note 2 23 2" xfId="947"/>
    <cellStyle name="Note 2 23_1st MFT Prelim" xfId="948"/>
    <cellStyle name="Note 2 24" xfId="949"/>
    <cellStyle name="Note 2 24 2" xfId="950"/>
    <cellStyle name="Note 2 24_1st MFT Prelim" xfId="951"/>
    <cellStyle name="Note 2 25" xfId="952"/>
    <cellStyle name="Note 2 25 2" xfId="953"/>
    <cellStyle name="Note 2 25_1st MFT Prelim" xfId="954"/>
    <cellStyle name="Note 2 26" xfId="955"/>
    <cellStyle name="Note 2 26 2" xfId="956"/>
    <cellStyle name="Note 2 26_1st MFT Prelim" xfId="957"/>
    <cellStyle name="Note 2 27" xfId="958"/>
    <cellStyle name="Note 2 27 2" xfId="959"/>
    <cellStyle name="Note 2 27_1st MFT Prelim" xfId="960"/>
    <cellStyle name="Note 2 28" xfId="961"/>
    <cellStyle name="Note 2 28 2" xfId="962"/>
    <cellStyle name="Note 2 28_1st MFT Prelim" xfId="963"/>
    <cellStyle name="Note 2 29" xfId="964"/>
    <cellStyle name="Note 2 29 2" xfId="965"/>
    <cellStyle name="Note 2 29_1st MFT Prelim" xfId="966"/>
    <cellStyle name="Note 2 3" xfId="967"/>
    <cellStyle name="Note 2 3 10" xfId="968"/>
    <cellStyle name="Note 2 3 2" xfId="969"/>
    <cellStyle name="Note 2 3 2 2" xfId="970"/>
    <cellStyle name="Note 2 3 2_1st MFT Prelim" xfId="971"/>
    <cellStyle name="Note 2 3 3" xfId="972"/>
    <cellStyle name="Note 2 3 3 2" xfId="973"/>
    <cellStyle name="Note 2 3 3_1st MFT Prelim" xfId="974"/>
    <cellStyle name="Note 2 3 4" xfId="975"/>
    <cellStyle name="Note 2 3 4 2" xfId="976"/>
    <cellStyle name="Note 2 3 4_1st MFT Prelim" xfId="977"/>
    <cellStyle name="Note 2 3 5" xfId="978"/>
    <cellStyle name="Note 2 3 5 2" xfId="979"/>
    <cellStyle name="Note 2 3 5_1st MFT Prelim" xfId="980"/>
    <cellStyle name="Note 2 3 6" xfId="981"/>
    <cellStyle name="Note 2 3 6 2" xfId="982"/>
    <cellStyle name="Note 2 3 6_1st MFT Prelim" xfId="983"/>
    <cellStyle name="Note 2 3 7" xfId="984"/>
    <cellStyle name="Note 2 3 7 2" xfId="985"/>
    <cellStyle name="Note 2 3 7_1st MFT Prelim" xfId="986"/>
    <cellStyle name="Note 2 3 8" xfId="987"/>
    <cellStyle name="Note 2 3 8 2" xfId="988"/>
    <cellStyle name="Note 2 3 8_1st MFT Prelim" xfId="989"/>
    <cellStyle name="Note 2 3 9" xfId="990"/>
    <cellStyle name="Note 2 3_1st &amp; 2nd MFT Prelim" xfId="991"/>
    <cellStyle name="Note 2 30" xfId="992"/>
    <cellStyle name="Note 2 30 2" xfId="993"/>
    <cellStyle name="Note 2 30_1st MFT Prelim" xfId="994"/>
    <cellStyle name="Note 2 31" xfId="995"/>
    <cellStyle name="Note 2 31 2" xfId="996"/>
    <cellStyle name="Note 2 31_1st MFT Prelim" xfId="997"/>
    <cellStyle name="Note 2 32" xfId="998"/>
    <cellStyle name="Note 2 32 2" xfId="999"/>
    <cellStyle name="Note 2 32_1st MFT Prelim" xfId="1000"/>
    <cellStyle name="Note 2 33" xfId="1001"/>
    <cellStyle name="Note 2 4" xfId="1002"/>
    <cellStyle name="Note 2 4 10" xfId="1003"/>
    <cellStyle name="Note 2 4 2" xfId="1004"/>
    <cellStyle name="Note 2 4 2 2" xfId="1005"/>
    <cellStyle name="Note 2 4 2_1st MFT Prelim" xfId="1006"/>
    <cellStyle name="Note 2 4 3" xfId="1007"/>
    <cellStyle name="Note 2 4 3 2" xfId="1008"/>
    <cellStyle name="Note 2 4 3_1st MFT Prelim" xfId="1009"/>
    <cellStyle name="Note 2 4 4" xfId="1010"/>
    <cellStyle name="Note 2 4 4 2" xfId="1011"/>
    <cellStyle name="Note 2 4 4_1st MFT Prelim" xfId="1012"/>
    <cellStyle name="Note 2 4 5" xfId="1013"/>
    <cellStyle name="Note 2 4 5 2" xfId="1014"/>
    <cellStyle name="Note 2 4 5_1st MFT Prelim" xfId="1015"/>
    <cellStyle name="Note 2 4 6" xfId="1016"/>
    <cellStyle name="Note 2 4 6 2" xfId="1017"/>
    <cellStyle name="Note 2 4 6_1st MFT Prelim" xfId="1018"/>
    <cellStyle name="Note 2 4 7" xfId="1019"/>
    <cellStyle name="Note 2 4 7 2" xfId="1020"/>
    <cellStyle name="Note 2 4 7_1st MFT Prelim" xfId="1021"/>
    <cellStyle name="Note 2 4 8" xfId="1022"/>
    <cellStyle name="Note 2 4 8 2" xfId="1023"/>
    <cellStyle name="Note 2 4 8_1st MFT Prelim" xfId="1024"/>
    <cellStyle name="Note 2 4 9" xfId="1025"/>
    <cellStyle name="Note 2 4_1st &amp; 2nd MFT Prelim" xfId="1026"/>
    <cellStyle name="Note 2 5" xfId="1027"/>
    <cellStyle name="Note 2 5 2" xfId="1028"/>
    <cellStyle name="Note 2 5 3" xfId="1029"/>
    <cellStyle name="Note 2 5_1st MFT Prelim" xfId="1030"/>
    <cellStyle name="Note 2 6" xfId="1031"/>
    <cellStyle name="Note 2 6 2" xfId="1032"/>
    <cellStyle name="Note 2 6 3" xfId="1033"/>
    <cellStyle name="Note 2 6_1st MFT Prelim" xfId="1034"/>
    <cellStyle name="Note 2 7" xfId="1035"/>
    <cellStyle name="Note 2 7 2" xfId="1036"/>
    <cellStyle name="Note 2 7 3" xfId="1037"/>
    <cellStyle name="Note 2 7_1st MFT Prelim" xfId="1038"/>
    <cellStyle name="Note 2 8" xfId="1039"/>
    <cellStyle name="Note 2 8 2" xfId="1040"/>
    <cellStyle name="Note 2 8 3" xfId="1041"/>
    <cellStyle name="Note 2 8_1st MFT Prelim" xfId="1042"/>
    <cellStyle name="Note 2 9" xfId="1043"/>
    <cellStyle name="Note 2 9 2" xfId="1044"/>
    <cellStyle name="Note 2 9 3" xfId="1045"/>
    <cellStyle name="Note 2 9_1st MFT Prelim" xfId="1046"/>
    <cellStyle name="Note 2_1st MFT Prelim" xfId="1047"/>
    <cellStyle name="Note 3" xfId="1048"/>
    <cellStyle name="Note 3 10" xfId="1049"/>
    <cellStyle name="Note 3 10 2" xfId="1050"/>
    <cellStyle name="Note 3 10_1st MFT Prelim" xfId="1051"/>
    <cellStyle name="Note 3 11" xfId="1052"/>
    <cellStyle name="Note 3 11 2" xfId="1053"/>
    <cellStyle name="Note 3 11_1st MFT Prelim" xfId="1054"/>
    <cellStyle name="Note 3 12" xfId="1055"/>
    <cellStyle name="Note 3 12 2" xfId="1056"/>
    <cellStyle name="Note 3 12_1st MFT Prelim" xfId="1057"/>
    <cellStyle name="Note 3 13" xfId="1058"/>
    <cellStyle name="Note 3 13 2" xfId="1059"/>
    <cellStyle name="Note 3 13_1st MFT Prelim" xfId="1060"/>
    <cellStyle name="Note 3 14" xfId="1061"/>
    <cellStyle name="Note 3 14 2" xfId="1062"/>
    <cellStyle name="Note 3 14_1st MFT Prelim" xfId="1063"/>
    <cellStyle name="Note 3 15" xfId="1064"/>
    <cellStyle name="Note 3 15 2" xfId="1065"/>
    <cellStyle name="Note 3 15_1st MFT Prelim" xfId="1066"/>
    <cellStyle name="Note 3 16" xfId="1067"/>
    <cellStyle name="Note 3 16 2" xfId="1068"/>
    <cellStyle name="Note 3 16_1st MFT Prelim" xfId="1069"/>
    <cellStyle name="Note 3 17" xfId="1070"/>
    <cellStyle name="Note 3 17 2" xfId="1071"/>
    <cellStyle name="Note 3 17_1st MFT Prelim" xfId="1072"/>
    <cellStyle name="Note 3 18" xfId="1073"/>
    <cellStyle name="Note 3 18 2" xfId="1074"/>
    <cellStyle name="Note 3 18_1st MFT Prelim" xfId="1075"/>
    <cellStyle name="Note 3 19" xfId="1076"/>
    <cellStyle name="Note 3 19 2" xfId="1077"/>
    <cellStyle name="Note 3 19_1st MFT Prelim" xfId="1078"/>
    <cellStyle name="Note 3 2" xfId="1079"/>
    <cellStyle name="Note 3 2 2" xfId="1080"/>
    <cellStyle name="Note 3 2 2 2" xfId="1081"/>
    <cellStyle name="Note 3 2 2_1st MFT Prelim" xfId="1082"/>
    <cellStyle name="Note 3 2 3" xfId="1083"/>
    <cellStyle name="Note 3 2 3 2" xfId="1084"/>
    <cellStyle name="Note 3 2 3_1st MFT Prelim" xfId="1085"/>
    <cellStyle name="Note 3 2 4" xfId="1086"/>
    <cellStyle name="Note 3 2 4 2" xfId="1087"/>
    <cellStyle name="Note 3 2 4_1st MFT Prelim" xfId="1088"/>
    <cellStyle name="Note 3 2 5" xfId="1089"/>
    <cellStyle name="Note 3 2 5 2" xfId="1090"/>
    <cellStyle name="Note 3 2 5_1st MFT Prelim" xfId="1091"/>
    <cellStyle name="Note 3 2 6" xfId="1092"/>
    <cellStyle name="Note 3 2 6 2" xfId="1093"/>
    <cellStyle name="Note 3 2 6_1st MFT Prelim" xfId="1094"/>
    <cellStyle name="Note 3 2 7" xfId="1095"/>
    <cellStyle name="Note 3 2 7 2" xfId="1096"/>
    <cellStyle name="Note 3 2 7_1st MFT Prelim" xfId="1097"/>
    <cellStyle name="Note 3 2 8" xfId="1098"/>
    <cellStyle name="Note 3 2 8 2" xfId="1099"/>
    <cellStyle name="Note 3 2 8_1st MFT Prelim" xfId="1100"/>
    <cellStyle name="Note 3 2 9" xfId="1101"/>
    <cellStyle name="Note 3 2_1st &amp; 2nd MFT Prelim" xfId="1102"/>
    <cellStyle name="Note 3 20" xfId="1103"/>
    <cellStyle name="Note 3 20 2" xfId="1104"/>
    <cellStyle name="Note 3 20_1st MFT Prelim" xfId="1105"/>
    <cellStyle name="Note 3 21" xfId="1106"/>
    <cellStyle name="Note 3 21 2" xfId="1107"/>
    <cellStyle name="Note 3 21_1st MFT Prelim" xfId="1108"/>
    <cellStyle name="Note 3 22" xfId="1109"/>
    <cellStyle name="Note 3 22 2" xfId="1110"/>
    <cellStyle name="Note 3 22_1st MFT Prelim" xfId="1111"/>
    <cellStyle name="Note 3 23" xfId="1112"/>
    <cellStyle name="Note 3 23 2" xfId="1113"/>
    <cellStyle name="Note 3 23_1st MFT Prelim" xfId="1114"/>
    <cellStyle name="Note 3 24" xfId="1115"/>
    <cellStyle name="Note 3 24 2" xfId="1116"/>
    <cellStyle name="Note 3 24_1st MFT Prelim" xfId="1117"/>
    <cellStyle name="Note 3 25" xfId="1118"/>
    <cellStyle name="Note 3 25 2" xfId="1119"/>
    <cellStyle name="Note 3 25_1st MFT Prelim" xfId="1120"/>
    <cellStyle name="Note 3 26" xfId="1121"/>
    <cellStyle name="Note 3 26 2" xfId="1122"/>
    <cellStyle name="Note 3 26_1st MFT Prelim" xfId="1123"/>
    <cellStyle name="Note 3 27" xfId="1124"/>
    <cellStyle name="Note 3 27 2" xfId="1125"/>
    <cellStyle name="Note 3 27_1st MFT Prelim" xfId="1126"/>
    <cellStyle name="Note 3 28" xfId="1127"/>
    <cellStyle name="Note 3 28 2" xfId="1128"/>
    <cellStyle name="Note 3 28_1st MFT Prelim" xfId="1129"/>
    <cellStyle name="Note 3 29" xfId="1130"/>
    <cellStyle name="Note 3 29 2" xfId="1131"/>
    <cellStyle name="Note 3 29_1st MFT Prelim" xfId="1132"/>
    <cellStyle name="Note 3 3" xfId="1133"/>
    <cellStyle name="Note 3 3 2" xfId="1134"/>
    <cellStyle name="Note 3 3 2 2" xfId="1135"/>
    <cellStyle name="Note 3 3 2_1st MFT Prelim" xfId="1136"/>
    <cellStyle name="Note 3 3 3" xfId="1137"/>
    <cellStyle name="Note 3 3 3 2" xfId="1138"/>
    <cellStyle name="Note 3 3 3_1st MFT Prelim" xfId="1139"/>
    <cellStyle name="Note 3 3 4" xfId="1140"/>
    <cellStyle name="Note 3 3 4 2" xfId="1141"/>
    <cellStyle name="Note 3 3 4_1st MFT Prelim" xfId="1142"/>
    <cellStyle name="Note 3 3 5" xfId="1143"/>
    <cellStyle name="Note 3 3 5 2" xfId="1144"/>
    <cellStyle name="Note 3 3 5_1st MFT Prelim" xfId="1145"/>
    <cellStyle name="Note 3 3 6" xfId="1146"/>
    <cellStyle name="Note 3 3 6 2" xfId="1147"/>
    <cellStyle name="Note 3 3 6_1st MFT Prelim" xfId="1148"/>
    <cellStyle name="Note 3 3 7" xfId="1149"/>
    <cellStyle name="Note 3 3 7 2" xfId="1150"/>
    <cellStyle name="Note 3 3 7_1st MFT Prelim" xfId="1151"/>
    <cellStyle name="Note 3 3 8" xfId="1152"/>
    <cellStyle name="Note 3 3 8 2" xfId="1153"/>
    <cellStyle name="Note 3 3 8_1st MFT Prelim" xfId="1154"/>
    <cellStyle name="Note 3 3 9" xfId="1155"/>
    <cellStyle name="Note 3 3_1st &amp; 2nd MFT Prelim" xfId="1156"/>
    <cellStyle name="Note 3 30" xfId="1157"/>
    <cellStyle name="Note 3 30 2" xfId="1158"/>
    <cellStyle name="Note 3 30_1st MFT Prelim" xfId="1159"/>
    <cellStyle name="Note 3 31" xfId="1160"/>
    <cellStyle name="Note 3 31 2" xfId="1161"/>
    <cellStyle name="Note 3 31_1st MFT Prelim" xfId="1162"/>
    <cellStyle name="Note 3 32" xfId="1163"/>
    <cellStyle name="Note 3 32 2" xfId="1164"/>
    <cellStyle name="Note 3 32_1st MFT Prelim" xfId="1165"/>
    <cellStyle name="Note 3 33" xfId="1166"/>
    <cellStyle name="Note 3 4" xfId="1167"/>
    <cellStyle name="Note 3 4 2" xfId="1168"/>
    <cellStyle name="Note 3 4 2 2" xfId="1169"/>
    <cellStyle name="Note 3 4 2_1st MFT Prelim" xfId="1170"/>
    <cellStyle name="Note 3 4 3" xfId="1171"/>
    <cellStyle name="Note 3 4 3 2" xfId="1172"/>
    <cellStyle name="Note 3 4 3_1st MFT Prelim" xfId="1173"/>
    <cellStyle name="Note 3 4 4" xfId="1174"/>
    <cellStyle name="Note 3 4 4 2" xfId="1175"/>
    <cellStyle name="Note 3 4 4_1st MFT Prelim" xfId="1176"/>
    <cellStyle name="Note 3 4 5" xfId="1177"/>
    <cellStyle name="Note 3 4 5 2" xfId="1178"/>
    <cellStyle name="Note 3 4 5_1st MFT Prelim" xfId="1179"/>
    <cellStyle name="Note 3 4 6" xfId="1180"/>
    <cellStyle name="Note 3 4 6 2" xfId="1181"/>
    <cellStyle name="Note 3 4 6_1st MFT Prelim" xfId="1182"/>
    <cellStyle name="Note 3 4 7" xfId="1183"/>
    <cellStyle name="Note 3 4 7 2" xfId="1184"/>
    <cellStyle name="Note 3 4 7_1st MFT Prelim" xfId="1185"/>
    <cellStyle name="Note 3 4 8" xfId="1186"/>
    <cellStyle name="Note 3 4 8 2" xfId="1187"/>
    <cellStyle name="Note 3 4 8_1st MFT Prelim" xfId="1188"/>
    <cellStyle name="Note 3 4 9" xfId="1189"/>
    <cellStyle name="Note 3 4_1st &amp; 2nd MFT Prelim" xfId="1190"/>
    <cellStyle name="Note 3 5" xfId="1191"/>
    <cellStyle name="Note 3 5 2" xfId="1192"/>
    <cellStyle name="Note 3 5_1st MFT Prelim" xfId="1193"/>
    <cellStyle name="Note 3 6" xfId="1194"/>
    <cellStyle name="Note 3 6 2" xfId="1195"/>
    <cellStyle name="Note 3 6_1st MFT Prelim" xfId="1196"/>
    <cellStyle name="Note 3 7" xfId="1197"/>
    <cellStyle name="Note 3 7 2" xfId="1198"/>
    <cellStyle name="Note 3 7_1st MFT Prelim" xfId="1199"/>
    <cellStyle name="Note 3 8" xfId="1200"/>
    <cellStyle name="Note 3 8 2" xfId="1201"/>
    <cellStyle name="Note 3 8_1st MFT Prelim" xfId="1202"/>
    <cellStyle name="Note 3 9" xfId="1203"/>
    <cellStyle name="Note 3 9 2" xfId="1204"/>
    <cellStyle name="Note 3 9_1st MFT Prelim" xfId="1205"/>
    <cellStyle name="Note 3_1st &amp; 2nd MFT Prelim" xfId="1206"/>
    <cellStyle name="Note 4" xfId="1207"/>
    <cellStyle name="Note 4 10" xfId="1208"/>
    <cellStyle name="Note 4 10 2" xfId="1209"/>
    <cellStyle name="Note 4 10_1st MFT Prelim" xfId="1210"/>
    <cellStyle name="Note 4 11" xfId="1211"/>
    <cellStyle name="Note 4 11 2" xfId="1212"/>
    <cellStyle name="Note 4 11_1st MFT Prelim" xfId="1213"/>
    <cellStyle name="Note 4 12" xfId="1214"/>
    <cellStyle name="Note 4 12 2" xfId="1215"/>
    <cellStyle name="Note 4 12_1st MFT Prelim" xfId="1216"/>
    <cellStyle name="Note 4 13" xfId="1217"/>
    <cellStyle name="Note 4 13 2" xfId="1218"/>
    <cellStyle name="Note 4 13_1st MFT Prelim" xfId="1219"/>
    <cellStyle name="Note 4 14" xfId="1220"/>
    <cellStyle name="Note 4 14 2" xfId="1221"/>
    <cellStyle name="Note 4 14_1st MFT Prelim" xfId="1222"/>
    <cellStyle name="Note 4 15" xfId="1223"/>
    <cellStyle name="Note 4 15 2" xfId="1224"/>
    <cellStyle name="Note 4 15_1st MFT Prelim" xfId="1225"/>
    <cellStyle name="Note 4 16" xfId="1226"/>
    <cellStyle name="Note 4 16 2" xfId="1227"/>
    <cellStyle name="Note 4 16_1st MFT Prelim" xfId="1228"/>
    <cellStyle name="Note 4 17" xfId="1229"/>
    <cellStyle name="Note 4 17 2" xfId="1230"/>
    <cellStyle name="Note 4 17_1st MFT Prelim" xfId="1231"/>
    <cellStyle name="Note 4 18" xfId="1232"/>
    <cellStyle name="Note 4 18 2" xfId="1233"/>
    <cellStyle name="Note 4 18_1st MFT Prelim" xfId="1234"/>
    <cellStyle name="Note 4 19" xfId="1235"/>
    <cellStyle name="Note 4 19 2" xfId="1236"/>
    <cellStyle name="Note 4 19_1st MFT Prelim" xfId="1237"/>
    <cellStyle name="Note 4 2" xfId="1238"/>
    <cellStyle name="Note 4 2 2" xfId="1239"/>
    <cellStyle name="Note 4 2 2 2" xfId="1240"/>
    <cellStyle name="Note 4 2 2_1st MFT Prelim" xfId="1241"/>
    <cellStyle name="Note 4 2 3" xfId="1242"/>
    <cellStyle name="Note 4 2 3 2" xfId="1243"/>
    <cellStyle name="Note 4 2 3_1st MFT Prelim" xfId="1244"/>
    <cellStyle name="Note 4 2 4" xfId="1245"/>
    <cellStyle name="Note 4 2 4 2" xfId="1246"/>
    <cellStyle name="Note 4 2 4_1st MFT Prelim" xfId="1247"/>
    <cellStyle name="Note 4 2 5" xfId="1248"/>
    <cellStyle name="Note 4 2 5 2" xfId="1249"/>
    <cellStyle name="Note 4 2 5_1st MFT Prelim" xfId="1250"/>
    <cellStyle name="Note 4 2 6" xfId="1251"/>
    <cellStyle name="Note 4 2 6 2" xfId="1252"/>
    <cellStyle name="Note 4 2 6_1st MFT Prelim" xfId="1253"/>
    <cellStyle name="Note 4 2 7" xfId="1254"/>
    <cellStyle name="Note 4 2 7 2" xfId="1255"/>
    <cellStyle name="Note 4 2 7_1st MFT Prelim" xfId="1256"/>
    <cellStyle name="Note 4 2 8" xfId="1257"/>
    <cellStyle name="Note 4 2 8 2" xfId="1258"/>
    <cellStyle name="Note 4 2 8_1st MFT Prelim" xfId="1259"/>
    <cellStyle name="Note 4 2 9" xfId="1260"/>
    <cellStyle name="Note 4 2_1st &amp; 2nd MFT Prelim" xfId="1261"/>
    <cellStyle name="Note 4 20" xfId="1262"/>
    <cellStyle name="Note 4 20 2" xfId="1263"/>
    <cellStyle name="Note 4 20_1st MFT Prelim" xfId="1264"/>
    <cellStyle name="Note 4 21" xfId="1265"/>
    <cellStyle name="Note 4 21 2" xfId="1266"/>
    <cellStyle name="Note 4 21_1st MFT Prelim" xfId="1267"/>
    <cellStyle name="Note 4 22" xfId="1268"/>
    <cellStyle name="Note 4 22 2" xfId="1269"/>
    <cellStyle name="Note 4 22_1st MFT Prelim" xfId="1270"/>
    <cellStyle name="Note 4 23" xfId="1271"/>
    <cellStyle name="Note 4 23 2" xfId="1272"/>
    <cellStyle name="Note 4 23_1st MFT Prelim" xfId="1273"/>
    <cellStyle name="Note 4 24" xfId="1274"/>
    <cellStyle name="Note 4 24 2" xfId="1275"/>
    <cellStyle name="Note 4 24_1st MFT Prelim" xfId="1276"/>
    <cellStyle name="Note 4 25" xfId="1277"/>
    <cellStyle name="Note 4 25 2" xfId="1278"/>
    <cellStyle name="Note 4 25_1st MFT Prelim" xfId="1279"/>
    <cellStyle name="Note 4 26" xfId="1280"/>
    <cellStyle name="Note 4 26 2" xfId="1281"/>
    <cellStyle name="Note 4 26_1st MFT Prelim" xfId="1282"/>
    <cellStyle name="Note 4 27" xfId="1283"/>
    <cellStyle name="Note 4 27 2" xfId="1284"/>
    <cellStyle name="Note 4 27_1st MFT Prelim" xfId="1285"/>
    <cellStyle name="Note 4 28" xfId="1286"/>
    <cellStyle name="Note 4 28 2" xfId="1287"/>
    <cellStyle name="Note 4 28_1st MFT Prelim" xfId="1288"/>
    <cellStyle name="Note 4 29" xfId="1289"/>
    <cellStyle name="Note 4 29 2" xfId="1290"/>
    <cellStyle name="Note 4 29_1st MFT Prelim" xfId="1291"/>
    <cellStyle name="Note 4 3" xfId="1292"/>
    <cellStyle name="Note 4 3 2" xfId="1293"/>
    <cellStyle name="Note 4 3 2 2" xfId="1294"/>
    <cellStyle name="Note 4 3 2_1st MFT Prelim" xfId="1295"/>
    <cellStyle name="Note 4 3 3" xfId="1296"/>
    <cellStyle name="Note 4 3 3 2" xfId="1297"/>
    <cellStyle name="Note 4 3 3_1st MFT Prelim" xfId="1298"/>
    <cellStyle name="Note 4 3 4" xfId="1299"/>
    <cellStyle name="Note 4 3 4 2" xfId="1300"/>
    <cellStyle name="Note 4 3 4_1st MFT Prelim" xfId="1301"/>
    <cellStyle name="Note 4 3 5" xfId="1302"/>
    <cellStyle name="Note 4 3 5 2" xfId="1303"/>
    <cellStyle name="Note 4 3 5_1st MFT Prelim" xfId="1304"/>
    <cellStyle name="Note 4 3 6" xfId="1305"/>
    <cellStyle name="Note 4 3 6 2" xfId="1306"/>
    <cellStyle name="Note 4 3 6_1st MFT Prelim" xfId="1307"/>
    <cellStyle name="Note 4 3 7" xfId="1308"/>
    <cellStyle name="Note 4 3 7 2" xfId="1309"/>
    <cellStyle name="Note 4 3 7_1st MFT Prelim" xfId="1310"/>
    <cellStyle name="Note 4 3 8" xfId="1311"/>
    <cellStyle name="Note 4 3 8 2" xfId="1312"/>
    <cellStyle name="Note 4 3 8_1st MFT Prelim" xfId="1313"/>
    <cellStyle name="Note 4 3 9" xfId="1314"/>
    <cellStyle name="Note 4 3_1st &amp; 2nd MFT Prelim" xfId="1315"/>
    <cellStyle name="Note 4 30" xfId="1316"/>
    <cellStyle name="Note 4 30 2" xfId="1317"/>
    <cellStyle name="Note 4 30_1st MFT Prelim" xfId="1318"/>
    <cellStyle name="Note 4 31" xfId="1319"/>
    <cellStyle name="Note 4 31 2" xfId="1320"/>
    <cellStyle name="Note 4 31_1st MFT Prelim" xfId="1321"/>
    <cellStyle name="Note 4 32" xfId="1322"/>
    <cellStyle name="Note 4 32 2" xfId="1323"/>
    <cellStyle name="Note 4 32_1st MFT Prelim" xfId="1324"/>
    <cellStyle name="Note 4 33" xfId="1325"/>
    <cellStyle name="Note 4 4" xfId="1326"/>
    <cellStyle name="Note 4 4 2" xfId="1327"/>
    <cellStyle name="Note 4 4 2 2" xfId="1328"/>
    <cellStyle name="Note 4 4 2_1st MFT Prelim" xfId="1329"/>
    <cellStyle name="Note 4 4 3" xfId="1330"/>
    <cellStyle name="Note 4 4 3 2" xfId="1331"/>
    <cellStyle name="Note 4 4 3_1st MFT Prelim" xfId="1332"/>
    <cellStyle name="Note 4 4 4" xfId="1333"/>
    <cellStyle name="Note 4 4 4 2" xfId="1334"/>
    <cellStyle name="Note 4 4 4_1st MFT Prelim" xfId="1335"/>
    <cellStyle name="Note 4 4 5" xfId="1336"/>
    <cellStyle name="Note 4 4 5 2" xfId="1337"/>
    <cellStyle name="Note 4 4 5_1st MFT Prelim" xfId="1338"/>
    <cellStyle name="Note 4 4 6" xfId="1339"/>
    <cellStyle name="Note 4 4 6 2" xfId="1340"/>
    <cellStyle name="Note 4 4 6_1st MFT Prelim" xfId="1341"/>
    <cellStyle name="Note 4 4 7" xfId="1342"/>
    <cellStyle name="Note 4 4 7 2" xfId="1343"/>
    <cellStyle name="Note 4 4 7_1st MFT Prelim" xfId="1344"/>
    <cellStyle name="Note 4 4 8" xfId="1345"/>
    <cellStyle name="Note 4 4 8 2" xfId="1346"/>
    <cellStyle name="Note 4 4 8_1st MFT Prelim" xfId="1347"/>
    <cellStyle name="Note 4 4 9" xfId="1348"/>
    <cellStyle name="Note 4 4_1st &amp; 2nd MFT Prelim" xfId="1349"/>
    <cellStyle name="Note 4 5" xfId="1350"/>
    <cellStyle name="Note 4 5 2" xfId="1351"/>
    <cellStyle name="Note 4 5_1st MFT Prelim" xfId="1352"/>
    <cellStyle name="Note 4 6" xfId="1353"/>
    <cellStyle name="Note 4 6 2" xfId="1354"/>
    <cellStyle name="Note 4 6_1st MFT Prelim" xfId="1355"/>
    <cellStyle name="Note 4 7" xfId="1356"/>
    <cellStyle name="Note 4 7 2" xfId="1357"/>
    <cellStyle name="Note 4 7_1st MFT Prelim" xfId="1358"/>
    <cellStyle name="Note 4 8" xfId="1359"/>
    <cellStyle name="Note 4 8 2" xfId="1360"/>
    <cellStyle name="Note 4 8_1st MFT Prelim" xfId="1361"/>
    <cellStyle name="Note 4 9" xfId="1362"/>
    <cellStyle name="Note 4 9 2" xfId="1363"/>
    <cellStyle name="Note 4 9_1st MFT Prelim" xfId="1364"/>
    <cellStyle name="Note 4_1st &amp; 2nd MFT Prelim" xfId="1365"/>
    <cellStyle name="Note 5" xfId="1366"/>
    <cellStyle name="Note 5 10" xfId="1367"/>
    <cellStyle name="Note 5 10 2" xfId="1368"/>
    <cellStyle name="Note 5 10_1st MFT Prelim" xfId="1369"/>
    <cellStyle name="Note 5 11" xfId="1370"/>
    <cellStyle name="Note 5 11 2" xfId="1371"/>
    <cellStyle name="Note 5 11_1st MFT Prelim" xfId="1372"/>
    <cellStyle name="Note 5 12" xfId="1373"/>
    <cellStyle name="Note 5 12 2" xfId="1374"/>
    <cellStyle name="Note 5 12_1st MFT Prelim" xfId="1375"/>
    <cellStyle name="Note 5 13" xfId="1376"/>
    <cellStyle name="Note 5 13 2" xfId="1377"/>
    <cellStyle name="Note 5 13_1st MFT Prelim" xfId="1378"/>
    <cellStyle name="Note 5 14" xfId="1379"/>
    <cellStyle name="Note 5 14 2" xfId="1380"/>
    <cellStyle name="Note 5 14_1st MFT Prelim" xfId="1381"/>
    <cellStyle name="Note 5 15" xfId="1382"/>
    <cellStyle name="Note 5 15 2" xfId="1383"/>
    <cellStyle name="Note 5 15_1st MFT Prelim" xfId="1384"/>
    <cellStyle name="Note 5 16" xfId="1385"/>
    <cellStyle name="Note 5 16 2" xfId="1386"/>
    <cellStyle name="Note 5 16_1st MFT Prelim" xfId="1387"/>
    <cellStyle name="Note 5 17" xfId="1388"/>
    <cellStyle name="Note 5 17 2" xfId="1389"/>
    <cellStyle name="Note 5 17_1st MFT Prelim" xfId="1390"/>
    <cellStyle name="Note 5 18" xfId="1391"/>
    <cellStyle name="Note 5 18 2" xfId="1392"/>
    <cellStyle name="Note 5 18_1st MFT Prelim" xfId="1393"/>
    <cellStyle name="Note 5 19" xfId="1394"/>
    <cellStyle name="Note 5 19 2" xfId="1395"/>
    <cellStyle name="Note 5 19_1st MFT Prelim" xfId="1396"/>
    <cellStyle name="Note 5 2" xfId="1397"/>
    <cellStyle name="Note 5 2 2" xfId="1398"/>
    <cellStyle name="Note 5 2 2 2" xfId="1399"/>
    <cellStyle name="Note 5 2 2_1st MFT Prelim" xfId="1400"/>
    <cellStyle name="Note 5 2 3" xfId="1401"/>
    <cellStyle name="Note 5 2 3 2" xfId="1402"/>
    <cellStyle name="Note 5 2 3_1st MFT Prelim" xfId="1403"/>
    <cellStyle name="Note 5 2 4" xfId="1404"/>
    <cellStyle name="Note 5 2 4 2" xfId="1405"/>
    <cellStyle name="Note 5 2 4_1st MFT Prelim" xfId="1406"/>
    <cellStyle name="Note 5 2 5" xfId="1407"/>
    <cellStyle name="Note 5 2 5 2" xfId="1408"/>
    <cellStyle name="Note 5 2 5_1st MFT Prelim" xfId="1409"/>
    <cellStyle name="Note 5 2 6" xfId="1410"/>
    <cellStyle name="Note 5 2 6 2" xfId="1411"/>
    <cellStyle name="Note 5 2 6_1st MFT Prelim" xfId="1412"/>
    <cellStyle name="Note 5 2 7" xfId="1413"/>
    <cellStyle name="Note 5 2 7 2" xfId="1414"/>
    <cellStyle name="Note 5 2 7_1st MFT Prelim" xfId="1415"/>
    <cellStyle name="Note 5 2 8" xfId="1416"/>
    <cellStyle name="Note 5 2 8 2" xfId="1417"/>
    <cellStyle name="Note 5 2 8_1st MFT Prelim" xfId="1418"/>
    <cellStyle name="Note 5 2 9" xfId="1419"/>
    <cellStyle name="Note 5 2_1st &amp; 2nd MFT Prelim" xfId="1420"/>
    <cellStyle name="Note 5 20" xfId="1421"/>
    <cellStyle name="Note 5 20 2" xfId="1422"/>
    <cellStyle name="Note 5 20_1st MFT Prelim" xfId="1423"/>
    <cellStyle name="Note 5 21" xfId="1424"/>
    <cellStyle name="Note 5 21 2" xfId="1425"/>
    <cellStyle name="Note 5 21_1st MFT Prelim" xfId="1426"/>
    <cellStyle name="Note 5 22" xfId="1427"/>
    <cellStyle name="Note 5 22 2" xfId="1428"/>
    <cellStyle name="Note 5 22_1st MFT Prelim" xfId="1429"/>
    <cellStyle name="Note 5 23" xfId="1430"/>
    <cellStyle name="Note 5 23 2" xfId="1431"/>
    <cellStyle name="Note 5 23_1st MFT Prelim" xfId="1432"/>
    <cellStyle name="Note 5 24" xfId="1433"/>
    <cellStyle name="Note 5 24 2" xfId="1434"/>
    <cellStyle name="Note 5 24_1st MFT Prelim" xfId="1435"/>
    <cellStyle name="Note 5 25" xfId="1436"/>
    <cellStyle name="Note 5 25 2" xfId="1437"/>
    <cellStyle name="Note 5 25_1st MFT Prelim" xfId="1438"/>
    <cellStyle name="Note 5 26" xfId="1439"/>
    <cellStyle name="Note 5 26 2" xfId="1440"/>
    <cellStyle name="Note 5 26_1st MFT Prelim" xfId="1441"/>
    <cellStyle name="Note 5 27" xfId="1442"/>
    <cellStyle name="Note 5 27 2" xfId="1443"/>
    <cellStyle name="Note 5 27_1st MFT Prelim" xfId="1444"/>
    <cellStyle name="Note 5 28" xfId="1445"/>
    <cellStyle name="Note 5 28 2" xfId="1446"/>
    <cellStyle name="Note 5 28_1st MFT Prelim" xfId="1447"/>
    <cellStyle name="Note 5 29" xfId="1448"/>
    <cellStyle name="Note 5 29 2" xfId="1449"/>
    <cellStyle name="Note 5 29_1st MFT Prelim" xfId="1450"/>
    <cellStyle name="Note 5 3" xfId="1451"/>
    <cellStyle name="Note 5 3 2" xfId="1452"/>
    <cellStyle name="Note 5 3 2 2" xfId="1453"/>
    <cellStyle name="Note 5 3 2_1st MFT Prelim" xfId="1454"/>
    <cellStyle name="Note 5 3 3" xfId="1455"/>
    <cellStyle name="Note 5 3 3 2" xfId="1456"/>
    <cellStyle name="Note 5 3 3_1st MFT Prelim" xfId="1457"/>
    <cellStyle name="Note 5 3 4" xfId="1458"/>
    <cellStyle name="Note 5 3 4 2" xfId="1459"/>
    <cellStyle name="Note 5 3 4_1st MFT Prelim" xfId="1460"/>
    <cellStyle name="Note 5 3 5" xfId="1461"/>
    <cellStyle name="Note 5 3 5 2" xfId="1462"/>
    <cellStyle name="Note 5 3 5_1st MFT Prelim" xfId="1463"/>
    <cellStyle name="Note 5 3 6" xfId="1464"/>
    <cellStyle name="Note 5 3 6 2" xfId="1465"/>
    <cellStyle name="Note 5 3 6_1st MFT Prelim" xfId="1466"/>
    <cellStyle name="Note 5 3 7" xfId="1467"/>
    <cellStyle name="Note 5 3 7 2" xfId="1468"/>
    <cellStyle name="Note 5 3 7_1st MFT Prelim" xfId="1469"/>
    <cellStyle name="Note 5 3 8" xfId="1470"/>
    <cellStyle name="Note 5 3 8 2" xfId="1471"/>
    <cellStyle name="Note 5 3 8_1st MFT Prelim" xfId="1472"/>
    <cellStyle name="Note 5 3 9" xfId="1473"/>
    <cellStyle name="Note 5 3_1st &amp; 2nd MFT Prelim" xfId="1474"/>
    <cellStyle name="Note 5 30" xfId="1475"/>
    <cellStyle name="Note 5 30 2" xfId="1476"/>
    <cellStyle name="Note 5 30_1st MFT Prelim" xfId="1477"/>
    <cellStyle name="Note 5 31" xfId="1478"/>
    <cellStyle name="Note 5 31 2" xfId="1479"/>
    <cellStyle name="Note 5 31_1st MFT Prelim" xfId="1480"/>
    <cellStyle name="Note 5 32" xfId="1481"/>
    <cellStyle name="Note 5 32 2" xfId="1482"/>
    <cellStyle name="Note 5 32_1st MFT Prelim" xfId="1483"/>
    <cellStyle name="Note 5 33" xfId="1484"/>
    <cellStyle name="Note 5 4" xfId="1485"/>
    <cellStyle name="Note 5 4 2" xfId="1486"/>
    <cellStyle name="Note 5 4 2 2" xfId="1487"/>
    <cellStyle name="Note 5 4 2_1st MFT Prelim" xfId="1488"/>
    <cellStyle name="Note 5 4 3" xfId="1489"/>
    <cellStyle name="Note 5 4 3 2" xfId="1490"/>
    <cellStyle name="Note 5 4 3_1st MFT Prelim" xfId="1491"/>
    <cellStyle name="Note 5 4 4" xfId="1492"/>
    <cellStyle name="Note 5 4 4 2" xfId="1493"/>
    <cellStyle name="Note 5 4 4_1st MFT Prelim" xfId="1494"/>
    <cellStyle name="Note 5 4 5" xfId="1495"/>
    <cellStyle name="Note 5 4 5 2" xfId="1496"/>
    <cellStyle name="Note 5 4 5_1st MFT Prelim" xfId="1497"/>
    <cellStyle name="Note 5 4 6" xfId="1498"/>
    <cellStyle name="Note 5 4 6 2" xfId="1499"/>
    <cellStyle name="Note 5 4 6_1st MFT Prelim" xfId="1500"/>
    <cellStyle name="Note 5 4 7" xfId="1501"/>
    <cellStyle name="Note 5 4 7 2" xfId="1502"/>
    <cellStyle name="Note 5 4 7_1st MFT Prelim" xfId="1503"/>
    <cellStyle name="Note 5 4 8" xfId="1504"/>
    <cellStyle name="Note 5 4 8 2" xfId="1505"/>
    <cellStyle name="Note 5 4 8_1st MFT Prelim" xfId="1506"/>
    <cellStyle name="Note 5 4 9" xfId="1507"/>
    <cellStyle name="Note 5 4_1st &amp; 2nd MFT Prelim" xfId="1508"/>
    <cellStyle name="Note 5 5" xfId="1509"/>
    <cellStyle name="Note 5 5 2" xfId="1510"/>
    <cellStyle name="Note 5 5_1st MFT Prelim" xfId="1511"/>
    <cellStyle name="Note 5 6" xfId="1512"/>
    <cellStyle name="Note 5 6 2" xfId="1513"/>
    <cellStyle name="Note 5 6_1st MFT Prelim" xfId="1514"/>
    <cellStyle name="Note 5 7" xfId="1515"/>
    <cellStyle name="Note 5 7 2" xfId="1516"/>
    <cellStyle name="Note 5 7_1st MFT Prelim" xfId="1517"/>
    <cellStyle name="Note 5 8" xfId="1518"/>
    <cellStyle name="Note 5 8 2" xfId="1519"/>
    <cellStyle name="Note 5 8_1st MFT Prelim" xfId="1520"/>
    <cellStyle name="Note 5 9" xfId="1521"/>
    <cellStyle name="Note 5 9 2" xfId="1522"/>
    <cellStyle name="Note 5 9_1st MFT Prelim" xfId="1523"/>
    <cellStyle name="Note 5_1st &amp; 2nd MFT Prelim" xfId="1524"/>
    <cellStyle name="Note 6" xfId="1525"/>
    <cellStyle name="Note 6 10" xfId="1526"/>
    <cellStyle name="Note 6 10 2" xfId="1527"/>
    <cellStyle name="Note 6 10_1st MFT Prelim" xfId="1528"/>
    <cellStyle name="Note 6 11" xfId="1529"/>
    <cellStyle name="Note 6 11 2" xfId="1530"/>
    <cellStyle name="Note 6 11_1st MFT Prelim" xfId="1531"/>
    <cellStyle name="Note 6 12" xfId="1532"/>
    <cellStyle name="Note 6 12 2" xfId="1533"/>
    <cellStyle name="Note 6 12_1st MFT Prelim" xfId="1534"/>
    <cellStyle name="Note 6 13" xfId="1535"/>
    <cellStyle name="Note 6 13 2" xfId="1536"/>
    <cellStyle name="Note 6 13_1st MFT Prelim" xfId="1537"/>
    <cellStyle name="Note 6 14" xfId="1538"/>
    <cellStyle name="Note 6 14 2" xfId="1539"/>
    <cellStyle name="Note 6 14_1st MFT Prelim" xfId="1540"/>
    <cellStyle name="Note 6 15" xfId="1541"/>
    <cellStyle name="Note 6 15 2" xfId="1542"/>
    <cellStyle name="Note 6 15_1st MFT Prelim" xfId="1543"/>
    <cellStyle name="Note 6 16" xfId="1544"/>
    <cellStyle name="Note 6 16 2" xfId="1545"/>
    <cellStyle name="Note 6 16_1st MFT Prelim" xfId="1546"/>
    <cellStyle name="Note 6 17" xfId="1547"/>
    <cellStyle name="Note 6 17 2" xfId="1548"/>
    <cellStyle name="Note 6 17_1st MFT Prelim" xfId="1549"/>
    <cellStyle name="Note 6 18" xfId="1550"/>
    <cellStyle name="Note 6 18 2" xfId="1551"/>
    <cellStyle name="Note 6 18_1st MFT Prelim" xfId="1552"/>
    <cellStyle name="Note 6 19" xfId="1553"/>
    <cellStyle name="Note 6 19 2" xfId="1554"/>
    <cellStyle name="Note 6 19_1st MFT Prelim" xfId="1555"/>
    <cellStyle name="Note 6 2" xfId="1556"/>
    <cellStyle name="Note 6 2 10" xfId="1557"/>
    <cellStyle name="Note 6 2 10 2" xfId="1558"/>
    <cellStyle name="Note 6 2 10_1st MFT Prelim" xfId="1559"/>
    <cellStyle name="Note 6 2 11" xfId="1560"/>
    <cellStyle name="Note 6 2 2" xfId="1561"/>
    <cellStyle name="Note 6 2 2 10" xfId="1562"/>
    <cellStyle name="Note 6 2 2 2" xfId="1563"/>
    <cellStyle name="Note 6 2 2 2 2" xfId="1564"/>
    <cellStyle name="Note 6 2 2 2_1st MFT Prelim" xfId="1565"/>
    <cellStyle name="Note 6 2 2 3" xfId="1566"/>
    <cellStyle name="Note 6 2 2 3 2" xfId="1567"/>
    <cellStyle name="Note 6 2 2 3_1st MFT Prelim" xfId="1568"/>
    <cellStyle name="Note 6 2 2 4" xfId="1569"/>
    <cellStyle name="Note 6 2 2 4 2" xfId="1570"/>
    <cellStyle name="Note 6 2 2 4_1st MFT Prelim" xfId="1571"/>
    <cellStyle name="Note 6 2 2 5" xfId="1572"/>
    <cellStyle name="Note 6 2 2 5 2" xfId="1573"/>
    <cellStyle name="Note 6 2 2 5_1st MFT Prelim" xfId="1574"/>
    <cellStyle name="Note 6 2 2 6" xfId="1575"/>
    <cellStyle name="Note 6 2 2 6 2" xfId="1576"/>
    <cellStyle name="Note 6 2 2 6_1st MFT Prelim" xfId="1577"/>
    <cellStyle name="Note 6 2 2 7" xfId="1578"/>
    <cellStyle name="Note 6 2 2 7 2" xfId="1579"/>
    <cellStyle name="Note 6 2 2 7_1st MFT Prelim" xfId="1580"/>
    <cellStyle name="Note 6 2 2 8" xfId="1581"/>
    <cellStyle name="Note 6 2 2 8 2" xfId="1582"/>
    <cellStyle name="Note 6 2 2 8_1st MFT Prelim" xfId="1583"/>
    <cellStyle name="Note 6 2 2 9" xfId="1584"/>
    <cellStyle name="Note 6 2 2 9 2" xfId="1585"/>
    <cellStyle name="Note 6 2 2 9_1st MFT Prelim" xfId="1586"/>
    <cellStyle name="Note 6 2 2_1st &amp; 2nd MFT Prelim" xfId="1587"/>
    <cellStyle name="Note 6 2 3" xfId="1588"/>
    <cellStyle name="Note 6 2 3 2" xfId="1589"/>
    <cellStyle name="Note 6 2 3_1st MFT Prelim" xfId="1590"/>
    <cellStyle name="Note 6 2 4" xfId="1591"/>
    <cellStyle name="Note 6 2 4 2" xfId="1592"/>
    <cellStyle name="Note 6 2 4_1st MFT Prelim" xfId="1593"/>
    <cellStyle name="Note 6 2 5" xfId="1594"/>
    <cellStyle name="Note 6 2 5 2" xfId="1595"/>
    <cellStyle name="Note 6 2 5_1st MFT Prelim" xfId="1596"/>
    <cellStyle name="Note 6 2 6" xfId="1597"/>
    <cellStyle name="Note 6 2 6 2" xfId="1598"/>
    <cellStyle name="Note 6 2 6_1st MFT Prelim" xfId="1599"/>
    <cellStyle name="Note 6 2 7" xfId="1600"/>
    <cellStyle name="Note 6 2 7 2" xfId="1601"/>
    <cellStyle name="Note 6 2 7_1st MFT Prelim" xfId="1602"/>
    <cellStyle name="Note 6 2 8" xfId="1603"/>
    <cellStyle name="Note 6 2 8 2" xfId="1604"/>
    <cellStyle name="Note 6 2 8_1st MFT Prelim" xfId="1605"/>
    <cellStyle name="Note 6 2 9" xfId="1606"/>
    <cellStyle name="Note 6 2 9 2" xfId="1607"/>
    <cellStyle name="Note 6 2 9_1st MFT Prelim" xfId="1608"/>
    <cellStyle name="Note 6 2_1st &amp; 2nd MFT Prelim" xfId="1609"/>
    <cellStyle name="Note 6 20" xfId="1610"/>
    <cellStyle name="Note 6 20 2" xfId="1611"/>
    <cellStyle name="Note 6 20_1st MFT Prelim" xfId="1612"/>
    <cellStyle name="Note 6 21" xfId="1613"/>
    <cellStyle name="Note 6 21 2" xfId="1614"/>
    <cellStyle name="Note 6 21_1st MFT Prelim" xfId="1615"/>
    <cellStyle name="Note 6 22" xfId="1616"/>
    <cellStyle name="Note 6 22 2" xfId="1617"/>
    <cellStyle name="Note 6 22_1st MFT Prelim" xfId="1618"/>
    <cellStyle name="Note 6 23" xfId="1619"/>
    <cellStyle name="Note 6 3" xfId="1620"/>
    <cellStyle name="Note 6 3 2" xfId="1621"/>
    <cellStyle name="Note 6 3_1st MFT Prelim" xfId="1622"/>
    <cellStyle name="Note 6 4" xfId="1623"/>
    <cellStyle name="Note 6 4 2" xfId="1624"/>
    <cellStyle name="Note 6 4 2 2" xfId="1625"/>
    <cellStyle name="Note 6 4 2_1st MFT Prelim" xfId="1626"/>
    <cellStyle name="Note 6 4 3" xfId="1627"/>
    <cellStyle name="Note 6 4 3 2" xfId="1628"/>
    <cellStyle name="Note 6 4 3_1st MFT Prelim" xfId="1629"/>
    <cellStyle name="Note 6 4 4" xfId="1630"/>
    <cellStyle name="Note 6 4 4 2" xfId="1631"/>
    <cellStyle name="Note 6 4 4_1st MFT Prelim" xfId="1632"/>
    <cellStyle name="Note 6 4 5" xfId="1633"/>
    <cellStyle name="Note 6 4 5 2" xfId="1634"/>
    <cellStyle name="Note 6 4 5_1st MFT Prelim" xfId="1635"/>
    <cellStyle name="Note 6 4 6" xfId="1636"/>
    <cellStyle name="Note 6 4 6 2" xfId="1637"/>
    <cellStyle name="Note 6 4 6_1st MFT Prelim" xfId="1638"/>
    <cellStyle name="Note 6 4 7" xfId="1639"/>
    <cellStyle name="Note 6 4 7 2" xfId="1640"/>
    <cellStyle name="Note 6 4 7_1st MFT Prelim" xfId="1641"/>
    <cellStyle name="Note 6 4 8" xfId="1642"/>
    <cellStyle name="Note 6 4 8 2" xfId="1643"/>
    <cellStyle name="Note 6 4 8_1st MFT Prelim" xfId="1644"/>
    <cellStyle name="Note 6 4 9" xfId="1645"/>
    <cellStyle name="Note 6 4_1st &amp; 2nd MFT Prelim" xfId="1646"/>
    <cellStyle name="Note 6 5" xfId="1647"/>
    <cellStyle name="Note 6 5 2" xfId="1648"/>
    <cellStyle name="Note 6 5_1st MFT Prelim" xfId="1649"/>
    <cellStyle name="Note 6 6" xfId="1650"/>
    <cellStyle name="Note 6 6 2" xfId="1651"/>
    <cellStyle name="Note 6 6_1st MFT Prelim" xfId="1652"/>
    <cellStyle name="Note 6 7" xfId="1653"/>
    <cellStyle name="Note 6 7 2" xfId="1654"/>
    <cellStyle name="Note 6 7_1st MFT Prelim" xfId="1655"/>
    <cellStyle name="Note 6 8" xfId="1656"/>
    <cellStyle name="Note 6 8 2" xfId="1657"/>
    <cellStyle name="Note 6 8_1st MFT Prelim" xfId="1658"/>
    <cellStyle name="Note 6 9" xfId="1659"/>
    <cellStyle name="Note 6 9 2" xfId="1660"/>
    <cellStyle name="Note 6 9_1st MFT Prelim" xfId="1661"/>
    <cellStyle name="Note 6_1st &amp; 2nd MFT Prelim" xfId="1662"/>
    <cellStyle name="Note 7" xfId="1663"/>
    <cellStyle name="Note 7 10" xfId="1664"/>
    <cellStyle name="Note 7 10 2" xfId="1665"/>
    <cellStyle name="Note 7 10_1st MFT Prelim" xfId="1666"/>
    <cellStyle name="Note 7 11" xfId="1667"/>
    <cellStyle name="Note 7 11 2" xfId="1668"/>
    <cellStyle name="Note 7 11_1st MFT Prelim" xfId="1669"/>
    <cellStyle name="Note 7 12" xfId="1670"/>
    <cellStyle name="Note 7 12 2" xfId="1671"/>
    <cellStyle name="Note 7 12_1st MFT Prelim" xfId="1672"/>
    <cellStyle name="Note 7 13" xfId="1673"/>
    <cellStyle name="Note 7 13 2" xfId="1674"/>
    <cellStyle name="Note 7 13_1st MFT Prelim" xfId="1675"/>
    <cellStyle name="Note 7 14" xfId="1676"/>
    <cellStyle name="Note 7 14 2" xfId="1677"/>
    <cellStyle name="Note 7 14_1st MFT Prelim" xfId="1678"/>
    <cellStyle name="Note 7 15" xfId="1679"/>
    <cellStyle name="Note 7 15 2" xfId="1680"/>
    <cellStyle name="Note 7 15_1st MFT Prelim" xfId="1681"/>
    <cellStyle name="Note 7 16" xfId="1682"/>
    <cellStyle name="Note 7 2" xfId="1683"/>
    <cellStyle name="Note 7 2 2" xfId="1684"/>
    <cellStyle name="Note 7 2 2 2" xfId="1685"/>
    <cellStyle name="Note 7 2 2_1st MFT Prelim" xfId="1686"/>
    <cellStyle name="Note 7 2 3" xfId="1687"/>
    <cellStyle name="Note 7 2 3 2" xfId="1688"/>
    <cellStyle name="Note 7 2 3_1st MFT Prelim" xfId="1689"/>
    <cellStyle name="Note 7 2 4" xfId="1690"/>
    <cellStyle name="Note 7 2 4 2" xfId="1691"/>
    <cellStyle name="Note 7 2 4_1st MFT Prelim" xfId="1692"/>
    <cellStyle name="Note 7 2 5" xfId="1693"/>
    <cellStyle name="Note 7 2 5 2" xfId="1694"/>
    <cellStyle name="Note 7 2 5_1st MFT Prelim" xfId="1695"/>
    <cellStyle name="Note 7 2 6" xfId="1696"/>
    <cellStyle name="Note 7 2 6 2" xfId="1697"/>
    <cellStyle name="Note 7 2 6_1st MFT Prelim" xfId="1698"/>
    <cellStyle name="Note 7 2 7" xfId="1699"/>
    <cellStyle name="Note 7 2 7 2" xfId="1700"/>
    <cellStyle name="Note 7 2 7_1st MFT Prelim" xfId="1701"/>
    <cellStyle name="Note 7 2 8" xfId="1702"/>
    <cellStyle name="Note 7 2 8 2" xfId="1703"/>
    <cellStyle name="Note 7 2 8_1st MFT Prelim" xfId="1704"/>
    <cellStyle name="Note 7 2 9" xfId="1705"/>
    <cellStyle name="Note 7 2_1st &amp; 2nd MFT Prelim" xfId="1706"/>
    <cellStyle name="Note 7 3" xfId="1707"/>
    <cellStyle name="Note 7 3 2" xfId="1708"/>
    <cellStyle name="Note 7 3_1st MFT Prelim" xfId="1709"/>
    <cellStyle name="Note 7 4" xfId="1710"/>
    <cellStyle name="Note 7 4 2" xfId="1711"/>
    <cellStyle name="Note 7 4_1st MFT Prelim" xfId="1712"/>
    <cellStyle name="Note 7 5" xfId="1713"/>
    <cellStyle name="Note 7 5 2" xfId="1714"/>
    <cellStyle name="Note 7 5_1st MFT Prelim" xfId="1715"/>
    <cellStyle name="Note 7 6" xfId="1716"/>
    <cellStyle name="Note 7 6 2" xfId="1717"/>
    <cellStyle name="Note 7 6_1st MFT Prelim" xfId="1718"/>
    <cellStyle name="Note 7 7" xfId="1719"/>
    <cellStyle name="Note 7 7 2" xfId="1720"/>
    <cellStyle name="Note 7 7_1st MFT Prelim" xfId="1721"/>
    <cellStyle name="Note 7 8" xfId="1722"/>
    <cellStyle name="Note 7 8 2" xfId="1723"/>
    <cellStyle name="Note 7 8_1st MFT Prelim" xfId="1724"/>
    <cellStyle name="Note 7 9" xfId="1725"/>
    <cellStyle name="Note 7 9 2" xfId="1726"/>
    <cellStyle name="Note 7 9_1st MFT Prelim" xfId="1727"/>
    <cellStyle name="Note 7_1st &amp; 2nd MFT Prelim" xfId="1728"/>
    <cellStyle name="Note 8" xfId="1729"/>
    <cellStyle name="Note 8 2" xfId="1730"/>
    <cellStyle name="Note 8_1st MFT Prelim" xfId="1731"/>
    <cellStyle name="Note 9" xfId="1732"/>
    <cellStyle name="Output" xfId="1733"/>
    <cellStyle name="Output 2" xfId="1734"/>
    <cellStyle name="Output 3" xfId="1735"/>
    <cellStyle name="Percent" xfId="1736"/>
    <cellStyle name="Percent 2" xfId="1737"/>
    <cellStyle name="Percent 2 2" xfId="1738"/>
    <cellStyle name="Percent 3" xfId="1739"/>
    <cellStyle name="Percent 4" xfId="1740"/>
    <cellStyle name="Percent 4 2" xfId="1741"/>
    <cellStyle name="SAPBEXaggData" xfId="1742"/>
    <cellStyle name="SAPBEXaggData 2" xfId="1743"/>
    <cellStyle name="SAPBEXaggDataEmph" xfId="1744"/>
    <cellStyle name="SAPBEXaggDataEmph 2" xfId="1745"/>
    <cellStyle name="SAPBEXaggItem" xfId="1746"/>
    <cellStyle name="SAPBEXaggItem 2" xfId="1747"/>
    <cellStyle name="SAPBEXaggItem 3" xfId="1748"/>
    <cellStyle name="SAPBEXaggItem_ Refunds" xfId="1749"/>
    <cellStyle name="SAPBEXaggItemX" xfId="1750"/>
    <cellStyle name="SAPBEXaggItemX 2" xfId="1751"/>
    <cellStyle name="SAPBEXchaText" xfId="1752"/>
    <cellStyle name="SAPBEXchaText 2" xfId="1753"/>
    <cellStyle name="SAPBEXchaText 3" xfId="1754"/>
    <cellStyle name="SAPBEXchaText 4" xfId="1755"/>
    <cellStyle name="SAPBEXchaText 5" xfId="1756"/>
    <cellStyle name="SAPBEXchaText_ Refunds" xfId="1757"/>
    <cellStyle name="SAPBEXexcBad7" xfId="1758"/>
    <cellStyle name="SAPBEXexcBad7 2" xfId="1759"/>
    <cellStyle name="SAPBEXexcBad8" xfId="1760"/>
    <cellStyle name="SAPBEXexcBad8 2" xfId="1761"/>
    <cellStyle name="SAPBEXexcBad9" xfId="1762"/>
    <cellStyle name="SAPBEXexcBad9 2" xfId="1763"/>
    <cellStyle name="SAPBEXexcCritical4" xfId="1764"/>
    <cellStyle name="SAPBEXexcCritical4 2" xfId="1765"/>
    <cellStyle name="SAPBEXexcCritical5" xfId="1766"/>
    <cellStyle name="SAPBEXexcCritical5 2" xfId="1767"/>
    <cellStyle name="SAPBEXexcCritical6" xfId="1768"/>
    <cellStyle name="SAPBEXexcCritical6 2" xfId="1769"/>
    <cellStyle name="SAPBEXexcGood1" xfId="1770"/>
    <cellStyle name="SAPBEXexcGood1 2" xfId="1771"/>
    <cellStyle name="SAPBEXexcGood2" xfId="1772"/>
    <cellStyle name="SAPBEXexcGood2 2" xfId="1773"/>
    <cellStyle name="SAPBEXexcGood3" xfId="1774"/>
    <cellStyle name="SAPBEXexcGood3 2" xfId="1775"/>
    <cellStyle name="SAPBEXfilterDrill" xfId="1776"/>
    <cellStyle name="SAPBEXfilterDrill 2" xfId="1777"/>
    <cellStyle name="SAPBEXfilterItem" xfId="1778"/>
    <cellStyle name="SAPBEXfilterItem 2" xfId="1779"/>
    <cellStyle name="SAPBEXfilterText" xfId="1780"/>
    <cellStyle name="SAPBEXfilterText 2" xfId="1781"/>
    <cellStyle name="SAPBEXfilterText 2 2" xfId="1782"/>
    <cellStyle name="SAPBEXfilterText 3" xfId="1783"/>
    <cellStyle name="SAPBEXfilterText 3 2" xfId="1784"/>
    <cellStyle name="SAPBEXfilterText_2nd MFT Prelim" xfId="1785"/>
    <cellStyle name="SAPBEXformats" xfId="1786"/>
    <cellStyle name="SAPBEXformats 2" xfId="1787"/>
    <cellStyle name="SAPBEXformats 3" xfId="1788"/>
    <cellStyle name="SAPBEXformats 4" xfId="1789"/>
    <cellStyle name="SAPBEXheaderItem" xfId="1790"/>
    <cellStyle name="SAPBEXheaderItem 2" xfId="1791"/>
    <cellStyle name="SAPBEXheaderItem 3" xfId="1792"/>
    <cellStyle name="SAPBEXheaderItem 4" xfId="1793"/>
    <cellStyle name="SAPBEXheaderItem 5" xfId="1794"/>
    <cellStyle name="SAPBEXheaderItem_1st MFT Prelim" xfId="1795"/>
    <cellStyle name="SAPBEXheaderText" xfId="1796"/>
    <cellStyle name="SAPBEXheaderText 2" xfId="1797"/>
    <cellStyle name="SAPBEXheaderText 3" xfId="1798"/>
    <cellStyle name="SAPBEXheaderText 4" xfId="1799"/>
    <cellStyle name="SAPBEXheaderText 5" xfId="1800"/>
    <cellStyle name="SAPBEXheaderText_1st MFT Prelim" xfId="1801"/>
    <cellStyle name="SAPBEXHLevel0" xfId="1802"/>
    <cellStyle name="SAPBEXHLevel0 2" xfId="1803"/>
    <cellStyle name="SAPBEXHLevel0 3" xfId="1804"/>
    <cellStyle name="SAPBEXHLevel0 3 2" xfId="1805"/>
    <cellStyle name="SAPBEXHLevel0 4" xfId="1806"/>
    <cellStyle name="SAPBEXHLevel0 5" xfId="1807"/>
    <cellStyle name="SAPBEXHLevel0_ Refunds" xfId="1808"/>
    <cellStyle name="SAPBEXHLevel0X" xfId="1809"/>
    <cellStyle name="SAPBEXHLevel0X 2" xfId="1810"/>
    <cellStyle name="SAPBEXHLevel0X 3" xfId="1811"/>
    <cellStyle name="SAPBEXHLevel0X 3 2" xfId="1812"/>
    <cellStyle name="SAPBEXHLevel0X 4" xfId="1813"/>
    <cellStyle name="SAPBEXHLevel0X 5" xfId="1814"/>
    <cellStyle name="SAPBEXHLevel0X_ Refunds" xfId="1815"/>
    <cellStyle name="SAPBEXHLevel1" xfId="1816"/>
    <cellStyle name="SAPBEXHLevel1 2" xfId="1817"/>
    <cellStyle name="SAPBEXHLevel1 3" xfId="1818"/>
    <cellStyle name="SAPBEXHLevel1 3 2" xfId="1819"/>
    <cellStyle name="SAPBEXHLevel1 4" xfId="1820"/>
    <cellStyle name="SAPBEXHLevel1 5" xfId="1821"/>
    <cellStyle name="SAPBEXHLevel1_ Refunds" xfId="1822"/>
    <cellStyle name="SAPBEXHLevel1X" xfId="1823"/>
    <cellStyle name="SAPBEXHLevel1X 2" xfId="1824"/>
    <cellStyle name="SAPBEXHLevel1X 3" xfId="1825"/>
    <cellStyle name="SAPBEXHLevel1X 3 2" xfId="1826"/>
    <cellStyle name="SAPBEXHLevel1X 4" xfId="1827"/>
    <cellStyle name="SAPBEXHLevel1X 5" xfId="1828"/>
    <cellStyle name="SAPBEXHLevel1X_ Refunds" xfId="1829"/>
    <cellStyle name="SAPBEXHLevel2" xfId="1830"/>
    <cellStyle name="SAPBEXHLevel2 2" xfId="1831"/>
    <cellStyle name="SAPBEXHLevel2 3" xfId="1832"/>
    <cellStyle name="SAPBEXHLevel2 3 2" xfId="1833"/>
    <cellStyle name="SAPBEXHLevel2 4" xfId="1834"/>
    <cellStyle name="SAPBEXHLevel2 5" xfId="1835"/>
    <cellStyle name="SAPBEXHLevel2_ Refunds" xfId="1836"/>
    <cellStyle name="SAPBEXHLevel2X" xfId="1837"/>
    <cellStyle name="SAPBEXHLevel2X 2" xfId="1838"/>
    <cellStyle name="SAPBEXHLevel2X 3" xfId="1839"/>
    <cellStyle name="SAPBEXHLevel2X 3 2" xfId="1840"/>
    <cellStyle name="SAPBEXHLevel2X 4" xfId="1841"/>
    <cellStyle name="SAPBEXHLevel2X 5" xfId="1842"/>
    <cellStyle name="SAPBEXHLevel2X_ Refunds" xfId="1843"/>
    <cellStyle name="SAPBEXHLevel3" xfId="1844"/>
    <cellStyle name="SAPBEXHLevel3 2" xfId="1845"/>
    <cellStyle name="SAPBEXHLevel3 3" xfId="1846"/>
    <cellStyle name="SAPBEXHLevel3 3 2" xfId="1847"/>
    <cellStyle name="SAPBEXHLevel3 4" xfId="1848"/>
    <cellStyle name="SAPBEXHLevel3 5" xfId="1849"/>
    <cellStyle name="SAPBEXHLevel3_ Refunds" xfId="1850"/>
    <cellStyle name="SAPBEXHLevel3X" xfId="1851"/>
    <cellStyle name="SAPBEXHLevel3X 2" xfId="1852"/>
    <cellStyle name="SAPBEXHLevel3X 3" xfId="1853"/>
    <cellStyle name="SAPBEXHLevel3X 3 2" xfId="1854"/>
    <cellStyle name="SAPBEXHLevel3X 4" xfId="1855"/>
    <cellStyle name="SAPBEXHLevel3X 5" xfId="1856"/>
    <cellStyle name="SAPBEXHLevel3X_ Refunds" xfId="1857"/>
    <cellStyle name="SAPBEXinputData" xfId="1858"/>
    <cellStyle name="SAPBEXItemHeader" xfId="1859"/>
    <cellStyle name="SAPBEXresData" xfId="1860"/>
    <cellStyle name="SAPBEXresData 2" xfId="1861"/>
    <cellStyle name="SAPBEXresDataEmph" xfId="1862"/>
    <cellStyle name="SAPBEXresDataEmph 2" xfId="1863"/>
    <cellStyle name="SAPBEXresItem" xfId="1864"/>
    <cellStyle name="SAPBEXresItem 2" xfId="1865"/>
    <cellStyle name="SAPBEXresItemX" xfId="1866"/>
    <cellStyle name="SAPBEXresItemX 2" xfId="1867"/>
    <cellStyle name="SAPBEXstdData" xfId="1868"/>
    <cellStyle name="SAPBEXstdData 2" xfId="1869"/>
    <cellStyle name="SAPBEXstdData 3" xfId="1870"/>
    <cellStyle name="SAPBEXstdData_ Refunds" xfId="1871"/>
    <cellStyle name="SAPBEXstdDataEmph" xfId="1872"/>
    <cellStyle name="SAPBEXstdDataEmph 2" xfId="1873"/>
    <cellStyle name="SAPBEXstdItem" xfId="1874"/>
    <cellStyle name="SAPBEXstdItem 2" xfId="1875"/>
    <cellStyle name="SAPBEXstdItem 3" xfId="1876"/>
    <cellStyle name="SAPBEXstdItem 4" xfId="1877"/>
    <cellStyle name="SAPBEXstdItem 5" xfId="1878"/>
    <cellStyle name="SAPBEXstdItem_ Refunds" xfId="1879"/>
    <cellStyle name="SAPBEXstdItemX" xfId="1880"/>
    <cellStyle name="SAPBEXstdItemX 2" xfId="1881"/>
    <cellStyle name="SAPBEXstdItemX 3" xfId="1882"/>
    <cellStyle name="SAPBEXstdItemX 4" xfId="1883"/>
    <cellStyle name="SAPBEXstdItemX 5" xfId="1884"/>
    <cellStyle name="SAPBEXstdItemX_ Refunds" xfId="1885"/>
    <cellStyle name="SAPBEXtitle" xfId="1886"/>
    <cellStyle name="SAPBEXtitle 2" xfId="1887"/>
    <cellStyle name="SAPBEXtitle 2 2" xfId="1888"/>
    <cellStyle name="SAPBEXtitle 2_autopost vouchers" xfId="1889"/>
    <cellStyle name="SAPBEXtitle 3" xfId="1890"/>
    <cellStyle name="SAPBEXtitle_ Refunds" xfId="1891"/>
    <cellStyle name="SAPBEXunassignedItem" xfId="1892"/>
    <cellStyle name="SAPBEXundefined" xfId="1893"/>
    <cellStyle name="SAPBEXundefined 2" xfId="1894"/>
    <cellStyle name="SEM-BPS-data" xfId="1895"/>
    <cellStyle name="SEM-BPS-head" xfId="1896"/>
    <cellStyle name="SEM-BPS-headdata" xfId="1897"/>
    <cellStyle name="SEM-BPS-headkey" xfId="1898"/>
    <cellStyle name="SEM-BPS-input-on" xfId="1899"/>
    <cellStyle name="SEM-BPS-key" xfId="1900"/>
    <cellStyle name="SEM-BPS-sub1" xfId="1901"/>
    <cellStyle name="SEM-BPS-sub2" xfId="1902"/>
    <cellStyle name="SEM-BPS-total" xfId="1903"/>
    <cellStyle name="Sheet Title" xfId="1904"/>
    <cellStyle name="Style 1" xfId="1905"/>
    <cellStyle name="Temp" xfId="1906"/>
    <cellStyle name="Title" xfId="1907"/>
    <cellStyle name="Title 2" xfId="1908"/>
    <cellStyle name="Title 3" xfId="1909"/>
    <cellStyle name="Total" xfId="1910"/>
    <cellStyle name="Total 2" xfId="1911"/>
    <cellStyle name="Total 3" xfId="1912"/>
    <cellStyle name="Total 4" xfId="1913"/>
    <cellStyle name="Total 4 2" xfId="1914"/>
    <cellStyle name="Warning Text" xfId="1915"/>
    <cellStyle name="Warning Text 2" xfId="1916"/>
    <cellStyle name="Warning Text 3" xfId="19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4.66015625" style="0" customWidth="1"/>
    <col min="2" max="2" width="32.5" style="0" customWidth="1"/>
    <col min="3" max="3" width="25" style="0" bestFit="1" customWidth="1"/>
    <col min="4" max="4" width="5.33203125" style="0" customWidth="1"/>
    <col min="7" max="7" width="25" style="0" bestFit="1" customWidth="1"/>
  </cols>
  <sheetData>
    <row r="1" spans="1:3" ht="12.75">
      <c r="A1" s="16" t="s">
        <v>76</v>
      </c>
      <c r="C1" t="s">
        <v>58</v>
      </c>
    </row>
    <row r="2" ht="12.75">
      <c r="C2" t="s">
        <v>59</v>
      </c>
    </row>
    <row r="4" spans="1:3" ht="12.75">
      <c r="A4" s="19" t="s">
        <v>60</v>
      </c>
      <c r="B4" s="19"/>
      <c r="C4" s="19"/>
    </row>
    <row r="5" spans="1:3" ht="12.75">
      <c r="A5" s="19" t="s">
        <v>61</v>
      </c>
      <c r="B5" s="19"/>
      <c r="C5" s="19"/>
    </row>
    <row r="6" spans="1:3" ht="12.75">
      <c r="A6" s="19" t="s">
        <v>62</v>
      </c>
      <c r="B6" s="19"/>
      <c r="C6" s="19"/>
    </row>
    <row r="8" spans="1:3" ht="12.75">
      <c r="A8" t="s">
        <v>0</v>
      </c>
      <c r="B8" s="3"/>
      <c r="C8" s="3" t="s">
        <v>71</v>
      </c>
    </row>
    <row r="9" spans="1:3" ht="12.75">
      <c r="A9" t="s">
        <v>1</v>
      </c>
      <c r="B9" s="3"/>
      <c r="C9" s="3" t="s">
        <v>63</v>
      </c>
    </row>
    <row r="10" spans="1:7" ht="12.75">
      <c r="A10" t="s">
        <v>2</v>
      </c>
      <c r="B10" s="1"/>
      <c r="C10" s="1">
        <f>SUM(monthly!B10:M10)</f>
        <v>24763500459.99</v>
      </c>
      <c r="G10" s="1"/>
    </row>
    <row r="11" spans="1:7" ht="12.75">
      <c r="A11" t="s">
        <v>3</v>
      </c>
      <c r="B11" s="1"/>
      <c r="C11" s="1">
        <f>SUM(monthly!B11:M11)</f>
        <v>23444834719.24</v>
      </c>
      <c r="G11" s="2"/>
    </row>
    <row r="12" spans="1:7" ht="12.75">
      <c r="A12" t="s">
        <v>4</v>
      </c>
      <c r="B12" s="1"/>
      <c r="C12" s="1">
        <f>SUM(monthly!B12:M12)</f>
        <v>644561205.4199996</v>
      </c>
      <c r="G12" s="2"/>
    </row>
    <row r="13" spans="1:7" ht="12.75">
      <c r="A13" t="s">
        <v>5</v>
      </c>
      <c r="B13" s="1"/>
      <c r="C13" s="1">
        <f>SUM(monthly!B13:M13)</f>
        <v>674104535.3299999</v>
      </c>
      <c r="G13" s="2"/>
    </row>
    <row r="14" spans="1:7" ht="12.75">
      <c r="A14" t="s">
        <v>6</v>
      </c>
      <c r="B14" s="1"/>
      <c r="C14" s="1">
        <f>SUM(monthly!B14:M14)</f>
        <v>2271888482.11</v>
      </c>
      <c r="G14" s="2"/>
    </row>
    <row r="15" spans="1:7" ht="12.75">
      <c r="A15" t="s">
        <v>7</v>
      </c>
      <c r="B15" s="1"/>
      <c r="C15" s="1">
        <f>SUM(monthly!B15:M15)</f>
        <v>2276995298.38</v>
      </c>
      <c r="G15" s="2"/>
    </row>
    <row r="16" spans="1:7" ht="12.75">
      <c r="A16" t="s">
        <v>8</v>
      </c>
      <c r="B16" s="1"/>
      <c r="C16" s="1">
        <f>SUM(monthly!B16:M16)</f>
        <v>705782139.4499999</v>
      </c>
      <c r="G16" s="2"/>
    </row>
    <row r="17" spans="1:7" ht="12.75">
      <c r="A17" t="s">
        <v>9</v>
      </c>
      <c r="B17" s="1"/>
      <c r="C17" s="1">
        <f>SUM(monthly!B17:M17)</f>
        <v>340038251.55</v>
      </c>
      <c r="G17" s="1"/>
    </row>
    <row r="18" spans="1:7" ht="12.75">
      <c r="A18" t="s">
        <v>10</v>
      </c>
      <c r="B18" s="1"/>
      <c r="C18" s="1">
        <f>SUM(monthly!B18:M18)</f>
        <v>120621.51</v>
      </c>
      <c r="G18" s="2"/>
    </row>
    <row r="19" spans="1:7" ht="12.75">
      <c r="A19" t="s">
        <v>11</v>
      </c>
      <c r="B19" s="1"/>
      <c r="C19" s="1">
        <f>SUM(monthly!B19:M19)</f>
        <v>338712733.84</v>
      </c>
      <c r="G19" s="2"/>
    </row>
    <row r="20" spans="1:7" ht="12.75">
      <c r="A20" t="s">
        <v>12</v>
      </c>
      <c r="B20" s="1"/>
      <c r="C20" s="1">
        <f>SUM(monthly!B20:M20)</f>
        <v>1204896.2</v>
      </c>
      <c r="G20" s="2"/>
    </row>
    <row r="21" spans="1:7" ht="12.75">
      <c r="A21" t="s">
        <v>13</v>
      </c>
      <c r="B21" s="1"/>
      <c r="C21" s="1">
        <f>SUM(monthly!B21:M21)</f>
        <v>154186.82</v>
      </c>
      <c r="G21" s="2"/>
    </row>
    <row r="22" spans="1:7" ht="12.75">
      <c r="A22" t="s">
        <v>14</v>
      </c>
      <c r="B22" s="1"/>
      <c r="C22" s="1">
        <f>SUM(monthly!B22:M22)</f>
        <v>35477434.24</v>
      </c>
      <c r="G22" s="1"/>
    </row>
    <row r="23" spans="1:7" ht="12.75">
      <c r="A23" t="s">
        <v>15</v>
      </c>
      <c r="B23" s="1"/>
      <c r="C23" s="1">
        <f>SUM(monthly!B23:M23)</f>
        <v>1649395.4200000002</v>
      </c>
      <c r="G23" s="2"/>
    </row>
    <row r="24" spans="1:7" ht="12.75">
      <c r="A24" t="s">
        <v>16</v>
      </c>
      <c r="B24" s="1"/>
      <c r="C24" s="1">
        <f>SUM(monthly!B24:M24)</f>
        <v>33828038.82</v>
      </c>
      <c r="G24" s="2"/>
    </row>
    <row r="25" spans="1:7" ht="12.75">
      <c r="A25" t="s">
        <v>17</v>
      </c>
      <c r="B25" s="1"/>
      <c r="C25" s="1">
        <f>SUM(monthly!B25:M25)</f>
        <v>1920856698.8333857</v>
      </c>
      <c r="G25" s="1"/>
    </row>
    <row r="26" spans="1:7" ht="12.75">
      <c r="A26" t="s">
        <v>18</v>
      </c>
      <c r="B26" s="1"/>
      <c r="C26" s="1">
        <f>SUM(monthly!B26:M26)</f>
        <v>1574435874.5344167</v>
      </c>
      <c r="G26" s="2"/>
    </row>
    <row r="27" spans="1:7" ht="12.75">
      <c r="A27" t="s">
        <v>19</v>
      </c>
      <c r="B27" s="1"/>
      <c r="C27" s="1">
        <f>SUM(monthly!B27:M27)</f>
        <v>298368890.55896926</v>
      </c>
      <c r="G27" s="1"/>
    </row>
    <row r="28" spans="1:7" ht="12.75">
      <c r="A28" t="s">
        <v>20</v>
      </c>
      <c r="B28" s="1"/>
      <c r="C28" s="1">
        <f>SUM(monthly!B28:M28)</f>
        <v>298368890.55896926</v>
      </c>
      <c r="G28" s="2"/>
    </row>
    <row r="29" spans="1:7" ht="12.75">
      <c r="A29" t="s">
        <v>21</v>
      </c>
      <c r="B29" s="9"/>
      <c r="C29" s="1">
        <f>SUM(monthly!B29:M29)</f>
        <v>0</v>
      </c>
      <c r="G29" s="2"/>
    </row>
    <row r="30" spans="1:7" ht="12.75">
      <c r="A30" t="s">
        <v>22</v>
      </c>
      <c r="B30" s="1"/>
      <c r="C30" s="1">
        <f>SUM(monthly!B30:M30)</f>
        <v>48051933.74</v>
      </c>
      <c r="G30" s="2"/>
    </row>
    <row r="31" spans="1:7" ht="12.75">
      <c r="A31" t="s">
        <v>23</v>
      </c>
      <c r="B31" s="1"/>
      <c r="C31" s="1">
        <f>SUM(monthly!B31:M31)</f>
        <v>775037625.8999999</v>
      </c>
      <c r="G31" s="2"/>
    </row>
    <row r="32" spans="1:7" ht="12.75">
      <c r="A32" t="s">
        <v>24</v>
      </c>
      <c r="B32" s="1"/>
      <c r="C32" s="1">
        <f>SUM(monthly!B32:M32)</f>
        <v>1010325635.31</v>
      </c>
      <c r="G32" s="1"/>
    </row>
    <row r="33" spans="1:7" ht="12.75">
      <c r="A33" t="s">
        <v>25</v>
      </c>
      <c r="B33" s="1"/>
      <c r="C33" s="1">
        <f>SUM(monthly!B33:M33)</f>
        <v>628052585.47</v>
      </c>
      <c r="G33" s="2"/>
    </row>
    <row r="34" spans="1:7" ht="12.75">
      <c r="A34" t="s">
        <v>26</v>
      </c>
      <c r="B34" s="1"/>
      <c r="C34" s="1">
        <f>SUM(monthly!B34:M34)</f>
        <v>382273049.84000003</v>
      </c>
      <c r="G34" s="2"/>
    </row>
    <row r="35" spans="1:7" ht="12.75">
      <c r="A35" t="s">
        <v>27</v>
      </c>
      <c r="B35" s="1"/>
      <c r="C35" s="1">
        <f>SUM(monthly!B35:M35)</f>
        <v>253129882.76000002</v>
      </c>
      <c r="G35" s="1"/>
    </row>
    <row r="36" spans="1:7" ht="12.75">
      <c r="A36" t="s">
        <v>28</v>
      </c>
      <c r="B36" s="1"/>
      <c r="C36" s="1">
        <f>SUM(monthly!B36:M36)</f>
        <v>6274183.62</v>
      </c>
      <c r="G36" s="2"/>
    </row>
    <row r="37" spans="1:7" ht="12.75">
      <c r="A37" t="s">
        <v>29</v>
      </c>
      <c r="B37" s="1"/>
      <c r="C37" s="1">
        <f>SUM(monthly!B37:M37)</f>
        <v>17656028.5</v>
      </c>
      <c r="G37" s="2"/>
    </row>
    <row r="38" spans="1:7" ht="12.75">
      <c r="A38" t="s">
        <v>30</v>
      </c>
      <c r="B38" s="1"/>
      <c r="C38" s="1">
        <f>SUM(monthly!B38:M38)</f>
        <v>228934249.97000003</v>
      </c>
      <c r="G38" s="2"/>
    </row>
    <row r="39" spans="1:7" ht="12.75">
      <c r="A39" t="s">
        <v>31</v>
      </c>
      <c r="B39" s="1"/>
      <c r="C39" s="1">
        <f>SUM(monthly!B39:M39)</f>
        <v>265420.67</v>
      </c>
      <c r="G39" s="2"/>
    </row>
    <row r="40" spans="1:7" ht="12.75">
      <c r="A40" t="s">
        <v>32</v>
      </c>
      <c r="B40" s="1"/>
      <c r="C40" s="1">
        <f>SUM(monthly!B40:M40)</f>
        <v>7653972.06</v>
      </c>
      <c r="G40" s="2"/>
    </row>
    <row r="41" spans="1:7" ht="12.75">
      <c r="A41" t="s">
        <v>33</v>
      </c>
      <c r="B41" s="1"/>
      <c r="C41" s="1">
        <f>SUM(monthly!B41:M41)</f>
        <v>192390679.62</v>
      </c>
      <c r="G41" s="2"/>
    </row>
    <row r="42" spans="1:7" ht="12.75">
      <c r="A42" t="s">
        <v>34</v>
      </c>
      <c r="B42" s="1"/>
      <c r="C42" s="1">
        <f>SUM(monthly!B42:M42)</f>
        <v>22495555.419999998</v>
      </c>
      <c r="G42" s="2"/>
    </row>
    <row r="43" spans="1:7" ht="12.75">
      <c r="A43" t="s">
        <v>35</v>
      </c>
      <c r="B43" s="1"/>
      <c r="C43" s="1">
        <f>SUM(monthly!B43:M43)</f>
        <v>10796058.99</v>
      </c>
      <c r="G43" s="2"/>
    </row>
    <row r="44" spans="1:7" ht="12.75">
      <c r="A44" t="s">
        <v>36</v>
      </c>
      <c r="B44" s="1"/>
      <c r="C44" s="1">
        <f>SUM(monthly!B44:M44)</f>
        <v>120852628.94000001</v>
      </c>
      <c r="G44" s="2"/>
    </row>
    <row r="45" spans="1:7" ht="12.75">
      <c r="A45" t="s">
        <v>37</v>
      </c>
      <c r="B45" s="1"/>
      <c r="C45" s="1">
        <f>SUM(monthly!B45:M45)</f>
        <v>21085197.919999998</v>
      </c>
      <c r="G45" s="2"/>
    </row>
    <row r="46" spans="1:7" ht="12.75">
      <c r="A46" t="s">
        <v>38</v>
      </c>
      <c r="B46" s="3"/>
      <c r="C46" s="3" t="s">
        <v>64</v>
      </c>
      <c r="G46" s="3"/>
    </row>
    <row r="47" spans="1:7" ht="12.75">
      <c r="A47" t="s">
        <v>39</v>
      </c>
      <c r="B47" s="4"/>
      <c r="C47" s="1">
        <f>SUM(monthly!B47:M47)</f>
        <v>34728460188.29339</v>
      </c>
      <c r="G47" s="4"/>
    </row>
    <row r="48" spans="1:7" ht="12.75">
      <c r="A48" t="s">
        <v>40</v>
      </c>
      <c r="B48" s="3"/>
      <c r="C48" s="3" t="s">
        <v>65</v>
      </c>
      <c r="G48" s="3"/>
    </row>
    <row r="49" spans="1:7" ht="12.75">
      <c r="A49" t="s">
        <v>1</v>
      </c>
      <c r="B49" s="3"/>
      <c r="C49" s="3" t="s">
        <v>63</v>
      </c>
      <c r="G49" s="3"/>
    </row>
    <row r="50" spans="1:7" ht="12.75">
      <c r="A50" t="s">
        <v>41</v>
      </c>
      <c r="B50" s="3"/>
      <c r="C50" s="1">
        <f>SUM(monthly!B50:M50)</f>
        <v>2166085115.3366666</v>
      </c>
      <c r="G50" s="4"/>
    </row>
    <row r="51" spans="1:7" ht="12.75">
      <c r="A51" t="s">
        <v>42</v>
      </c>
      <c r="B51" s="3"/>
      <c r="C51" s="1">
        <f>SUM(monthly!B51:M51)</f>
        <v>1061079638.0883332</v>
      </c>
      <c r="G51" s="2"/>
    </row>
    <row r="52" spans="1:7" ht="12.75">
      <c r="A52" t="s">
        <v>43</v>
      </c>
      <c r="B52" s="3"/>
      <c r="C52" s="1">
        <f>SUM(monthly!B52:M52)</f>
        <v>298633237.235</v>
      </c>
      <c r="G52" s="2"/>
    </row>
    <row r="53" spans="1:7" ht="12.75">
      <c r="A53" t="s">
        <v>44</v>
      </c>
      <c r="B53" s="3"/>
      <c r="C53" s="1">
        <f>SUM(monthly!B53:M53)</f>
        <v>444993083.9883333</v>
      </c>
      <c r="G53" s="2"/>
    </row>
    <row r="54" spans="1:7" ht="12.75">
      <c r="A54" t="s">
        <v>45</v>
      </c>
      <c r="B54" s="3"/>
      <c r="C54" s="1">
        <f>SUM(monthly!B54:M54)</f>
        <v>361379156.025</v>
      </c>
      <c r="G54" s="2"/>
    </row>
    <row r="55" spans="1:7" ht="12.75">
      <c r="A55" t="s">
        <v>46</v>
      </c>
      <c r="B55" s="3"/>
      <c r="C55" s="1">
        <f>SUM(monthly!B55:M55)</f>
        <v>8984208.459999999</v>
      </c>
      <c r="G55" s="2"/>
    </row>
    <row r="56" spans="1:7" ht="12.75">
      <c r="A56" t="s">
        <v>47</v>
      </c>
      <c r="B56" s="4"/>
      <c r="C56" s="1">
        <f>SUM(monthly!B56:M56)</f>
        <v>46356959.54000001</v>
      </c>
      <c r="G56" s="2"/>
    </row>
    <row r="57" spans="1:7" ht="12.75">
      <c r="A57" t="s">
        <v>48</v>
      </c>
      <c r="B57" s="4"/>
      <c r="C57" s="1">
        <f>SUM(monthly!B57:M57)</f>
        <v>953906824.0600001</v>
      </c>
      <c r="G57" s="4"/>
    </row>
    <row r="58" spans="1:7" ht="12.75">
      <c r="A58" t="s">
        <v>49</v>
      </c>
      <c r="B58" s="4"/>
      <c r="C58" s="1">
        <f>SUM(monthly!B58:M58)</f>
        <v>88260543.31</v>
      </c>
      <c r="G58" s="2"/>
    </row>
    <row r="59" spans="1:7" ht="12.75">
      <c r="A59" t="s">
        <v>50</v>
      </c>
      <c r="B59" s="4"/>
      <c r="C59" s="1">
        <f>SUM(monthly!B59:M59)</f>
        <v>628577766.48</v>
      </c>
      <c r="G59" s="2"/>
    </row>
    <row r="60" spans="1:7" ht="12.75">
      <c r="A60" t="s">
        <v>51</v>
      </c>
      <c r="B60" s="4"/>
      <c r="C60" s="1">
        <f>SUM(monthly!B60:M60)</f>
        <v>237068514.27</v>
      </c>
      <c r="G60" s="2"/>
    </row>
    <row r="61" spans="1:7" ht="12.75">
      <c r="A61" t="s">
        <v>52</v>
      </c>
      <c r="B61" s="4"/>
      <c r="C61" s="1">
        <f>SUM(monthly!B61:M61)</f>
        <v>666199754.2870849</v>
      </c>
      <c r="G61" s="2"/>
    </row>
    <row r="62" spans="1:7" ht="12.75">
      <c r="A62" t="s">
        <v>53</v>
      </c>
      <c r="B62" s="3"/>
      <c r="C62" s="1">
        <f>SUM(monthly!B62:M62)</f>
        <v>0</v>
      </c>
      <c r="G62" s="2"/>
    </row>
    <row r="63" spans="1:7" ht="12.75">
      <c r="A63" t="s">
        <v>38</v>
      </c>
      <c r="B63" s="3"/>
      <c r="C63" s="3" t="s">
        <v>64</v>
      </c>
      <c r="G63" s="3"/>
    </row>
    <row r="64" spans="1:7" ht="12.75">
      <c r="A64" t="s">
        <v>54</v>
      </c>
      <c r="B64" s="4"/>
      <c r="C64" s="1">
        <f>SUM(monthly!B64:M64)</f>
        <v>3841532861.683752</v>
      </c>
      <c r="G64" s="4"/>
    </row>
    <row r="65" spans="1:7" ht="12.75">
      <c r="A65" t="s">
        <v>38</v>
      </c>
      <c r="B65" s="3"/>
      <c r="C65" s="3" t="s">
        <v>64</v>
      </c>
      <c r="G65" s="3"/>
    </row>
    <row r="66" spans="1:7" ht="12.75">
      <c r="A66" t="s">
        <v>55</v>
      </c>
      <c r="B66" s="4"/>
      <c r="C66" s="1">
        <f>SUM(monthly!B66:M66)</f>
        <v>38569993049.97714</v>
      </c>
      <c r="G66" s="4"/>
    </row>
    <row r="68" ht="12.75">
      <c r="A68" t="s">
        <v>66</v>
      </c>
    </row>
    <row r="69" ht="12.75">
      <c r="A69" t="s">
        <v>67</v>
      </c>
    </row>
    <row r="70" ht="12.75">
      <c r="A70" t="s">
        <v>68</v>
      </c>
    </row>
    <row r="75" ht="12.75">
      <c r="A75" t="s">
        <v>69</v>
      </c>
    </row>
    <row r="76" ht="12.75">
      <c r="A76" t="s">
        <v>70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310"/>
  <sheetViews>
    <sheetView zoomScalePageLayoutView="0" workbookViewId="0" topLeftCell="A7">
      <pane xSplit="1" ySplit="3" topLeftCell="B33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M20" sqref="M20"/>
    </sheetView>
  </sheetViews>
  <sheetFormatPr defaultColWidth="9.33203125" defaultRowHeight="12.75"/>
  <cols>
    <col min="1" max="1" width="38.33203125" style="0" customWidth="1"/>
    <col min="2" max="2" width="14.16015625" style="0" bestFit="1" customWidth="1"/>
    <col min="3" max="3" width="14.33203125" style="0" customWidth="1"/>
    <col min="4" max="4" width="12.83203125" style="0" bestFit="1" customWidth="1"/>
    <col min="5" max="9" width="12.83203125" style="0" customWidth="1"/>
    <col min="10" max="13" width="12.83203125" style="0" bestFit="1" customWidth="1"/>
    <col min="14" max="14" width="16.16015625" style="0" bestFit="1" customWidth="1"/>
    <col min="16" max="16" width="13.66015625" style="0" bestFit="1" customWidth="1"/>
  </cols>
  <sheetData>
    <row r="1" spans="1:14" ht="12.75">
      <c r="A1" t="str">
        <f>'SFY 15-16'!A1</f>
        <v>VALIDATED TAX RECEIPT DATA FOR: STATE FISCAL YEAR JULY 2015 TO June 2016</v>
      </c>
      <c r="N1" t="s">
        <v>58</v>
      </c>
    </row>
    <row r="2" ht="12.75">
      <c r="N2" t="s">
        <v>59</v>
      </c>
    </row>
    <row r="4" spans="1:14" ht="12.75">
      <c r="A4" s="19" t="s">
        <v>60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9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.75">
      <c r="A6" s="19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ht="12.75">
      <c r="N7" s="6"/>
    </row>
    <row r="8" spans="1:14" ht="12.75">
      <c r="A8" t="s">
        <v>0</v>
      </c>
      <c r="B8" s="11">
        <v>42186</v>
      </c>
      <c r="C8" s="18">
        <v>42217</v>
      </c>
      <c r="D8" s="11">
        <v>42248</v>
      </c>
      <c r="E8" s="18">
        <v>42278</v>
      </c>
      <c r="F8" s="11">
        <v>42309</v>
      </c>
      <c r="G8" s="18">
        <v>42339</v>
      </c>
      <c r="H8" s="11">
        <v>42370</v>
      </c>
      <c r="I8" s="18">
        <v>42401</v>
      </c>
      <c r="J8" s="11">
        <v>42430</v>
      </c>
      <c r="K8" s="18">
        <v>42461</v>
      </c>
      <c r="L8" s="11">
        <v>42491</v>
      </c>
      <c r="M8" s="18">
        <v>42522</v>
      </c>
      <c r="N8" s="17" t="s">
        <v>77</v>
      </c>
    </row>
    <row r="9" spans="1:14" ht="12.75">
      <c r="A9" t="s">
        <v>1</v>
      </c>
      <c r="B9" s="3" t="s">
        <v>56</v>
      </c>
      <c r="C9" s="3" t="s">
        <v>56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</row>
    <row r="10" spans="1:14" ht="12.75">
      <c r="A10" t="s">
        <v>2</v>
      </c>
      <c r="B10" s="1">
        <v>2020015245.180004</v>
      </c>
      <c r="C10" s="1">
        <v>1982228833.06</v>
      </c>
      <c r="D10" s="1">
        <v>1850166725.3899999</v>
      </c>
      <c r="E10" s="1">
        <v>1936552585.5899975</v>
      </c>
      <c r="F10" s="1">
        <v>1974102795.7500036</v>
      </c>
      <c r="G10" s="1">
        <v>2039116139.4999952</v>
      </c>
      <c r="H10" s="1">
        <v>2407007917.8999968</v>
      </c>
      <c r="I10" s="1">
        <v>1985107165.5800042</v>
      </c>
      <c r="J10" s="1">
        <v>2090786251.9100027</v>
      </c>
      <c r="K10" s="1">
        <v>2352965424.8899965</v>
      </c>
      <c r="L10" s="1">
        <v>2096238259.5300066</v>
      </c>
      <c r="M10" s="1">
        <v>2029213115.7099977</v>
      </c>
      <c r="N10" s="7">
        <f>+SUM(B10:M10)</f>
        <v>24763500459.99</v>
      </c>
    </row>
    <row r="11" spans="1:14" ht="12.75">
      <c r="A11" t="s">
        <v>3</v>
      </c>
      <c r="B11" s="5">
        <v>1896465407.2800038</v>
      </c>
      <c r="C11" s="5">
        <v>1862406585.59</v>
      </c>
      <c r="D11" s="2">
        <v>1749068823.9099998</v>
      </c>
      <c r="E11" s="2">
        <v>1825523956.8699975</v>
      </c>
      <c r="F11" s="2">
        <v>1863267395.9800036</v>
      </c>
      <c r="G11" s="2">
        <v>1933910898.9699955</v>
      </c>
      <c r="H11" s="2">
        <v>2286207204.5099964</v>
      </c>
      <c r="I11" s="2">
        <v>1881889316.340004</v>
      </c>
      <c r="J11" s="2">
        <v>1984819456.2400029</v>
      </c>
      <c r="K11" s="2">
        <v>2236963436.049997</v>
      </c>
      <c r="L11" s="2">
        <v>1993397798.3100064</v>
      </c>
      <c r="M11" s="2">
        <v>1930914439.189998</v>
      </c>
      <c r="N11" s="7">
        <f aca="true" t="shared" si="0" ref="N11:N45">+SUM(B11:M11)</f>
        <v>23444834719.24</v>
      </c>
    </row>
    <row r="12" spans="1:14" ht="12.75">
      <c r="A12" t="s">
        <v>4</v>
      </c>
      <c r="B12" s="5">
        <v>52149048.18</v>
      </c>
      <c r="C12" s="5">
        <v>49696275</v>
      </c>
      <c r="D12" s="2">
        <v>47846211.16</v>
      </c>
      <c r="E12" s="2">
        <v>58431669.479999915</v>
      </c>
      <c r="F12" s="2">
        <v>53982797.720000066</v>
      </c>
      <c r="G12" s="2">
        <v>52855842.939999886</v>
      </c>
      <c r="H12" s="2">
        <v>65462093.01000001</v>
      </c>
      <c r="I12" s="2">
        <v>48925974.36000007</v>
      </c>
      <c r="J12" s="2">
        <v>52316671.330000006</v>
      </c>
      <c r="K12" s="2">
        <v>59715861.04999989</v>
      </c>
      <c r="L12" s="2">
        <v>52061850.820000075</v>
      </c>
      <c r="M12" s="2">
        <v>51116910.369999826</v>
      </c>
      <c r="N12" s="7">
        <f t="shared" si="0"/>
        <v>644561205.4199996</v>
      </c>
    </row>
    <row r="13" spans="1:14" ht="12.75">
      <c r="A13" t="s">
        <v>5</v>
      </c>
      <c r="B13" s="5">
        <v>71400789.72</v>
      </c>
      <c r="C13" s="5">
        <v>70125972.47</v>
      </c>
      <c r="D13" s="2">
        <v>53251690.32</v>
      </c>
      <c r="E13" s="2">
        <v>52596959.24</v>
      </c>
      <c r="F13" s="2">
        <v>56852602.05000001</v>
      </c>
      <c r="G13" s="2">
        <v>52349397.589999974</v>
      </c>
      <c r="H13" s="2">
        <v>55338620.38</v>
      </c>
      <c r="I13" s="2">
        <v>54291874.880000025</v>
      </c>
      <c r="J13" s="2">
        <v>53650124.34000001</v>
      </c>
      <c r="K13" s="2">
        <v>56286127.79000001</v>
      </c>
      <c r="L13" s="2">
        <v>50778610.4</v>
      </c>
      <c r="M13" s="2">
        <v>47181766.149999976</v>
      </c>
      <c r="N13" s="7">
        <f t="shared" si="0"/>
        <v>674104535.3299999</v>
      </c>
    </row>
    <row r="14" spans="1:14" ht="12.75">
      <c r="A14" t="s">
        <v>6</v>
      </c>
      <c r="B14" s="5">
        <v>60560567</v>
      </c>
      <c r="C14" s="5">
        <v>32780102</v>
      </c>
      <c r="D14" s="2">
        <v>368889519</v>
      </c>
      <c r="E14" s="2">
        <v>68006597</v>
      </c>
      <c r="F14" s="2">
        <v>29144652.189999998</v>
      </c>
      <c r="G14" s="2">
        <v>368547092.59000003</v>
      </c>
      <c r="H14" s="2">
        <v>64005234.230000004</v>
      </c>
      <c r="I14" s="2">
        <v>52327915.260000005</v>
      </c>
      <c r="J14" s="2">
        <v>375352470.24</v>
      </c>
      <c r="K14" s="2">
        <v>315851807.81</v>
      </c>
      <c r="L14" s="2">
        <v>94862543.67000002</v>
      </c>
      <c r="M14" s="2">
        <v>441559981.12000006</v>
      </c>
      <c r="N14" s="7">
        <f t="shared" si="0"/>
        <v>2271888482.11</v>
      </c>
    </row>
    <row r="15" spans="1:14" ht="12.75">
      <c r="A15" t="s">
        <v>7</v>
      </c>
      <c r="B15" s="5">
        <v>203177898.42</v>
      </c>
      <c r="C15" s="5">
        <v>183190829.79</v>
      </c>
      <c r="D15" s="2">
        <v>195016859.65</v>
      </c>
      <c r="E15" s="2">
        <v>182382336.02</v>
      </c>
      <c r="F15" s="2">
        <v>172408899.73999998</v>
      </c>
      <c r="G15" s="2">
        <v>200254661.65</v>
      </c>
      <c r="H15" s="2">
        <v>178609062.95000002</v>
      </c>
      <c r="I15" s="2">
        <v>167907312.94</v>
      </c>
      <c r="J15" s="2">
        <v>177917977.5</v>
      </c>
      <c r="K15" s="2">
        <v>180304203.82</v>
      </c>
      <c r="L15" s="2">
        <v>204250507.75</v>
      </c>
      <c r="M15" s="2">
        <v>231574748.14999998</v>
      </c>
      <c r="N15" s="7">
        <f t="shared" si="0"/>
        <v>2276995298.38</v>
      </c>
    </row>
    <row r="16" spans="1:14" ht="12.75">
      <c r="A16" t="s">
        <v>8</v>
      </c>
      <c r="B16" s="5">
        <v>2129956</v>
      </c>
      <c r="C16" s="5">
        <v>373427</v>
      </c>
      <c r="D16" s="2">
        <v>6652732</v>
      </c>
      <c r="E16" s="2">
        <v>169260423</v>
      </c>
      <c r="F16" s="2">
        <v>159110.34</v>
      </c>
      <c r="G16" s="2">
        <v>2104524.68</v>
      </c>
      <c r="H16" s="2">
        <v>391804.81</v>
      </c>
      <c r="I16" s="2">
        <v>102085667.29</v>
      </c>
      <c r="J16" s="2">
        <v>59979003.36000001</v>
      </c>
      <c r="K16" s="2">
        <v>176204828.13</v>
      </c>
      <c r="L16" s="2">
        <v>8511979.780000001</v>
      </c>
      <c r="M16" s="2">
        <v>177928683.05999997</v>
      </c>
      <c r="N16" s="7">
        <f t="shared" si="0"/>
        <v>705782139.4499999</v>
      </c>
    </row>
    <row r="17" spans="1:14" ht="12.75">
      <c r="A17" t="s">
        <v>9</v>
      </c>
      <c r="B17" s="1">
        <v>31139841</v>
      </c>
      <c r="C17" s="1">
        <v>26286683</v>
      </c>
      <c r="D17" s="1">
        <v>27743313</v>
      </c>
      <c r="E17" s="1">
        <v>27946701</v>
      </c>
      <c r="F17" s="1">
        <v>25663788.14</v>
      </c>
      <c r="G17" s="1">
        <v>27630523.84</v>
      </c>
      <c r="H17" s="1">
        <v>27204806.419999998</v>
      </c>
      <c r="I17" s="1">
        <v>27252934.21</v>
      </c>
      <c r="J17" s="1">
        <v>27294083.610000003</v>
      </c>
      <c r="K17" s="1">
        <v>27167432.779999997</v>
      </c>
      <c r="L17" s="1">
        <v>29614837.179999996</v>
      </c>
      <c r="M17" s="1">
        <v>35093307.37</v>
      </c>
      <c r="N17" s="7">
        <f t="shared" si="0"/>
        <v>340038251.55</v>
      </c>
    </row>
    <row r="18" spans="1:14" ht="12.75">
      <c r="A18" t="s">
        <v>10</v>
      </c>
      <c r="B18" s="5">
        <v>4378</v>
      </c>
      <c r="C18" s="5">
        <v>7192</v>
      </c>
      <c r="D18" s="2">
        <v>3625</v>
      </c>
      <c r="E18" s="2">
        <v>15199</v>
      </c>
      <c r="F18" s="2">
        <v>1225.28</v>
      </c>
      <c r="G18" s="2">
        <v>27023.89</v>
      </c>
      <c r="H18" s="2">
        <v>3571.52</v>
      </c>
      <c r="I18" s="2">
        <v>19188.07</v>
      </c>
      <c r="J18" s="2">
        <v>2628.38</v>
      </c>
      <c r="K18" s="2">
        <v>2207.06</v>
      </c>
      <c r="L18" s="2">
        <v>32698.77</v>
      </c>
      <c r="M18" s="2">
        <v>1684.54</v>
      </c>
      <c r="N18" s="7">
        <f t="shared" si="0"/>
        <v>120621.51</v>
      </c>
    </row>
    <row r="19" spans="1:14" ht="12.75">
      <c r="A19" t="s">
        <v>11</v>
      </c>
      <c r="B19" s="5">
        <v>31080834</v>
      </c>
      <c r="C19" s="5">
        <v>26246004</v>
      </c>
      <c r="D19" s="2">
        <v>27726850</v>
      </c>
      <c r="E19" s="2">
        <v>27923372</v>
      </c>
      <c r="F19" s="2">
        <v>25661666.82</v>
      </c>
      <c r="G19" s="2">
        <v>27587685.71</v>
      </c>
      <c r="H19" s="2">
        <v>27172606.669999998</v>
      </c>
      <c r="I19" s="2">
        <v>26775259.37</v>
      </c>
      <c r="J19" s="2">
        <v>27107125.700000003</v>
      </c>
      <c r="K19" s="2">
        <v>27063626.669999998</v>
      </c>
      <c r="L19" s="2">
        <v>29388770.709999997</v>
      </c>
      <c r="M19" s="2">
        <v>34978932.19</v>
      </c>
      <c r="N19" s="7">
        <f t="shared" si="0"/>
        <v>338712733.84</v>
      </c>
    </row>
    <row r="20" spans="1:14" ht="12.75">
      <c r="A20" t="s">
        <v>12</v>
      </c>
      <c r="B20" s="5">
        <v>54629</v>
      </c>
      <c r="C20" s="5">
        <v>33487</v>
      </c>
      <c r="D20" s="2">
        <v>12838</v>
      </c>
      <c r="E20" s="2">
        <v>8130</v>
      </c>
      <c r="F20" s="2">
        <v>896.04</v>
      </c>
      <c r="G20" s="2">
        <v>15814.24</v>
      </c>
      <c r="H20" s="2">
        <v>28628.23</v>
      </c>
      <c r="I20" s="2">
        <v>458486.77</v>
      </c>
      <c r="J20" s="2">
        <v>184329.53</v>
      </c>
      <c r="K20" s="2">
        <v>101599.05</v>
      </c>
      <c r="L20" s="2">
        <v>193367.7</v>
      </c>
      <c r="M20" s="2">
        <v>112690.64</v>
      </c>
      <c r="N20" s="7">
        <f t="shared" si="0"/>
        <v>1204896.2</v>
      </c>
    </row>
    <row r="21" spans="1:14" ht="12.75">
      <c r="A21" t="s">
        <v>13</v>
      </c>
      <c r="B21" s="5">
        <v>0</v>
      </c>
      <c r="C21" s="5">
        <v>113383</v>
      </c>
      <c r="D21" s="2">
        <v>27050</v>
      </c>
      <c r="E21" s="2">
        <v>0</v>
      </c>
      <c r="F21" s="2">
        <v>9367.28</v>
      </c>
      <c r="G21" s="2">
        <v>0</v>
      </c>
      <c r="H21" s="2">
        <v>0</v>
      </c>
      <c r="I21" s="2">
        <v>2609</v>
      </c>
      <c r="J21" s="2">
        <v>5</v>
      </c>
      <c r="K21" s="2">
        <v>200</v>
      </c>
      <c r="L21" s="2">
        <v>0</v>
      </c>
      <c r="M21" s="2">
        <v>1572.54</v>
      </c>
      <c r="N21" s="7">
        <f t="shared" si="0"/>
        <v>154186.82</v>
      </c>
    </row>
    <row r="22" spans="1:14" ht="12.75">
      <c r="A22" t="s">
        <v>14</v>
      </c>
      <c r="B22" s="1">
        <v>1048344</v>
      </c>
      <c r="C22" s="1">
        <v>207628</v>
      </c>
      <c r="D22" s="1">
        <v>6862062</v>
      </c>
      <c r="E22" s="1">
        <v>939259</v>
      </c>
      <c r="F22" s="1">
        <v>132437.7</v>
      </c>
      <c r="G22" s="1">
        <v>1008471.73</v>
      </c>
      <c r="H22" s="1">
        <v>6612256.67</v>
      </c>
      <c r="I22" s="1">
        <v>122862.66</v>
      </c>
      <c r="J22" s="1">
        <v>4295410.41</v>
      </c>
      <c r="K22" s="1">
        <v>6803902.02</v>
      </c>
      <c r="L22" s="1">
        <v>150344.69</v>
      </c>
      <c r="M22" s="1">
        <v>7294455.36</v>
      </c>
      <c r="N22" s="7">
        <f t="shared" si="0"/>
        <v>35477434.24</v>
      </c>
    </row>
    <row r="23" spans="1:14" ht="12.75">
      <c r="A23" t="s">
        <v>15</v>
      </c>
      <c r="B23" s="5">
        <v>243061</v>
      </c>
      <c r="C23" s="5">
        <v>205434</v>
      </c>
      <c r="D23" s="2">
        <v>143525</v>
      </c>
      <c r="E23" s="2">
        <v>145796</v>
      </c>
      <c r="F23" s="2">
        <v>132437.7</v>
      </c>
      <c r="G23" s="2">
        <v>20981.98</v>
      </c>
      <c r="H23" s="2">
        <v>112256.67</v>
      </c>
      <c r="I23" s="2">
        <v>122862.66</v>
      </c>
      <c r="J23" s="2">
        <v>123880.16</v>
      </c>
      <c r="K23" s="2">
        <v>105164.52</v>
      </c>
      <c r="L23" s="2">
        <v>144941.37</v>
      </c>
      <c r="M23" s="2">
        <v>149054.36000000002</v>
      </c>
      <c r="N23" s="7">
        <f t="shared" si="0"/>
        <v>1649395.4200000002</v>
      </c>
    </row>
    <row r="24" spans="1:14" ht="12.75">
      <c r="A24" t="s">
        <v>16</v>
      </c>
      <c r="B24" s="5">
        <v>805283</v>
      </c>
      <c r="C24" s="5">
        <v>2194</v>
      </c>
      <c r="D24" s="2">
        <v>6718537</v>
      </c>
      <c r="E24" s="2">
        <v>793463</v>
      </c>
      <c r="F24" s="2">
        <v>0</v>
      </c>
      <c r="G24" s="2">
        <v>987489.75</v>
      </c>
      <c r="H24" s="2">
        <v>6500000</v>
      </c>
      <c r="I24" s="2">
        <v>0</v>
      </c>
      <c r="J24" s="2">
        <v>4171530.25</v>
      </c>
      <c r="K24" s="2">
        <v>6698737.5</v>
      </c>
      <c r="L24" s="2">
        <v>5403.32</v>
      </c>
      <c r="M24" s="2">
        <v>7145401</v>
      </c>
      <c r="N24" s="7">
        <f t="shared" si="0"/>
        <v>33828038.82</v>
      </c>
    </row>
    <row r="25" spans="1:14" ht="12.75">
      <c r="A25" t="s">
        <v>17</v>
      </c>
      <c r="B25" s="1">
        <v>153759949.56</v>
      </c>
      <c r="C25" s="1">
        <v>156180704.49</v>
      </c>
      <c r="D25" s="1">
        <v>159585670.23</v>
      </c>
      <c r="E25" s="1">
        <v>147379134.01</v>
      </c>
      <c r="F25" s="1">
        <v>158014015.75177962</v>
      </c>
      <c r="G25" s="1">
        <v>154692934.25357926</v>
      </c>
      <c r="H25" s="1">
        <v>160625731.22206435</v>
      </c>
      <c r="I25" s="1">
        <v>158660248.80996716</v>
      </c>
      <c r="J25" s="1">
        <v>157831560.4902665</v>
      </c>
      <c r="K25" s="1">
        <v>175343201.0221505</v>
      </c>
      <c r="L25" s="1">
        <v>165430272.18357846</v>
      </c>
      <c r="M25" s="1">
        <v>173353276.80999997</v>
      </c>
      <c r="N25" s="7">
        <f t="shared" si="0"/>
        <v>1920856698.8333857</v>
      </c>
    </row>
    <row r="26" spans="1:14" ht="12.75">
      <c r="A26" t="s">
        <v>18</v>
      </c>
      <c r="B26" s="1">
        <v>126095624.65</v>
      </c>
      <c r="C26" s="1">
        <v>128931095.22</v>
      </c>
      <c r="D26" s="1">
        <v>132123776.86</v>
      </c>
      <c r="E26" s="1">
        <v>121184090.32</v>
      </c>
      <c r="F26" s="1">
        <v>129729812.52370998</v>
      </c>
      <c r="G26" s="1">
        <v>126424541.93088607</v>
      </c>
      <c r="H26" s="1">
        <v>131642095.8795345</v>
      </c>
      <c r="I26" s="1">
        <v>130081209.3109889</v>
      </c>
      <c r="J26" s="1">
        <v>129031175.3016121</v>
      </c>
      <c r="K26" s="1">
        <v>141661840.00410652</v>
      </c>
      <c r="L26" s="1">
        <v>135516362.87357846</v>
      </c>
      <c r="M26" s="1">
        <v>142014249.66</v>
      </c>
      <c r="N26" s="7">
        <f t="shared" si="0"/>
        <v>1574435874.5344167</v>
      </c>
    </row>
    <row r="27" spans="1:14" ht="12.75">
      <c r="A27" t="s">
        <v>19</v>
      </c>
      <c r="B27" s="1">
        <v>24116813.36</v>
      </c>
      <c r="C27" s="5">
        <v>23554751.03</v>
      </c>
      <c r="D27" s="1">
        <v>23996937.89</v>
      </c>
      <c r="E27" s="1">
        <v>23281303.060000002</v>
      </c>
      <c r="F27" s="1">
        <v>24732017.03806962</v>
      </c>
      <c r="G27" s="1">
        <v>24252658.01269318</v>
      </c>
      <c r="H27" s="1">
        <v>24242678.712529853</v>
      </c>
      <c r="I27" s="1">
        <v>24461675.58897826</v>
      </c>
      <c r="J27" s="1">
        <v>24695229.6186544</v>
      </c>
      <c r="K27" s="1">
        <v>28625784.738043968</v>
      </c>
      <c r="L27" s="1">
        <v>25482125.650000002</v>
      </c>
      <c r="M27" s="2">
        <v>26926915.86</v>
      </c>
      <c r="N27" s="7">
        <f t="shared" si="0"/>
        <v>298368890.55896926</v>
      </c>
    </row>
    <row r="28" spans="1:14" ht="12.75">
      <c r="A28" t="s">
        <v>20</v>
      </c>
      <c r="B28" s="5">
        <v>24116813.36</v>
      </c>
      <c r="C28" s="5">
        <v>23554751.03</v>
      </c>
      <c r="D28" s="2">
        <v>23996937.89</v>
      </c>
      <c r="E28" s="2">
        <v>23281303.060000002</v>
      </c>
      <c r="F28" s="2">
        <v>24732017.03806962</v>
      </c>
      <c r="G28" s="1">
        <v>24252658.01269318</v>
      </c>
      <c r="H28" s="1">
        <v>24242678.712529853</v>
      </c>
      <c r="I28" s="2">
        <v>24461675.58897826</v>
      </c>
      <c r="J28" s="2">
        <v>24695229.6186544</v>
      </c>
      <c r="K28" s="2">
        <v>28625784.738043968</v>
      </c>
      <c r="L28" s="2">
        <v>25482125.650000002</v>
      </c>
      <c r="M28" s="2">
        <v>26926915.86</v>
      </c>
      <c r="N28" s="7">
        <f t="shared" si="0"/>
        <v>298368890.55896926</v>
      </c>
    </row>
    <row r="29" spans="1:14" ht="12.75">
      <c r="A29" t="s">
        <v>21</v>
      </c>
      <c r="B29" s="5">
        <v>0</v>
      </c>
      <c r="C29" s="5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f t="shared" si="0"/>
        <v>0</v>
      </c>
    </row>
    <row r="30" spans="1:14" ht="12.75">
      <c r="A30" t="s">
        <v>22</v>
      </c>
      <c r="B30" s="5">
        <v>3547511.55</v>
      </c>
      <c r="C30" s="5">
        <v>3694858.24</v>
      </c>
      <c r="D30" s="2">
        <v>3464955.48</v>
      </c>
      <c r="E30" s="2">
        <v>2913740.63</v>
      </c>
      <c r="F30" s="2">
        <v>3552186.1900000004</v>
      </c>
      <c r="G30" s="2">
        <v>4015734.31</v>
      </c>
      <c r="H30" s="2">
        <v>4740956.63</v>
      </c>
      <c r="I30" s="2">
        <v>4117363.9099999997</v>
      </c>
      <c r="J30" s="2">
        <v>4105155.57</v>
      </c>
      <c r="K30" s="2">
        <v>5055576.28</v>
      </c>
      <c r="L30" s="2">
        <v>4431783.66</v>
      </c>
      <c r="M30" s="2">
        <v>4412111.29</v>
      </c>
      <c r="N30" s="7">
        <f t="shared" si="0"/>
        <v>48051933.74</v>
      </c>
    </row>
    <row r="31" spans="1:14" ht="12.75">
      <c r="A31" t="s">
        <v>23</v>
      </c>
      <c r="B31" s="5">
        <v>61954046.43</v>
      </c>
      <c r="C31" s="5">
        <v>63147580.22</v>
      </c>
      <c r="D31" s="2">
        <v>64388233.61</v>
      </c>
      <c r="E31" s="2">
        <v>59612356.87</v>
      </c>
      <c r="F31" s="2">
        <v>64972458.54</v>
      </c>
      <c r="G31" s="2">
        <v>62137236.84</v>
      </c>
      <c r="H31" s="2">
        <v>64680769.01</v>
      </c>
      <c r="I31" s="2">
        <v>64217393.400000006</v>
      </c>
      <c r="J31" s="2">
        <v>64496193.41</v>
      </c>
      <c r="K31" s="2">
        <v>71040709.64999999</v>
      </c>
      <c r="L31" s="2">
        <v>63975468.559999995</v>
      </c>
      <c r="M31" s="2">
        <v>70415179.35999997</v>
      </c>
      <c r="N31" s="7">
        <f t="shared" si="0"/>
        <v>775037625.8999999</v>
      </c>
    </row>
    <row r="32" spans="1:14" ht="12.75">
      <c r="A32" t="s">
        <v>24</v>
      </c>
      <c r="B32" s="1">
        <v>88464470.53999999</v>
      </c>
      <c r="C32" s="1">
        <v>97845425.41</v>
      </c>
      <c r="D32" s="1">
        <v>93397424.84</v>
      </c>
      <c r="E32" s="1">
        <v>91118804.73</v>
      </c>
      <c r="F32" s="1">
        <v>86791780.00999999</v>
      </c>
      <c r="G32" s="1">
        <v>83435294.64</v>
      </c>
      <c r="H32" s="1">
        <v>82113634.53999999</v>
      </c>
      <c r="I32" s="1">
        <v>79233198.52</v>
      </c>
      <c r="J32" s="1">
        <v>80038206.85000001</v>
      </c>
      <c r="K32" s="1">
        <v>77084944.76</v>
      </c>
      <c r="L32" s="1">
        <v>74493267.16999999</v>
      </c>
      <c r="M32" s="1">
        <v>76309183.30000001</v>
      </c>
      <c r="N32" s="7">
        <f t="shared" si="0"/>
        <v>1010325635.31</v>
      </c>
    </row>
    <row r="33" spans="1:14" ht="12.75">
      <c r="A33" t="s">
        <v>25</v>
      </c>
      <c r="B33" s="5">
        <v>57400482</v>
      </c>
      <c r="C33" s="5">
        <v>60198381</v>
      </c>
      <c r="D33" s="2">
        <v>62019642</v>
      </c>
      <c r="E33" s="2">
        <v>60014742</v>
      </c>
      <c r="F33" s="2">
        <v>54260971.8</v>
      </c>
      <c r="G33" s="2">
        <v>52655492.1</v>
      </c>
      <c r="H33" s="2">
        <v>49719980.58</v>
      </c>
      <c r="I33" s="2">
        <v>47354082.96</v>
      </c>
      <c r="J33" s="2">
        <v>48502342.720000006</v>
      </c>
      <c r="K33" s="2">
        <v>44608265.89</v>
      </c>
      <c r="L33" s="2">
        <v>43337516.059999995</v>
      </c>
      <c r="M33" s="2">
        <v>47980686.36000001</v>
      </c>
      <c r="N33" s="7">
        <f t="shared" si="0"/>
        <v>628052585.47</v>
      </c>
    </row>
    <row r="34" spans="1:14" ht="12.75">
      <c r="A34" t="s">
        <v>26</v>
      </c>
      <c r="B34" s="5">
        <v>31063988.54</v>
      </c>
      <c r="C34" s="5">
        <v>37647044.41</v>
      </c>
      <c r="D34" s="4">
        <v>31377782.84</v>
      </c>
      <c r="E34" s="2">
        <v>31104062.73</v>
      </c>
      <c r="F34" s="4">
        <v>32530808.21</v>
      </c>
      <c r="G34" s="2">
        <v>30779802.54</v>
      </c>
      <c r="H34" s="2">
        <v>32393653.96</v>
      </c>
      <c r="I34" s="2">
        <v>31879115.56</v>
      </c>
      <c r="J34" s="2">
        <v>31535864.13</v>
      </c>
      <c r="K34" s="2">
        <v>32476678.87</v>
      </c>
      <c r="L34" s="2">
        <v>31155751.11</v>
      </c>
      <c r="M34" s="2">
        <v>28328496.94</v>
      </c>
      <c r="N34" s="7">
        <f t="shared" si="0"/>
        <v>382273049.84000003</v>
      </c>
    </row>
    <row r="35" spans="1:14" ht="12.75">
      <c r="A35" t="s">
        <v>27</v>
      </c>
      <c r="B35" s="1">
        <v>20757883.09</v>
      </c>
      <c r="C35" s="1">
        <v>20743779.490000002</v>
      </c>
      <c r="D35" s="1">
        <v>21155173.04</v>
      </c>
      <c r="E35" s="1">
        <v>19302793.62</v>
      </c>
      <c r="F35" s="1">
        <v>21019478.35</v>
      </c>
      <c r="G35" s="1">
        <v>19909038.41</v>
      </c>
      <c r="H35" s="1">
        <v>21562306.9</v>
      </c>
      <c r="I35" s="1">
        <v>20921200.31</v>
      </c>
      <c r="J35" s="1">
        <v>21052452.790000003</v>
      </c>
      <c r="K35" s="1">
        <v>23499575.77</v>
      </c>
      <c r="L35" s="1">
        <v>21073348.490000002</v>
      </c>
      <c r="M35" s="1">
        <v>22132852.5</v>
      </c>
      <c r="N35" s="7">
        <f t="shared" si="0"/>
        <v>253129882.76000002</v>
      </c>
    </row>
    <row r="36" spans="1:14" ht="12.75">
      <c r="A36" t="s">
        <v>28</v>
      </c>
      <c r="B36" s="5">
        <v>531567.86</v>
      </c>
      <c r="C36" s="5">
        <v>506087.66</v>
      </c>
      <c r="D36" s="2">
        <v>517532.46</v>
      </c>
      <c r="E36" s="2">
        <v>493919.84</v>
      </c>
      <c r="F36" s="2">
        <v>509334.78</v>
      </c>
      <c r="G36" s="2">
        <v>481494.38</v>
      </c>
      <c r="H36" s="2">
        <v>547690.07</v>
      </c>
      <c r="I36" s="2">
        <v>504882.33</v>
      </c>
      <c r="J36" s="2">
        <v>504797.66</v>
      </c>
      <c r="K36" s="2">
        <v>593163.91</v>
      </c>
      <c r="L36" s="2">
        <v>536699.21</v>
      </c>
      <c r="M36" s="2">
        <v>547013.46</v>
      </c>
      <c r="N36" s="7">
        <f t="shared" si="0"/>
        <v>6274183.62</v>
      </c>
    </row>
    <row r="37" spans="1:14" ht="12.75">
      <c r="A37" t="s">
        <v>29</v>
      </c>
      <c r="B37" s="5">
        <v>1454510.03</v>
      </c>
      <c r="C37" s="5">
        <v>1457278.85</v>
      </c>
      <c r="D37" s="2">
        <v>1474551.76</v>
      </c>
      <c r="E37" s="2">
        <v>1337098.49</v>
      </c>
      <c r="F37" s="2">
        <v>1463905.66</v>
      </c>
      <c r="G37" s="2">
        <v>1384069.22</v>
      </c>
      <c r="H37" s="2">
        <v>1481482.49</v>
      </c>
      <c r="I37" s="2">
        <v>1454439.28</v>
      </c>
      <c r="J37" s="2">
        <v>1475879.73</v>
      </c>
      <c r="K37" s="2">
        <v>1662782.68</v>
      </c>
      <c r="L37" s="2">
        <v>1479072.1900000002</v>
      </c>
      <c r="M37" s="2">
        <v>1530958.12</v>
      </c>
      <c r="N37" s="7">
        <f t="shared" si="0"/>
        <v>17656028.5</v>
      </c>
    </row>
    <row r="38" spans="1:14" ht="12.75">
      <c r="A38" t="s">
        <v>30</v>
      </c>
      <c r="B38" s="5">
        <v>18748665.63</v>
      </c>
      <c r="C38" s="5">
        <v>18761068.82</v>
      </c>
      <c r="D38" s="2">
        <v>19144236.82</v>
      </c>
      <c r="E38" s="2">
        <v>17445726.53</v>
      </c>
      <c r="F38" s="2">
        <v>19021449.86</v>
      </c>
      <c r="G38" s="2">
        <v>18024808.29</v>
      </c>
      <c r="H38" s="2">
        <v>19507813.81</v>
      </c>
      <c r="I38" s="2">
        <v>18939485.02</v>
      </c>
      <c r="J38" s="2">
        <v>19049472.53</v>
      </c>
      <c r="K38" s="2">
        <v>21221243.82</v>
      </c>
      <c r="L38" s="2">
        <v>19036264.630000003</v>
      </c>
      <c r="M38" s="2">
        <v>20034014.21</v>
      </c>
      <c r="N38" s="7">
        <f t="shared" si="0"/>
        <v>228934249.97000003</v>
      </c>
    </row>
    <row r="39" spans="1:14" ht="12.75">
      <c r="A39" t="s">
        <v>31</v>
      </c>
      <c r="B39" s="5">
        <v>23139.57</v>
      </c>
      <c r="C39" s="5">
        <v>19344.16</v>
      </c>
      <c r="D39" s="2">
        <v>18852</v>
      </c>
      <c r="E39" s="2">
        <v>26048.76</v>
      </c>
      <c r="F39" s="2">
        <v>24788.05</v>
      </c>
      <c r="G39" s="2">
        <v>18666.52</v>
      </c>
      <c r="H39" s="2">
        <v>25320.53</v>
      </c>
      <c r="I39" s="2">
        <v>22393.68</v>
      </c>
      <c r="J39" s="2">
        <v>22302.87</v>
      </c>
      <c r="K39" s="2">
        <v>22385.36</v>
      </c>
      <c r="L39" s="2">
        <v>21312.46</v>
      </c>
      <c r="M39" s="2">
        <v>20866.71</v>
      </c>
      <c r="N39" s="7">
        <f t="shared" si="0"/>
        <v>265420.67</v>
      </c>
    </row>
    <row r="40" spans="1:14" ht="12.75">
      <c r="A40" t="s">
        <v>32</v>
      </c>
      <c r="B40" s="5">
        <v>791184.89</v>
      </c>
      <c r="C40" s="5">
        <v>574474.2</v>
      </c>
      <c r="D40" s="2">
        <v>518700.14</v>
      </c>
      <c r="E40" s="2">
        <v>633357.67</v>
      </c>
      <c r="F40" s="2">
        <v>598739.09</v>
      </c>
      <c r="G40" s="2">
        <v>549571.51</v>
      </c>
      <c r="H40" s="2">
        <v>742273.34</v>
      </c>
      <c r="I40" s="2">
        <v>623095</v>
      </c>
      <c r="J40" s="2">
        <v>626271.46</v>
      </c>
      <c r="K40" s="2">
        <v>726153.93</v>
      </c>
      <c r="L40" s="2">
        <v>621892.45</v>
      </c>
      <c r="M40" s="2">
        <v>648258.38</v>
      </c>
      <c r="N40" s="7">
        <f t="shared" si="0"/>
        <v>7653972.06</v>
      </c>
    </row>
    <row r="41" spans="1:14" ht="12.75">
      <c r="A41" t="s">
        <v>33</v>
      </c>
      <c r="B41" s="5">
        <v>13411398.66</v>
      </c>
      <c r="C41" s="5">
        <v>14911598.26</v>
      </c>
      <c r="D41" s="2">
        <v>15297939.04</v>
      </c>
      <c r="E41" s="2">
        <v>13335793.03</v>
      </c>
      <c r="F41" s="2">
        <v>14540930.05</v>
      </c>
      <c r="G41" s="2">
        <v>14866687.87</v>
      </c>
      <c r="H41" s="2">
        <v>15934746.88</v>
      </c>
      <c r="I41" s="2">
        <v>17348893</v>
      </c>
      <c r="J41" s="2">
        <v>17727941.54</v>
      </c>
      <c r="K41" s="2">
        <v>20230338.36</v>
      </c>
      <c r="L41" s="2">
        <v>18499703.09</v>
      </c>
      <c r="M41" s="2">
        <v>16284709.84</v>
      </c>
      <c r="N41" s="7">
        <f t="shared" si="0"/>
        <v>192390679.62</v>
      </c>
    </row>
    <row r="42" spans="1:14" ht="12.75">
      <c r="A42" t="s">
        <v>34</v>
      </c>
      <c r="B42" s="5">
        <v>1844029.24</v>
      </c>
      <c r="C42" s="5">
        <v>1667374.49</v>
      </c>
      <c r="D42" s="2">
        <v>1656546.77</v>
      </c>
      <c r="E42" s="2">
        <v>1799424.59</v>
      </c>
      <c r="F42" s="2">
        <v>1740060.85</v>
      </c>
      <c r="G42" s="2">
        <v>1735590.2</v>
      </c>
      <c r="H42" s="2">
        <v>2053303.72</v>
      </c>
      <c r="I42" s="2">
        <v>2589253</v>
      </c>
      <c r="J42" s="2">
        <v>1808974.23</v>
      </c>
      <c r="K42" s="2">
        <v>2178654.72</v>
      </c>
      <c r="L42" s="2">
        <v>1720474.54</v>
      </c>
      <c r="M42" s="2">
        <v>1701869.07</v>
      </c>
      <c r="N42" s="7">
        <f t="shared" si="0"/>
        <v>22495555.419999998</v>
      </c>
    </row>
    <row r="43" spans="1:14" ht="12.75">
      <c r="A43" t="s">
        <v>35</v>
      </c>
      <c r="B43" s="5">
        <v>905971.76</v>
      </c>
      <c r="C43" s="5">
        <v>871669.85</v>
      </c>
      <c r="D43" s="2">
        <v>895871.92</v>
      </c>
      <c r="E43" s="2">
        <v>957479.42</v>
      </c>
      <c r="F43" s="2">
        <v>919593.8</v>
      </c>
      <c r="G43" s="2">
        <v>882461.84</v>
      </c>
      <c r="H43" s="2">
        <v>1025361.38</v>
      </c>
      <c r="I43" s="2">
        <v>864106</v>
      </c>
      <c r="J43" s="2">
        <v>838591.03</v>
      </c>
      <c r="K43" s="2">
        <v>1020520.41</v>
      </c>
      <c r="L43" s="2">
        <v>807260.2</v>
      </c>
      <c r="M43" s="2">
        <v>807171.38</v>
      </c>
      <c r="N43" s="7">
        <f t="shared" si="0"/>
        <v>10796058.99</v>
      </c>
    </row>
    <row r="44" spans="1:14" ht="12.75">
      <c r="A44" t="s">
        <v>36</v>
      </c>
      <c r="B44" s="5">
        <v>9073505</v>
      </c>
      <c r="C44" s="5">
        <v>7098244</v>
      </c>
      <c r="D44" s="2">
        <v>8060628</v>
      </c>
      <c r="E44" s="2">
        <v>10207276</v>
      </c>
      <c r="F44" s="2">
        <v>5314786.2</v>
      </c>
      <c r="G44" s="2">
        <v>11029283.549999999</v>
      </c>
      <c r="H44" s="2">
        <v>25500585.43</v>
      </c>
      <c r="I44" s="2">
        <v>10387985.93</v>
      </c>
      <c r="J44" s="2">
        <v>7842337.66</v>
      </c>
      <c r="K44" s="2">
        <v>7638597.359999999</v>
      </c>
      <c r="L44" s="2">
        <v>8412831.9</v>
      </c>
      <c r="M44" s="2">
        <v>10286567.91</v>
      </c>
      <c r="N44" s="7">
        <f t="shared" si="0"/>
        <v>120852628.94000001</v>
      </c>
    </row>
    <row r="45" spans="1:14" ht="12.75">
      <c r="A45" t="s">
        <v>37</v>
      </c>
      <c r="B45" s="5">
        <v>1729580</v>
      </c>
      <c r="C45" s="5">
        <v>1699750</v>
      </c>
      <c r="D45" s="2">
        <v>1668679</v>
      </c>
      <c r="E45" s="2">
        <v>1737214</v>
      </c>
      <c r="F45" s="2">
        <v>1787730.98</v>
      </c>
      <c r="G45" s="2">
        <v>1718755.54</v>
      </c>
      <c r="H45" s="2">
        <v>1861578.4000000001</v>
      </c>
      <c r="I45" s="2">
        <v>1737134.3599999999</v>
      </c>
      <c r="J45" s="2">
        <v>1750113.85</v>
      </c>
      <c r="K45" s="2">
        <v>1900525.33</v>
      </c>
      <c r="L45" s="2">
        <v>1722582.7200000002</v>
      </c>
      <c r="M45" s="2">
        <v>1771553.74</v>
      </c>
      <c r="N45" s="7">
        <f t="shared" si="0"/>
        <v>21085197.919999998</v>
      </c>
    </row>
    <row r="46" spans="1:14" ht="12.75">
      <c r="A46" s="12" t="s">
        <v>72</v>
      </c>
      <c r="B46" s="13" t="s">
        <v>74</v>
      </c>
      <c r="C46" s="13" t="s">
        <v>75</v>
      </c>
      <c r="D46" s="13" t="s">
        <v>74</v>
      </c>
      <c r="E46" s="13" t="s">
        <v>74</v>
      </c>
      <c r="F46" s="13" t="s">
        <v>74</v>
      </c>
      <c r="G46" s="13" t="s">
        <v>74</v>
      </c>
      <c r="H46" s="13" t="s">
        <v>75</v>
      </c>
      <c r="I46" s="13" t="s">
        <v>74</v>
      </c>
      <c r="J46" s="13" t="s">
        <v>74</v>
      </c>
      <c r="K46" s="13" t="s">
        <v>74</v>
      </c>
      <c r="L46" s="13" t="s">
        <v>74</v>
      </c>
      <c r="M46" s="13" t="s">
        <v>74</v>
      </c>
      <c r="N46" s="13" t="s">
        <v>74</v>
      </c>
    </row>
    <row r="47" spans="1:14" ht="12.75">
      <c r="A47" t="s">
        <v>39</v>
      </c>
      <c r="B47" s="14">
        <f aca="true" t="shared" si="1" ref="B47:M47">SUM(B10,B14:B17,B21:B22,B25,B31:B32,B35,B40:B45)</f>
        <v>2670763870.7700033</v>
      </c>
      <c r="C47" s="14">
        <f t="shared" si="1"/>
        <v>2589921486.2599993</v>
      </c>
      <c r="D47" s="14">
        <f t="shared" si="1"/>
        <v>2821983127.63</v>
      </c>
      <c r="E47" s="14">
        <f t="shared" si="1"/>
        <v>2731171535.5499983</v>
      </c>
      <c r="F47" s="14">
        <f t="shared" si="1"/>
        <v>2557320624.761783</v>
      </c>
      <c r="G47" s="14">
        <f t="shared" si="1"/>
        <v>2989618268.6435747</v>
      </c>
      <c r="H47" s="14">
        <f t="shared" si="1"/>
        <v>3059931373.8020616</v>
      </c>
      <c r="I47" s="14">
        <f t="shared" si="1"/>
        <v>2691388975.269971</v>
      </c>
      <c r="J47" s="14">
        <f>SUM(J10,J14:J17,J21:J22,J25,J31:J32,J35,J40:J45)</f>
        <v>3089637845.3402686</v>
      </c>
      <c r="K47" s="14">
        <f t="shared" si="1"/>
        <v>3439961020.7621474</v>
      </c>
      <c r="L47" s="14">
        <f t="shared" si="1"/>
        <v>2790385573.9035845</v>
      </c>
      <c r="M47" s="14">
        <f t="shared" si="1"/>
        <v>3296376485.599998</v>
      </c>
      <c r="N47" s="14">
        <f>SUM(N10,N14:N17,N21:N22,N25,N31:N32,N35,N40:N45)</f>
        <v>34728460188.29339</v>
      </c>
    </row>
    <row r="48" spans="1:14" ht="12.75">
      <c r="A48" t="s">
        <v>40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8" t="s">
        <v>57</v>
      </c>
    </row>
    <row r="49" spans="1:14" ht="12.75">
      <c r="A49" t="s">
        <v>1</v>
      </c>
      <c r="B49" s="3" t="s">
        <v>56</v>
      </c>
      <c r="C49" s="3" t="s">
        <v>56</v>
      </c>
      <c r="D49" s="3" t="s">
        <v>56</v>
      </c>
      <c r="E49" s="3" t="s">
        <v>56</v>
      </c>
      <c r="F49" s="3" t="s">
        <v>56</v>
      </c>
      <c r="G49" s="3" t="s">
        <v>56</v>
      </c>
      <c r="H49" s="3" t="s">
        <v>56</v>
      </c>
      <c r="I49" s="3" t="s">
        <v>56</v>
      </c>
      <c r="J49" s="3" t="s">
        <v>56</v>
      </c>
      <c r="K49" s="3" t="s">
        <v>56</v>
      </c>
      <c r="L49" s="3" t="s">
        <v>56</v>
      </c>
      <c r="M49" s="3" t="s">
        <v>56</v>
      </c>
      <c r="N49" s="3" t="s">
        <v>56</v>
      </c>
    </row>
    <row r="50" spans="1:14" ht="12.75">
      <c r="A50" t="s">
        <v>41</v>
      </c>
      <c r="B50" s="1">
        <v>177934936.02000004</v>
      </c>
      <c r="C50" s="1">
        <v>174166686.28</v>
      </c>
      <c r="D50" s="1">
        <v>161170697.42</v>
      </c>
      <c r="E50" s="1">
        <v>168611670.06</v>
      </c>
      <c r="F50" s="1">
        <v>172332404.57999998</v>
      </c>
      <c r="G50" s="1">
        <v>178762115.26999998</v>
      </c>
      <c r="H50" s="1">
        <v>209700096.95</v>
      </c>
      <c r="I50" s="1">
        <v>172726269.28000003</v>
      </c>
      <c r="J50" s="1">
        <v>181827710.37333333</v>
      </c>
      <c r="K50" s="1">
        <v>205990394.43000004</v>
      </c>
      <c r="L50" s="1">
        <v>182221658.0833333</v>
      </c>
      <c r="M50" s="4">
        <v>180640476.59000003</v>
      </c>
      <c r="N50" s="7">
        <f aca="true" t="shared" si="2" ref="N50:N62">+SUM(B50:M50)</f>
        <v>2166085115.3366666</v>
      </c>
    </row>
    <row r="51" spans="1:14" ht="12.75">
      <c r="A51" t="s">
        <v>42</v>
      </c>
      <c r="B51" s="1">
        <v>87523913.95666668</v>
      </c>
      <c r="C51" s="1">
        <v>85041038.83833334</v>
      </c>
      <c r="D51" s="4">
        <v>78656661.60666667</v>
      </c>
      <c r="E51" s="4">
        <v>83118594.735</v>
      </c>
      <c r="F51" s="4">
        <v>84962083.39166665</v>
      </c>
      <c r="G51" s="4">
        <v>87744028.45833331</v>
      </c>
      <c r="H51" s="4">
        <v>103450207.03000002</v>
      </c>
      <c r="I51" s="4">
        <v>84095495.49666668</v>
      </c>
      <c r="J51" s="4">
        <v>89058778.405</v>
      </c>
      <c r="K51" s="4">
        <v>100920234.28333335</v>
      </c>
      <c r="L51" s="1">
        <v>88527496.28833333</v>
      </c>
      <c r="M51" s="4">
        <v>87981105.59833336</v>
      </c>
      <c r="N51" s="7">
        <f t="shared" si="2"/>
        <v>1061079638.0883332</v>
      </c>
    </row>
    <row r="52" spans="1:14" ht="12.75">
      <c r="A52" t="s">
        <v>43</v>
      </c>
      <c r="B52" s="1">
        <v>24799903.62833333</v>
      </c>
      <c r="C52" s="1">
        <v>24474422.35666667</v>
      </c>
      <c r="D52" s="4">
        <v>22852350.96</v>
      </c>
      <c r="E52" s="4">
        <v>23507620.466666665</v>
      </c>
      <c r="F52" s="4">
        <v>23948636.69333333</v>
      </c>
      <c r="G52" s="4">
        <v>25283455.613333333</v>
      </c>
      <c r="H52" s="4">
        <v>29740640.456666667</v>
      </c>
      <c r="I52" s="1">
        <v>23536954.685</v>
      </c>
      <c r="J52" s="1">
        <v>24345808.45</v>
      </c>
      <c r="K52" s="1">
        <v>26944608.900000002</v>
      </c>
      <c r="L52" s="1">
        <v>24598554.17</v>
      </c>
      <c r="M52" s="4">
        <v>24600280.855</v>
      </c>
      <c r="N52" s="7">
        <f t="shared" si="2"/>
        <v>298633237.235</v>
      </c>
    </row>
    <row r="53" spans="1:14" ht="12.75">
      <c r="A53" t="s">
        <v>44</v>
      </c>
      <c r="B53" s="1">
        <v>36608405.57833333</v>
      </c>
      <c r="C53" s="1">
        <v>36402747.175000004</v>
      </c>
      <c r="D53" s="4">
        <v>32645721.865</v>
      </c>
      <c r="E53" s="4">
        <v>33970682.47333334</v>
      </c>
      <c r="F53" s="4">
        <v>34393727.845</v>
      </c>
      <c r="G53" s="4">
        <v>35303175.805</v>
      </c>
      <c r="H53" s="4">
        <v>40666398.04666666</v>
      </c>
      <c r="I53" s="1">
        <v>35844790.78333333</v>
      </c>
      <c r="J53" s="1">
        <v>38082555.47</v>
      </c>
      <c r="K53" s="1">
        <v>44539294.75333334</v>
      </c>
      <c r="L53" s="1">
        <v>38723837.21333333</v>
      </c>
      <c r="M53" s="4">
        <v>37811746.980000004</v>
      </c>
      <c r="N53" s="7">
        <f t="shared" si="2"/>
        <v>444993083.9883333</v>
      </c>
    </row>
    <row r="54" spans="1:14" ht="12.75">
      <c r="A54" t="s">
        <v>45</v>
      </c>
      <c r="B54" s="1">
        <v>29002712.85666667</v>
      </c>
      <c r="C54" s="1">
        <v>28248477.91</v>
      </c>
      <c r="D54" s="4">
        <v>27015962.988333333</v>
      </c>
      <c r="E54" s="4">
        <v>28014772.384999998</v>
      </c>
      <c r="F54" s="4">
        <v>29027956.65</v>
      </c>
      <c r="G54" s="4">
        <v>30431455.393333334</v>
      </c>
      <c r="H54" s="4">
        <v>35842851.416666664</v>
      </c>
      <c r="I54" s="1">
        <v>29249028.314999998</v>
      </c>
      <c r="J54" s="1">
        <v>30340568.048333332</v>
      </c>
      <c r="K54" s="1">
        <v>33586256.49333333</v>
      </c>
      <c r="L54" s="1">
        <v>30371770.411666665</v>
      </c>
      <c r="M54" s="4">
        <v>30247343.156666666</v>
      </c>
      <c r="N54" s="7">
        <f t="shared" si="2"/>
        <v>361379156.025</v>
      </c>
    </row>
    <row r="55" spans="1:14" ht="12.75">
      <c r="A55" t="s">
        <v>46</v>
      </c>
      <c r="B55" s="1">
        <v>830998.63</v>
      </c>
      <c r="C55" s="1">
        <v>897287.69</v>
      </c>
      <c r="D55" s="4">
        <v>634587.3299999998</v>
      </c>
      <c r="E55" s="4">
        <v>515522.0900000001</v>
      </c>
      <c r="F55" s="4">
        <v>608312.4800000001</v>
      </c>
      <c r="G55" s="4">
        <v>566114.67</v>
      </c>
      <c r="H55" s="4">
        <v>604153.0300000001</v>
      </c>
      <c r="I55" s="4">
        <v>773495.48</v>
      </c>
      <c r="J55" s="4">
        <v>915556.43</v>
      </c>
      <c r="K55" s="4">
        <v>1091833.47</v>
      </c>
      <c r="L55" s="1">
        <v>802249.6700000002</v>
      </c>
      <c r="M55" s="4">
        <v>744097.4900000003</v>
      </c>
      <c r="N55" s="7">
        <f t="shared" si="2"/>
        <v>8984208.459999999</v>
      </c>
    </row>
    <row r="56" spans="1:14" ht="12.75">
      <c r="A56" t="s">
        <v>47</v>
      </c>
      <c r="B56" s="5">
        <v>3975791.58</v>
      </c>
      <c r="C56" s="5">
        <v>3635351.21</v>
      </c>
      <c r="D56" s="5">
        <v>4217514.35</v>
      </c>
      <c r="E56" s="5">
        <v>4156808.98</v>
      </c>
      <c r="F56" s="5">
        <v>1798666.18</v>
      </c>
      <c r="G56" s="5">
        <v>4210133.59</v>
      </c>
      <c r="H56" s="5">
        <v>4501292</v>
      </c>
      <c r="I56" s="5">
        <v>4496305.25</v>
      </c>
      <c r="J56" s="5">
        <v>2606111.52</v>
      </c>
      <c r="K56" s="5">
        <v>3810538.92</v>
      </c>
      <c r="L56" s="5">
        <v>4024874.63</v>
      </c>
      <c r="M56" s="5">
        <v>4923571.33</v>
      </c>
      <c r="N56" s="7">
        <f t="shared" si="2"/>
        <v>46356959.54000001</v>
      </c>
    </row>
    <row r="57" spans="1:14" ht="12.75">
      <c r="A57" t="s">
        <v>48</v>
      </c>
      <c r="B57" s="1">
        <v>76897721.37</v>
      </c>
      <c r="C57" s="1">
        <v>77026164.07</v>
      </c>
      <c r="D57" s="1">
        <v>78898983.91</v>
      </c>
      <c r="E57" s="1">
        <v>73665857.67</v>
      </c>
      <c r="F57" s="1">
        <v>80124193.37</v>
      </c>
      <c r="G57" s="1">
        <v>75588421.73999998</v>
      </c>
      <c r="H57" s="1">
        <v>79819030.72</v>
      </c>
      <c r="I57" s="4">
        <v>79199605.1</v>
      </c>
      <c r="J57" s="4">
        <v>79368025.30999999</v>
      </c>
      <c r="K57" s="4">
        <v>88136626.98999998</v>
      </c>
      <c r="L57" s="4">
        <v>78777489.22999999</v>
      </c>
      <c r="M57" s="4">
        <v>86404704.58</v>
      </c>
      <c r="N57" s="7">
        <f t="shared" si="2"/>
        <v>953906824.0600001</v>
      </c>
    </row>
    <row r="58" spans="1:16" ht="12.75">
      <c r="A58" t="s">
        <v>49</v>
      </c>
      <c r="B58" s="5">
        <v>7193170.06</v>
      </c>
      <c r="C58" s="5">
        <v>7134320.41</v>
      </c>
      <c r="D58" s="2">
        <v>7319212.13</v>
      </c>
      <c r="E58" s="2">
        <v>6884633.08</v>
      </c>
      <c r="F58" s="2">
        <v>7261462.909999997</v>
      </c>
      <c r="G58" s="2">
        <v>7066535.99</v>
      </c>
      <c r="H58" s="2">
        <v>7417807.24</v>
      </c>
      <c r="I58" s="2">
        <v>7287745.43</v>
      </c>
      <c r="J58" s="2">
        <v>7302907.220000002</v>
      </c>
      <c r="K58" s="2">
        <v>8172459.450000002</v>
      </c>
      <c r="L58" s="2">
        <v>7280920.490000002</v>
      </c>
      <c r="M58" s="2">
        <v>7939368.8999999985</v>
      </c>
      <c r="N58" s="7">
        <f t="shared" si="2"/>
        <v>88260543.31</v>
      </c>
      <c r="P58" s="15"/>
    </row>
    <row r="59" spans="1:14" ht="12.75">
      <c r="A59" t="s">
        <v>50</v>
      </c>
      <c r="B59" s="5">
        <v>51320733.57</v>
      </c>
      <c r="C59" s="5">
        <v>51388357.42</v>
      </c>
      <c r="D59" s="2">
        <v>52458765.99</v>
      </c>
      <c r="E59" s="2">
        <v>49101507.65</v>
      </c>
      <c r="F59" s="2">
        <v>52216085.67000001</v>
      </c>
      <c r="G59" s="2">
        <v>50456758.01999998</v>
      </c>
      <c r="H59" s="2">
        <v>53063190.56</v>
      </c>
      <c r="I59" s="2">
        <v>51509859.68999999</v>
      </c>
      <c r="J59" s="2">
        <v>51740452.16999999</v>
      </c>
      <c r="K59" s="2">
        <v>57568521.35999998</v>
      </c>
      <c r="L59" s="2">
        <v>51304233.769999996</v>
      </c>
      <c r="M59" s="2">
        <v>56449300.61</v>
      </c>
      <c r="N59" s="7">
        <f t="shared" si="2"/>
        <v>628577766.48</v>
      </c>
    </row>
    <row r="60" spans="1:14" ht="12.75">
      <c r="A60" t="s">
        <v>51</v>
      </c>
      <c r="B60" s="5">
        <v>18383817.74</v>
      </c>
      <c r="C60" s="5">
        <v>18503486.24</v>
      </c>
      <c r="D60" s="2">
        <v>19121005.79</v>
      </c>
      <c r="E60" s="2">
        <v>17679716.94</v>
      </c>
      <c r="F60" s="2">
        <v>20646644.79</v>
      </c>
      <c r="G60" s="2">
        <v>18065127.73</v>
      </c>
      <c r="H60" s="2">
        <v>19338032.92</v>
      </c>
      <c r="I60" s="2">
        <v>20401999.98</v>
      </c>
      <c r="J60" s="2">
        <v>20324665.92</v>
      </c>
      <c r="K60" s="2">
        <v>22395646.18</v>
      </c>
      <c r="L60" s="2">
        <v>20192334.969999995</v>
      </c>
      <c r="M60" s="2">
        <v>22016035.069999997</v>
      </c>
      <c r="N60" s="7">
        <f t="shared" si="2"/>
        <v>237068514.27</v>
      </c>
    </row>
    <row r="61" spans="1:14" ht="12.75">
      <c r="A61" t="s">
        <v>52</v>
      </c>
      <c r="B61" s="5">
        <v>54801185.809999995</v>
      </c>
      <c r="C61" s="5">
        <v>58032601.519999996</v>
      </c>
      <c r="D61" s="2">
        <v>55184590.050000004</v>
      </c>
      <c r="E61" s="2">
        <v>54758491</v>
      </c>
      <c r="F61" s="2">
        <v>58309688.43289154</v>
      </c>
      <c r="G61" s="2">
        <v>54078750.021463215</v>
      </c>
      <c r="H61" s="2">
        <v>56812405.008556426</v>
      </c>
      <c r="I61" s="2">
        <v>55870202.65678977</v>
      </c>
      <c r="J61" s="2">
        <v>56046741.71884975</v>
      </c>
      <c r="K61" s="2">
        <v>57563802.65879879</v>
      </c>
      <c r="L61" s="2">
        <v>54829743.691854745</v>
      </c>
      <c r="M61" s="2">
        <v>49911551.71788069</v>
      </c>
      <c r="N61" s="7">
        <f t="shared" si="2"/>
        <v>666199754.2870849</v>
      </c>
    </row>
    <row r="62" spans="1:14" ht="12.75">
      <c r="A62" t="s">
        <v>53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7">
        <f t="shared" si="2"/>
        <v>0</v>
      </c>
    </row>
    <row r="63" spans="1:14" ht="12.75">
      <c r="A63" t="s">
        <v>38</v>
      </c>
      <c r="B63" s="13" t="s">
        <v>73</v>
      </c>
      <c r="C63" s="13" t="s">
        <v>75</v>
      </c>
      <c r="D63" s="13" t="s">
        <v>73</v>
      </c>
      <c r="E63" s="13" t="s">
        <v>73</v>
      </c>
      <c r="F63" s="13" t="s">
        <v>73</v>
      </c>
      <c r="G63" s="13" t="s">
        <v>73</v>
      </c>
      <c r="H63" s="13" t="s">
        <v>73</v>
      </c>
      <c r="I63" s="13" t="s">
        <v>73</v>
      </c>
      <c r="J63" s="13" t="s">
        <v>73</v>
      </c>
      <c r="K63" s="13" t="s">
        <v>73</v>
      </c>
      <c r="L63" s="13" t="s">
        <v>73</v>
      </c>
      <c r="M63" s="13" t="s">
        <v>73</v>
      </c>
      <c r="N63" s="13" t="s">
        <v>73</v>
      </c>
    </row>
    <row r="64" spans="1:14" ht="12.75">
      <c r="A64" t="s">
        <v>54</v>
      </c>
      <c r="B64" s="4">
        <f>B50+B55+B56+B57+B61+B62</f>
        <v>314440633.41</v>
      </c>
      <c r="C64" s="4">
        <f>C50+C55+C56+C57+C61+C62</f>
        <v>313758090.77</v>
      </c>
      <c r="D64" s="4">
        <f>D50+D55+D56+D57+D61+D62</f>
        <v>300106373.06</v>
      </c>
      <c r="E64" s="4">
        <f aca="true" t="shared" si="3" ref="E64:M64">E50+E55+E56+E57+E61+E62</f>
        <v>301708349.8</v>
      </c>
      <c r="F64" s="4">
        <f t="shared" si="3"/>
        <v>313173265.0428915</v>
      </c>
      <c r="G64" s="4">
        <f t="shared" si="3"/>
        <v>313205535.29146314</v>
      </c>
      <c r="H64" s="4">
        <f t="shared" si="3"/>
        <v>351436977.7085564</v>
      </c>
      <c r="I64" s="4">
        <f t="shared" si="3"/>
        <v>313065877.7667898</v>
      </c>
      <c r="J64" s="4">
        <f t="shared" si="3"/>
        <v>320764145.3521831</v>
      </c>
      <c r="K64" s="4">
        <f t="shared" si="3"/>
        <v>356593196.4687988</v>
      </c>
      <c r="L64" s="4">
        <f t="shared" si="3"/>
        <v>320656015.30518806</v>
      </c>
      <c r="M64" s="4">
        <f t="shared" si="3"/>
        <v>322624401.70788074</v>
      </c>
      <c r="N64" s="7">
        <f>+SUM(B64:M64)</f>
        <v>3841532861.683752</v>
      </c>
    </row>
    <row r="65" spans="1:14" ht="12.75">
      <c r="A65" t="s">
        <v>38</v>
      </c>
      <c r="B65" s="13" t="s">
        <v>73</v>
      </c>
      <c r="C65" s="13" t="s">
        <v>75</v>
      </c>
      <c r="D65" s="13" t="s">
        <v>73</v>
      </c>
      <c r="E65" s="13" t="s">
        <v>73</v>
      </c>
      <c r="F65" s="13" t="s">
        <v>73</v>
      </c>
      <c r="G65" s="13" t="s">
        <v>73</v>
      </c>
      <c r="H65" s="13" t="s">
        <v>73</v>
      </c>
      <c r="I65" s="13" t="s">
        <v>73</v>
      </c>
      <c r="J65" s="13" t="s">
        <v>73</v>
      </c>
      <c r="K65" s="13" t="s">
        <v>73</v>
      </c>
      <c r="L65" s="13" t="s">
        <v>73</v>
      </c>
      <c r="M65" s="13" t="s">
        <v>73</v>
      </c>
      <c r="N65" s="13" t="s">
        <v>73</v>
      </c>
    </row>
    <row r="66" spans="1:14" ht="12.75">
      <c r="A66" t="s">
        <v>55</v>
      </c>
      <c r="B66" s="4">
        <f aca="true" t="shared" si="4" ref="B66:K66">B47+B64</f>
        <v>2985204504.180003</v>
      </c>
      <c r="C66" s="4">
        <f t="shared" si="4"/>
        <v>2903679577.0299993</v>
      </c>
      <c r="D66" s="4">
        <f t="shared" si="4"/>
        <v>3122089500.69</v>
      </c>
      <c r="E66" s="4">
        <f t="shared" si="4"/>
        <v>3032879885.3499985</v>
      </c>
      <c r="F66" s="4">
        <f t="shared" si="4"/>
        <v>2870493889.8046746</v>
      </c>
      <c r="G66" s="4">
        <f t="shared" si="4"/>
        <v>3302823803.9350376</v>
      </c>
      <c r="H66" s="4">
        <f t="shared" si="4"/>
        <v>3411368351.510618</v>
      </c>
      <c r="I66" s="4">
        <f t="shared" si="4"/>
        <v>3004454853.036761</v>
      </c>
      <c r="J66" s="4">
        <f t="shared" si="4"/>
        <v>3410401990.6924515</v>
      </c>
      <c r="K66" s="4">
        <f t="shared" si="4"/>
        <v>3796554217.230946</v>
      </c>
      <c r="L66" s="4">
        <f>L47+L64</f>
        <v>3111041589.2087727</v>
      </c>
      <c r="M66" s="4">
        <f>M47+M64</f>
        <v>3619000887.3078785</v>
      </c>
      <c r="N66" s="7">
        <f>+SUM(B66:M66)</f>
        <v>38569993049.97714</v>
      </c>
    </row>
    <row r="67" ht="12.75">
      <c r="L67" s="2"/>
    </row>
    <row r="68" ht="12.75">
      <c r="B68" s="2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230" spans="2:13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3" spans="2:13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47" spans="2:13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9" spans="2:13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91" spans="2:1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4" spans="2:1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308" spans="2:1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10" spans="2:1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</sheetData>
  <sheetProtection/>
  <mergeCells count="3">
    <mergeCell ref="A4:N4"/>
    <mergeCell ref="A5:N5"/>
    <mergeCell ref="A6:N6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Thaddeus Parker</cp:lastModifiedBy>
  <cp:lastPrinted>2006-01-30T19:09:24Z</cp:lastPrinted>
  <dcterms:created xsi:type="dcterms:W3CDTF">2005-12-05T13:15:23Z</dcterms:created>
  <dcterms:modified xsi:type="dcterms:W3CDTF">2017-10-20T12:04:25Z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jmp">
    <vt:lpwstr/>
  </property>
  <property fmtid="{D5CDD505-2E9C-101B-9397-08002B2CF9AE}" pid="3" name="hhza">
    <vt:lpwstr>State and Local Tax Receipts (Form2)</vt:lpwstr>
  </property>
  <property fmtid="{D5CDD505-2E9C-101B-9397-08002B2CF9AE}" pid="4" name="xlgd">
    <vt:lpwstr>2016</vt:lpwstr>
  </property>
  <property fmtid="{D5CDD505-2E9C-101B-9397-08002B2CF9AE}" pid="5" name="b_visible">
    <vt:lpwstr>1</vt:lpwstr>
  </property>
  <property fmtid="{D5CDD505-2E9C-101B-9397-08002B2CF9AE}" pid="6" name="myoq">
    <vt:lpwstr/>
  </property>
  <property fmtid="{D5CDD505-2E9C-101B-9397-08002B2CF9AE}" pid="7" name="u65y">
    <vt:lpwstr/>
  </property>
  <property fmtid="{D5CDD505-2E9C-101B-9397-08002B2CF9AE}" pid="8" name="p20d">
    <vt:lpwstr/>
  </property>
</Properties>
</file>