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800" activeTab="0"/>
  </bookViews>
  <sheets>
    <sheet name="SFY 04-05" sheetId="1" r:id="rId1"/>
    <sheet name="monthly" sheetId="2" r:id="rId2"/>
  </sheets>
  <definedNames>
    <definedName name="f20703" localSheetId="0">'SFY 04-05'!$A$1:$D$82</definedName>
  </definedNames>
  <calcPr fullCalcOnLoad="1"/>
</workbook>
</file>

<file path=xl/sharedStrings.xml><?xml version="1.0" encoding="utf-8"?>
<sst xmlns="http://schemas.openxmlformats.org/spreadsheetml/2006/main" count="221" uniqueCount="77">
  <si>
    <t>Month</t>
  </si>
  <si>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</si>
  <si>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</si>
  <si>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</si>
  <si>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</si>
  <si>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</si>
  <si>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</si>
  <si>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</si>
  <si>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</si>
  <si>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</si>
  <si>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</si>
  <si>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</si>
  <si>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</si>
  <si>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</si>
  <si>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</si>
  <si>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</si>
  <si>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</si>
  <si>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</si>
  <si>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</si>
  <si>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</si>
  <si>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</si>
  <si>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</si>
  <si>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</si>
  <si>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</si>
  <si>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</si>
  <si>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</si>
  <si>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</si>
  <si>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</si>
  <si>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</si>
  <si>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</si>
  <si>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</si>
  <si>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</si>
  <si>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</si>
  <si>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</si>
  <si>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</si>
  <si>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</si>
  <si>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</si>
  <si>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</si>
  <si>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</si>
  <si>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</si>
  <si>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</si>
  <si>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</si>
  <si>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</si>
  <si>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</si>
  <si>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</si>
  <si>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</si>
  <si>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</si>
  <si>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</si>
  <si>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</si>
  <si>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</si>
  <si>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</si>
  <si>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</si>
  <si>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</si>
  <si>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</si>
  <si>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</si>
  <si>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</si>
  <si>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</si>
  <si>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</si>
  <si>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================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</si>
  <si>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</si>
  <si>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</si>
  <si>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</si>
  <si>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</si>
  <si>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</si>
  <si>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</si>
  <si>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</si>
  <si>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</si>
  <si>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</si>
  <si>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</si>
  <si>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</si>
  <si>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</si>
  <si>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</si>
  <si>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</si>
  <si>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 xml:space="preserve">VALIDATED TAX RECEIPT DATA FOR: STATE FISCAL YEAR JULY 2004 to JUNE 2005                                                  </t>
  </si>
  <si>
    <t>State Fiscal Year</t>
  </si>
  <si>
    <t>SFY 04-05</t>
  </si>
  <si>
    <t xml:space="preserve">VALIDATED TAX RECEIPT DATA FOR: STATE FISCAL YEAR JULY 2004 TO JUNE 2005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</si>
</sst>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3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29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t="s">
        <v>73</v>
      </c>
      <c r="C1" t="s">
        <v>60</v>
      </c>
    </row>
    <row r="2" ht="12.75">
      <c r="C2" t="s">
        <v>61</v>
      </c>
    </row>
    <row r="4" spans="1:3" ht="12.75">
      <c r="A4" s="12" t="s">
        <v>62</v>
      </c>
      <c r="B4" s="12"/>
      <c r="C4" s="12"/>
    </row>
    <row r="5" spans="1:3" ht="12.75">
      <c r="A5" s="12" t="s">
        <v>63</v>
      </c>
      <c r="B5" s="12"/>
      <c r="C5" s="12"/>
    </row>
    <row r="6" spans="1:3" ht="12.75">
      <c r="A6" s="12" t="s">
        <v>64</v>
      </c>
      <c r="B6" s="12"/>
      <c r="C6" s="12"/>
    </row>
    <row r="8" spans="1:3" ht="12.75">
      <c r="A8" t="s">
        <v>1</v>
      </c>
      <c r="B8" s="3"/>
      <c r="C8" s="3" t="s">
        <v>74</v>
      </c>
    </row>
    <row r="9" spans="1:3" ht="12.75">
      <c r="A9" t="s">
        <v>2</v>
      </c>
      <c r="B9" s="3"/>
      <c r="C9" s="3" t="s">
        <v>65</v>
      </c>
    </row>
    <row r="10" spans="1:7" ht="12.75">
      <c r="A10" t="s">
        <v>3</v>
      </c>
      <c r="B10" s="1"/>
      <c r="C10" s="1">
        <f>monthly!B10+monthly!C10+monthly!D10+monthly!E10+monthly!F10+monthly!G10+monthly!H10+monthly!I10+monthly!J10+monthly!K10+monthly!L10+monthly!M10</f>
        <v>19844486336.59</v>
      </c>
      <c r="G10" s="1"/>
    </row>
    <row r="11" spans="1:7" ht="12.75">
      <c r="A11" t="s">
        <v>4</v>
      </c>
      <c r="B11" s="1"/>
      <c r="C11" s="1">
        <f>monthly!B11+monthly!C11+monthly!D11+monthly!E11+monthly!F11+monthly!G11+monthly!H11+monthly!I11+monthly!J11+monthly!K11+monthly!L11+monthly!M11</f>
        <v>18319329662.430473</v>
      </c>
      <c r="G11" s="2"/>
    </row>
    <row r="12" spans="1:7" ht="12.75">
      <c r="A12" t="s">
        <v>5</v>
      </c>
      <c r="B12" s="1"/>
      <c r="C12" s="1">
        <f>monthly!B12+monthly!C12+monthly!D12+monthly!E12+monthly!F12+monthly!G12+monthly!H12+monthly!I12+monthly!J12+monthly!K12+monthly!L12+monthly!M12</f>
        <v>581058426.8995254</v>
      </c>
      <c r="G12" s="2"/>
    </row>
    <row r="13" spans="1:7" ht="12.75">
      <c r="A13" t="s">
        <v>6</v>
      </c>
      <c r="B13" s="1"/>
      <c r="C13" s="1">
        <f>monthly!B13+monthly!C13+monthly!D13+monthly!E13+monthly!F13+monthly!G13+monthly!H13+monthly!I13+monthly!J13+monthly!K13+monthly!L13+monthly!M13</f>
        <v>944098247.2599999</v>
      </c>
      <c r="G13" s="2"/>
    </row>
    <row r="14" spans="1:7" ht="12.75">
      <c r="A14" t="s">
        <v>7</v>
      </c>
      <c r="B14" s="1"/>
      <c r="C14" s="1">
        <f>monthly!B14+monthly!C14+monthly!D14+monthly!E14+monthly!F14+monthly!G14+monthly!H14+monthly!I14+monthly!J14+monthly!K14+monthly!L14+monthly!M14</f>
        <v>1736860604.57</v>
      </c>
      <c r="G14" s="2"/>
    </row>
    <row r="15" spans="1:7" ht="12.75">
      <c r="A15" t="s">
        <v>8</v>
      </c>
      <c r="B15" s="1"/>
      <c r="C15" s="1">
        <f>monthly!B15+monthly!C15+monthly!D15+monthly!E15+monthly!F15+monthly!G15+monthly!H15+monthly!I15+monthly!J15+monthly!K15+monthly!L15+monthly!M15</f>
        <v>3414597711.8700004</v>
      </c>
      <c r="G15" s="2"/>
    </row>
    <row r="16" spans="1:7" ht="12.75">
      <c r="A16" t="s">
        <v>9</v>
      </c>
      <c r="B16" s="1"/>
      <c r="C16" s="1">
        <f>monthly!B16+monthly!C16+monthly!D16+monthly!E16+monthly!F16+monthly!G16+monthly!H16+monthly!I16+monthly!J16+monthly!K16+monthly!L16+monthly!M16</f>
        <v>609006002.5</v>
      </c>
      <c r="G16" s="2"/>
    </row>
    <row r="17" spans="1:7" ht="12.75">
      <c r="A17" t="s">
        <v>10</v>
      </c>
      <c r="B17" s="1"/>
      <c r="C17" s="1">
        <f>monthly!B17+monthly!C17+monthly!D17+monthly!E17+monthly!F17+monthly!G17+monthly!H17+monthly!I17+monthly!J17+monthly!K17+monthly!L17+monthly!M17</f>
        <v>971970778.6899999</v>
      </c>
      <c r="G17" s="1"/>
    </row>
    <row r="18" spans="1:7" ht="12.75">
      <c r="A18" t="s">
        <v>11</v>
      </c>
      <c r="B18" s="1"/>
      <c r="C18" s="1">
        <f>monthly!B18+monthly!C18+monthly!D18+monthly!E18+monthly!F18+monthly!G18+monthly!H18+monthly!I18+monthly!J18+monthly!K18+monthly!L18+monthly!M18</f>
        <v>291328933.58000004</v>
      </c>
      <c r="G18" s="2"/>
    </row>
    <row r="19" spans="1:7" ht="12.75">
      <c r="A19" t="s">
        <v>12</v>
      </c>
      <c r="B19" s="1"/>
      <c r="C19" s="1">
        <f>monthly!B19+monthly!C19+monthly!D19+monthly!E19+monthly!F19+monthly!G19+monthly!H19+monthly!I19+monthly!J19+monthly!K19+monthly!L19+monthly!M19</f>
        <v>679100142.75</v>
      </c>
      <c r="G19" s="2"/>
    </row>
    <row r="20" spans="1:7" ht="12.75">
      <c r="A20" t="s">
        <v>13</v>
      </c>
      <c r="B20" s="1"/>
      <c r="C20" s="1">
        <f>monthly!B20+monthly!C20+monthly!D20+monthly!E20+monthly!F20+monthly!G20+monthly!H20+monthly!I20+monthly!J20+monthly!K20+monthly!L20+monthly!M20</f>
        <v>1541702.36</v>
      </c>
      <c r="G20" s="2"/>
    </row>
    <row r="21" spans="1:7" ht="12.75">
      <c r="A21" t="s">
        <v>14</v>
      </c>
      <c r="B21" s="1"/>
      <c r="C21" s="1">
        <f>monthly!B21+monthly!C21+monthly!D21+monthly!E21+monthly!F21+monthly!G21+monthly!H21+monthly!I21+monthly!J21+monthly!K21+monthly!L21+monthly!M21</f>
        <v>324689430.76</v>
      </c>
      <c r="G21" s="2"/>
    </row>
    <row r="22" spans="1:7" ht="12.75">
      <c r="A22" t="s">
        <v>15</v>
      </c>
      <c r="B22" s="1"/>
      <c r="C22" s="1">
        <f>monthly!B22+monthly!C22+monthly!D22+monthly!E22+monthly!F22+monthly!G22+monthly!H22+monthly!I22+monthly!J22+monthly!K22+monthly!L22+monthly!M22</f>
        <v>58719498.96</v>
      </c>
      <c r="G22" s="1"/>
    </row>
    <row r="23" spans="1:7" ht="12.75">
      <c r="A23" t="s">
        <v>16</v>
      </c>
      <c r="B23" s="1"/>
      <c r="C23" s="1">
        <f>monthly!B23+monthly!C23+monthly!D23+monthly!E23+monthly!F23+monthly!G23+monthly!H23+monthly!I23+monthly!J23+monthly!K23+monthly!L23+monthly!M23</f>
        <v>8100790.970000001</v>
      </c>
      <c r="G23" s="2"/>
    </row>
    <row r="24" spans="1:7" ht="12.75">
      <c r="A24" t="s">
        <v>17</v>
      </c>
      <c r="B24" s="1"/>
      <c r="C24" s="1">
        <f>monthly!B24+monthly!C24+monthly!D24+monthly!E24+monthly!F24+monthly!G24+monthly!H24+monthly!I24+monthly!J24+monthly!K24+monthly!L24+monthly!M24</f>
        <v>50618707.989999995</v>
      </c>
      <c r="G24" s="2"/>
    </row>
    <row r="25" spans="1:7" ht="12.75">
      <c r="A25" t="s">
        <v>18</v>
      </c>
      <c r="B25" s="1"/>
      <c r="C25" s="1">
        <f>monthly!B25+monthly!C25+monthly!D25+monthly!E25+monthly!F25+monthly!G25+monthly!H25+monthly!I25+monthly!J25+monthly!K25+monthly!L25+monthly!M25</f>
        <v>1510744300.7917087</v>
      </c>
      <c r="G25" s="1"/>
    </row>
    <row r="26" spans="1:7" ht="12.75">
      <c r="A26" t="s">
        <v>19</v>
      </c>
      <c r="B26" s="1"/>
      <c r="C26" s="1">
        <f>monthly!B26+monthly!C26+monthly!D26+monthly!E26+monthly!F26+monthly!G26+monthly!H26+monthly!I26+monthly!J26+monthly!K26+monthly!L26+monthly!M26</f>
        <v>1182603643.6517086</v>
      </c>
      <c r="G26" s="2"/>
    </row>
    <row r="27" spans="1:7" ht="12.75">
      <c r="A27" t="s">
        <v>20</v>
      </c>
      <c r="B27" s="1"/>
      <c r="C27" s="1">
        <f>monthly!B27+monthly!C27+monthly!D27+monthly!E27+monthly!F27+monthly!G27+monthly!H27+monthly!I27+monthly!J27+monthly!K27+monthly!L27+monthly!M27</f>
        <v>267078865.55000004</v>
      </c>
      <c r="G27" s="1"/>
    </row>
    <row r="28" spans="1:7" ht="12.75">
      <c r="A28" t="s">
        <v>21</v>
      </c>
      <c r="B28" s="1"/>
      <c r="C28" s="1">
        <f>monthly!B28+monthly!C28+monthly!D28+monthly!E28+monthly!F28+monthly!G28+monthly!H28+monthly!I28+monthly!J28+monthly!K28+monthly!L28+monthly!M28</f>
        <v>267078865.55000004</v>
      </c>
      <c r="G28" s="2"/>
    </row>
    <row r="29" spans="1:7" ht="12.75">
      <c r="A29" t="s">
        <v>22</v>
      </c>
      <c r="B29" s="9"/>
      <c r="C29" s="1">
        <f>monthly!B29+monthly!C29+monthly!D29+monthly!E29+monthly!F29+monthly!G29+monthly!H29+monthly!I29+monthly!J29+monthly!K29+monthly!L29+monthly!M29</f>
        <v>0</v>
      </c>
      <c r="G29" s="2"/>
    </row>
    <row r="30" spans="1:7" ht="12.75">
      <c r="A30" t="s">
        <v>23</v>
      </c>
      <c r="B30" s="1"/>
      <c r="C30" s="1">
        <f>monthly!B30+monthly!C30+monthly!D30+monthly!E30+monthly!F30+monthly!G30+monthly!H30+monthly!I30+monthly!J30+monthly!K30+monthly!L30+monthly!M30</f>
        <v>61061791.589999996</v>
      </c>
      <c r="G30" s="2"/>
    </row>
    <row r="31" spans="1:7" ht="12.75">
      <c r="A31" t="s">
        <v>24</v>
      </c>
      <c r="B31" s="1"/>
      <c r="C31" s="1">
        <f>monthly!B31+monthly!C31+monthly!D31+monthly!E31+monthly!F31+monthly!G31+monthly!H31+monthly!I31+monthly!J31+monthly!K31+monthly!L31+monthly!M31</f>
        <v>590586397.753512</v>
      </c>
      <c r="G31" s="2"/>
    </row>
    <row r="32" spans="1:7" ht="12.75">
      <c r="A32" t="s">
        <v>25</v>
      </c>
      <c r="B32" s="1"/>
      <c r="C32" s="1">
        <f>monthly!B32+monthly!C32+monthly!D32+monthly!E32+monthly!F32+monthly!G32+monthly!H32+monthly!I32+monthly!J32+monthly!K32+monthly!L32+monthly!M32</f>
        <v>882297480.7099999</v>
      </c>
      <c r="G32" s="1"/>
    </row>
    <row r="33" spans="1:7" ht="12.75">
      <c r="A33" t="s">
        <v>26</v>
      </c>
      <c r="B33" s="1"/>
      <c r="C33" s="1">
        <f>monthly!B33+monthly!C33+monthly!D33+monthly!E33+monthly!F33+monthly!G33+monthly!H33+monthly!I33+monthly!J33+monthly!K33+monthly!L33+monthly!M33</f>
        <v>475810461.99</v>
      </c>
      <c r="G33" s="2"/>
    </row>
    <row r="34" spans="1:7" ht="12.75">
      <c r="A34" t="s">
        <v>27</v>
      </c>
      <c r="B34" s="1"/>
      <c r="C34" s="1">
        <f>monthly!B34+monthly!C34+monthly!D34+monthly!E34+monthly!F34+monthly!G34+monthly!H34+monthly!I34+monthly!J34+monthly!K34+monthly!L34+monthly!M34</f>
        <v>406487018.71999985</v>
      </c>
      <c r="G34" s="2"/>
    </row>
    <row r="35" spans="1:7" ht="12.75">
      <c r="A35" t="s">
        <v>28</v>
      </c>
      <c r="B35" s="1"/>
      <c r="C35" s="1">
        <f>monthly!B35+monthly!C35+monthly!D35+monthly!E35+monthly!F35+monthly!G35+monthly!H35+monthly!I35+monthly!J35+monthly!K35+monthly!L35+monthly!M35</f>
        <v>218031097.23999998</v>
      </c>
      <c r="G35" s="1"/>
    </row>
    <row r="36" spans="1:7" ht="12.75">
      <c r="A36" t="s">
        <v>29</v>
      </c>
      <c r="B36" s="1"/>
      <c r="C36" s="1">
        <f>monthly!B36+monthly!C36+monthly!D36+monthly!E36+monthly!F36+monthly!G36+monthly!H36+monthly!I36+monthly!J36+monthly!K36+monthly!L36+monthly!M36</f>
        <v>5715297.42</v>
      </c>
      <c r="G36" s="2"/>
    </row>
    <row r="37" spans="1:7" ht="12.75">
      <c r="A37" t="s">
        <v>30</v>
      </c>
      <c r="B37" s="1"/>
      <c r="C37" s="1">
        <f>monthly!B37+monthly!C37+monthly!D37+monthly!E37+monthly!F37+monthly!G37+monthly!H37+monthly!I37+monthly!J37+monthly!K37+monthly!L37+monthly!M37</f>
        <v>15192511.540000001</v>
      </c>
      <c r="G37" s="2"/>
    </row>
    <row r="38" spans="1:7" ht="12.75">
      <c r="A38" t="s">
        <v>31</v>
      </c>
      <c r="B38" s="1"/>
      <c r="C38" s="1">
        <f>monthly!B38+monthly!C38+monthly!D38+monthly!E38+monthly!F38+monthly!G38+monthly!H38+monthly!I38+monthly!J38+monthly!K38+monthly!L38+monthly!M38</f>
        <v>173892404.36</v>
      </c>
      <c r="G38" s="2"/>
    </row>
    <row r="39" spans="1:7" ht="12.75">
      <c r="A39" t="s">
        <v>32</v>
      </c>
      <c r="B39" s="1"/>
      <c r="C39" s="1">
        <f>monthly!B39+monthly!C39+monthly!D39+monthly!E39+monthly!F39+monthly!G39+monthly!H39+monthly!I39+monthly!J39+monthly!K39+monthly!L39+monthly!M39</f>
        <v>23230883.92</v>
      </c>
      <c r="G39" s="2"/>
    </row>
    <row r="40" spans="1:7" ht="12.75">
      <c r="A40" t="s">
        <v>33</v>
      </c>
      <c r="B40" s="1"/>
      <c r="C40" s="1">
        <f>monthly!B40+monthly!C40+monthly!D40+monthly!E40+monthly!F40+monthly!G40+monthly!H40+monthly!I40+monthly!J40+monthly!K40+monthly!L40+monthly!M40</f>
        <v>9637640.6</v>
      </c>
      <c r="G40" s="2"/>
    </row>
    <row r="41" spans="1:7" ht="12.75">
      <c r="A41" t="s">
        <v>34</v>
      </c>
      <c r="B41" s="1"/>
      <c r="C41" s="1">
        <f>monthly!B41+monthly!C41+monthly!D41+monthly!E41+monthly!F41+monthly!G41+monthly!H41+monthly!I41+monthly!J41+monthly!K41+monthly!L41+monthly!M41</f>
        <v>145729766.05</v>
      </c>
      <c r="G41" s="2"/>
    </row>
    <row r="42" spans="1:7" ht="12.75">
      <c r="A42" t="s">
        <v>35</v>
      </c>
      <c r="B42" s="1"/>
      <c r="C42" s="1">
        <f>monthly!B42+monthly!C42+monthly!D42+monthly!E42+monthly!F42+monthly!G42+monthly!H42+monthly!I42+monthly!J42+monthly!K42+monthly!L42+monthly!M42</f>
        <v>22570825.279999997</v>
      </c>
      <c r="G42" s="2"/>
    </row>
    <row r="43" spans="1:7" ht="12.75">
      <c r="A43" t="s">
        <v>36</v>
      </c>
      <c r="B43" s="1"/>
      <c r="C43" s="1">
        <f>monthly!B43+monthly!C43+monthly!D43+monthly!E43+monthly!F43+monthly!G43+monthly!H43+monthly!I43+monthly!J43+monthly!K43+monthly!L43+monthly!M43</f>
        <v>10785847.31</v>
      </c>
      <c r="G43" s="2"/>
    </row>
    <row r="44" spans="1:7" ht="12.75">
      <c r="A44" t="s">
        <v>37</v>
      </c>
      <c r="B44" s="1"/>
      <c r="C44" s="1">
        <f>monthly!B44+monthly!C44+monthly!D44+monthly!E44+monthly!F44+monthly!G44+monthly!H44+monthly!I44+monthly!J44+monthly!K44+monthly!L44+monthly!M44</f>
        <v>112455237.53</v>
      </c>
      <c r="G44" s="2"/>
    </row>
    <row r="45" spans="1:7" ht="12.75">
      <c r="A45" t="s">
        <v>38</v>
      </c>
      <c r="B45" s="1"/>
      <c r="C45" s="1">
        <f>monthly!B45+monthly!C45+monthly!D45+monthly!E45+monthly!F45+monthly!G45+monthly!H45+monthly!I45+monthly!J45+monthly!K45+monthly!L45+monthly!M45</f>
        <v>96567.96</v>
      </c>
      <c r="G45" s="2"/>
    </row>
    <row r="46" spans="1:7" ht="12.75">
      <c r="A46" t="s">
        <v>39</v>
      </c>
      <c r="B46" s="3"/>
      <c r="C46" s="3" t="s">
        <v>66</v>
      </c>
      <c r="G46" s="3"/>
    </row>
    <row r="47" spans="1:7" ht="12.75">
      <c r="A47" t="s">
        <v>40</v>
      </c>
      <c r="B47" s="4"/>
      <c r="C47" s="1">
        <f>monthly!B47+monthly!C47+monthly!D47+monthly!E47+monthly!F47+monthly!G47+monthly!H47+monthly!I47+monthly!J47+monthly!K47+monthly!L47+monthly!M47</f>
        <v>30463265525.165222</v>
      </c>
      <c r="G47" s="4"/>
    </row>
    <row r="48" spans="1:7" ht="12.75">
      <c r="A48" t="s">
        <v>41</v>
      </c>
      <c r="B48" s="3"/>
      <c r="C48" s="3" t="s">
        <v>67</v>
      </c>
      <c r="G48" s="3"/>
    </row>
    <row r="49" spans="1:7" ht="12.75">
      <c r="A49" t="s">
        <v>2</v>
      </c>
      <c r="B49" s="3"/>
      <c r="C49" s="3" t="s">
        <v>65</v>
      </c>
      <c r="G49" s="3"/>
    </row>
    <row r="50" spans="1:7" ht="12.75">
      <c r="A50" t="s">
        <v>42</v>
      </c>
      <c r="B50" s="3"/>
      <c r="C50" s="1">
        <f>monthly!B50+monthly!C50+monthly!D50+monthly!E50+monthly!F50+monthly!G50+monthly!H50+monthly!I50+monthly!J50+monthly!K50+monthly!L50+monthly!M50</f>
        <v>1504009907</v>
      </c>
      <c r="G50" s="4"/>
    </row>
    <row r="51" spans="1:7" ht="12.75">
      <c r="A51" t="s">
        <v>43</v>
      </c>
      <c r="B51" s="3"/>
      <c r="C51" s="1">
        <f>monthly!B51+monthly!C51+monthly!D51+monthly!E51+monthly!F51+monthly!G51+monthly!H51+monthly!I51+monthly!J51+monthly!K51+monthly!L51+monthly!M51</f>
        <v>689033350</v>
      </c>
      <c r="G51" s="2"/>
    </row>
    <row r="52" spans="1:7" ht="12.75">
      <c r="A52" t="s">
        <v>44</v>
      </c>
      <c r="B52" s="3"/>
      <c r="C52" s="1">
        <f>monthly!B52+monthly!C52+monthly!D52+monthly!E52+monthly!F52+monthly!G52+monthly!H52+monthly!I52+monthly!J52+monthly!K52+monthly!L52+monthly!M52</f>
        <v>211204032</v>
      </c>
      <c r="G52" s="2"/>
    </row>
    <row r="53" spans="1:7" ht="12.75">
      <c r="A53" t="s">
        <v>45</v>
      </c>
      <c r="B53" s="3"/>
      <c r="C53" s="1">
        <f>monthly!B53+monthly!C53+monthly!D53+monthly!E53+monthly!F53+monthly!G53+monthly!H53+monthly!I53+monthly!J53+monthly!K53+monthly!L53+monthly!M53</f>
        <v>354963090</v>
      </c>
      <c r="G53" s="2"/>
    </row>
    <row r="54" spans="1:7" ht="12.75">
      <c r="A54" t="s">
        <v>46</v>
      </c>
      <c r="B54" s="3"/>
      <c r="C54" s="1">
        <f>monthly!B54+monthly!C54+monthly!D54+monthly!E54+monthly!F54+monthly!G54+monthly!H54+monthly!I54+monthly!J54+monthly!K54+monthly!L54+monthly!M54</f>
        <v>248809435</v>
      </c>
      <c r="G54" s="2"/>
    </row>
    <row r="55" spans="1:7" ht="12.75">
      <c r="A55" t="s">
        <v>47</v>
      </c>
      <c r="B55" s="3"/>
      <c r="C55" s="1">
        <f>monthly!B55+monthly!C55+monthly!D55+monthly!E55+monthly!F55+monthly!G55+monthly!H55+monthly!I55+monthly!J55+monthly!K55+monthly!L55+monthly!M55</f>
        <v>4021279</v>
      </c>
      <c r="G55" s="2"/>
    </row>
    <row r="56" spans="1:7" ht="12.75">
      <c r="A56" t="s">
        <v>48</v>
      </c>
      <c r="B56" s="4"/>
      <c r="C56" s="1">
        <f>monthly!B56+monthly!C56+monthly!D56+monthly!E56+monthly!F56+monthly!G56+monthly!H56+monthly!I56+monthly!J56+monthly!K56+monthly!L56+monthly!M56</f>
        <v>47417197.629999995</v>
      </c>
      <c r="G56" s="2"/>
    </row>
    <row r="57" spans="1:7" ht="12.75">
      <c r="A57" t="s">
        <v>49</v>
      </c>
      <c r="B57" s="4"/>
      <c r="C57" s="1">
        <f>monthly!B57+monthly!C57+monthly!D57+monthly!E57+monthly!F57+monthly!G57+monthly!H57+monthly!I57+monthly!J57+monthly!K57+monthly!L57+monthly!M57</f>
        <v>869338230.5550759</v>
      </c>
      <c r="G57" s="4"/>
    </row>
    <row r="58" spans="1:7" ht="12.75">
      <c r="A58" t="s">
        <v>50</v>
      </c>
      <c r="B58" s="4"/>
      <c r="C58" s="1">
        <f>monthly!B58+monthly!C58+monthly!D58+monthly!E58+monthly!F58+monthly!G58+monthly!H58+monthly!I58+monthly!J58+monthly!K58+monthly!L58+monthly!M58</f>
        <v>79642125.28915688</v>
      </c>
      <c r="G58" s="2"/>
    </row>
    <row r="59" spans="1:7" ht="12.75">
      <c r="A59" t="s">
        <v>51</v>
      </c>
      <c r="B59" s="4"/>
      <c r="C59" s="1">
        <f>monthly!B59+monthly!C59+monthly!D59+monthly!E59+monthly!F59+monthly!G59+monthly!H59+monthly!I59+monthly!J59+monthly!K59+monthly!L59+monthly!M59</f>
        <v>617884400.9009342</v>
      </c>
      <c r="G59" s="2"/>
    </row>
    <row r="60" spans="1:7" ht="12.75">
      <c r="A60" t="s">
        <v>52</v>
      </c>
      <c r="B60" s="4"/>
      <c r="C60" s="1">
        <f>monthly!B60+monthly!C60+monthly!D60+monthly!E60+monthly!F60+monthly!G60+monthly!H60+monthly!I60+monthly!J60+monthly!K60+monthly!L60+monthly!M60</f>
        <v>171811704.36498472</v>
      </c>
      <c r="G60" s="2"/>
    </row>
    <row r="61" spans="1:7" ht="12.75">
      <c r="A61" t="s">
        <v>53</v>
      </c>
      <c r="B61" s="4"/>
      <c r="C61" s="1">
        <f>monthly!B61+monthly!C61+monthly!D61+monthly!E61+monthly!F61+monthly!G61+monthly!H61+monthly!I61+monthly!J61+monthly!K61+monthly!L61+monthly!M61</f>
        <v>788872227.7093049</v>
      </c>
      <c r="G61" s="2"/>
    </row>
    <row r="62" spans="1:7" ht="12.75">
      <c r="A62" t="s">
        <v>54</v>
      </c>
      <c r="B62" s="3"/>
      <c r="C62" s="1">
        <f>monthly!B62+monthly!C62+monthly!D62+monthly!E62+monthly!F62+monthly!G62+monthly!H62+monthly!I62+monthly!J62+monthly!K62+monthly!L62+monthly!M62</f>
        <v>0</v>
      </c>
      <c r="G62" s="2"/>
    </row>
    <row r="63" spans="1:7" ht="12.75">
      <c r="A63" t="s">
        <v>39</v>
      </c>
      <c r="B63" s="3"/>
      <c r="C63" s="3" t="s">
        <v>66</v>
      </c>
      <c r="G63" s="3"/>
    </row>
    <row r="64" spans="1:7" ht="12.75">
      <c r="A64" t="s">
        <v>55</v>
      </c>
      <c r="B64" s="4"/>
      <c r="C64" s="1">
        <f>monthly!B64+monthly!C64+monthly!D64+monthly!E64+monthly!F64+monthly!G64+monthly!H64+monthly!I64+monthly!J64+monthly!K64+monthly!L64+monthly!M64</f>
        <v>3213658841.8943806</v>
      </c>
      <c r="G64" s="4"/>
    </row>
    <row r="65" spans="1:7" ht="12.75">
      <c r="A65" t="s">
        <v>39</v>
      </c>
      <c r="B65" s="3"/>
      <c r="C65" s="3" t="s">
        <v>66</v>
      </c>
      <c r="G65" s="3"/>
    </row>
    <row r="66" spans="1:7" ht="12.75">
      <c r="A66" t="s">
        <v>56</v>
      </c>
      <c r="B66" s="4"/>
      <c r="C66" s="1">
        <f>monthly!B66+monthly!C66+monthly!D66+monthly!E66+monthly!F66+monthly!G66+monthly!H66+monthly!I66+monthly!J66+monthly!K66+monthly!L66+monthly!M66</f>
        <v>33676924367.0596</v>
      </c>
      <c r="G66" s="4"/>
    </row>
    <row r="68" ht="12.75">
      <c r="A68" t="s">
        <v>68</v>
      </c>
    </row>
    <row r="69" ht="12.75">
      <c r="A69" t="s">
        <v>69</v>
      </c>
    </row>
    <row r="70" ht="12.75">
      <c r="A70" t="s">
        <v>70</v>
      </c>
    </row>
    <row r="75" ht="12.75">
      <c r="A75" t="s">
        <v>71</v>
      </c>
    </row>
    <row r="76" ht="12.75">
      <c r="A76" t="s">
        <v>72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310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56" style="0" bestFit="1" customWidth="1"/>
    <col min="2" max="14" width="20.16015625" style="0" bestFit="1" customWidth="1"/>
  </cols>
  <sheetData>
    <row r="1" spans="1:14" ht="12.75">
      <c r="A1" t="s">
        <v>76</v>
      </c>
      <c r="N1" t="s">
        <v>60</v>
      </c>
    </row>
    <row r="2" ht="12.75">
      <c r="N2" t="s">
        <v>61</v>
      </c>
    </row>
    <row r="4" spans="1:14" ht="12.75">
      <c r="A4" s="12" t="s">
        <v>62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63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2.75">
      <c r="N7" s="6"/>
    </row>
    <row r="8" spans="1:14" ht="12.75">
      <c r="A8" t="s">
        <v>1</v>
      </c>
      <c r="B8" s="11">
        <v>38169</v>
      </c>
      <c r="C8" s="11">
        <v>38200</v>
      </c>
      <c r="D8" s="11">
        <v>38231</v>
      </c>
      <c r="E8" s="11">
        <v>38261</v>
      </c>
      <c r="F8" s="11">
        <v>38292</v>
      </c>
      <c r="G8" s="11">
        <v>38322</v>
      </c>
      <c r="H8" s="11">
        <v>38353</v>
      </c>
      <c r="I8" s="11">
        <v>38384</v>
      </c>
      <c r="J8" s="11">
        <v>38412</v>
      </c>
      <c r="K8" s="11">
        <v>38443</v>
      </c>
      <c r="L8" s="11">
        <v>38473</v>
      </c>
      <c r="M8" s="11">
        <v>38504</v>
      </c>
      <c r="N8" s="3" t="s">
        <v>75</v>
      </c>
    </row>
    <row r="9" spans="1:14" ht="12.75">
      <c r="A9" t="s">
        <v>2</v>
      </c>
      <c r="B9" s="3" t="s">
        <v>57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</row>
    <row r="10" spans="1:14" ht="12.75">
      <c r="A10" t="s">
        <v>3</v>
      </c>
      <c r="B10" s="1">
        <v>1571746112.1200001</v>
      </c>
      <c r="C10" s="1">
        <v>1492756485.89</v>
      </c>
      <c r="D10" s="2">
        <v>1408050296.66</v>
      </c>
      <c r="E10" s="1">
        <v>1425417573.99</v>
      </c>
      <c r="F10" s="1">
        <v>1606416610.04</v>
      </c>
      <c r="G10" s="1">
        <v>1669223057.02</v>
      </c>
      <c r="H10" s="1">
        <v>1944354594.92</v>
      </c>
      <c r="I10" s="1">
        <v>1634002204.1</v>
      </c>
      <c r="J10" s="1">
        <v>1713035514.19</v>
      </c>
      <c r="K10" s="1">
        <v>1904459410.89</v>
      </c>
      <c r="L10" s="1">
        <v>1756111432.58</v>
      </c>
      <c r="M10" s="1">
        <v>1718913044.19</v>
      </c>
      <c r="N10" s="7">
        <f>+SUM(B10:M10)</f>
        <v>19844486336.59</v>
      </c>
    </row>
    <row r="11" spans="1:14" ht="12.75">
      <c r="A11" t="s">
        <v>4</v>
      </c>
      <c r="B11" s="2">
        <v>1448508365.9869938</v>
      </c>
      <c r="C11" s="2">
        <v>1378331037.4895651</v>
      </c>
      <c r="D11" s="2">
        <v>1289462413.3162377</v>
      </c>
      <c r="E11" s="2">
        <v>1298604364.5694153</v>
      </c>
      <c r="F11" s="2">
        <v>1480334242.230201</v>
      </c>
      <c r="G11" s="2">
        <v>1544851563.515529</v>
      </c>
      <c r="H11" s="2">
        <v>1809466759.9465055</v>
      </c>
      <c r="I11" s="2">
        <v>1485136852.6095963</v>
      </c>
      <c r="J11" s="2">
        <v>1591417662.8951268</v>
      </c>
      <c r="K11" s="2">
        <v>1769671212.8346517</v>
      </c>
      <c r="L11" s="2">
        <v>1631664958.6422482</v>
      </c>
      <c r="M11" s="2">
        <v>1591880228.3944044</v>
      </c>
      <c r="N11" s="7">
        <f aca="true" t="shared" si="0" ref="N11:N45">+SUM(B11:M11)</f>
        <v>18319329662.430473</v>
      </c>
    </row>
    <row r="12" spans="1:14" ht="12.75">
      <c r="A12" t="s">
        <v>5</v>
      </c>
      <c r="B12" s="2">
        <v>43090085.64300636</v>
      </c>
      <c r="C12" s="2">
        <v>37642588.720434934</v>
      </c>
      <c r="D12" s="2">
        <v>42635735.68376221</v>
      </c>
      <c r="E12" s="2">
        <v>51227642.4305846</v>
      </c>
      <c r="F12" s="2">
        <v>46814299.659799</v>
      </c>
      <c r="G12" s="2">
        <v>47926303.9144711</v>
      </c>
      <c r="H12" s="2">
        <v>55692606.22349447</v>
      </c>
      <c r="I12" s="2">
        <v>70826401.39040384</v>
      </c>
      <c r="J12" s="2">
        <v>43136249.104873225</v>
      </c>
      <c r="K12" s="2">
        <v>52079844.16534826</v>
      </c>
      <c r="L12" s="2">
        <v>44908020.35775177</v>
      </c>
      <c r="M12" s="2">
        <v>45078649.60559561</v>
      </c>
      <c r="N12" s="7">
        <f t="shared" si="0"/>
        <v>581058426.8995254</v>
      </c>
    </row>
    <row r="13" spans="1:14" ht="12.75">
      <c r="A13" t="s">
        <v>6</v>
      </c>
      <c r="B13" s="2">
        <v>80147660.48999998</v>
      </c>
      <c r="C13" s="2">
        <v>76782859.67999998</v>
      </c>
      <c r="D13" s="2">
        <v>75952147.65999998</v>
      </c>
      <c r="E13" s="2">
        <v>75585566.99000001</v>
      </c>
      <c r="F13" s="2">
        <v>79268068.14999995</v>
      </c>
      <c r="G13" s="2">
        <v>76445189.59000002</v>
      </c>
      <c r="H13" s="2">
        <v>79195228.75</v>
      </c>
      <c r="I13" s="2">
        <v>78038950.1</v>
      </c>
      <c r="J13" s="2">
        <v>78481602.19</v>
      </c>
      <c r="K13" s="2">
        <v>82708353.89</v>
      </c>
      <c r="L13" s="2">
        <v>79538453.58000003</v>
      </c>
      <c r="M13" s="2">
        <v>81954166.18999997</v>
      </c>
      <c r="N13" s="7">
        <f t="shared" si="0"/>
        <v>944098247.2599999</v>
      </c>
    </row>
    <row r="14" spans="1:14" ht="12.75">
      <c r="A14" t="s">
        <v>7</v>
      </c>
      <c r="B14" s="2">
        <v>139452682.52</v>
      </c>
      <c r="C14" s="2">
        <v>32837819.57</v>
      </c>
      <c r="D14" s="2">
        <v>159406355.45</v>
      </c>
      <c r="E14" s="2">
        <v>118288190.01</v>
      </c>
      <c r="F14" s="2">
        <v>34013158.879999995</v>
      </c>
      <c r="G14" s="2">
        <v>214662474.85999998</v>
      </c>
      <c r="H14" s="2">
        <v>94966933.4</v>
      </c>
      <c r="I14" s="2">
        <v>23639381.46</v>
      </c>
      <c r="J14" s="2">
        <v>231342051.39999998</v>
      </c>
      <c r="K14" s="2">
        <v>323303793.88</v>
      </c>
      <c r="L14" s="2">
        <v>150694060.19</v>
      </c>
      <c r="M14" s="2">
        <v>214253702.95000002</v>
      </c>
      <c r="N14" s="7">
        <f t="shared" si="0"/>
        <v>1736860604.57</v>
      </c>
    </row>
    <row r="15" spans="1:14" ht="12.75">
      <c r="A15" t="s">
        <v>8</v>
      </c>
      <c r="B15" s="2">
        <v>265094617.79999998</v>
      </c>
      <c r="C15" s="2">
        <v>292013195.5</v>
      </c>
      <c r="D15" s="2">
        <v>223415254.10999998</v>
      </c>
      <c r="E15" s="2">
        <v>238175418.68</v>
      </c>
      <c r="F15" s="2">
        <v>256801739.97000003</v>
      </c>
      <c r="G15" s="2">
        <v>240699321.43</v>
      </c>
      <c r="H15" s="2">
        <v>271892277.41</v>
      </c>
      <c r="I15" s="2">
        <v>238967611.98999998</v>
      </c>
      <c r="J15" s="2">
        <v>322585012.96000004</v>
      </c>
      <c r="K15" s="2">
        <v>317489332.08</v>
      </c>
      <c r="L15" s="2">
        <v>354720442.13</v>
      </c>
      <c r="M15" s="2">
        <v>392743487.81</v>
      </c>
      <c r="N15" s="7">
        <f t="shared" si="0"/>
        <v>3414597711.8700004</v>
      </c>
    </row>
    <row r="16" spans="1:14" ht="12.75">
      <c r="A16" t="s">
        <v>9</v>
      </c>
      <c r="B16" s="2">
        <v>2513078.77</v>
      </c>
      <c r="C16" s="2">
        <v>647813.68</v>
      </c>
      <c r="D16" s="2">
        <v>2719947.84</v>
      </c>
      <c r="E16" s="2">
        <v>138381822.54</v>
      </c>
      <c r="F16" s="2">
        <v>662817.13</v>
      </c>
      <c r="G16" s="2">
        <v>1328798.43</v>
      </c>
      <c r="H16" s="2">
        <v>1763290.35</v>
      </c>
      <c r="I16" s="2">
        <v>58899242.5</v>
      </c>
      <c r="J16" s="2">
        <v>99117273.15</v>
      </c>
      <c r="K16" s="2">
        <v>150233373.94</v>
      </c>
      <c r="L16" s="2">
        <v>1763002.95</v>
      </c>
      <c r="M16" s="2">
        <v>150975541.22</v>
      </c>
      <c r="N16" s="7">
        <f t="shared" si="0"/>
        <v>609006002.5</v>
      </c>
    </row>
    <row r="17" spans="1:14" ht="12.75">
      <c r="A17" t="s">
        <v>10</v>
      </c>
      <c r="B17" s="1">
        <v>80041994.93</v>
      </c>
      <c r="C17" s="1">
        <v>62701763.16</v>
      </c>
      <c r="D17" s="2">
        <v>47171553.980000004</v>
      </c>
      <c r="E17" s="1">
        <v>53032689.68000001</v>
      </c>
      <c r="F17" s="1">
        <v>57250090.52</v>
      </c>
      <c r="G17" s="1">
        <v>51274526.13</v>
      </c>
      <c r="H17" s="1">
        <v>61679944.14999999</v>
      </c>
      <c r="I17" s="1">
        <v>119048365.64999999</v>
      </c>
      <c r="J17" s="1">
        <v>119044804.63000001</v>
      </c>
      <c r="K17" s="1">
        <v>119858612.93</v>
      </c>
      <c r="L17" s="1">
        <v>89098496.42999999</v>
      </c>
      <c r="M17" s="1">
        <v>111767936.50000001</v>
      </c>
      <c r="N17" s="7">
        <f t="shared" si="0"/>
        <v>971970778.6899999</v>
      </c>
    </row>
    <row r="18" spans="1:14" ht="12.75">
      <c r="A18" t="s">
        <v>11</v>
      </c>
      <c r="B18" s="2">
        <v>27816347.93</v>
      </c>
      <c r="C18" s="2">
        <v>5072259.3</v>
      </c>
      <c r="D18" s="2">
        <v>4038613.68</v>
      </c>
      <c r="E18" s="2">
        <v>5687882.959999999</v>
      </c>
      <c r="F18" s="2">
        <v>5481873.55</v>
      </c>
      <c r="G18" s="2">
        <v>1834882.2</v>
      </c>
      <c r="H18" s="2">
        <v>6672187.970000001</v>
      </c>
      <c r="I18" s="2">
        <v>71651866.7</v>
      </c>
      <c r="J18" s="2">
        <v>54154630.19</v>
      </c>
      <c r="K18" s="2">
        <v>56088562.269999996</v>
      </c>
      <c r="L18" s="2">
        <v>16728518.990000002</v>
      </c>
      <c r="M18" s="2">
        <v>36101307.84</v>
      </c>
      <c r="N18" s="7">
        <f t="shared" si="0"/>
        <v>291328933.58000004</v>
      </c>
    </row>
    <row r="19" spans="1:14" ht="12.75">
      <c r="A19" t="s">
        <v>12</v>
      </c>
      <c r="B19" s="2">
        <v>52023852.66</v>
      </c>
      <c r="C19" s="2">
        <v>57565781.1</v>
      </c>
      <c r="D19" s="2">
        <v>42866514.2</v>
      </c>
      <c r="E19" s="2">
        <v>47277990.120000005</v>
      </c>
      <c r="F19" s="2">
        <v>51611094.95</v>
      </c>
      <c r="G19" s="2">
        <v>49428864.5</v>
      </c>
      <c r="H19" s="2">
        <v>54998112.949999996</v>
      </c>
      <c r="I19" s="2">
        <v>47148737.65</v>
      </c>
      <c r="J19" s="2">
        <v>64645599.77</v>
      </c>
      <c r="K19" s="2">
        <v>63706836.38</v>
      </c>
      <c r="L19" s="2">
        <v>72291473.14999999</v>
      </c>
      <c r="M19" s="2">
        <v>75535285.32000001</v>
      </c>
      <c r="N19" s="7">
        <f t="shared" si="0"/>
        <v>679100142.75</v>
      </c>
    </row>
    <row r="20" spans="1:14" ht="12.75">
      <c r="A20" t="s">
        <v>13</v>
      </c>
      <c r="B20" s="2">
        <v>201794.34</v>
      </c>
      <c r="C20" s="2">
        <v>63722.76</v>
      </c>
      <c r="D20" s="2">
        <v>266426.1</v>
      </c>
      <c r="E20" s="2">
        <v>66816.6</v>
      </c>
      <c r="F20" s="2">
        <v>157122.02</v>
      </c>
      <c r="G20" s="2">
        <v>10779.43</v>
      </c>
      <c r="H20" s="2">
        <v>9643.23</v>
      </c>
      <c r="I20" s="2">
        <v>247761.3</v>
      </c>
      <c r="J20" s="2">
        <v>244574.67</v>
      </c>
      <c r="K20" s="2">
        <v>63214.28</v>
      </c>
      <c r="L20" s="2">
        <v>78504.29</v>
      </c>
      <c r="M20" s="2">
        <v>131343.34</v>
      </c>
      <c r="N20" s="7">
        <f t="shared" si="0"/>
        <v>1541702.36</v>
      </c>
    </row>
    <row r="21" spans="1:14" ht="12.75">
      <c r="A21" t="s">
        <v>14</v>
      </c>
      <c r="B21" s="2">
        <v>43899274.16</v>
      </c>
      <c r="C21" s="2">
        <v>75609378.39</v>
      </c>
      <c r="D21" s="2">
        <v>29609360.41</v>
      </c>
      <c r="E21" s="2">
        <v>18893238</v>
      </c>
      <c r="F21" s="2">
        <v>23939749.71</v>
      </c>
      <c r="G21" s="2">
        <v>24842184.25</v>
      </c>
      <c r="H21" s="2">
        <v>19491210.02</v>
      </c>
      <c r="I21" s="2">
        <v>13566746.18</v>
      </c>
      <c r="J21" s="2">
        <v>20952610.48</v>
      </c>
      <c r="K21" s="2">
        <v>17262426.32</v>
      </c>
      <c r="L21" s="2">
        <v>16162630.4</v>
      </c>
      <c r="M21" s="2">
        <v>20460622.44</v>
      </c>
      <c r="N21" s="7">
        <f t="shared" si="0"/>
        <v>324689430.76</v>
      </c>
    </row>
    <row r="22" spans="1:14" ht="12.75">
      <c r="A22" t="s">
        <v>15</v>
      </c>
      <c r="B22" s="1">
        <v>6873818.86</v>
      </c>
      <c r="C22" s="1">
        <v>599144.54</v>
      </c>
      <c r="D22" s="2">
        <v>4922393.2</v>
      </c>
      <c r="E22" s="1">
        <v>6763058.41</v>
      </c>
      <c r="F22" s="1">
        <v>675767.73</v>
      </c>
      <c r="G22" s="1">
        <v>2257612.53</v>
      </c>
      <c r="H22" s="1">
        <v>10307802.04</v>
      </c>
      <c r="I22" s="1">
        <v>663633.74</v>
      </c>
      <c r="J22" s="1">
        <v>1530457.1</v>
      </c>
      <c r="K22" s="1">
        <v>10798152.85</v>
      </c>
      <c r="L22" s="1">
        <v>7547035.96</v>
      </c>
      <c r="M22" s="1">
        <v>5780622</v>
      </c>
      <c r="N22" s="7">
        <f t="shared" si="0"/>
        <v>58719498.96</v>
      </c>
    </row>
    <row r="23" spans="1:14" ht="12.75">
      <c r="A23" t="s">
        <v>16</v>
      </c>
      <c r="B23" s="2">
        <v>504043.69</v>
      </c>
      <c r="C23" s="2">
        <v>596383.54</v>
      </c>
      <c r="D23" s="2">
        <v>560444.62</v>
      </c>
      <c r="E23" s="2">
        <v>372694.91</v>
      </c>
      <c r="F23" s="2">
        <v>675767.73</v>
      </c>
      <c r="G23" s="2">
        <v>801611.53</v>
      </c>
      <c r="H23" s="2">
        <v>685976.21</v>
      </c>
      <c r="I23" s="2">
        <v>663633.74</v>
      </c>
      <c r="J23" s="2">
        <v>690142.8</v>
      </c>
      <c r="K23" s="2">
        <v>822295.24</v>
      </c>
      <c r="L23" s="2">
        <v>901386.96</v>
      </c>
      <c r="M23" s="2">
        <v>826410</v>
      </c>
      <c r="N23" s="7">
        <f t="shared" si="0"/>
        <v>8100790.970000001</v>
      </c>
    </row>
    <row r="24" spans="1:14" ht="12.75">
      <c r="A24" t="s">
        <v>17</v>
      </c>
      <c r="B24" s="2">
        <v>6369775.17</v>
      </c>
      <c r="C24" s="2">
        <v>2761</v>
      </c>
      <c r="D24" s="2">
        <v>4361948.58</v>
      </c>
      <c r="E24" s="2">
        <v>6390363.5</v>
      </c>
      <c r="F24" s="2">
        <v>0</v>
      </c>
      <c r="G24" s="2">
        <v>1456001</v>
      </c>
      <c r="H24" s="2">
        <v>9621825.83</v>
      </c>
      <c r="I24" s="2">
        <v>0</v>
      </c>
      <c r="J24" s="2">
        <v>840314.3</v>
      </c>
      <c r="K24" s="2">
        <v>9975857.61</v>
      </c>
      <c r="L24" s="2">
        <v>6645649</v>
      </c>
      <c r="M24" s="2">
        <v>4954212</v>
      </c>
      <c r="N24" s="7">
        <f t="shared" si="0"/>
        <v>50618707.989999995</v>
      </c>
    </row>
    <row r="25" spans="1:14" ht="12.75">
      <c r="A25" t="s">
        <v>18</v>
      </c>
      <c r="B25" s="1">
        <v>122679839.49000001</v>
      </c>
      <c r="C25" s="1">
        <v>116111910.62</v>
      </c>
      <c r="D25" s="2">
        <v>76757265.94</v>
      </c>
      <c r="E25" s="1">
        <v>118313962.67999998</v>
      </c>
      <c r="F25" s="1">
        <v>132431739.69999999</v>
      </c>
      <c r="G25" s="1">
        <v>128004130.89999999</v>
      </c>
      <c r="H25" s="1">
        <v>134048547.43</v>
      </c>
      <c r="I25" s="1">
        <v>136813876.28249997</v>
      </c>
      <c r="J25" s="1">
        <v>127667864.42749998</v>
      </c>
      <c r="K25" s="1">
        <v>146120310.09696284</v>
      </c>
      <c r="L25" s="1">
        <v>136391932.01919323</v>
      </c>
      <c r="M25" s="1">
        <v>135402921.20555258</v>
      </c>
      <c r="N25" s="7">
        <f t="shared" si="0"/>
        <v>1510744300.7917087</v>
      </c>
    </row>
    <row r="26" spans="1:14" ht="12.75">
      <c r="A26" t="s">
        <v>19</v>
      </c>
      <c r="B26" s="1">
        <v>97929269.7</v>
      </c>
      <c r="C26" s="1">
        <v>94540774.15</v>
      </c>
      <c r="D26" s="2">
        <v>50098262.35</v>
      </c>
      <c r="E26" s="1">
        <v>93944921.22999999</v>
      </c>
      <c r="F26" s="1">
        <v>104221193.97999999</v>
      </c>
      <c r="G26" s="1">
        <v>101843217.13</v>
      </c>
      <c r="H26" s="1">
        <v>105220806.42</v>
      </c>
      <c r="I26" s="1">
        <v>104593886.34249999</v>
      </c>
      <c r="J26" s="1">
        <v>100632073.54749998</v>
      </c>
      <c r="K26" s="1">
        <v>114137923.60696283</v>
      </c>
      <c r="L26" s="1">
        <v>107711266.69919324</v>
      </c>
      <c r="M26" s="1">
        <v>107730048.49555258</v>
      </c>
      <c r="N26" s="7">
        <f t="shared" si="0"/>
        <v>1182603643.6517086</v>
      </c>
    </row>
    <row r="27" spans="1:14" ht="12.75">
      <c r="A27" t="s">
        <v>20</v>
      </c>
      <c r="B27" s="1">
        <v>19744606.37</v>
      </c>
      <c r="C27" s="1">
        <v>17494321.98</v>
      </c>
      <c r="D27" s="2">
        <v>22892643.28</v>
      </c>
      <c r="E27" s="1">
        <v>20146190.29</v>
      </c>
      <c r="F27" s="1">
        <v>22501711.89</v>
      </c>
      <c r="G27" s="1">
        <v>22406125.05</v>
      </c>
      <c r="H27" s="1">
        <v>22644050.450000003</v>
      </c>
      <c r="I27" s="1">
        <v>25324114.05</v>
      </c>
      <c r="J27" s="1">
        <v>22504629.8</v>
      </c>
      <c r="K27" s="1">
        <v>24745059.12</v>
      </c>
      <c r="L27" s="1">
        <v>23381298.62</v>
      </c>
      <c r="M27" s="1">
        <v>23294114.65</v>
      </c>
      <c r="N27" s="7">
        <f t="shared" si="0"/>
        <v>267078865.55000004</v>
      </c>
    </row>
    <row r="28" spans="1:14" ht="12.75">
      <c r="A28" t="s">
        <v>21</v>
      </c>
      <c r="B28" s="2">
        <v>19744606.37</v>
      </c>
      <c r="C28" s="2">
        <v>17494321.98</v>
      </c>
      <c r="D28" s="2">
        <v>22892643.28</v>
      </c>
      <c r="E28" s="2">
        <v>20146190.29</v>
      </c>
      <c r="F28" s="2">
        <v>22501711.89</v>
      </c>
      <c r="G28" s="2">
        <v>22406125.05</v>
      </c>
      <c r="H28" s="2">
        <v>22644050.450000003</v>
      </c>
      <c r="I28" s="2">
        <v>25324114.05</v>
      </c>
      <c r="J28" s="2">
        <v>22504629.8</v>
      </c>
      <c r="K28" s="2">
        <v>24745059.12</v>
      </c>
      <c r="L28" s="2">
        <v>23381298.62</v>
      </c>
      <c r="M28" s="2">
        <v>23294114.65</v>
      </c>
      <c r="N28" s="7">
        <f t="shared" si="0"/>
        <v>267078865.55000004</v>
      </c>
    </row>
    <row r="29" spans="1:14" ht="12.75">
      <c r="A29" t="s">
        <v>22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0"/>
        <v>0</v>
      </c>
    </row>
    <row r="30" spans="1:14" ht="12.75">
      <c r="A30" t="s">
        <v>23</v>
      </c>
      <c r="B30" s="2">
        <v>5005963.42</v>
      </c>
      <c r="C30" s="2">
        <v>4076814.49</v>
      </c>
      <c r="D30" s="2">
        <v>3766360.31</v>
      </c>
      <c r="E30" s="2">
        <v>4222851.16</v>
      </c>
      <c r="F30" s="2">
        <v>5708833.83</v>
      </c>
      <c r="G30" s="2">
        <v>3754788.72</v>
      </c>
      <c r="H30" s="2">
        <v>6183690.56</v>
      </c>
      <c r="I30" s="2">
        <v>6895875.890000001</v>
      </c>
      <c r="J30" s="2">
        <v>4531161.08</v>
      </c>
      <c r="K30" s="2">
        <v>7237327.37</v>
      </c>
      <c r="L30" s="2">
        <v>5299366.7</v>
      </c>
      <c r="M30" s="2">
        <v>4378758.06</v>
      </c>
      <c r="N30" s="7">
        <f t="shared" si="0"/>
        <v>61061791.589999996</v>
      </c>
    </row>
    <row r="31" spans="1:14" ht="12.75">
      <c r="A31" t="s">
        <v>24</v>
      </c>
      <c r="B31" s="2">
        <v>46127162.578540675</v>
      </c>
      <c r="C31" s="2">
        <v>44524479.615162686</v>
      </c>
      <c r="D31" s="2">
        <v>52613169.74120706</v>
      </c>
      <c r="E31" s="2">
        <v>44965427.253341384</v>
      </c>
      <c r="F31" s="2">
        <v>48958831.77903753</v>
      </c>
      <c r="G31" s="2">
        <v>48145855.06096462</v>
      </c>
      <c r="H31" s="2">
        <v>49595993.32117052</v>
      </c>
      <c r="I31" s="2">
        <v>50090039.24563512</v>
      </c>
      <c r="J31" s="2">
        <v>47764230.28638863</v>
      </c>
      <c r="K31" s="2">
        <v>54469796.55206375</v>
      </c>
      <c r="L31" s="2">
        <v>51619347.91000002</v>
      </c>
      <c r="M31" s="2">
        <v>51712064.41000001</v>
      </c>
      <c r="N31" s="7">
        <f t="shared" si="0"/>
        <v>590586397.753512</v>
      </c>
    </row>
    <row r="32" spans="1:14" ht="12.75">
      <c r="A32" t="s">
        <v>25</v>
      </c>
      <c r="B32" s="1">
        <v>49030099.65000005</v>
      </c>
      <c r="C32" s="1">
        <v>103276205.47999996</v>
      </c>
      <c r="D32" s="2">
        <v>76730325.24000001</v>
      </c>
      <c r="E32" s="1">
        <v>46462547.919999994</v>
      </c>
      <c r="F32" s="1">
        <v>101627229.52</v>
      </c>
      <c r="G32" s="1">
        <v>46243960.030000016</v>
      </c>
      <c r="H32" s="1">
        <v>96033491.5799999</v>
      </c>
      <c r="I32" s="1">
        <v>68730929.96000001</v>
      </c>
      <c r="J32" s="1">
        <v>77095200.61</v>
      </c>
      <c r="K32" s="1">
        <v>42932987.919999994</v>
      </c>
      <c r="L32" s="1">
        <v>104188933.53999998</v>
      </c>
      <c r="M32" s="1">
        <v>69945569.26</v>
      </c>
      <c r="N32" s="7">
        <f t="shared" si="0"/>
        <v>882297480.7099999</v>
      </c>
    </row>
    <row r="33" spans="1:14" ht="12.75">
      <c r="A33" t="s">
        <v>26</v>
      </c>
      <c r="B33" s="2">
        <v>14749491.3</v>
      </c>
      <c r="C33" s="2">
        <v>69634641.17</v>
      </c>
      <c r="D33" s="2">
        <v>44382925.69</v>
      </c>
      <c r="E33" s="2">
        <v>15703195.979999999</v>
      </c>
      <c r="F33" s="2">
        <v>68093950.39</v>
      </c>
      <c r="G33" s="2">
        <v>12535368.07</v>
      </c>
      <c r="H33" s="2">
        <v>62103916.07</v>
      </c>
      <c r="I33" s="2">
        <v>34468170.97</v>
      </c>
      <c r="J33" s="2">
        <v>42840408.24</v>
      </c>
      <c r="K33" s="2">
        <v>8039817.22</v>
      </c>
      <c r="L33" s="2">
        <v>67341542.7</v>
      </c>
      <c r="M33" s="2">
        <v>35917034.19</v>
      </c>
      <c r="N33" s="7">
        <f t="shared" si="0"/>
        <v>475810461.99</v>
      </c>
    </row>
    <row r="34" spans="1:14" ht="12.75">
      <c r="A34" t="s">
        <v>27</v>
      </c>
      <c r="B34" s="2">
        <v>34280608.35000005</v>
      </c>
      <c r="C34" s="2">
        <v>33641564.30999995</v>
      </c>
      <c r="D34" s="2">
        <v>32347399.550000012</v>
      </c>
      <c r="E34" s="2">
        <v>30759351.939999998</v>
      </c>
      <c r="F34" s="2">
        <v>33533279.129999995</v>
      </c>
      <c r="G34" s="2">
        <v>33708591.960000016</v>
      </c>
      <c r="H34" s="2">
        <v>33929575.50999989</v>
      </c>
      <c r="I34" s="2">
        <v>34262758.99000001</v>
      </c>
      <c r="J34" s="2">
        <v>34254792.37</v>
      </c>
      <c r="K34" s="2">
        <v>34893170.699999996</v>
      </c>
      <c r="L34" s="2">
        <v>36847390.839999974</v>
      </c>
      <c r="M34" s="2">
        <v>34028535.07000001</v>
      </c>
      <c r="N34" s="7">
        <f t="shared" si="0"/>
        <v>406487018.71999985</v>
      </c>
    </row>
    <row r="35" spans="1:14" ht="12.75">
      <c r="A35" t="s">
        <v>28</v>
      </c>
      <c r="B35" s="1">
        <v>20732467.02</v>
      </c>
      <c r="C35" s="1">
        <v>19789776.76</v>
      </c>
      <c r="D35" s="2">
        <v>-40.18000000124448</v>
      </c>
      <c r="E35" s="1">
        <v>-451.3700000003864</v>
      </c>
      <c r="F35" s="1">
        <v>50625.230000003125</v>
      </c>
      <c r="G35" s="1">
        <v>21854990.74</v>
      </c>
      <c r="H35" s="1">
        <v>22155582.77</v>
      </c>
      <c r="I35" s="1">
        <v>21797610.340000004</v>
      </c>
      <c r="J35" s="1">
        <v>21012243.059999995</v>
      </c>
      <c r="K35" s="1">
        <v>23163793.599999998</v>
      </c>
      <c r="L35" s="1">
        <v>45237346.489999995</v>
      </c>
      <c r="M35" s="1">
        <v>22237152.78</v>
      </c>
      <c r="N35" s="7">
        <f t="shared" si="0"/>
        <v>218031097.23999998</v>
      </c>
    </row>
    <row r="36" spans="1:14" ht="12.75">
      <c r="A36" t="s">
        <v>29</v>
      </c>
      <c r="B36" s="2">
        <v>670492.04</v>
      </c>
      <c r="C36" s="2">
        <v>639107.78</v>
      </c>
      <c r="D36" s="2">
        <v>-57591.3899999999</v>
      </c>
      <c r="E36" s="2">
        <v>-42436.87</v>
      </c>
      <c r="F36" s="2">
        <v>-37030.39</v>
      </c>
      <c r="G36" s="2">
        <v>647352.67</v>
      </c>
      <c r="H36" s="2">
        <v>674632.38</v>
      </c>
      <c r="I36" s="2">
        <v>646797.96</v>
      </c>
      <c r="J36" s="2">
        <v>597282.37</v>
      </c>
      <c r="K36" s="2">
        <v>669373.2</v>
      </c>
      <c r="L36" s="2">
        <v>646362.96</v>
      </c>
      <c r="M36" s="2">
        <v>660954.71</v>
      </c>
      <c r="N36" s="7">
        <f t="shared" si="0"/>
        <v>5715297.42</v>
      </c>
    </row>
    <row r="37" spans="1:14" ht="12.75">
      <c r="A37" t="s">
        <v>30</v>
      </c>
      <c r="B37" s="2">
        <v>1675506.01</v>
      </c>
      <c r="C37" s="2">
        <v>1630896.25</v>
      </c>
      <c r="D37" s="2">
        <v>-17095.55</v>
      </c>
      <c r="E37" s="2">
        <v>-39149.689999999944</v>
      </c>
      <c r="F37" s="2">
        <v>10573.29</v>
      </c>
      <c r="G37" s="2">
        <v>1682965.17</v>
      </c>
      <c r="H37" s="2">
        <v>1770331.55</v>
      </c>
      <c r="I37" s="2">
        <v>1734388.18</v>
      </c>
      <c r="J37" s="2">
        <v>1618070.64</v>
      </c>
      <c r="K37" s="2">
        <v>1685376.27</v>
      </c>
      <c r="L37" s="2">
        <v>1620646.99</v>
      </c>
      <c r="M37" s="2">
        <v>1820002.43</v>
      </c>
      <c r="N37" s="7">
        <f t="shared" si="0"/>
        <v>15192511.540000001</v>
      </c>
    </row>
    <row r="38" spans="1:14" ht="12.75">
      <c r="A38" t="s">
        <v>31</v>
      </c>
      <c r="B38" s="2">
        <v>18312414.68</v>
      </c>
      <c r="C38" s="2">
        <v>17456555.740000002</v>
      </c>
      <c r="D38" s="2">
        <v>111611.55999999866</v>
      </c>
      <c r="E38" s="2">
        <v>91256.01999999955</v>
      </c>
      <c r="F38" s="2">
        <v>102305.11000000313</v>
      </c>
      <c r="G38" s="2">
        <v>19449549.25</v>
      </c>
      <c r="H38" s="2">
        <v>19620119.63</v>
      </c>
      <c r="I38" s="2">
        <v>19322312.490000002</v>
      </c>
      <c r="J38" s="2">
        <v>18706068.58</v>
      </c>
      <c r="K38" s="2">
        <v>20722143.759999998</v>
      </c>
      <c r="L38" s="2">
        <v>20314030.43</v>
      </c>
      <c r="M38" s="2">
        <v>19684037.11</v>
      </c>
      <c r="N38" s="7">
        <f t="shared" si="0"/>
        <v>173892404.36</v>
      </c>
    </row>
    <row r="39" spans="1:14" ht="12.75">
      <c r="A39" t="s">
        <v>32</v>
      </c>
      <c r="B39" s="2">
        <v>74054.29</v>
      </c>
      <c r="C39" s="2">
        <v>63216.99</v>
      </c>
      <c r="D39" s="2">
        <v>-36964.8</v>
      </c>
      <c r="E39" s="2">
        <v>-10120.83</v>
      </c>
      <c r="F39" s="2">
        <v>-25222.78</v>
      </c>
      <c r="G39" s="2">
        <v>75123.65</v>
      </c>
      <c r="H39" s="2">
        <v>90499.21</v>
      </c>
      <c r="I39" s="2">
        <v>94111.71</v>
      </c>
      <c r="J39" s="2">
        <v>90821.47</v>
      </c>
      <c r="K39" s="2">
        <v>86900.37</v>
      </c>
      <c r="L39" s="2">
        <v>22656306.11</v>
      </c>
      <c r="M39" s="2">
        <v>72158.53</v>
      </c>
      <c r="N39" s="7">
        <f t="shared" si="0"/>
        <v>23230883.92</v>
      </c>
    </row>
    <row r="40" spans="1:14" ht="12.75">
      <c r="A40" t="s">
        <v>33</v>
      </c>
      <c r="B40" s="2">
        <v>847206</v>
      </c>
      <c r="C40" s="2">
        <v>728975</v>
      </c>
      <c r="D40" s="2">
        <v>627145</v>
      </c>
      <c r="E40" s="2">
        <v>608077</v>
      </c>
      <c r="F40" s="2">
        <v>596972</v>
      </c>
      <c r="G40" s="2">
        <v>741158</v>
      </c>
      <c r="H40" s="2">
        <v>1064195.93</v>
      </c>
      <c r="I40" s="2">
        <v>897685</v>
      </c>
      <c r="J40" s="2">
        <v>813584</v>
      </c>
      <c r="K40" s="2">
        <v>994761.2</v>
      </c>
      <c r="L40" s="2">
        <v>853117.94</v>
      </c>
      <c r="M40" s="2">
        <v>864763.53</v>
      </c>
      <c r="N40" s="7">
        <f t="shared" si="0"/>
        <v>9637640.6</v>
      </c>
    </row>
    <row r="41" spans="1:14" ht="12.75">
      <c r="A41" t="s">
        <v>34</v>
      </c>
      <c r="B41" s="2">
        <v>10526889</v>
      </c>
      <c r="C41" s="2">
        <v>11348546</v>
      </c>
      <c r="D41" s="2">
        <v>13145245</v>
      </c>
      <c r="E41" s="2">
        <v>7956510</v>
      </c>
      <c r="F41" s="2">
        <v>10851828</v>
      </c>
      <c r="G41" s="2">
        <v>12067326</v>
      </c>
      <c r="H41" s="2">
        <v>10334473.61</v>
      </c>
      <c r="I41" s="2">
        <v>13873984</v>
      </c>
      <c r="J41" s="2">
        <v>12060429</v>
      </c>
      <c r="K41" s="2">
        <v>16061481.9</v>
      </c>
      <c r="L41" s="2">
        <v>14818177.33</v>
      </c>
      <c r="M41" s="2">
        <v>12684876.21</v>
      </c>
      <c r="N41" s="7">
        <f t="shared" si="0"/>
        <v>145729766.05</v>
      </c>
    </row>
    <row r="42" spans="1:14" ht="12.75">
      <c r="A42" t="s">
        <v>35</v>
      </c>
      <c r="B42" s="2">
        <v>1609151</v>
      </c>
      <c r="C42" s="2">
        <v>1800840</v>
      </c>
      <c r="D42" s="2">
        <v>1654634</v>
      </c>
      <c r="E42" s="2">
        <v>1199186</v>
      </c>
      <c r="F42" s="2">
        <v>1319943</v>
      </c>
      <c r="G42" s="2">
        <v>1949747</v>
      </c>
      <c r="H42" s="2">
        <v>2560681.52</v>
      </c>
      <c r="I42" s="2">
        <v>2380773</v>
      </c>
      <c r="J42" s="2">
        <v>2422671</v>
      </c>
      <c r="K42" s="2">
        <v>2077844.4</v>
      </c>
      <c r="L42" s="2">
        <v>1830540.11</v>
      </c>
      <c r="M42" s="2">
        <v>1764814.25</v>
      </c>
      <c r="N42" s="7">
        <f t="shared" si="0"/>
        <v>22570825.279999997</v>
      </c>
    </row>
    <row r="43" spans="1:14" ht="12.75">
      <c r="A43" t="s">
        <v>36</v>
      </c>
      <c r="B43" s="2">
        <v>783936.92</v>
      </c>
      <c r="C43" s="2">
        <v>940449</v>
      </c>
      <c r="D43" s="2">
        <v>829953</v>
      </c>
      <c r="E43" s="2">
        <v>704924</v>
      </c>
      <c r="F43" s="2">
        <v>670365</v>
      </c>
      <c r="G43" s="2">
        <v>908723</v>
      </c>
      <c r="H43" s="2">
        <v>1433971.99</v>
      </c>
      <c r="I43" s="2">
        <v>1184522</v>
      </c>
      <c r="J43" s="2">
        <v>1138982</v>
      </c>
      <c r="K43" s="2">
        <v>788876.7</v>
      </c>
      <c r="L43" s="2">
        <v>711569.56</v>
      </c>
      <c r="M43" s="2">
        <v>689574.14</v>
      </c>
      <c r="N43" s="7">
        <f t="shared" si="0"/>
        <v>10785847.31</v>
      </c>
    </row>
    <row r="44" spans="1:14" ht="12.75">
      <c r="A44" t="s">
        <v>37</v>
      </c>
      <c r="B44" s="2">
        <v>5023851</v>
      </c>
      <c r="C44" s="2">
        <v>12348368</v>
      </c>
      <c r="D44" s="2">
        <v>8113332</v>
      </c>
      <c r="E44" s="2">
        <v>10962626</v>
      </c>
      <c r="F44" s="2">
        <v>4029449</v>
      </c>
      <c r="G44" s="2">
        <v>10359242.94</v>
      </c>
      <c r="H44" s="2">
        <v>14413864</v>
      </c>
      <c r="I44" s="2">
        <v>5753352</v>
      </c>
      <c r="J44" s="2">
        <v>14947535</v>
      </c>
      <c r="K44" s="2">
        <v>7737637.149999999</v>
      </c>
      <c r="L44" s="2">
        <v>9658467</v>
      </c>
      <c r="M44" s="2">
        <v>9107513.44</v>
      </c>
      <c r="N44" s="7">
        <f t="shared" si="0"/>
        <v>112455237.53</v>
      </c>
    </row>
    <row r="45" spans="1:14" ht="12.75">
      <c r="A45" t="s">
        <v>38</v>
      </c>
      <c r="B45" s="2">
        <v>3075.7</v>
      </c>
      <c r="C45" s="2">
        <v>25644.27</v>
      </c>
      <c r="D45" s="2">
        <v>3725.79</v>
      </c>
      <c r="E45" s="2">
        <v>1500</v>
      </c>
      <c r="F45" s="2">
        <v>937</v>
      </c>
      <c r="G45" s="2">
        <v>3307.94</v>
      </c>
      <c r="H45" s="2">
        <v>13633.91</v>
      </c>
      <c r="I45" s="2">
        <v>7497.72</v>
      </c>
      <c r="J45" s="2">
        <v>8787.69</v>
      </c>
      <c r="K45" s="2">
        <v>11889.85</v>
      </c>
      <c r="L45" s="2">
        <v>9769.7</v>
      </c>
      <c r="M45" s="2">
        <v>6798.39</v>
      </c>
      <c r="N45" s="7">
        <f t="shared" si="0"/>
        <v>96567.96</v>
      </c>
    </row>
    <row r="46" spans="1:14" ht="12.75">
      <c r="A46" t="s">
        <v>39</v>
      </c>
      <c r="B46" s="3" t="s">
        <v>58</v>
      </c>
      <c r="C46" s="3" t="s">
        <v>58</v>
      </c>
      <c r="D46" s="4" t="s">
        <v>58</v>
      </c>
      <c r="E46" s="3" t="s">
        <v>58</v>
      </c>
      <c r="F46" s="3" t="s">
        <v>58</v>
      </c>
      <c r="G46" s="3" t="s">
        <v>58</v>
      </c>
      <c r="H46" s="3" t="s">
        <v>58</v>
      </c>
      <c r="I46" s="3" t="s">
        <v>58</v>
      </c>
      <c r="J46" s="3" t="s">
        <v>58</v>
      </c>
      <c r="K46" s="3" t="s">
        <v>58</v>
      </c>
      <c r="L46" s="3" t="s">
        <v>58</v>
      </c>
      <c r="M46" s="3" t="s">
        <v>58</v>
      </c>
      <c r="N46" s="3" t="s">
        <v>58</v>
      </c>
    </row>
    <row r="47" spans="1:14" ht="12.75">
      <c r="A47" t="s">
        <v>40</v>
      </c>
      <c r="B47" s="4">
        <v>2366985257.518541</v>
      </c>
      <c r="C47" s="4">
        <v>2268060795.475163</v>
      </c>
      <c r="D47" s="2">
        <v>2105769917.1812072</v>
      </c>
      <c r="E47" s="4">
        <v>2230126300.7933416</v>
      </c>
      <c r="F47" s="4">
        <v>2280297854.209038</v>
      </c>
      <c r="G47" s="4">
        <v>2474566416.260965</v>
      </c>
      <c r="H47" s="4">
        <f aca="true" t="shared" si="1" ref="H47:M47">SUM(H10+H14+H15+H16+H17+H21+H22+H25+H31+H32+H35+H40+H41+H42+H43+H44+H45)</f>
        <v>2736110488.3511696</v>
      </c>
      <c r="I47" s="4">
        <f t="shared" si="1"/>
        <v>2390317455.168135</v>
      </c>
      <c r="J47" s="4">
        <f t="shared" si="1"/>
        <v>2812539250.9838886</v>
      </c>
      <c r="K47" s="4">
        <f t="shared" si="1"/>
        <v>3137764482.2590265</v>
      </c>
      <c r="L47" s="4">
        <f t="shared" si="1"/>
        <v>2741416302.2391925</v>
      </c>
      <c r="M47" s="4">
        <f t="shared" si="1"/>
        <v>2919311004.725553</v>
      </c>
      <c r="N47" s="7">
        <f>+SUM(B47:M47)</f>
        <v>30463265525.165222</v>
      </c>
    </row>
    <row r="48" spans="1:14" ht="12.75">
      <c r="A48" t="s">
        <v>41</v>
      </c>
      <c r="B48" s="3" t="s">
        <v>0</v>
      </c>
      <c r="C48" s="3" t="s">
        <v>0</v>
      </c>
      <c r="D48" s="4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" t="s">
        <v>0</v>
      </c>
      <c r="L48" s="3" t="s">
        <v>0</v>
      </c>
      <c r="M48" s="3" t="s">
        <v>0</v>
      </c>
      <c r="N48" s="8" t="s">
        <v>59</v>
      </c>
    </row>
    <row r="49" spans="1:14" ht="12.75">
      <c r="A49" t="s">
        <v>2</v>
      </c>
      <c r="B49" s="3" t="s">
        <v>57</v>
      </c>
      <c r="C49" s="3" t="s">
        <v>57</v>
      </c>
      <c r="D49" s="4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</row>
    <row r="50" spans="1:14" ht="12.75">
      <c r="A50" t="s">
        <v>42</v>
      </c>
      <c r="B50" s="4">
        <v>115467492</v>
      </c>
      <c r="C50" s="4">
        <v>109394825</v>
      </c>
      <c r="D50" s="2">
        <v>102745701</v>
      </c>
      <c r="E50" s="4">
        <v>103695822</v>
      </c>
      <c r="F50" s="4">
        <v>115365293</v>
      </c>
      <c r="G50" s="4">
        <v>115365293</v>
      </c>
      <c r="H50" s="4">
        <v>141356439</v>
      </c>
      <c r="I50" s="4">
        <v>133699359</v>
      </c>
      <c r="J50" s="4">
        <v>135120369</v>
      </c>
      <c r="K50" s="4">
        <v>153840856</v>
      </c>
      <c r="L50" s="4">
        <v>141047796</v>
      </c>
      <c r="M50" s="4">
        <v>136910662</v>
      </c>
      <c r="N50" s="7">
        <f aca="true" t="shared" si="2" ref="N50:N62">+SUM(B50:M50)</f>
        <v>1504009907</v>
      </c>
    </row>
    <row r="51" spans="1:14" ht="12.75">
      <c r="A51" t="s">
        <v>43</v>
      </c>
      <c r="B51" s="4">
        <v>55246360</v>
      </c>
      <c r="C51" s="4">
        <v>51896106</v>
      </c>
      <c r="D51" s="2">
        <v>48698575</v>
      </c>
      <c r="E51" s="4">
        <v>49831413</v>
      </c>
      <c r="F51" s="4">
        <v>55325651</v>
      </c>
      <c r="G51" s="4">
        <v>55325651</v>
      </c>
      <c r="H51" s="4">
        <v>67889662</v>
      </c>
      <c r="I51" s="4">
        <v>56948458</v>
      </c>
      <c r="J51" s="4">
        <v>59593083</v>
      </c>
      <c r="K51" s="4">
        <v>66651706</v>
      </c>
      <c r="L51" s="4">
        <v>61657433</v>
      </c>
      <c r="M51" s="4">
        <v>59969252</v>
      </c>
      <c r="N51" s="7">
        <f t="shared" si="2"/>
        <v>689033350</v>
      </c>
    </row>
    <row r="52" spans="1:14" ht="12.75">
      <c r="A52" t="s">
        <v>44</v>
      </c>
      <c r="B52" s="4">
        <v>16535520</v>
      </c>
      <c r="C52" s="4">
        <v>15514636</v>
      </c>
      <c r="D52" s="2">
        <v>15633208</v>
      </c>
      <c r="E52" s="4">
        <v>15323813</v>
      </c>
      <c r="F52" s="4">
        <v>16533202</v>
      </c>
      <c r="G52" s="4">
        <v>16533202</v>
      </c>
      <c r="H52" s="4">
        <v>20780709</v>
      </c>
      <c r="I52" s="4">
        <v>21264034</v>
      </c>
      <c r="J52" s="4">
        <v>17460901</v>
      </c>
      <c r="K52" s="4">
        <v>19446122</v>
      </c>
      <c r="L52" s="4">
        <v>18305287</v>
      </c>
      <c r="M52" s="4">
        <v>17873398</v>
      </c>
      <c r="N52" s="7">
        <f t="shared" si="2"/>
        <v>211204032</v>
      </c>
    </row>
    <row r="53" spans="1:14" ht="12.75">
      <c r="A53" t="s">
        <v>45</v>
      </c>
      <c r="B53" s="4">
        <v>25240781</v>
      </c>
      <c r="C53" s="4">
        <v>24719686</v>
      </c>
      <c r="D53" s="2">
        <v>21208831</v>
      </c>
      <c r="E53" s="4">
        <v>21421216</v>
      </c>
      <c r="F53" s="4">
        <v>24988744</v>
      </c>
      <c r="G53" s="4">
        <v>24988744</v>
      </c>
      <c r="H53" s="4">
        <v>29424999</v>
      </c>
      <c r="I53" s="4">
        <v>32786778</v>
      </c>
      <c r="J53" s="4">
        <v>34906681</v>
      </c>
      <c r="K53" s="4">
        <v>42191077</v>
      </c>
      <c r="L53" s="4">
        <v>37199979</v>
      </c>
      <c r="M53" s="4">
        <v>35885574</v>
      </c>
      <c r="N53" s="7">
        <f t="shared" si="2"/>
        <v>354963090</v>
      </c>
    </row>
    <row r="54" spans="1:14" ht="12.75">
      <c r="A54" t="s">
        <v>46</v>
      </c>
      <c r="B54" s="4">
        <v>18444831</v>
      </c>
      <c r="C54" s="4">
        <v>17264397</v>
      </c>
      <c r="D54" s="2">
        <v>17205087</v>
      </c>
      <c r="E54" s="4">
        <v>17119380</v>
      </c>
      <c r="F54" s="4">
        <v>18517696</v>
      </c>
      <c r="G54" s="4">
        <v>18517696</v>
      </c>
      <c r="H54" s="4">
        <v>23261069</v>
      </c>
      <c r="I54" s="4">
        <v>22700089</v>
      </c>
      <c r="J54" s="4">
        <v>23159704</v>
      </c>
      <c r="K54" s="4">
        <v>25551951</v>
      </c>
      <c r="L54" s="4">
        <v>23885097</v>
      </c>
      <c r="M54" s="4">
        <v>23182438</v>
      </c>
      <c r="N54" s="7">
        <f t="shared" si="2"/>
        <v>248809435</v>
      </c>
    </row>
    <row r="55" spans="1:14" ht="12.75">
      <c r="A55" t="s">
        <v>47</v>
      </c>
      <c r="B55" s="4">
        <v>234071</v>
      </c>
      <c r="C55" s="4">
        <v>232507</v>
      </c>
      <c r="D55" s="2">
        <v>234071</v>
      </c>
      <c r="E55" s="4">
        <v>223439</v>
      </c>
      <c r="F55" s="4">
        <v>264279</v>
      </c>
      <c r="G55" s="4">
        <v>264279</v>
      </c>
      <c r="H55" s="4">
        <v>246127</v>
      </c>
      <c r="I55" s="4">
        <v>216390</v>
      </c>
      <c r="J55" s="4">
        <v>485584</v>
      </c>
      <c r="K55" s="4">
        <v>666997</v>
      </c>
      <c r="L55" s="4">
        <v>514710</v>
      </c>
      <c r="M55" s="4">
        <v>438825</v>
      </c>
      <c r="N55" s="7">
        <f t="shared" si="2"/>
        <v>4021279</v>
      </c>
    </row>
    <row r="56" spans="1:14" ht="12.75">
      <c r="A56" t="s">
        <v>48</v>
      </c>
      <c r="B56" s="2">
        <v>2987445.3</v>
      </c>
      <c r="C56" s="2">
        <v>2898113.51</v>
      </c>
      <c r="D56" s="2">
        <v>5226583.49</v>
      </c>
      <c r="E56" s="5">
        <v>4857478.81</v>
      </c>
      <c r="F56" s="5">
        <v>3153105.59</v>
      </c>
      <c r="G56" s="5">
        <v>4348863.39</v>
      </c>
      <c r="H56" s="5">
        <v>4032050.72</v>
      </c>
      <c r="I56" s="5">
        <v>4698689.06</v>
      </c>
      <c r="J56" s="5">
        <v>3104502.65</v>
      </c>
      <c r="K56" s="5">
        <v>4986795.92</v>
      </c>
      <c r="L56" s="5">
        <v>5349082.39</v>
      </c>
      <c r="M56" s="5">
        <v>1774486.8</v>
      </c>
      <c r="N56" s="7">
        <f t="shared" si="2"/>
        <v>47417197.629999995</v>
      </c>
    </row>
    <row r="57" spans="1:14" ht="12.75">
      <c r="A57" t="s">
        <v>49</v>
      </c>
      <c r="B57" s="4">
        <v>67745504.8273925</v>
      </c>
      <c r="C57" s="4">
        <v>67634509.70719832</v>
      </c>
      <c r="D57" s="2">
        <v>77130852.30233845</v>
      </c>
      <c r="E57" s="4">
        <v>68387764.9332166</v>
      </c>
      <c r="F57" s="4">
        <v>72119479.26071882</v>
      </c>
      <c r="G57" s="4">
        <v>72010267.22260393</v>
      </c>
      <c r="H57" s="4">
        <v>75041544.96376984</v>
      </c>
      <c r="I57" s="4">
        <v>71941303.36137399</v>
      </c>
      <c r="J57" s="4">
        <v>68601092.71852711</v>
      </c>
      <c r="K57" s="4">
        <v>80249070.81793626</v>
      </c>
      <c r="L57" s="4">
        <v>74181833.47999999</v>
      </c>
      <c r="M57" s="4">
        <v>74295006.96</v>
      </c>
      <c r="N57" s="7">
        <f t="shared" si="2"/>
        <v>869338230.5550759</v>
      </c>
    </row>
    <row r="58" spans="1:14" ht="12.75">
      <c r="A58" t="s">
        <v>50</v>
      </c>
      <c r="B58" s="2">
        <v>6123471.136040198</v>
      </c>
      <c r="C58" s="2">
        <v>5877574.716984055</v>
      </c>
      <c r="D58" s="2">
        <v>6993039.538298147</v>
      </c>
      <c r="E58" s="2">
        <v>6053869.07338903</v>
      </c>
      <c r="F58" s="2">
        <v>6573543.886771735</v>
      </c>
      <c r="G58" s="2">
        <v>6464331.84865683</v>
      </c>
      <c r="H58" s="2">
        <v>7558700.845904154</v>
      </c>
      <c r="I58" s="2">
        <v>6573482.316883221</v>
      </c>
      <c r="J58" s="2">
        <v>6306161.940515246</v>
      </c>
      <c r="K58" s="2">
        <v>7494695.505714286</v>
      </c>
      <c r="L58" s="2">
        <v>6793383.769999999</v>
      </c>
      <c r="M58" s="2">
        <v>6829870.71</v>
      </c>
      <c r="N58" s="7">
        <f t="shared" si="2"/>
        <v>79642125.28915688</v>
      </c>
    </row>
    <row r="59" spans="1:14" ht="12.75">
      <c r="A59" t="s">
        <v>51</v>
      </c>
      <c r="B59" s="2">
        <v>48100540.723593</v>
      </c>
      <c r="C59" s="2">
        <v>48539430.89835261</v>
      </c>
      <c r="D59" s="2">
        <v>54977178.87379121</v>
      </c>
      <c r="E59" s="2">
        <v>49168248.59996037</v>
      </c>
      <c r="F59" s="2">
        <v>51101923.41193845</v>
      </c>
      <c r="G59" s="2">
        <v>51101923.41193845</v>
      </c>
      <c r="H59" s="2">
        <v>52672014.89858739</v>
      </c>
      <c r="I59" s="2">
        <v>51026396.9064768</v>
      </c>
      <c r="J59" s="2">
        <v>48546377.94486733</v>
      </c>
      <c r="K59" s="2">
        <v>57188156.88142858</v>
      </c>
      <c r="L59" s="2">
        <v>52636931.12999999</v>
      </c>
      <c r="M59" s="2">
        <v>52825277.22</v>
      </c>
      <c r="N59" s="7">
        <f t="shared" si="2"/>
        <v>617884400.9009342</v>
      </c>
    </row>
    <row r="60" spans="1:14" ht="12.75">
      <c r="A60" t="s">
        <v>52</v>
      </c>
      <c r="B60" s="2">
        <v>13521492.967759317</v>
      </c>
      <c r="C60" s="2">
        <v>13217504.091861656</v>
      </c>
      <c r="D60" s="2">
        <v>15160633.890249088</v>
      </c>
      <c r="E60" s="2">
        <v>13165647.259867195</v>
      </c>
      <c r="F60" s="2">
        <v>14444011.962008646</v>
      </c>
      <c r="G60" s="2">
        <v>14444011.962008646</v>
      </c>
      <c r="H60" s="2">
        <v>14810829.21927829</v>
      </c>
      <c r="I60" s="2">
        <v>14341424.138013963</v>
      </c>
      <c r="J60" s="2">
        <v>13748552.833144536</v>
      </c>
      <c r="K60" s="2">
        <v>15566218.430793393</v>
      </c>
      <c r="L60" s="2">
        <v>14751518.58</v>
      </c>
      <c r="M60" s="2">
        <v>14639859.03</v>
      </c>
      <c r="N60" s="7">
        <f t="shared" si="2"/>
        <v>171811704.36498472</v>
      </c>
    </row>
    <row r="61" spans="1:14" ht="12.75">
      <c r="A61" t="s">
        <v>53</v>
      </c>
      <c r="B61" s="2">
        <v>66671202.430161506</v>
      </c>
      <c r="C61" s="2">
        <v>65430351.31220755</v>
      </c>
      <c r="D61" s="2">
        <v>62717443.351175256</v>
      </c>
      <c r="E61" s="2">
        <v>59961699.303046696</v>
      </c>
      <c r="F61" s="2">
        <v>65175571.00716101</v>
      </c>
      <c r="G61" s="2">
        <v>65379154.791279905</v>
      </c>
      <c r="H61" s="2">
        <v>65641410.248238</v>
      </c>
      <c r="I61" s="2">
        <v>66505831.64951856</v>
      </c>
      <c r="J61" s="2">
        <v>65903434.20551533</v>
      </c>
      <c r="K61" s="2">
        <v>67499445.95570295</v>
      </c>
      <c r="L61" s="2">
        <v>71387733.08701392</v>
      </c>
      <c r="M61" s="2">
        <v>66598950.36828418</v>
      </c>
      <c r="N61" s="7">
        <f t="shared" si="2"/>
        <v>788872227.7093049</v>
      </c>
    </row>
    <row r="62" spans="1:14" ht="12.75">
      <c r="A62" t="s">
        <v>54</v>
      </c>
      <c r="B62" s="3">
        <v>0</v>
      </c>
      <c r="C62" s="3">
        <v>0</v>
      </c>
      <c r="D62" s="2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2"/>
        <v>0</v>
      </c>
    </row>
    <row r="63" spans="1:14" ht="12.75">
      <c r="A63" t="s">
        <v>39</v>
      </c>
      <c r="B63" s="3" t="s">
        <v>58</v>
      </c>
      <c r="C63" s="3" t="s">
        <v>58</v>
      </c>
      <c r="D63" s="4" t="s">
        <v>58</v>
      </c>
      <c r="E63" s="3" t="s">
        <v>58</v>
      </c>
      <c r="F63" s="3" t="s">
        <v>58</v>
      </c>
      <c r="G63" s="3" t="s">
        <v>58</v>
      </c>
      <c r="H63" s="3" t="s">
        <v>58</v>
      </c>
      <c r="I63" s="3" t="s">
        <v>58</v>
      </c>
      <c r="J63" s="3" t="s">
        <v>58</v>
      </c>
      <c r="K63" s="3" t="s">
        <v>58</v>
      </c>
      <c r="L63" s="3" t="s">
        <v>58</v>
      </c>
      <c r="M63" s="3" t="s">
        <v>58</v>
      </c>
      <c r="N63" s="3" t="s">
        <v>58</v>
      </c>
    </row>
    <row r="64" spans="1:14" ht="12.75">
      <c r="A64" t="s">
        <v>55</v>
      </c>
      <c r="B64" s="4">
        <v>253105715.557554</v>
      </c>
      <c r="C64" s="4">
        <v>245590306.52940586</v>
      </c>
      <c r="D64" s="2">
        <v>248054651.14351368</v>
      </c>
      <c r="E64" s="4">
        <v>237126204.0462633</v>
      </c>
      <c r="F64" s="4">
        <v>256077727.85787982</v>
      </c>
      <c r="G64" s="4">
        <v>257367857.40388384</v>
      </c>
      <c r="H64" s="4">
        <f aca="true" t="shared" si="3" ref="H64:M64">SUM(H50+H55+H56+H57+H61+H62)</f>
        <v>286317571.9320078</v>
      </c>
      <c r="I64" s="4">
        <f t="shared" si="3"/>
        <v>277061573.0708926</v>
      </c>
      <c r="J64" s="4">
        <f t="shared" si="3"/>
        <v>273214982.57404244</v>
      </c>
      <c r="K64" s="4">
        <f t="shared" si="3"/>
        <v>307243165.6936392</v>
      </c>
      <c r="L64" s="4">
        <f t="shared" si="3"/>
        <v>292481154.9570139</v>
      </c>
      <c r="M64" s="4">
        <f t="shared" si="3"/>
        <v>280017931.12828416</v>
      </c>
      <c r="N64" s="7">
        <f>+SUM(B64:M64)</f>
        <v>3213658841.8943806</v>
      </c>
    </row>
    <row r="65" spans="1:14" ht="12.75">
      <c r="A65" t="s">
        <v>39</v>
      </c>
      <c r="B65" s="3" t="s">
        <v>58</v>
      </c>
      <c r="C65" s="3" t="s">
        <v>58</v>
      </c>
      <c r="D65" s="4" t="s">
        <v>58</v>
      </c>
      <c r="E65" s="3" t="s">
        <v>58</v>
      </c>
      <c r="F65" s="3" t="s">
        <v>58</v>
      </c>
      <c r="G65" s="3" t="s">
        <v>58</v>
      </c>
      <c r="H65" s="3" t="s">
        <v>58</v>
      </c>
      <c r="I65" s="3" t="s">
        <v>58</v>
      </c>
      <c r="J65" s="3" t="s">
        <v>58</v>
      </c>
      <c r="K65" s="3" t="s">
        <v>58</v>
      </c>
      <c r="L65" s="3" t="s">
        <v>58</v>
      </c>
      <c r="M65" s="3" t="s">
        <v>58</v>
      </c>
      <c r="N65" s="3" t="s">
        <v>58</v>
      </c>
    </row>
    <row r="66" spans="1:14" ht="12.75">
      <c r="A66" t="s">
        <v>56</v>
      </c>
      <c r="B66" s="4">
        <v>2620090973.0760946</v>
      </c>
      <c r="C66" s="4">
        <v>2513651102.004569</v>
      </c>
      <c r="D66" s="2">
        <v>2353824568.324721</v>
      </c>
      <c r="E66" s="4">
        <v>2467252504.839605</v>
      </c>
      <c r="F66" s="4">
        <v>2536375582.0669174</v>
      </c>
      <c r="G66" s="4">
        <v>2731934273.664849</v>
      </c>
      <c r="H66" s="4">
        <f aca="true" t="shared" si="4" ref="H66:M66">SUM(H47+H64)</f>
        <v>3022428060.2831774</v>
      </c>
      <c r="I66" s="4">
        <f t="shared" si="4"/>
        <v>2667379028.239028</v>
      </c>
      <c r="J66" s="4">
        <f t="shared" si="4"/>
        <v>3085754233.557931</v>
      </c>
      <c r="K66" s="4">
        <f t="shared" si="4"/>
        <v>3445007647.952666</v>
      </c>
      <c r="L66" s="4">
        <f t="shared" si="4"/>
        <v>3033897457.1962066</v>
      </c>
      <c r="M66" s="4">
        <f t="shared" si="4"/>
        <v>3199328935.853837</v>
      </c>
      <c r="N66" s="7">
        <f>+SUM(B66:M66)</f>
        <v>33676924367.0596</v>
      </c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Thaddeus Parker</cp:lastModifiedBy>
  <dcterms:created xsi:type="dcterms:W3CDTF">2005-12-05T13:15:23Z</dcterms:created>
  <dcterms:modified xsi:type="dcterms:W3CDTF">2017-10-20T12:01:25Z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_visible">
    <vt:lpwstr>1</vt:lpwstr>
  </property>
  <property fmtid="{D5CDD505-2E9C-101B-9397-08002B2CF9AE}" pid="3" name="myoq">
    <vt:lpwstr>Tax Collections From July 2003 to Current</vt:lpwstr>
  </property>
  <property fmtid="{D5CDD505-2E9C-101B-9397-08002B2CF9AE}" pid="4" name="xlgd">
    <vt:lpwstr>2005</vt:lpwstr>
  </property>
  <property fmtid="{D5CDD505-2E9C-101B-9397-08002B2CF9AE}" pid="5" name="hhza">
    <vt:lpwstr>State and Local Tax Receipts (Form2)</vt:lpwstr>
  </property>
  <property fmtid="{D5CDD505-2E9C-101B-9397-08002B2CF9AE}" pid="6" name="p20d">
    <vt:lpwstr>Fiscal Year Data with Monthlies</vt:lpwstr>
  </property>
  <property fmtid="{D5CDD505-2E9C-101B-9397-08002B2CF9AE}" pid="7" name="u65y">
    <vt:lpwstr/>
  </property>
  <property fmtid="{D5CDD505-2E9C-101B-9397-08002B2CF9AE}" pid="8" name="kjmp">
    <vt:lpwstr/>
  </property>
</Properties>
</file>