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21-22\2108\"/>
    </mc:Choice>
  </mc:AlternateContent>
  <xr:revisionPtr revIDLastSave="0" documentId="8_{5A575CE1-E0AE-4B60-92A4-08D9868057B5}" xr6:coauthVersionLast="46" xr6:coauthVersionMax="46" xr10:uidLastSave="{00000000-0000-0000-0000-000000000000}"/>
  <bookViews>
    <workbookView xWindow="28680" yWindow="-120" windowWidth="29040" windowHeight="15840" tabRatio="907" xr2:uid="{00000000-000D-0000-FFFF-FFFF00000000}"/>
  </bookViews>
  <sheets>
    <sheet name="August 2021" sheetId="11" r:id="rId1"/>
    <sheet name="Week of August 2nd" sheetId="253" r:id="rId2"/>
    <sheet name="Week of August 9th" sheetId="254" r:id="rId3"/>
    <sheet name="Week of August 16th" sheetId="255" r:id="rId4"/>
    <sheet name="Week of August 23rd" sheetId="256" r:id="rId5"/>
    <sheet name="Week of August 30th" sheetId="257" r:id="rId6"/>
    <sheet name="August 2020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1" i="257" l="1"/>
  <c r="E71" i="257"/>
  <c r="D71" i="256"/>
  <c r="E71" i="256"/>
  <c r="D71" i="255"/>
  <c r="E71" i="255"/>
  <c r="D71" i="254"/>
  <c r="E71" i="254"/>
  <c r="D71" i="253"/>
  <c r="E71" i="253"/>
  <c r="E32" i="11" l="1"/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<sst xmlns="http://schemas.openxmlformats.org/spreadsheetml/2006/main" count="537" uniqueCount="83">
  <si>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</si>
  <si>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</si>
  <si>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</si>
  <si>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</si>
  <si>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</si>
  <si>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</si>
  <si>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</si>
  <si>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</si>
  <si>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</si>
  <si>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</si>
  <si>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</si>
  <si>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</si>
  <si>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</si>
  <si>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</si>
  <si>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</si>
  <si>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</si>
  <si>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</si>
  <si>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</si>
  <si>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</si>
  <si>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</si>
  <si>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</si>
  <si>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</si>
  <si>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</si>
  <si>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</si>
  <si>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</si>
  <si>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</si>
  <si>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</si>
  <si>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</si>
  <si>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</si>
  <si>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</si>
  <si>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</si>
  <si>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</si>
  <si>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</si>
  <si>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</si>
  <si>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</si>
  <si>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</si>
  <si>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</si>
  <si>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</si>
  <si>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</si>
  <si>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</si>
  <si>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</si>
  <si>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</si>
  <si>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</si>
  <si>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</si>
  <si>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</si>
  <si>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</si>
  <si>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</si>
  <si>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</si>
  <si>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</si>
  <si>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</si>
  <si>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</si>
  <si>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</si>
  <si>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</si>
  <si>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</si>
  <si>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</si>
  <si>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</si>
  <si>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</si>
  <si>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</si>
  <si>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</si>
  <si>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</si>
  <si>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</si>
  <si>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</si>
  <si>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</si>
  <si>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</si>
  <si>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</si>
  <si>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</si>
  <si>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</si>
  <si>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</si>
  <si>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</si>
  <si>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</si>
  <si>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</si>
  <si>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</si>
  <si>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</si>
  <si>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</si>
  <si>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</si>
  <si>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</si>
  <si>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</si>
  <si>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August 1 - 31</t>
  </si>
  <si>
    <t>Week of 08/02/2021</t>
  </si>
  <si>
    <t>Week of 08/09/2021</t>
  </si>
  <si>
    <t>Week of 08/16/2021</t>
  </si>
  <si>
    <t>Week of 08/23/2021</t>
  </si>
  <si>
    <t>Week of 08/30/2021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</si>
</sst>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</cellStyleXfs>
  <cellXfs count="33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0" fontId="0" fillId="0" borderId="3" xfId="24" applyNumberFormat="1" applyFont="1" applyBorder="1"/>
    <xf numFmtId="10" fontId="0" fillId="0" borderId="1" xfId="24" applyNumberFormat="1" applyFont="1" applyBorder="1"/>
    <xf numFmtId="10" fontId="0" fillId="0" borderId="4" xfId="24" applyNumberFormat="1" applyFont="1" applyBorder="1"/>
    <xf numFmtId="10" fontId="0" fillId="0" borderId="0" xfId="24" applyNumberFormat="1" applyFont="1"/>
    <xf numFmtId="10" fontId="0" fillId="0" borderId="2" xfId="24" applyNumberFormat="1" applyFont="1" applyBorder="1"/>
    <xf numFmtId="0" fontId="2" fillId="0" borderId="0" xfId="1"/>
    <xf numFmtId="0" fontId="12" fillId="0" borderId="0" xfId="1" applyFont="1" applyAlignment="1">
      <alignment horizontal="left"/>
    </xf>
    <xf numFmtId="0" fontId="13" fillId="0" borderId="0" xfId="1" applyFont="1"/>
    <xf numFmtId="164" fontId="12" fillId="0" borderId="0" xfId="1" applyNumberFormat="1" applyFont="1"/>
    <xf numFmtId="0" fontId="12" fillId="0" borderId="0" xfId="1" applyFont="1"/>
    <xf numFmtId="0" fontId="1" fillId="0" borderId="0" xfId="1" applyFont="1"/>
    <xf numFmtId="0" fontId="12" fillId="0" borderId="0" xfId="1" applyFont="1" applyAlignment="1">
      <alignment horizontal="center"/>
    </xf>
    <xf numFmtId="7" fontId="13" fillId="0" borderId="0" xfId="1" applyNumberFormat="1" applyFont="1" applyAlignment="1">
      <alignment horizontal="center"/>
    </xf>
  </cellXfs>
  <cellStyles count="30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00000000-0005-0000-0000-000006000000}"/>
    <cellStyle name="Normal 11" xfId="18" xr:uid="{00000000-0005-0000-0000-000007000000}"/>
    <cellStyle name="Normal 12" xfId="19" xr:uid="{00000000-0005-0000-0000-000008000000}"/>
    <cellStyle name="Normal 13" xfId="7" xr:uid="{00000000-0005-0000-0000-000009000000}"/>
    <cellStyle name="Normal 14" xfId="20" xr:uid="{00000000-0005-0000-0000-00000A000000}"/>
    <cellStyle name="Normal 15" xfId="21" xr:uid="{00000000-0005-0000-0000-00000B000000}"/>
    <cellStyle name="Normal 16" xfId="22" xr:uid="{00000000-0005-0000-0000-00000C000000}"/>
    <cellStyle name="Normal 17" xfId="23" xr:uid="{00000000-0005-0000-0000-00000D000000}"/>
    <cellStyle name="Normal 18" xfId="25" xr:uid="{00000000-0005-0000-0000-00000E000000}"/>
    <cellStyle name="Normal 19" xfId="26" xr:uid="{AC74479D-0BC8-4323-B61E-B3A5C6C3A38D}"/>
    <cellStyle name="Normal 2" xfId="1" xr:uid="{00000000-0005-0000-0000-00000F000000}"/>
    <cellStyle name="Normal 20" xfId="27" xr:uid="{D33433A2-AB2B-4C36-AE25-F07AFBBB6326}"/>
    <cellStyle name="Normal 21" xfId="28" xr:uid="{6D4D2880-8640-456D-AC6A-1A2F13B9BB94}"/>
    <cellStyle name="Normal 22" xfId="29" xr:uid="{A90DABD8-AD10-4C89-B34F-38B73CEA02CF}"/>
    <cellStyle name="Normal 3" xfId="6" xr:uid="{00000000-0005-0000-0000-000010000000}"/>
    <cellStyle name="Normal 4" xfId="5" xr:uid="{00000000-0005-0000-0000-000011000000}"/>
    <cellStyle name="Normal 5" xfId="10" xr:uid="{00000000-0005-0000-0000-000012000000}"/>
    <cellStyle name="Normal 6" xfId="14" xr:uid="{00000000-0005-0000-0000-000013000000}"/>
    <cellStyle name="Normal 7" xfId="4" xr:uid="{00000000-0005-0000-0000-000014000000}"/>
    <cellStyle name="Normal 8" xfId="8" xr:uid="{00000000-0005-0000-0000-000015000000}"/>
    <cellStyle name="Normal 9" xfId="15" xr:uid="{00000000-0005-0000-0000-000016000000}"/>
    <cellStyle name="Percent" xfId="24" builtinId="5"/>
    <cellStyle name="Percent 2" xfId="9" xr:uid="{00000000-0005-0000-0000-000018000000}"/>
    <cellStyle name="Percent 3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6"/>
  <sheetViews>
    <sheetView tabSelected="1"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5" t="str">
        <f>'August 2020'!A1</f>
        <v>August 1 - 31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August 2nd:Week of August 30th'!D3)</f>
        <v>1440490.0999999999</v>
      </c>
      <c r="E4" s="6">
        <f>SUM('Week of August 2nd:Week of August 30th'!E3)</f>
        <v>758288.5</v>
      </c>
      <c r="F4" s="7"/>
      <c r="G4" s="20">
        <f>IFERROR((D4/'August 2020'!D4)-1,0)</f>
        <v>0.18956729512256687</v>
      </c>
      <c r="H4" s="20">
        <f>IFERROR((E4/'August 2020'!E4)-1,0)</f>
        <v>-5.9361491645315012E-2</v>
      </c>
      <c r="J4" s="17"/>
      <c r="K4" s="17"/>
    </row>
    <row r="5" spans="1:11" x14ac:dyDescent="0.25">
      <c r="A5" s="5" t="s">
        <v>7</v>
      </c>
      <c r="B5">
        <v>2</v>
      </c>
      <c r="D5" s="6">
        <f>SUM('Week of August 2nd:Week of August 30th'!D4)</f>
        <v>127277.5</v>
      </c>
      <c r="E5" s="6">
        <f>SUM('Week of August 2nd:Week of August 30th'!E4)</f>
        <v>65755.55</v>
      </c>
      <c r="F5" s="7"/>
      <c r="G5" s="21">
        <f>IFERROR((D5/'August 2020'!D5)-1,0)</f>
        <v>0.90225351523267494</v>
      </c>
      <c r="H5" s="21">
        <f>IFERROR((E5/'August 2020'!E5)-1,0)</f>
        <v>0.35572024419460524</v>
      </c>
      <c r="J5" s="17"/>
      <c r="K5" s="17"/>
    </row>
    <row r="6" spans="1:11" x14ac:dyDescent="0.25">
      <c r="A6" s="5" t="s">
        <v>8</v>
      </c>
      <c r="B6">
        <v>3</v>
      </c>
      <c r="D6" s="6">
        <f>SUM('Week of August 2nd:Week of August 30th'!D5)</f>
        <v>2411035.2000000002</v>
      </c>
      <c r="E6" s="6">
        <f>SUM('Week of August 2nd:Week of August 30th'!E5)</f>
        <v>1020455.1</v>
      </c>
      <c r="F6" s="7"/>
      <c r="G6" s="21">
        <f>IFERROR((D6/'August 2020'!D6)-1,0)</f>
        <v>8.3735918942950738E-2</v>
      </c>
      <c r="H6" s="21">
        <f>IFERROR((E6/'August 2020'!E6)-1,0)</f>
        <v>1.6318336038168013E-3</v>
      </c>
      <c r="J6" s="17"/>
      <c r="K6" s="17"/>
    </row>
    <row r="7" spans="1:11" x14ac:dyDescent="0.25">
      <c r="A7" s="5" t="s">
        <v>9</v>
      </c>
      <c r="B7">
        <v>4</v>
      </c>
      <c r="D7" s="6">
        <f>SUM('Week of August 2nd:Week of August 30th'!D6)</f>
        <v>69093.5</v>
      </c>
      <c r="E7" s="6">
        <f>SUM('Week of August 2nd:Week of August 30th'!E6)</f>
        <v>42140</v>
      </c>
      <c r="F7" s="7"/>
      <c r="G7" s="21">
        <f>IFERROR((D7/'August 2020'!D7)-1,0)</f>
        <v>0.76051439375022301</v>
      </c>
      <c r="H7" s="21">
        <f>IFERROR((E7/'August 2020'!E7)-1,0)</f>
        <v>0.43168008371285516</v>
      </c>
      <c r="J7" s="17"/>
      <c r="K7" s="17"/>
    </row>
    <row r="8" spans="1:11" x14ac:dyDescent="0.25">
      <c r="A8" s="5" t="s">
        <v>10</v>
      </c>
      <c r="B8">
        <v>5</v>
      </c>
      <c r="D8" s="6">
        <f>SUM('Week of August 2nd:Week of August 30th'!D7)</f>
        <v>5201914.8999999994</v>
      </c>
      <c r="E8" s="6">
        <f>SUM('Week of August 2nd:Week of August 30th'!E7)</f>
        <v>3251362.45</v>
      </c>
      <c r="F8" s="7"/>
      <c r="G8" s="21">
        <f>IFERROR((D8/'August 2020'!D8)-1,0)</f>
        <v>0.4068246444984942</v>
      </c>
      <c r="H8" s="21">
        <f>IFERROR((E8/'August 2020'!E8)-1,0)</f>
        <v>0.27612642840511104</v>
      </c>
      <c r="J8" s="17"/>
      <c r="K8" s="17"/>
    </row>
    <row r="9" spans="1:11" x14ac:dyDescent="0.25">
      <c r="A9" s="5" t="s">
        <v>11</v>
      </c>
      <c r="B9">
        <v>6</v>
      </c>
      <c r="D9" s="6">
        <f>SUM('Week of August 2nd:Week of August 30th'!D8)</f>
        <v>25544846.600000001</v>
      </c>
      <c r="E9" s="6">
        <f>SUM('Week of August 2nd:Week of August 30th'!E8)</f>
        <v>12317662</v>
      </c>
      <c r="F9" s="7"/>
      <c r="G9" s="21">
        <f>IFERROR((D9/'August 2020'!D9)-1,0)</f>
        <v>1.2631704885608608</v>
      </c>
      <c r="H9" s="21">
        <f>IFERROR((E9/'August 2020'!E9)-1,0)</f>
        <v>0.74752723891667494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August 2nd:Week of August 30th'!D9)</f>
        <v>71767.5</v>
      </c>
      <c r="E10" s="6">
        <f>SUM('Week of August 2nd:Week of August 30th'!E9)</f>
        <v>13482.35</v>
      </c>
      <c r="F10" s="7"/>
      <c r="G10" s="21">
        <f>IFERROR((D10/'August 2020'!D10)-1,0)</f>
        <v>3.0549359278595158</v>
      </c>
      <c r="H10" s="21">
        <f>IFERROR((E10/'August 2020'!E10)-1,0)</f>
        <v>0.4317413120237874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August 2nd:Week of August 30th'!D10)</f>
        <v>3246029.51</v>
      </c>
      <c r="E11" s="6">
        <f>SUM('Week of August 2nd:Week of August 30th'!E10)</f>
        <v>1429368.15</v>
      </c>
      <c r="F11" s="7"/>
      <c r="G11" s="21">
        <f>IFERROR((D11/'August 2020'!D11)-1,0)</f>
        <v>0.33654135065292912</v>
      </c>
      <c r="H11" s="21">
        <f>IFERROR((E11/'August 2020'!E11)-1,0)</f>
        <v>0.33753719330364995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August 2nd:Week of August 30th'!D11)</f>
        <v>1482912.2</v>
      </c>
      <c r="E12" s="6">
        <f>SUM('Week of August 2nd:Week of August 30th'!E11)</f>
        <v>650389.6</v>
      </c>
      <c r="F12" s="7"/>
      <c r="G12" s="21">
        <f>IFERROR((D12/'August 2020'!D12)-1,0)</f>
        <v>0.67782286934428204</v>
      </c>
      <c r="H12" s="21">
        <f>IFERROR((E12/'August 2020'!E12)-1,0)</f>
        <v>0.50930106570565536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August 2nd:Week of August 30th'!D12)</f>
        <v>1485605.8</v>
      </c>
      <c r="E13" s="6">
        <f>SUM('Week of August 2nd:Week of August 30th'!E12)</f>
        <v>1056839.7</v>
      </c>
      <c r="F13" s="7"/>
      <c r="G13" s="21">
        <f>IFERROR((D13/'August 2020'!D13)-1,0)</f>
        <v>0.36304339169673439</v>
      </c>
      <c r="H13" s="21">
        <f>IFERROR((E13/'August 2020'!E13)-1,0)</f>
        <v>0.11964684986669738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August 2nd:Week of August 30th'!D13)</f>
        <v>10418758</v>
      </c>
      <c r="E14" s="6">
        <f>SUM('Week of August 2nd:Week of August 30th'!E13)</f>
        <v>3559646.65</v>
      </c>
      <c r="F14" s="7"/>
      <c r="G14" s="21">
        <f>IFERROR((D14/'August 2020'!D14)-1,0)</f>
        <v>0.5225306599262054</v>
      </c>
      <c r="H14" s="21">
        <f>IFERROR((E14/'August 2020'!E14)-1,0)</f>
        <v>0.37092621189197827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August 2nd:Week of August 30th'!D14)</f>
        <v>259445.2</v>
      </c>
      <c r="E15" s="6">
        <f>SUM('Week of August 2nd:Week of August 30th'!E14)</f>
        <v>185893.4</v>
      </c>
      <c r="F15" s="7"/>
      <c r="G15" s="21">
        <f>IFERROR((D15/'August 2020'!D15)-1,0)</f>
        <v>0.57585343350467921</v>
      </c>
      <c r="H15" s="21">
        <f>IFERROR((E15/'August 2020'!E15)-1,0)</f>
        <v>0.44757907360215854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August 2nd:Week of August 30th'!D15)</f>
        <v>36987192.600000001</v>
      </c>
      <c r="E16" s="6">
        <f>SUM('Week of August 2nd:Week of August 30th'!E15)</f>
        <v>16383043.600000001</v>
      </c>
      <c r="F16" s="7"/>
      <c r="G16" s="21">
        <f>IFERROR((D16/'August 2020'!D16)-1,0)</f>
        <v>1.4485896562451441</v>
      </c>
      <c r="H16" s="21">
        <f>IFERROR((E16/'August 2020'!E16)-1,0)</f>
        <v>0.9758021860046926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August 2nd:Week of August 30th'!D16)</f>
        <v>126241.5</v>
      </c>
      <c r="E17" s="6">
        <f>SUM('Week of August 2nd:Week of August 30th'!E16)</f>
        <v>49504.35</v>
      </c>
      <c r="F17" s="7"/>
      <c r="G17" s="21">
        <f>IFERROR((D17/'August 2020'!D17)-1,0)</f>
        <v>0.12892725463070187</v>
      </c>
      <c r="H17" s="21">
        <f>IFERROR((E17/'August 2020'!E17)-1,0)</f>
        <v>8.5998502513635611E-3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August 2nd:Week of August 30th'!D17)</f>
        <v>67577.11</v>
      </c>
      <c r="E18" s="6">
        <f>SUM('Week of August 2nd:Week of August 30th'!E17)</f>
        <v>21338.449999999997</v>
      </c>
      <c r="F18" s="7"/>
      <c r="G18" s="21">
        <f>IFERROR((D18/'August 2020'!D18)-1,0)</f>
        <v>-0.79147816459611908</v>
      </c>
      <c r="H18" s="21">
        <f>IFERROR((E18/'August 2020'!E18)-1,0)</f>
        <v>-0.77528586262165877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August 2nd:Week of August 30th'!D18)</f>
        <v>10564647.1</v>
      </c>
      <c r="E19" s="6">
        <f>SUM('Week of August 2nd:Week of August 30th'!E18)</f>
        <v>4391490.25</v>
      </c>
      <c r="F19" s="7"/>
      <c r="G19" s="21">
        <f>IFERROR((D19/'August 2020'!D19)-1,0)</f>
        <v>0.6185330569494325</v>
      </c>
      <c r="H19" s="21">
        <f>IFERROR((E19/'August 2020'!E19)-1,0)</f>
        <v>1.0449646374051547E-2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August 2nd:Week of August 30th'!D19)</f>
        <v>2060278.5</v>
      </c>
      <c r="E20" s="6">
        <f>SUM('Week of August 2nd:Week of August 30th'!E19)</f>
        <v>1061885.3</v>
      </c>
      <c r="F20" s="7"/>
      <c r="G20" s="21">
        <f>IFERROR((D20/'August 2020'!D20)-1,0)</f>
        <v>0.35061880790568956</v>
      </c>
      <c r="H20" s="21">
        <f>IFERROR((E20/'August 2020'!E20)-1,0)</f>
        <v>0.14384739944541103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August 2nd:Week of August 30th'!D20)</f>
        <v>1636132.8599999999</v>
      </c>
      <c r="E21" s="6">
        <f>SUM('Week of August 2nd:Week of August 30th'!E20)</f>
        <v>754006.05</v>
      </c>
      <c r="F21" s="7"/>
      <c r="G21" s="21">
        <f>IFERROR((D21/'August 2020'!D21)-1,0)</f>
        <v>0.33409017505250094</v>
      </c>
      <c r="H21" s="21">
        <f>IFERROR((E21/'August 2020'!E21)-1,0)</f>
        <v>0.53966656684779379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August 2nd:Week of August 30th'!D21)</f>
        <v>319748.45</v>
      </c>
      <c r="E22" s="6">
        <f>SUM('Week of August 2nd:Week of August 30th'!E21)</f>
        <v>82675.950000000012</v>
      </c>
      <c r="F22" s="7"/>
      <c r="G22" s="21">
        <f>IFERROR((D22/'August 2020'!D22)-1,0)</f>
        <v>0.48573570643299968</v>
      </c>
      <c r="H22" s="21">
        <f>IFERROR((E22/'August 2020'!E22)-1,0)</f>
        <v>0.24964687584313383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August 2nd:Week of August 30th'!D22)</f>
        <v>85785.700000000012</v>
      </c>
      <c r="E23" s="6">
        <f>SUM('Week of August 2nd:Week of August 30th'!E22)</f>
        <v>67520.599999999991</v>
      </c>
      <c r="F23" s="7"/>
      <c r="G23" s="21">
        <f>IFERROR((D23/'August 2020'!D23)-1,0)</f>
        <v>0.41091884548521174</v>
      </c>
      <c r="H23" s="21">
        <f>IFERROR((E23/'August 2020'!E23)-1,0)</f>
        <v>0.91181979446420947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August 2nd:Week of August 30th'!D23)</f>
        <v>59995.600000000006</v>
      </c>
      <c r="E24" s="6">
        <f>SUM('Week of August 2nd:Week of August 30th'!E23)</f>
        <v>31636.500000000004</v>
      </c>
      <c r="F24" s="7"/>
      <c r="G24" s="21">
        <f>IFERROR((D24/'August 2020'!D24)-1,0)</f>
        <v>0.30069505569551103</v>
      </c>
      <c r="H24" s="21">
        <f>IFERROR((E24/'August 2020'!E24)-1,0)</f>
        <v>-8.2279123601437631E-2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August 2nd:Week of August 30th'!D24)</f>
        <v>39436.6</v>
      </c>
      <c r="E25" s="6">
        <f>SUM('Week of August 2nd:Week of August 30th'!E24)</f>
        <v>14737.1</v>
      </c>
      <c r="F25" s="7"/>
      <c r="G25" s="21">
        <f>IFERROR((D25/'August 2020'!D25)-1,0)</f>
        <v>-0.32852613763676675</v>
      </c>
      <c r="H25" s="21">
        <f>IFERROR((E25/'August 2020'!E25)-1,0)</f>
        <v>2.0157968697000372E-2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August 2nd:Week of August 30th'!D25)</f>
        <v>91946.400000000009</v>
      </c>
      <c r="E26" s="6">
        <f>SUM('Week of August 2nd:Week of August 30th'!E25)</f>
        <v>269795.40000000002</v>
      </c>
      <c r="F26" s="7"/>
      <c r="G26" s="21">
        <f>IFERROR((D26/'August 2020'!D26)-1,0)</f>
        <v>-4.0249012680795393E-2</v>
      </c>
      <c r="H26" s="21">
        <f>IFERROR((E26/'August 2020'!E26)-1,0)</f>
        <v>-0.12372425490120287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August 2nd:Week of August 30th'!D26)</f>
        <v>15302</v>
      </c>
      <c r="E27" s="6">
        <f>SUM('Week of August 2nd:Week of August 30th'!E26)</f>
        <v>13846</v>
      </c>
      <c r="F27" s="7"/>
      <c r="G27" s="21">
        <f>IFERROR((D27/'August 2020'!D27)-1,0)</f>
        <v>0.34019986512169686</v>
      </c>
      <c r="H27" s="21">
        <f>IFERROR((E27/'August 2020'!E27)-1,0)</f>
        <v>0.93950090699612665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August 2nd:Week of August 30th'!D27)</f>
        <v>87052</v>
      </c>
      <c r="E28" s="6">
        <f>SUM('Week of August 2nd:Week of August 30th'!E27)</f>
        <v>72110.149999999994</v>
      </c>
      <c r="F28" s="7"/>
      <c r="G28" s="21">
        <f>IFERROR((D28/'August 2020'!D28)-1,0)</f>
        <v>-1.9544461876867425E-2</v>
      </c>
      <c r="H28" s="21">
        <f>IFERROR((E28/'August 2020'!E28)-1,0)</f>
        <v>2.5304933427009617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August 2nd:Week of August 30th'!D28)</f>
        <v>177986.9</v>
      </c>
      <c r="E29" s="6">
        <f>SUM('Week of August 2nd:Week of August 30th'!E28)</f>
        <v>145627.65</v>
      </c>
      <c r="F29" s="7"/>
      <c r="G29" s="21">
        <f>IFERROR((D29/'August 2020'!D29)-1,0)</f>
        <v>0.50954945113661321</v>
      </c>
      <c r="H29" s="21">
        <f>IFERROR((E29/'August 2020'!E29)-1,0)</f>
        <v>1.8176843844596284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August 2nd:Week of August 30th'!D29)</f>
        <v>1201667.6000000001</v>
      </c>
      <c r="E30" s="6">
        <f>SUM('Week of August 2nd:Week of August 30th'!E29)</f>
        <v>650658.39999999991</v>
      </c>
      <c r="F30" s="7"/>
      <c r="G30" s="21">
        <f>IFERROR((D30/'August 2020'!D30)-1,0)</f>
        <v>0.48743236159308223</v>
      </c>
      <c r="H30" s="21">
        <f>IFERROR((E30/'August 2020'!E30)-1,0)</f>
        <v>0.24455239203362855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August 2nd:Week of August 30th'!D30)</f>
        <v>606053</v>
      </c>
      <c r="E31" s="6">
        <f>SUM('Week of August 2nd:Week of August 30th'!E30)</f>
        <v>306308.45</v>
      </c>
      <c r="F31" s="7"/>
      <c r="G31" s="21">
        <f>IFERROR((D31/'August 2020'!D31)-1,0)</f>
        <v>0.26945329888653968</v>
      </c>
      <c r="H31" s="21">
        <f>IFERROR((E31/'August 2020'!E31)-1,0)</f>
        <v>0.38819765431432951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August 2nd:Week of August 30th'!D31)</f>
        <v>17647080</v>
      </c>
      <c r="E32" s="6">
        <f>SUM('Week of August 2nd:Week of August 30th'!E31)</f>
        <v>13634071.250000002</v>
      </c>
      <c r="F32" s="7"/>
      <c r="G32" s="21">
        <f>IFERROR((D32/'August 2020'!D32)-1,0)</f>
        <v>1.0284227556391898</v>
      </c>
      <c r="H32" s="21">
        <f>IFERROR((E32/'August 2020'!E32)-1,0)</f>
        <v>1.197591592109442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August 2nd:Week of August 30th'!D32)</f>
        <v>25764.199999999997</v>
      </c>
      <c r="E33" s="6">
        <f>SUM('Week of August 2nd:Week of August 30th'!E32)</f>
        <v>17396.400000000001</v>
      </c>
      <c r="F33" s="7"/>
      <c r="G33" s="21">
        <f>IFERROR((D33/'August 2020'!D33)-1,0)</f>
        <v>-0.2152071472739292</v>
      </c>
      <c r="H33" s="21">
        <f>IFERROR((E33/'August 2020'!E33)-1,0)</f>
        <v>6.5613608748482655E-3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August 2nd:Week of August 30th'!D33)</f>
        <v>1971731.93</v>
      </c>
      <c r="E34" s="6">
        <f>SUM('Week of August 2nd:Week of August 30th'!E33)</f>
        <v>721660.10000000009</v>
      </c>
      <c r="F34" s="7"/>
      <c r="G34" s="21">
        <f>IFERROR((D34/'August 2020'!D34)-1,0)</f>
        <v>0.16365609193047059</v>
      </c>
      <c r="H34" s="21">
        <f>IFERROR((E34/'August 2020'!E34)-1,0)</f>
        <v>-0.51010319526840908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August 2nd:Week of August 30th'!D34)</f>
        <v>170026.5</v>
      </c>
      <c r="E35" s="6">
        <f>SUM('Week of August 2nd:Week of August 30th'!E34)</f>
        <v>100156.34999999999</v>
      </c>
      <c r="F35" s="7"/>
      <c r="G35" s="21">
        <f>IFERROR((D35/'August 2020'!D35)-1,0)</f>
        <v>1.5179598818224225</v>
      </c>
      <c r="H35" s="21">
        <f>IFERROR((E35/'August 2020'!E35)-1,0)</f>
        <v>1.3521371034029257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August 2nd:Week of August 30th'!D35)</f>
        <v>93986.2</v>
      </c>
      <c r="E36" s="6">
        <f>SUM('Week of August 2nd:Week of August 30th'!E35)</f>
        <v>49009.8</v>
      </c>
      <c r="F36" s="7"/>
      <c r="G36" s="21">
        <f>IFERROR((D36/'August 2020'!D36)-1,0)</f>
        <v>0.61766265060240966</v>
      </c>
      <c r="H36" s="21">
        <f>IFERROR((E36/'August 2020'!E36)-1,0)</f>
        <v>0.70224042985132695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August 2nd:Week of August 30th'!D36)</f>
        <v>15706.6</v>
      </c>
      <c r="E37" s="6">
        <f>SUM('Week of August 2nd:Week of August 30th'!E36)</f>
        <v>11611.25</v>
      </c>
      <c r="F37" s="7"/>
      <c r="G37" s="21">
        <f>IFERROR((D37/'August 2020'!D37)-1,0)</f>
        <v>0</v>
      </c>
      <c r="H37" s="21">
        <f>IFERROR((E37/'August 2020'!E37)-1,0)</f>
        <v>0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August 2nd:Week of August 30th'!D37)</f>
        <v>5348793.8</v>
      </c>
      <c r="E38" s="6">
        <f>SUM('Week of August 2nd:Week of August 30th'!E37)</f>
        <v>2140886.65</v>
      </c>
      <c r="F38" s="7"/>
      <c r="G38" s="21">
        <f>IFERROR((D38/'August 2020'!D38)-1,0)</f>
        <v>0.65829086402144843</v>
      </c>
      <c r="H38" s="21">
        <f>IFERROR((E38/'August 2020'!E38)-1,0)</f>
        <v>0.20902285450895652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August 2nd:Week of August 30th'!D38)</f>
        <v>12770593.5</v>
      </c>
      <c r="E39" s="6">
        <f>SUM('Week of August 2nd:Week of August 30th'!E38)</f>
        <v>5541524.4499999993</v>
      </c>
      <c r="F39" s="7"/>
      <c r="G39" s="21">
        <f>IFERROR((D39/'August 2020'!D39)-1,0)</f>
        <v>0.4412587122551237</v>
      </c>
      <c r="H39" s="21">
        <f>IFERROR((E39/'August 2020'!E39)-1,0)</f>
        <v>0.31631023396227387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August 2nd:Week of August 30th'!D39)</f>
        <v>1827515.9</v>
      </c>
      <c r="E40" s="6">
        <f>SUM('Week of August 2nd:Week of August 30th'!E39)</f>
        <v>1266856.5</v>
      </c>
      <c r="F40" s="7"/>
      <c r="G40" s="21">
        <f>IFERROR((D40/'August 2020'!D40)-1,0)</f>
        <v>0.74159201948965081</v>
      </c>
      <c r="H40" s="21">
        <f>IFERROR((E40/'August 2020'!E40)-1,0)</f>
        <v>0.55289026901079552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August 2nd:Week of August 30th'!D40)</f>
        <v>345748.2</v>
      </c>
      <c r="E41" s="6">
        <f>SUM('Week of August 2nd:Week of August 30th'!E40)</f>
        <v>82642</v>
      </c>
      <c r="F41" s="7"/>
      <c r="G41" s="21">
        <f>IFERROR((D41/'August 2020'!D41)-1,0)</f>
        <v>1.4537437618163542</v>
      </c>
      <c r="H41" s="21">
        <f>IFERROR((E41/'August 2020'!E41)-1,0)</f>
        <v>0.38675499800314794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August 2nd:Week of August 30th'!D41)</f>
        <v>13400.099999999999</v>
      </c>
      <c r="E42" s="6">
        <f>SUM('Week of August 2nd:Week of August 30th'!E41)</f>
        <v>3915.45</v>
      </c>
      <c r="F42" s="7"/>
      <c r="G42" s="21">
        <f>IFERROR((D42/'August 2020'!D42)-1,0)</f>
        <v>1.2791999047505658</v>
      </c>
      <c r="H42" s="21">
        <f>IFERROR((E42/'August 2020'!E42)-1,0)</f>
        <v>-0.10202279659656432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August 2nd:Week of August 30th'!D42)</f>
        <v>110223.4</v>
      </c>
      <c r="E43" s="6">
        <f>SUM('Week of August 2nd:Week of August 30th'!E42)</f>
        <v>27485.15</v>
      </c>
      <c r="F43" s="7"/>
      <c r="G43" s="21">
        <f>IFERROR((D43/'August 2020'!D43)-1,0)</f>
        <v>0</v>
      </c>
      <c r="H43" s="21">
        <f>IFERROR((E43/'August 2020'!E43)-1,0)</f>
        <v>0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August 2nd:Week of August 30th'!D43)</f>
        <v>5207069.7</v>
      </c>
      <c r="E44" s="6">
        <f>SUM('Week of August 2nd:Week of August 30th'!E43)</f>
        <v>2437038.4499999997</v>
      </c>
      <c r="F44" s="7"/>
      <c r="G44" s="21">
        <f>IFERROR((D44/'August 2020'!D44)-1,0)</f>
        <v>0.19830226292452502</v>
      </c>
      <c r="H44" s="21">
        <f>IFERROR((E44/'August 2020'!E44)-1,0)</f>
        <v>0.10048261520035573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August 2nd:Week of August 30th'!D44)</f>
        <v>4953225.8199999994</v>
      </c>
      <c r="E45" s="6">
        <f>SUM('Week of August 2nd:Week of August 30th'!E44)</f>
        <v>1998698.81</v>
      </c>
      <c r="F45" s="7"/>
      <c r="G45" s="21">
        <f>IFERROR((D45/'August 2020'!D45)-1,0)</f>
        <v>1.8446024936832082</v>
      </c>
      <c r="H45" s="21">
        <f>IFERROR((E45/'August 2020'!E45)-1,0)</f>
        <v>1.1399958906743795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August 2nd:Week of August 30th'!D45)</f>
        <v>2489217.5</v>
      </c>
      <c r="E46" s="6">
        <f>SUM('Week of August 2nd:Week of August 30th'!E45)</f>
        <v>960256.14999999991</v>
      </c>
      <c r="F46" s="7"/>
      <c r="G46" s="21">
        <f>IFERROR((D46/'August 2020'!D46)-1,0)</f>
        <v>0.37953729185853713</v>
      </c>
      <c r="H46" s="21">
        <f>IFERROR((E46/'August 2020'!E46)-1,0)</f>
        <v>6.4753626293108546E-2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August 2nd:Week of August 30th'!D46)</f>
        <v>3749619.3000000003</v>
      </c>
      <c r="E47" s="6">
        <f>SUM('Week of August 2nd:Week of August 30th'!E46)</f>
        <v>1301202</v>
      </c>
      <c r="F47" s="7"/>
      <c r="G47" s="21">
        <f>IFERROR((D47/'August 2020'!D47)-1,0)</f>
        <v>0.49330971142145463</v>
      </c>
      <c r="H47" s="21">
        <f>IFERROR((E47/'August 2020'!E47)-1,0)</f>
        <v>0.43861585289877025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August 2nd:Week of August 30th'!D47)</f>
        <v>1154269.2</v>
      </c>
      <c r="E48" s="6">
        <f>SUM('Week of August 2nd:Week of August 30th'!E47)</f>
        <v>599499.25</v>
      </c>
      <c r="F48" s="7"/>
      <c r="G48" s="21">
        <f>IFERROR((D48/'August 2020'!D48)-1,0)</f>
        <v>5.2617621507933254E-3</v>
      </c>
      <c r="H48" s="21">
        <f>IFERROR((E48/'August 2020'!E48)-1,0)</f>
        <v>6.0414585253225628E-3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August 2nd:Week of August 30th'!D48)</f>
        <v>2779253.09</v>
      </c>
      <c r="E49" s="6">
        <f>SUM('Week of August 2nd:Week of August 30th'!E48)</f>
        <v>1326534.3</v>
      </c>
      <c r="F49" s="7"/>
      <c r="G49" s="21">
        <f>IFERROR((D49/'August 2020'!D49)-1,0)</f>
        <v>0.37358868151730218</v>
      </c>
      <c r="H49" s="21">
        <f>IFERROR((E49/'August 2020'!E49)-1,0)</f>
        <v>5.584495359556052E-2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August 2nd:Week of August 30th'!D49)</f>
        <v>342838.3</v>
      </c>
      <c r="E50" s="6">
        <f>SUM('Week of August 2nd:Week of August 30th'!E49)</f>
        <v>95669.35</v>
      </c>
      <c r="F50" s="7"/>
      <c r="G50" s="21">
        <f>IFERROR((D50/'August 2020'!D50)-1,0)</f>
        <v>1.7466968011126567</v>
      </c>
      <c r="H50" s="21">
        <f>IFERROR((E50/'August 2020'!E50)-1,0)</f>
        <v>1.8683967511071007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August 2nd:Week of August 30th'!D50)</f>
        <v>14648790.800000001</v>
      </c>
      <c r="E51" s="6">
        <f>SUM('Week of August 2nd:Week of August 30th'!E50)</f>
        <v>7756288.4000000004</v>
      </c>
      <c r="F51" s="7"/>
      <c r="G51" s="21">
        <f>IFERROR((D51/'August 2020'!D51)-1,0)</f>
        <v>0.70653649040452415</v>
      </c>
      <c r="H51" s="21">
        <f>IFERROR((E51/'August 2020'!E51)-1,0)</f>
        <v>0.4030815362031912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August 2nd:Week of August 30th'!D51)</f>
        <v>5121053.6999999993</v>
      </c>
      <c r="E52" s="6">
        <f>SUM('Week of August 2nd:Week of August 30th'!E51)</f>
        <v>2032648.45</v>
      </c>
      <c r="F52" s="7"/>
      <c r="G52" s="21">
        <f>IFERROR((D52/'August 2020'!D52)-1,0)</f>
        <v>0.74707918272758911</v>
      </c>
      <c r="H52" s="21">
        <f>IFERROR((E52/'August 2020'!E52)-1,0)</f>
        <v>0.31903672251262516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August 2nd:Week of August 30th'!D52)</f>
        <v>25692212.699999999</v>
      </c>
      <c r="E53" s="6">
        <f>SUM('Week of August 2nd:Week of August 30th'!E52)</f>
        <v>10090762.149999999</v>
      </c>
      <c r="F53" s="7"/>
      <c r="G53" s="21">
        <f>IFERROR((D53/'August 2020'!D53)-1,0)</f>
        <v>0.60283406440872844</v>
      </c>
      <c r="H53" s="21">
        <f>IFERROR((E53/'August 2020'!E53)-1,0)</f>
        <v>0.45709146425346625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August 2nd:Week of August 30th'!D53)</f>
        <v>5362854</v>
      </c>
      <c r="E54" s="6">
        <f>SUM('Week of August 2nd:Week of August 30th'!E53)</f>
        <v>2662447.9000000004</v>
      </c>
      <c r="F54" s="7"/>
      <c r="G54" s="21">
        <f>IFERROR((D54/'August 2020'!D54)-1,0)</f>
        <v>0.36520344083400302</v>
      </c>
      <c r="H54" s="21">
        <f>IFERROR((E54/'August 2020'!E54)-1,0)</f>
        <v>0.10864027429358947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August 2nd:Week of August 30th'!D54)</f>
        <v>12428431.4</v>
      </c>
      <c r="E55" s="6">
        <f>SUM('Week of August 2nd:Week of August 30th'!E54)</f>
        <v>5744237.8000000007</v>
      </c>
      <c r="F55" s="7"/>
      <c r="G55" s="21">
        <f>IFERROR((D55/'August 2020'!D55)-1,0)</f>
        <v>0.36120418623443862</v>
      </c>
      <c r="H55" s="21">
        <f>IFERROR((E55/'August 2020'!E55)-1,0)</f>
        <v>0.1466643340412721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August 2nd:Week of August 30th'!D55)</f>
        <v>5281202.5</v>
      </c>
      <c r="E56" s="6">
        <f>SUM('Week of August 2nd:Week of August 30th'!E55)</f>
        <v>2634065.75</v>
      </c>
      <c r="F56" s="7"/>
      <c r="G56" s="21">
        <f>IFERROR((D56/'August 2020'!D56)-1,0)</f>
        <v>0.31556613271244127</v>
      </c>
      <c r="H56" s="21">
        <f>IFERROR((E56/'August 2020'!E56)-1,0)</f>
        <v>0.17442958322300117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August 2nd:Week of August 30th'!D56)</f>
        <v>329979.3</v>
      </c>
      <c r="E57" s="6">
        <f>SUM('Week of August 2nd:Week of August 30th'!E56)</f>
        <v>118753.94999999998</v>
      </c>
      <c r="F57" s="7"/>
      <c r="G57" s="21">
        <f>IFERROR((D57/'August 2020'!D57)-1,0)</f>
        <v>1.0583536192649032</v>
      </c>
      <c r="H57" s="21">
        <f>IFERROR((E57/'August 2020'!E57)-1,0)</f>
        <v>0.41123256220209092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August 2nd:Week of August 30th'!D57)</f>
        <v>3502023.7</v>
      </c>
      <c r="E58" s="6">
        <f>SUM('Week of August 2nd:Week of August 30th'!E57)</f>
        <v>1844411.45</v>
      </c>
      <c r="F58" s="7"/>
      <c r="G58" s="21">
        <f>IFERROR((D58/'August 2020'!D58)-1,0)</f>
        <v>-0.16144391675737391</v>
      </c>
      <c r="H58" s="21">
        <f>IFERROR((E58/'August 2020'!E58)-1,0)</f>
        <v>-0.23575185252058095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August 2nd:Week of August 30th'!D58)</f>
        <v>3185466.2</v>
      </c>
      <c r="E59" s="6">
        <f>SUM('Week of August 2nd:Week of August 30th'!E58)</f>
        <v>1928391.5</v>
      </c>
      <c r="F59" s="7"/>
      <c r="G59" s="21">
        <f>IFERROR((D59/'August 2020'!D59)-1,0)</f>
        <v>8.4015078460928594E-2</v>
      </c>
      <c r="H59" s="21">
        <f>IFERROR((E59/'August 2020'!E59)-1,0)</f>
        <v>0.26533296152694996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August 2nd:Week of August 30th'!D59)</f>
        <v>2057269.9</v>
      </c>
      <c r="E60" s="6">
        <f>SUM('Week of August 2nd:Week of August 30th'!E59)</f>
        <v>1363291.3</v>
      </c>
      <c r="F60" s="7"/>
      <c r="G60" s="21">
        <f>IFERROR((D60/'August 2020'!D60)-1,0)</f>
        <v>0</v>
      </c>
      <c r="H60" s="21">
        <f>IFERROR((E60/'August 2020'!E60)-1,0)</f>
        <v>-0.39087786306098138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August 2nd:Week of August 30th'!D60)</f>
        <v>6915686.4000000004</v>
      </c>
      <c r="E61" s="6">
        <f>SUM('Week of August 2nd:Week of August 30th'!E60)</f>
        <v>2650911.2000000002</v>
      </c>
      <c r="F61" s="7"/>
      <c r="G61" s="21">
        <f>IFERROR((D61/'August 2020'!D61)-1,0)</f>
        <v>0.28657975261387425</v>
      </c>
      <c r="H61" s="21">
        <f>IFERROR((E61/'August 2020'!E61)-1,0)</f>
        <v>0.18368959520299866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August 2nd:Week of August 30th'!D61)</f>
        <v>3562472</v>
      </c>
      <c r="E62" s="6">
        <f>SUM('Week of August 2nd:Week of August 30th'!E61)</f>
        <v>2341053.75</v>
      </c>
      <c r="F62" s="7"/>
      <c r="G62" s="21">
        <f>IFERROR((D62/'August 2020'!D62)-1,0)</f>
        <v>0.21336118539967441</v>
      </c>
      <c r="H62" s="21">
        <f>IFERROR((E62/'August 2020'!E62)-1,0)</f>
        <v>0.15928069299723391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August 2nd:Week of August 30th'!D62)</f>
        <v>2749874.4</v>
      </c>
      <c r="E63" s="6">
        <f>SUM('Week of August 2nd:Week of August 30th'!E62)</f>
        <v>894495</v>
      </c>
      <c r="F63" s="7"/>
      <c r="G63" s="21">
        <f>IFERROR((D63/'August 2020'!D63)-1,0)</f>
        <v>1.2900574322670004</v>
      </c>
      <c r="H63" s="21">
        <f>IFERROR((E63/'August 2020'!E63)-1,0)</f>
        <v>0.43721242536134164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August 2nd:Week of August 30th'!D63)</f>
        <v>177191.7</v>
      </c>
      <c r="E64" s="6">
        <f>SUM('Week of August 2nd:Week of August 30th'!E63)</f>
        <v>57081.85</v>
      </c>
      <c r="F64" s="7"/>
      <c r="G64" s="21">
        <f>IFERROR((D64/'August 2020'!D64)-1,0)</f>
        <v>1.6761994375488971</v>
      </c>
      <c r="H64" s="21">
        <f>IFERROR((E64/'August 2020'!E64)-1,0)</f>
        <v>0.47979348891227791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August 2nd:Week of August 30th'!D64)</f>
        <v>95132.1</v>
      </c>
      <c r="E65" s="6">
        <f>SUM('Week of August 2nd:Week of August 30th'!E64)</f>
        <v>37160.550000000003</v>
      </c>
      <c r="F65" s="7"/>
      <c r="G65" s="21">
        <f>IFERROR((D65/'August 2020'!D65)-1,0)</f>
        <v>0.84347743519485618</v>
      </c>
      <c r="H65" s="21">
        <f>IFERROR((E65/'August 2020'!E65)-1,0)</f>
        <v>0.92210072775987562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August 2nd:Week of August 30th'!D65)</f>
        <v>4503.8</v>
      </c>
      <c r="E66" s="6">
        <f>SUM('Week of August 2nd:Week of August 30th'!E65)</f>
        <v>3873.1000000000004</v>
      </c>
      <c r="F66" s="7"/>
      <c r="G66" s="21">
        <f>IFERROR((D66/'August 2020'!D66)-1,0)</f>
        <v>-0.42722335974361259</v>
      </c>
      <c r="H66" s="21">
        <f>IFERROR((E66/'August 2020'!E66)-1,0)</f>
        <v>-0.57148389095415109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August 2nd:Week of August 30th'!D66)</f>
        <v>4852003.1000000006</v>
      </c>
      <c r="E67" s="6">
        <f>SUM('Week of August 2nd:Week of August 30th'!E66)</f>
        <v>2490134.35</v>
      </c>
      <c r="F67" s="7"/>
      <c r="G67" s="21">
        <f>IFERROR((D67/'August 2020'!D67)-1,0)</f>
        <v>0.33479539920088675</v>
      </c>
      <c r="H67" s="21">
        <f>IFERROR((E67/'August 2020'!E67)-1,0)</f>
        <v>5.1962651510885527E-2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August 2nd:Week of August 30th'!D67)</f>
        <v>164290</v>
      </c>
      <c r="E68" s="6">
        <f>SUM('Week of August 2nd:Week of August 30th'!E67)</f>
        <v>104965.34999999999</v>
      </c>
      <c r="F68" s="7"/>
      <c r="G68" s="21">
        <f>IFERROR((D68/'August 2020'!D68)-1,0)</f>
        <v>-0.10236895045627337</v>
      </c>
      <c r="H68" s="21">
        <f>IFERROR((E68/'August 2020'!E68)-1,0)</f>
        <v>-0.13214301216847779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August 2nd:Week of August 30th'!D68)</f>
        <v>4083697.8000000003</v>
      </c>
      <c r="E69" s="6">
        <f>SUM('Week of August 2nd:Week of August 30th'!E68)</f>
        <v>1699277.3</v>
      </c>
      <c r="F69" s="7"/>
      <c r="G69" s="21">
        <f>IFERROR((D69/'August 2020'!D69)-1,0)</f>
        <v>9.2989832916754223E-2</v>
      </c>
      <c r="H69" s="21">
        <f>IFERROR((E69/'August 2020'!E69)-1,0)</f>
        <v>0.23694773591246165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August 2nd:Week of August 30th'!D69)</f>
        <v>65761.5</v>
      </c>
      <c r="E70" s="6">
        <f>SUM('Week of August 2nd:Week of August 30th'!E69)</f>
        <v>38666.25</v>
      </c>
      <c r="G70" s="22">
        <f>IFERROR((D70/'August 2020'!D70)-1,0)</f>
        <v>0.28480579868708955</v>
      </c>
      <c r="H70" s="22">
        <f>IFERROR((E70/'August 2020'!E70)-1,0)</f>
        <v>0.18282850994121991</v>
      </c>
      <c r="J70" s="17"/>
      <c r="K70" s="17"/>
    </row>
    <row r="71" spans="1:11" x14ac:dyDescent="0.25">
      <c r="D71" s="6"/>
      <c r="E71" s="6"/>
      <c r="G71" s="23"/>
      <c r="H71" s="23"/>
    </row>
    <row r="72" spans="1:11" x14ac:dyDescent="0.25">
      <c r="A72" t="s">
        <v>73</v>
      </c>
      <c r="D72" s="6">
        <f>SUM(D4:D70)</f>
        <v>267182180.16999999</v>
      </c>
      <c r="E72" s="6">
        <f>SUM(E4:E70)</f>
        <v>127476498.65999998</v>
      </c>
      <c r="G72" s="24">
        <f>(D72/'August 2020'!D72)-1</f>
        <v>0.6348970662866309</v>
      </c>
      <c r="H72" s="24">
        <f>(E72/'August 2020'!E72)-1</f>
        <v>0.37998041467567423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B9F93-BD7C-4639-A5B9-526B69B0080F}">
  <dimension ref="A1:M73"/>
  <sheetViews>
    <sheetView zoomScaleNormal="100" workbookViewId="0">
      <selection activeCell="D27" sqref="D27"/>
    </sheetView>
  </sheetViews>
  <sheetFormatPr defaultColWidth="10.28515625"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10.28515625" style="25"/>
  </cols>
  <sheetData>
    <row r="1" spans="1:12" ht="13.15" customHeight="1" x14ac:dyDescent="0.2">
      <c r="A1" s="29" t="s">
        <v>78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342843.2</v>
      </c>
      <c r="E3" s="29">
        <v>181658.05</v>
      </c>
    </row>
    <row r="4" spans="1:12" ht="13.15" customHeight="1" x14ac:dyDescent="0.2">
      <c r="A4" s="29" t="s">
        <v>7</v>
      </c>
      <c r="B4" s="25">
        <v>2</v>
      </c>
      <c r="D4" s="29">
        <v>60971.4</v>
      </c>
      <c r="E4" s="29">
        <v>21985.599999999999</v>
      </c>
    </row>
    <row r="5" spans="1:12" ht="13.15" customHeight="1" x14ac:dyDescent="0.2">
      <c r="A5" s="29" t="s">
        <v>8</v>
      </c>
      <c r="B5" s="25">
        <v>3</v>
      </c>
      <c r="D5" s="29">
        <v>588273</v>
      </c>
      <c r="E5" s="29">
        <v>222523</v>
      </c>
    </row>
    <row r="6" spans="1:12" ht="13.15" customHeight="1" x14ac:dyDescent="0.2">
      <c r="A6" s="29" t="s">
        <v>9</v>
      </c>
      <c r="B6" s="25">
        <v>4</v>
      </c>
      <c r="D6" s="29">
        <v>26409.599999999999</v>
      </c>
      <c r="E6" s="29">
        <v>11975.6</v>
      </c>
    </row>
    <row r="7" spans="1:12" ht="13.15" customHeight="1" x14ac:dyDescent="0.2">
      <c r="A7" s="29" t="s">
        <v>10</v>
      </c>
      <c r="B7" s="25">
        <v>5</v>
      </c>
      <c r="D7" s="29">
        <v>1227578.8</v>
      </c>
      <c r="E7" s="29">
        <v>696971.45</v>
      </c>
    </row>
    <row r="8" spans="1:12" ht="13.15" customHeight="1" x14ac:dyDescent="0.2">
      <c r="A8" s="29" t="s">
        <v>11</v>
      </c>
      <c r="B8" s="25">
        <v>6</v>
      </c>
      <c r="D8" s="29">
        <v>10711043</v>
      </c>
      <c r="E8" s="29">
        <v>4417200.9000000004</v>
      </c>
    </row>
    <row r="9" spans="1:12" ht="13.15" customHeight="1" x14ac:dyDescent="0.2">
      <c r="A9" s="29" t="s">
        <v>12</v>
      </c>
      <c r="B9" s="25">
        <v>7</v>
      </c>
      <c r="D9" s="29">
        <v>4862.2</v>
      </c>
      <c r="E9" s="29">
        <v>3564.05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714498.4</v>
      </c>
      <c r="E10" s="29">
        <v>256072.95</v>
      </c>
    </row>
    <row r="11" spans="1:12" ht="13.15" customHeight="1" x14ac:dyDescent="0.2">
      <c r="A11" s="29" t="s">
        <v>14</v>
      </c>
      <c r="B11" s="25">
        <v>9</v>
      </c>
      <c r="D11" s="29">
        <v>247321.9</v>
      </c>
      <c r="E11" s="29">
        <v>119051.8</v>
      </c>
    </row>
    <row r="12" spans="1:12" ht="13.15" customHeight="1" x14ac:dyDescent="0.2">
      <c r="A12" s="29" t="s">
        <v>15</v>
      </c>
      <c r="B12" s="25">
        <v>10</v>
      </c>
      <c r="D12" s="29">
        <v>327231.09999999998</v>
      </c>
      <c r="E12" s="29">
        <v>177027.55</v>
      </c>
    </row>
    <row r="13" spans="1:12" ht="13.15" customHeight="1" x14ac:dyDescent="0.2">
      <c r="A13" s="29" t="s">
        <v>16</v>
      </c>
      <c r="B13" s="25">
        <v>11</v>
      </c>
      <c r="D13" s="29">
        <v>2847791.8</v>
      </c>
      <c r="E13" s="29">
        <v>1000998.6</v>
      </c>
    </row>
    <row r="14" spans="1:12" ht="13.15" customHeight="1" x14ac:dyDescent="0.2">
      <c r="A14" s="29" t="s">
        <v>17</v>
      </c>
      <c r="B14" s="25">
        <v>12</v>
      </c>
      <c r="D14" s="29">
        <v>102741.8</v>
      </c>
      <c r="E14" s="29">
        <v>52414.25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9089687.4000000004</v>
      </c>
      <c r="E15" s="29">
        <v>4407299.4000000004</v>
      </c>
    </row>
    <row r="16" spans="1:12" ht="13.15" customHeight="1" x14ac:dyDescent="0.2">
      <c r="A16" s="29" t="s">
        <v>19</v>
      </c>
      <c r="B16" s="25">
        <v>14</v>
      </c>
      <c r="D16" s="29">
        <v>35111.300000000003</v>
      </c>
      <c r="E16" s="29">
        <v>16271.85</v>
      </c>
    </row>
    <row r="17" spans="1:5" ht="13.15" customHeight="1" x14ac:dyDescent="0.2">
      <c r="A17" s="29" t="s">
        <v>20</v>
      </c>
      <c r="B17" s="25">
        <v>15</v>
      </c>
      <c r="D17" s="29">
        <v>33158.300000000003</v>
      </c>
      <c r="E17" s="29">
        <v>13122.9</v>
      </c>
    </row>
    <row r="18" spans="1:5" ht="13.15" customHeight="1" x14ac:dyDescent="0.2">
      <c r="A18" s="29" t="s">
        <v>21</v>
      </c>
      <c r="B18" s="25">
        <v>16</v>
      </c>
      <c r="D18" s="29">
        <v>1696541</v>
      </c>
      <c r="E18" s="29">
        <v>956833.5</v>
      </c>
    </row>
    <row r="19" spans="1:5" ht="13.15" customHeight="1" x14ac:dyDescent="0.2">
      <c r="A19" s="29" t="s">
        <v>22</v>
      </c>
      <c r="B19" s="25">
        <v>17</v>
      </c>
      <c r="D19" s="29">
        <v>526925</v>
      </c>
      <c r="E19" s="29">
        <v>259495.6</v>
      </c>
    </row>
    <row r="20" spans="1:5" ht="13.15" customHeight="1" x14ac:dyDescent="0.2">
      <c r="A20" s="29" t="s">
        <v>23</v>
      </c>
      <c r="B20" s="25">
        <v>18</v>
      </c>
      <c r="D20" s="29">
        <v>386992.2</v>
      </c>
      <c r="E20" s="29">
        <v>191250.5</v>
      </c>
    </row>
    <row r="21" spans="1:5" ht="13.15" customHeight="1" x14ac:dyDescent="0.2">
      <c r="A21" s="29" t="s">
        <v>24</v>
      </c>
      <c r="B21" s="25">
        <v>19</v>
      </c>
      <c r="D21" s="29">
        <v>151378.5</v>
      </c>
      <c r="E21" s="29">
        <v>50111.25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17027.5</v>
      </c>
      <c r="E23" s="29">
        <v>7872.9</v>
      </c>
    </row>
    <row r="24" spans="1:5" ht="13.15" customHeight="1" x14ac:dyDescent="0.2">
      <c r="A24" s="29" t="s">
        <v>27</v>
      </c>
      <c r="B24" s="25">
        <v>22</v>
      </c>
      <c r="D24" s="29">
        <v>8738.1</v>
      </c>
      <c r="E24" s="29">
        <v>3013.85</v>
      </c>
    </row>
    <row r="25" spans="1:5" ht="13.15" customHeight="1" x14ac:dyDescent="0.2">
      <c r="A25" s="29" t="s">
        <v>28</v>
      </c>
      <c r="B25" s="25">
        <v>23</v>
      </c>
      <c r="D25" s="29">
        <v>10838.8</v>
      </c>
      <c r="E25" s="29">
        <v>47847.8</v>
      </c>
    </row>
    <row r="26" spans="1:5" ht="13.15" customHeight="1" x14ac:dyDescent="0.2">
      <c r="A26" s="29" t="s">
        <v>29</v>
      </c>
      <c r="B26" s="25">
        <v>24</v>
      </c>
      <c r="D26" s="29">
        <v>5821.9</v>
      </c>
      <c r="E26" s="29">
        <v>7314.65</v>
      </c>
    </row>
    <row r="27" spans="1:5" ht="13.15" customHeight="1" x14ac:dyDescent="0.2">
      <c r="A27" s="29" t="s">
        <v>30</v>
      </c>
      <c r="B27" s="25">
        <v>25</v>
      </c>
      <c r="D27" s="29">
        <v>37429</v>
      </c>
      <c r="E27" s="29">
        <v>17554.95</v>
      </c>
    </row>
    <row r="28" spans="1:5" ht="13.15" customHeight="1" x14ac:dyDescent="0.2">
      <c r="A28" s="29" t="s">
        <v>31</v>
      </c>
      <c r="B28" s="25">
        <v>26</v>
      </c>
      <c r="D28" s="29">
        <v>38492.300000000003</v>
      </c>
      <c r="E28" s="29">
        <v>20647.55</v>
      </c>
    </row>
    <row r="29" spans="1:5" ht="13.15" customHeight="1" x14ac:dyDescent="0.2">
      <c r="A29" s="29" t="s">
        <v>32</v>
      </c>
      <c r="B29" s="25">
        <v>27</v>
      </c>
      <c r="D29" s="29">
        <v>233180.5</v>
      </c>
      <c r="E29" s="29">
        <v>142563.04999999999</v>
      </c>
    </row>
    <row r="30" spans="1:5" ht="13.15" customHeight="1" x14ac:dyDescent="0.2">
      <c r="A30" s="29" t="s">
        <v>33</v>
      </c>
      <c r="B30" s="25">
        <v>28</v>
      </c>
      <c r="D30" s="29">
        <v>129781.4</v>
      </c>
      <c r="E30" s="29">
        <v>62845.65</v>
      </c>
    </row>
    <row r="31" spans="1:5" ht="13.15" customHeight="1" x14ac:dyDescent="0.2">
      <c r="A31" s="29" t="s">
        <v>34</v>
      </c>
      <c r="B31" s="25">
        <v>29</v>
      </c>
      <c r="D31" s="29">
        <v>3746126.3</v>
      </c>
      <c r="E31" s="29">
        <v>2655397.15</v>
      </c>
    </row>
    <row r="32" spans="1:5" ht="13.15" customHeight="1" x14ac:dyDescent="0.2">
      <c r="A32" s="29" t="s">
        <v>35</v>
      </c>
      <c r="B32" s="25">
        <v>30</v>
      </c>
      <c r="D32" s="29">
        <v>1188.5999999999999</v>
      </c>
      <c r="E32" s="29">
        <v>755.65</v>
      </c>
    </row>
    <row r="33" spans="1:5" ht="13.15" customHeight="1" x14ac:dyDescent="0.2">
      <c r="A33" s="29" t="s">
        <v>36</v>
      </c>
      <c r="B33" s="25">
        <v>31</v>
      </c>
      <c r="D33" s="29">
        <v>455465.5</v>
      </c>
      <c r="E33" s="29">
        <v>155542.45000000001</v>
      </c>
    </row>
    <row r="34" spans="1:5" ht="13.15" customHeight="1" x14ac:dyDescent="0.2">
      <c r="A34" s="29" t="s">
        <v>37</v>
      </c>
      <c r="B34" s="25">
        <v>32</v>
      </c>
      <c r="D34" s="29">
        <v>105629.3</v>
      </c>
      <c r="E34" s="29">
        <v>64872.15</v>
      </c>
    </row>
    <row r="35" spans="1:5" ht="13.15" customHeight="1" x14ac:dyDescent="0.2">
      <c r="A35" s="29" t="s">
        <v>38</v>
      </c>
      <c r="B35" s="25">
        <v>33</v>
      </c>
      <c r="D35" s="29">
        <v>0</v>
      </c>
      <c r="E35" s="29">
        <v>0</v>
      </c>
    </row>
    <row r="36" spans="1:5" ht="13.15" customHeight="1" x14ac:dyDescent="0.2">
      <c r="A36" s="29" t="s">
        <v>39</v>
      </c>
      <c r="B36" s="25">
        <v>34</v>
      </c>
      <c r="D36" s="29">
        <v>15706.6</v>
      </c>
      <c r="E36" s="29">
        <v>11611.25</v>
      </c>
    </row>
    <row r="37" spans="1:5" ht="13.15" customHeight="1" x14ac:dyDescent="0.2">
      <c r="A37" s="29" t="s">
        <v>40</v>
      </c>
      <c r="B37" s="25">
        <v>35</v>
      </c>
      <c r="D37" s="29">
        <v>1080863</v>
      </c>
      <c r="E37" s="29">
        <v>509516.35</v>
      </c>
    </row>
    <row r="38" spans="1:5" ht="13.15" customHeight="1" x14ac:dyDescent="0.2">
      <c r="A38" s="29" t="s">
        <v>41</v>
      </c>
      <c r="B38" s="25">
        <v>36</v>
      </c>
      <c r="D38" s="29">
        <v>2634049.6</v>
      </c>
      <c r="E38" s="29">
        <v>1035064.1</v>
      </c>
    </row>
    <row r="39" spans="1:5" ht="13.15" customHeight="1" x14ac:dyDescent="0.2">
      <c r="A39" s="29" t="s">
        <v>42</v>
      </c>
      <c r="B39" s="25">
        <v>37</v>
      </c>
      <c r="D39" s="29">
        <v>404387.2</v>
      </c>
      <c r="E39" s="29">
        <v>343408.1</v>
      </c>
    </row>
    <row r="40" spans="1:5" ht="13.15" customHeight="1" x14ac:dyDescent="0.2">
      <c r="A40" s="29" t="s">
        <v>43</v>
      </c>
      <c r="B40" s="25">
        <v>38</v>
      </c>
      <c r="D40" s="29">
        <v>36268.400000000001</v>
      </c>
      <c r="E40" s="29">
        <v>15550.5</v>
      </c>
    </row>
    <row r="41" spans="1:5" ht="13.15" customHeight="1" x14ac:dyDescent="0.2">
      <c r="A41" s="29" t="s">
        <v>44</v>
      </c>
      <c r="B41" s="25">
        <v>39</v>
      </c>
      <c r="D41" s="29">
        <v>1689.8</v>
      </c>
      <c r="E41" s="29">
        <v>2072.6999999999998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1113302.3999999999</v>
      </c>
      <c r="E43" s="29">
        <v>447078.1</v>
      </c>
    </row>
    <row r="44" spans="1:5" ht="13.15" customHeight="1" x14ac:dyDescent="0.2">
      <c r="A44" s="29" t="s">
        <v>47</v>
      </c>
      <c r="B44" s="25">
        <v>42</v>
      </c>
      <c r="D44" s="29">
        <v>2172217.2599999998</v>
      </c>
      <c r="E44" s="29">
        <v>960973.3</v>
      </c>
    </row>
    <row r="45" spans="1:5" ht="13.15" customHeight="1" x14ac:dyDescent="0.2">
      <c r="A45" s="29" t="s">
        <v>48</v>
      </c>
      <c r="B45" s="25">
        <v>43</v>
      </c>
      <c r="D45" s="29">
        <v>703793.3</v>
      </c>
      <c r="E45" s="29">
        <v>295185.09999999998</v>
      </c>
    </row>
    <row r="46" spans="1:5" ht="13.15" customHeight="1" x14ac:dyDescent="0.2">
      <c r="A46" s="29" t="s">
        <v>49</v>
      </c>
      <c r="B46" s="25">
        <v>44</v>
      </c>
      <c r="D46" s="29">
        <v>805697.2</v>
      </c>
      <c r="E46" s="29">
        <v>292583.2</v>
      </c>
    </row>
    <row r="47" spans="1:5" ht="13.15" customHeight="1" x14ac:dyDescent="0.2">
      <c r="A47" s="29" t="s">
        <v>50</v>
      </c>
      <c r="B47" s="25">
        <v>45</v>
      </c>
      <c r="D47" s="29">
        <v>235061.4</v>
      </c>
      <c r="E47" s="29">
        <v>127001.35</v>
      </c>
    </row>
    <row r="48" spans="1:5" ht="13.15" customHeight="1" x14ac:dyDescent="0.2">
      <c r="A48" s="29" t="s">
        <v>51</v>
      </c>
      <c r="B48" s="25">
        <v>46</v>
      </c>
      <c r="D48" s="29">
        <v>491293.8</v>
      </c>
      <c r="E48" s="29">
        <v>318241.34999999998</v>
      </c>
    </row>
    <row r="49" spans="1:5" ht="13.15" customHeight="1" x14ac:dyDescent="0.2">
      <c r="A49" s="29" t="s">
        <v>52</v>
      </c>
      <c r="B49" s="25">
        <v>47</v>
      </c>
      <c r="D49" s="29">
        <v>210620.9</v>
      </c>
      <c r="E49" s="29">
        <v>52651.55</v>
      </c>
    </row>
    <row r="50" spans="1:5" ht="13.15" customHeight="1" x14ac:dyDescent="0.2">
      <c r="A50" s="29" t="s">
        <v>53</v>
      </c>
      <c r="B50" s="25">
        <v>48</v>
      </c>
      <c r="D50" s="29">
        <v>4413007.2</v>
      </c>
      <c r="E50" s="29">
        <v>2271216.85</v>
      </c>
    </row>
    <row r="51" spans="1:5" ht="13.15" customHeight="1" x14ac:dyDescent="0.2">
      <c r="A51" s="29" t="s">
        <v>54</v>
      </c>
      <c r="B51" s="25">
        <v>49</v>
      </c>
      <c r="D51" s="29">
        <v>1565907</v>
      </c>
      <c r="E51" s="29">
        <v>416775.1</v>
      </c>
    </row>
    <row r="52" spans="1:5" ht="13.15" customHeight="1" x14ac:dyDescent="0.2">
      <c r="A52" s="29" t="s">
        <v>55</v>
      </c>
      <c r="B52" s="25">
        <v>50</v>
      </c>
      <c r="D52" s="29">
        <v>6559663.5999999996</v>
      </c>
      <c r="E52" s="29">
        <v>2273065.2000000002</v>
      </c>
    </row>
    <row r="53" spans="1:5" ht="13.15" customHeight="1" x14ac:dyDescent="0.2">
      <c r="A53" s="29" t="s">
        <v>56</v>
      </c>
      <c r="B53" s="25">
        <v>51</v>
      </c>
      <c r="D53" s="29">
        <v>1299478.6000000001</v>
      </c>
      <c r="E53" s="29">
        <v>705492.9</v>
      </c>
    </row>
    <row r="54" spans="1:5" ht="13.15" customHeight="1" x14ac:dyDescent="0.2">
      <c r="A54" s="29" t="s">
        <v>57</v>
      </c>
      <c r="B54" s="25">
        <v>52</v>
      </c>
      <c r="D54" s="29">
        <v>2787660.4</v>
      </c>
      <c r="E54" s="29">
        <v>1306319.7</v>
      </c>
    </row>
    <row r="55" spans="1:5" ht="13.15" customHeight="1" x14ac:dyDescent="0.2">
      <c r="A55" s="29" t="s">
        <v>58</v>
      </c>
      <c r="B55" s="25">
        <v>53</v>
      </c>
      <c r="D55" s="29">
        <v>0</v>
      </c>
      <c r="E55" s="29">
        <v>0</v>
      </c>
    </row>
    <row r="56" spans="1:5" ht="13.15" customHeight="1" x14ac:dyDescent="0.2">
      <c r="A56" s="29" t="s">
        <v>59</v>
      </c>
      <c r="B56" s="25">
        <v>54</v>
      </c>
      <c r="D56" s="29">
        <v>74313.399999999994</v>
      </c>
      <c r="E56" s="29">
        <v>26552.05</v>
      </c>
    </row>
    <row r="57" spans="1:5" ht="13.15" customHeight="1" x14ac:dyDescent="0.2">
      <c r="A57" s="29" t="s">
        <v>60</v>
      </c>
      <c r="B57" s="25">
        <v>55</v>
      </c>
      <c r="D57" s="29">
        <v>1007008.8</v>
      </c>
      <c r="E57" s="29">
        <v>581351.75</v>
      </c>
    </row>
    <row r="58" spans="1:5" ht="13.15" customHeight="1" x14ac:dyDescent="0.2">
      <c r="A58" s="29" t="s">
        <v>61</v>
      </c>
      <c r="B58" s="25">
        <v>56</v>
      </c>
      <c r="D58" s="29">
        <v>716604</v>
      </c>
      <c r="E58" s="29">
        <v>341786.55</v>
      </c>
    </row>
    <row r="59" spans="1:5" ht="13.15" customHeight="1" x14ac:dyDescent="0.2">
      <c r="A59" s="29" t="s">
        <v>62</v>
      </c>
      <c r="B59" s="25">
        <v>57</v>
      </c>
      <c r="D59" s="29">
        <v>984896.5</v>
      </c>
      <c r="E59" s="29">
        <v>615521.55000000005</v>
      </c>
    </row>
    <row r="60" spans="1:5" ht="13.15" customHeight="1" x14ac:dyDescent="0.2">
      <c r="A60" s="29" t="s">
        <v>63</v>
      </c>
      <c r="B60" s="25">
        <v>58</v>
      </c>
      <c r="D60" s="29">
        <v>1922593.4</v>
      </c>
      <c r="E60" s="29">
        <v>717217.9</v>
      </c>
    </row>
    <row r="61" spans="1:5" ht="13.15" customHeight="1" x14ac:dyDescent="0.2">
      <c r="A61" s="29" t="s">
        <v>64</v>
      </c>
      <c r="B61" s="25">
        <v>59</v>
      </c>
      <c r="D61" s="29">
        <v>653391.19999999995</v>
      </c>
      <c r="E61" s="29">
        <v>385613.55</v>
      </c>
    </row>
    <row r="62" spans="1:5" ht="13.15" customHeight="1" x14ac:dyDescent="0.2">
      <c r="A62" s="29" t="s">
        <v>65</v>
      </c>
      <c r="B62" s="25">
        <v>60</v>
      </c>
      <c r="D62" s="29">
        <v>0</v>
      </c>
      <c r="E62" s="29">
        <v>0</v>
      </c>
    </row>
    <row r="63" spans="1:5" ht="13.15" customHeight="1" x14ac:dyDescent="0.2">
      <c r="A63" s="29" t="s">
        <v>66</v>
      </c>
      <c r="B63" s="25">
        <v>61</v>
      </c>
      <c r="D63" s="29">
        <v>34085.1</v>
      </c>
      <c r="E63" s="29">
        <v>12068</v>
      </c>
    </row>
    <row r="64" spans="1:5" ht="13.15" customHeight="1" x14ac:dyDescent="0.2">
      <c r="A64" s="29" t="s">
        <v>67</v>
      </c>
      <c r="B64" s="25">
        <v>62</v>
      </c>
      <c r="D64" s="29">
        <v>0</v>
      </c>
      <c r="E64" s="29">
        <v>0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1331943.55</v>
      </c>
      <c r="E66" s="29">
        <v>580748</v>
      </c>
    </row>
    <row r="67" spans="1:13" ht="13.15" customHeight="1" x14ac:dyDescent="0.2">
      <c r="A67" s="29" t="s">
        <v>70</v>
      </c>
      <c r="B67" s="25">
        <v>65</v>
      </c>
      <c r="D67" s="29">
        <v>39928</v>
      </c>
      <c r="E67" s="29">
        <v>34618.5</v>
      </c>
    </row>
    <row r="68" spans="1:13" ht="13.15" customHeight="1" x14ac:dyDescent="0.2">
      <c r="A68" s="29" t="s">
        <v>71</v>
      </c>
      <c r="B68" s="25">
        <v>66</v>
      </c>
      <c r="D68" s="29">
        <v>1109981.6000000001</v>
      </c>
      <c r="E68" s="29">
        <v>405902</v>
      </c>
    </row>
    <row r="69" spans="1:13" ht="13.15" customHeight="1" x14ac:dyDescent="0.2">
      <c r="A69" s="29" t="s">
        <v>72</v>
      </c>
      <c r="B69" s="25">
        <v>67</v>
      </c>
      <c r="D69" s="29">
        <v>19393.5</v>
      </c>
      <c r="E69" s="29">
        <v>9970.7999999999993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68335885.809999987</v>
      </c>
      <c r="E71" s="28">
        <f>SUM(E3:E69)</f>
        <v>31337213.95000001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DC743-E2C1-4C82-9C83-82B4DB6B79E5}">
  <dimension ref="A1:M73"/>
  <sheetViews>
    <sheetView zoomScaleNormal="100" workbookViewId="0">
      <selection activeCell="D27" sqref="D27"/>
    </sheetView>
  </sheetViews>
  <sheetFormatPr defaultColWidth="10.28515625"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10.28515625" style="25"/>
  </cols>
  <sheetData>
    <row r="1" spans="1:12" ht="13.15" customHeight="1" x14ac:dyDescent="0.2">
      <c r="A1" s="29" t="s">
        <v>79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323697.5</v>
      </c>
      <c r="E3" s="29">
        <v>194557.65</v>
      </c>
    </row>
    <row r="4" spans="1:12" ht="13.15" customHeight="1" x14ac:dyDescent="0.2">
      <c r="A4" s="29" t="s">
        <v>7</v>
      </c>
      <c r="B4" s="25">
        <v>2</v>
      </c>
      <c r="D4" s="29">
        <v>13454</v>
      </c>
      <c r="E4" s="29">
        <v>12812.45</v>
      </c>
    </row>
    <row r="5" spans="1:12" ht="13.15" customHeight="1" x14ac:dyDescent="0.2">
      <c r="A5" s="29" t="s">
        <v>8</v>
      </c>
      <c r="B5" s="25">
        <v>3</v>
      </c>
      <c r="D5" s="29">
        <v>659079.4</v>
      </c>
      <c r="E5" s="29">
        <v>313792.5</v>
      </c>
    </row>
    <row r="6" spans="1:12" ht="13.15" customHeight="1" x14ac:dyDescent="0.2">
      <c r="A6" s="29" t="s">
        <v>9</v>
      </c>
      <c r="B6" s="25">
        <v>4</v>
      </c>
      <c r="D6" s="29">
        <v>15530.2</v>
      </c>
      <c r="E6" s="29">
        <v>7652.05</v>
      </c>
    </row>
    <row r="7" spans="1:12" ht="13.15" customHeight="1" x14ac:dyDescent="0.2">
      <c r="A7" s="29" t="s">
        <v>10</v>
      </c>
      <c r="B7" s="25">
        <v>5</v>
      </c>
      <c r="D7" s="29">
        <v>1321698.7</v>
      </c>
      <c r="E7" s="29">
        <v>714812.7</v>
      </c>
    </row>
    <row r="8" spans="1:12" ht="13.15" customHeight="1" x14ac:dyDescent="0.2">
      <c r="A8" s="29" t="s">
        <v>11</v>
      </c>
      <c r="B8" s="25">
        <v>6</v>
      </c>
      <c r="D8" s="29">
        <v>3508542.6</v>
      </c>
      <c r="E8" s="29">
        <v>1981434.7</v>
      </c>
    </row>
    <row r="9" spans="1:12" ht="13.15" customHeight="1" x14ac:dyDescent="0.2">
      <c r="A9" s="29" t="s">
        <v>12</v>
      </c>
      <c r="B9" s="25">
        <v>7</v>
      </c>
      <c r="D9" s="29">
        <v>6633.9</v>
      </c>
      <c r="E9" s="29">
        <v>3312.4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605673.6</v>
      </c>
      <c r="E10" s="29">
        <v>375816.7</v>
      </c>
    </row>
    <row r="11" spans="1:12" ht="13.15" customHeight="1" x14ac:dyDescent="0.2">
      <c r="A11" s="29" t="s">
        <v>14</v>
      </c>
      <c r="B11" s="25">
        <v>9</v>
      </c>
      <c r="D11" s="29">
        <v>235750.2</v>
      </c>
      <c r="E11" s="29">
        <v>136431.04999999999</v>
      </c>
    </row>
    <row r="12" spans="1:12" ht="13.15" customHeight="1" x14ac:dyDescent="0.2">
      <c r="A12" s="29" t="s">
        <v>15</v>
      </c>
      <c r="B12" s="25">
        <v>10</v>
      </c>
      <c r="D12" s="29">
        <v>530331.9</v>
      </c>
      <c r="E12" s="29">
        <v>453427.55</v>
      </c>
    </row>
    <row r="13" spans="1:12" ht="13.15" customHeight="1" x14ac:dyDescent="0.2">
      <c r="A13" s="29" t="s">
        <v>16</v>
      </c>
      <c r="B13" s="25">
        <v>11</v>
      </c>
      <c r="D13" s="29">
        <v>2617950.2999999998</v>
      </c>
      <c r="E13" s="29">
        <v>903263.55</v>
      </c>
    </row>
    <row r="14" spans="1:12" ht="13.15" customHeight="1" x14ac:dyDescent="0.2">
      <c r="A14" s="29" t="s">
        <v>17</v>
      </c>
      <c r="B14" s="25">
        <v>12</v>
      </c>
      <c r="D14" s="29">
        <v>86987.6</v>
      </c>
      <c r="E14" s="29">
        <v>89016.9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7194556.7999999998</v>
      </c>
      <c r="E15" s="29">
        <v>2747092.6</v>
      </c>
    </row>
    <row r="16" spans="1:12" ht="13.15" customHeight="1" x14ac:dyDescent="0.2">
      <c r="A16" s="29" t="s">
        <v>19</v>
      </c>
      <c r="B16" s="25">
        <v>14</v>
      </c>
      <c r="D16" s="29">
        <v>73915.100000000006</v>
      </c>
      <c r="E16" s="29">
        <v>25583.25</v>
      </c>
    </row>
    <row r="17" spans="1:5" ht="13.15" customHeight="1" x14ac:dyDescent="0.2">
      <c r="A17" s="29" t="s">
        <v>20</v>
      </c>
      <c r="B17" s="25">
        <v>15</v>
      </c>
      <c r="D17" s="29">
        <v>11750.9</v>
      </c>
      <c r="E17" s="29">
        <v>3167.15</v>
      </c>
    </row>
    <row r="18" spans="1:5" ht="13.15" customHeight="1" x14ac:dyDescent="0.2">
      <c r="A18" s="29" t="s">
        <v>21</v>
      </c>
      <c r="B18" s="25">
        <v>16</v>
      </c>
      <c r="D18" s="29">
        <v>2156898.7999999998</v>
      </c>
      <c r="E18" s="29">
        <v>835654.05</v>
      </c>
    </row>
    <row r="19" spans="1:5" ht="13.15" customHeight="1" x14ac:dyDescent="0.2">
      <c r="A19" s="29" t="s">
        <v>22</v>
      </c>
      <c r="B19" s="25">
        <v>17</v>
      </c>
      <c r="D19" s="29">
        <v>0</v>
      </c>
      <c r="E19" s="29">
        <v>0</v>
      </c>
    </row>
    <row r="20" spans="1:5" ht="13.15" customHeight="1" x14ac:dyDescent="0.2">
      <c r="A20" s="29" t="s">
        <v>23</v>
      </c>
      <c r="B20" s="25">
        <v>18</v>
      </c>
      <c r="D20" s="29">
        <v>459371.5</v>
      </c>
      <c r="E20" s="29">
        <v>172154.85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54380.9</v>
      </c>
      <c r="E22" s="29">
        <v>51975.7</v>
      </c>
    </row>
    <row r="23" spans="1:5" ht="13.15" customHeight="1" x14ac:dyDescent="0.2">
      <c r="A23" s="29" t="s">
        <v>26</v>
      </c>
      <c r="B23" s="25">
        <v>21</v>
      </c>
      <c r="D23" s="29">
        <v>13615.7</v>
      </c>
      <c r="E23" s="29">
        <v>10046.75</v>
      </c>
    </row>
    <row r="24" spans="1:5" ht="13.15" customHeight="1" x14ac:dyDescent="0.2">
      <c r="A24" s="29" t="s">
        <v>27</v>
      </c>
      <c r="B24" s="25">
        <v>22</v>
      </c>
      <c r="D24" s="29">
        <v>15208.9</v>
      </c>
      <c r="E24" s="29">
        <v>6602.4</v>
      </c>
    </row>
    <row r="25" spans="1:5" ht="13.15" customHeight="1" x14ac:dyDescent="0.2">
      <c r="A25" s="29" t="s">
        <v>28</v>
      </c>
      <c r="B25" s="25">
        <v>23</v>
      </c>
      <c r="D25" s="29">
        <v>0</v>
      </c>
      <c r="E25" s="29">
        <v>0</v>
      </c>
    </row>
    <row r="26" spans="1:5" ht="13.15" customHeight="1" x14ac:dyDescent="0.2">
      <c r="A26" s="29" t="s">
        <v>29</v>
      </c>
      <c r="B26" s="25">
        <v>24</v>
      </c>
      <c r="D26" s="29">
        <v>3998.4</v>
      </c>
      <c r="E26" s="29">
        <v>3609.55</v>
      </c>
    </row>
    <row r="27" spans="1:5" ht="13.15" customHeight="1" x14ac:dyDescent="0.2">
      <c r="A27" s="29" t="s">
        <v>30</v>
      </c>
      <c r="B27" s="25">
        <v>25</v>
      </c>
      <c r="D27" s="29">
        <v>0</v>
      </c>
      <c r="E27" s="29">
        <v>0</v>
      </c>
    </row>
    <row r="28" spans="1:5" ht="13.15" customHeight="1" x14ac:dyDescent="0.2">
      <c r="A28" s="29" t="s">
        <v>31</v>
      </c>
      <c r="B28" s="25">
        <v>26</v>
      </c>
      <c r="D28" s="29">
        <v>65395.4</v>
      </c>
      <c r="E28" s="29">
        <v>46412.1</v>
      </c>
    </row>
    <row r="29" spans="1:5" ht="13.15" customHeight="1" x14ac:dyDescent="0.2">
      <c r="A29" s="29" t="s">
        <v>32</v>
      </c>
      <c r="B29" s="25">
        <v>27</v>
      </c>
      <c r="D29" s="29">
        <v>359045.4</v>
      </c>
      <c r="E29" s="29">
        <v>204509.2</v>
      </c>
    </row>
    <row r="30" spans="1:5" ht="13.15" customHeight="1" x14ac:dyDescent="0.2">
      <c r="A30" s="29" t="s">
        <v>33</v>
      </c>
      <c r="B30" s="25">
        <v>28</v>
      </c>
      <c r="D30" s="29">
        <v>116867.1</v>
      </c>
      <c r="E30" s="29">
        <v>56814.8</v>
      </c>
    </row>
    <row r="31" spans="1:5" ht="13.15" customHeight="1" x14ac:dyDescent="0.2">
      <c r="A31" s="29" t="s">
        <v>34</v>
      </c>
      <c r="B31" s="25">
        <v>29</v>
      </c>
      <c r="D31" s="29">
        <v>2854803.2</v>
      </c>
      <c r="E31" s="29">
        <v>1837421.25</v>
      </c>
    </row>
    <row r="32" spans="1:5" ht="13.15" customHeight="1" x14ac:dyDescent="0.2">
      <c r="A32" s="29" t="s">
        <v>35</v>
      </c>
      <c r="B32" s="25">
        <v>30</v>
      </c>
      <c r="D32" s="29">
        <v>11628.4</v>
      </c>
      <c r="E32" s="29">
        <v>7632.1</v>
      </c>
    </row>
    <row r="33" spans="1:5" ht="13.15" customHeight="1" x14ac:dyDescent="0.2">
      <c r="A33" s="29" t="s">
        <v>36</v>
      </c>
      <c r="B33" s="25">
        <v>31</v>
      </c>
      <c r="D33" s="29">
        <v>697475.73</v>
      </c>
      <c r="E33" s="29">
        <v>211664.95</v>
      </c>
    </row>
    <row r="34" spans="1:5" ht="13.15" customHeight="1" x14ac:dyDescent="0.2">
      <c r="A34" s="29" t="s">
        <v>37</v>
      </c>
      <c r="B34" s="25">
        <v>32</v>
      </c>
      <c r="D34" s="29">
        <v>24752.7</v>
      </c>
      <c r="E34" s="29">
        <v>11557</v>
      </c>
    </row>
    <row r="35" spans="1:5" ht="13.15" customHeight="1" x14ac:dyDescent="0.2">
      <c r="A35" s="29" t="s">
        <v>38</v>
      </c>
      <c r="B35" s="25">
        <v>33</v>
      </c>
      <c r="D35" s="29">
        <v>93986.2</v>
      </c>
      <c r="E35" s="29">
        <v>49009.8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758305.8</v>
      </c>
      <c r="E37" s="29">
        <v>354026.75</v>
      </c>
    </row>
    <row r="38" spans="1:5" ht="13.15" customHeight="1" x14ac:dyDescent="0.2">
      <c r="A38" s="29" t="s">
        <v>41</v>
      </c>
      <c r="B38" s="25">
        <v>36</v>
      </c>
      <c r="D38" s="29">
        <v>2839040.4</v>
      </c>
      <c r="E38" s="29">
        <v>1177024.45</v>
      </c>
    </row>
    <row r="39" spans="1:5" ht="13.15" customHeight="1" x14ac:dyDescent="0.2">
      <c r="A39" s="29" t="s">
        <v>42</v>
      </c>
      <c r="B39" s="25">
        <v>37</v>
      </c>
      <c r="D39" s="29">
        <v>368601.1</v>
      </c>
      <c r="E39" s="29">
        <v>244073.9</v>
      </c>
    </row>
    <row r="40" spans="1:5" ht="13.15" customHeight="1" x14ac:dyDescent="0.2">
      <c r="A40" s="29" t="s">
        <v>43</v>
      </c>
      <c r="B40" s="25">
        <v>38</v>
      </c>
      <c r="D40" s="29">
        <v>53473.7</v>
      </c>
      <c r="E40" s="29">
        <v>20143.55</v>
      </c>
    </row>
    <row r="41" spans="1:5" ht="13.15" customHeight="1" x14ac:dyDescent="0.2">
      <c r="A41" s="29" t="s">
        <v>44</v>
      </c>
      <c r="B41" s="25">
        <v>39</v>
      </c>
      <c r="D41" s="29">
        <v>1298.5</v>
      </c>
      <c r="E41" s="29">
        <v>121.8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1749435.1</v>
      </c>
      <c r="E43" s="29">
        <v>804173.3</v>
      </c>
    </row>
    <row r="44" spans="1:5" ht="13.15" customHeight="1" x14ac:dyDescent="0.2">
      <c r="A44" s="29" t="s">
        <v>47</v>
      </c>
      <c r="B44" s="25">
        <v>42</v>
      </c>
      <c r="D44" s="29">
        <v>1126496.7</v>
      </c>
      <c r="E44" s="29">
        <v>442067.85</v>
      </c>
    </row>
    <row r="45" spans="1:5" ht="13.15" customHeight="1" x14ac:dyDescent="0.2">
      <c r="A45" s="29" t="s">
        <v>48</v>
      </c>
      <c r="B45" s="25">
        <v>43</v>
      </c>
      <c r="D45" s="29">
        <v>594986.69999999995</v>
      </c>
      <c r="E45" s="29">
        <v>296346.40000000002</v>
      </c>
    </row>
    <row r="46" spans="1:5" ht="13.15" customHeight="1" x14ac:dyDescent="0.2">
      <c r="A46" s="29" t="s">
        <v>49</v>
      </c>
      <c r="B46" s="25">
        <v>44</v>
      </c>
      <c r="D46" s="29">
        <v>1043977.9</v>
      </c>
      <c r="E46" s="29">
        <v>276134.95</v>
      </c>
    </row>
    <row r="47" spans="1:5" ht="13.15" customHeight="1" x14ac:dyDescent="0.2">
      <c r="A47" s="29" t="s">
        <v>50</v>
      </c>
      <c r="B47" s="25">
        <v>45</v>
      </c>
      <c r="D47" s="29">
        <v>300760.59999999998</v>
      </c>
      <c r="E47" s="29">
        <v>140067.54999999999</v>
      </c>
    </row>
    <row r="48" spans="1:5" ht="13.15" customHeight="1" x14ac:dyDescent="0.2">
      <c r="A48" s="29" t="s">
        <v>51</v>
      </c>
      <c r="B48" s="25">
        <v>46</v>
      </c>
      <c r="D48" s="29">
        <v>945922.9</v>
      </c>
      <c r="E48" s="29">
        <v>371670.6</v>
      </c>
    </row>
    <row r="49" spans="1:5" ht="13.15" customHeight="1" x14ac:dyDescent="0.2">
      <c r="A49" s="29" t="s">
        <v>52</v>
      </c>
      <c r="B49" s="25">
        <v>47</v>
      </c>
      <c r="D49" s="29">
        <v>54536.3</v>
      </c>
      <c r="E49" s="29">
        <v>16195.55</v>
      </c>
    </row>
    <row r="50" spans="1:5" ht="13.15" customHeight="1" x14ac:dyDescent="0.2">
      <c r="A50" s="29" t="s">
        <v>53</v>
      </c>
      <c r="B50" s="25">
        <v>48</v>
      </c>
      <c r="D50" s="29">
        <v>3169670</v>
      </c>
      <c r="E50" s="29">
        <v>1730864.8</v>
      </c>
    </row>
    <row r="51" spans="1:5" ht="13.15" customHeight="1" x14ac:dyDescent="0.2">
      <c r="A51" s="29" t="s">
        <v>54</v>
      </c>
      <c r="B51" s="25">
        <v>49</v>
      </c>
      <c r="D51" s="29">
        <v>1175344.8</v>
      </c>
      <c r="E51" s="29">
        <v>524749.75</v>
      </c>
    </row>
    <row r="52" spans="1:5" ht="13.15" customHeight="1" x14ac:dyDescent="0.2">
      <c r="A52" s="29" t="s">
        <v>55</v>
      </c>
      <c r="B52" s="25">
        <v>50</v>
      </c>
      <c r="D52" s="29">
        <v>4956850.5</v>
      </c>
      <c r="E52" s="29">
        <v>2058892.15</v>
      </c>
    </row>
    <row r="53" spans="1:5" ht="13.15" customHeight="1" x14ac:dyDescent="0.2">
      <c r="A53" s="29" t="s">
        <v>56</v>
      </c>
      <c r="B53" s="25">
        <v>51</v>
      </c>
      <c r="D53" s="29">
        <v>1708006.3</v>
      </c>
      <c r="E53" s="29">
        <v>632011.80000000005</v>
      </c>
    </row>
    <row r="54" spans="1:5" ht="13.15" customHeight="1" x14ac:dyDescent="0.2">
      <c r="A54" s="29" t="s">
        <v>57</v>
      </c>
      <c r="B54" s="25">
        <v>52</v>
      </c>
      <c r="D54" s="29">
        <v>2219443.7999999998</v>
      </c>
      <c r="E54" s="29">
        <v>1042355.65</v>
      </c>
    </row>
    <row r="55" spans="1:5" ht="13.15" customHeight="1" x14ac:dyDescent="0.2">
      <c r="A55" s="29" t="s">
        <v>58</v>
      </c>
      <c r="B55" s="25">
        <v>53</v>
      </c>
      <c r="D55" s="29">
        <v>1303693.3</v>
      </c>
      <c r="E55" s="29">
        <v>716845.2</v>
      </c>
    </row>
    <row r="56" spans="1:5" ht="13.15" customHeight="1" x14ac:dyDescent="0.2">
      <c r="A56" s="29" t="s">
        <v>59</v>
      </c>
      <c r="B56" s="25">
        <v>54</v>
      </c>
      <c r="D56" s="29">
        <v>122743.6</v>
      </c>
      <c r="E56" s="29">
        <v>38759.35</v>
      </c>
    </row>
    <row r="57" spans="1:5" ht="13.15" customHeight="1" x14ac:dyDescent="0.2">
      <c r="A57" s="29" t="s">
        <v>60</v>
      </c>
      <c r="B57" s="25">
        <v>55</v>
      </c>
      <c r="D57" s="29">
        <v>0</v>
      </c>
      <c r="E57" s="29">
        <v>0</v>
      </c>
    </row>
    <row r="58" spans="1:5" ht="13.15" customHeight="1" x14ac:dyDescent="0.2">
      <c r="A58" s="29" t="s">
        <v>61</v>
      </c>
      <c r="B58" s="25">
        <v>56</v>
      </c>
      <c r="D58" s="29">
        <v>677897.5</v>
      </c>
      <c r="E58" s="29">
        <v>309846.95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1599592.4</v>
      </c>
      <c r="E60" s="29">
        <v>621865.30000000005</v>
      </c>
    </row>
    <row r="61" spans="1:5" ht="13.15" customHeight="1" x14ac:dyDescent="0.2">
      <c r="A61" s="29" t="s">
        <v>64</v>
      </c>
      <c r="B61" s="25">
        <v>59</v>
      </c>
      <c r="D61" s="29">
        <v>835011.8</v>
      </c>
      <c r="E61" s="29">
        <v>477840.65</v>
      </c>
    </row>
    <row r="62" spans="1:5" ht="13.15" customHeight="1" x14ac:dyDescent="0.2">
      <c r="A62" s="29" t="s">
        <v>65</v>
      </c>
      <c r="B62" s="25">
        <v>60</v>
      </c>
      <c r="D62" s="29">
        <v>361916.8</v>
      </c>
      <c r="E62" s="29">
        <v>134439.9</v>
      </c>
    </row>
    <row r="63" spans="1:5" ht="13.15" customHeight="1" x14ac:dyDescent="0.2">
      <c r="A63" s="29" t="s">
        <v>66</v>
      </c>
      <c r="B63" s="25">
        <v>61</v>
      </c>
      <c r="D63" s="29">
        <v>0</v>
      </c>
      <c r="E63" s="29">
        <v>0</v>
      </c>
    </row>
    <row r="64" spans="1:5" ht="13.15" customHeight="1" x14ac:dyDescent="0.2">
      <c r="A64" s="29" t="s">
        <v>67</v>
      </c>
      <c r="B64" s="25">
        <v>62</v>
      </c>
      <c r="D64" s="29">
        <v>58223.199999999997</v>
      </c>
      <c r="E64" s="29">
        <v>17956.400000000001</v>
      </c>
    </row>
    <row r="65" spans="1:13" ht="13.15" customHeight="1" x14ac:dyDescent="0.2">
      <c r="A65" s="29" t="s">
        <v>68</v>
      </c>
      <c r="B65" s="25">
        <v>63</v>
      </c>
      <c r="D65" s="29">
        <v>1960.7</v>
      </c>
      <c r="E65" s="29">
        <v>1561.7</v>
      </c>
    </row>
    <row r="66" spans="1:13" ht="13.15" customHeight="1" x14ac:dyDescent="0.2">
      <c r="A66" s="29" t="s">
        <v>69</v>
      </c>
      <c r="B66" s="25">
        <v>64</v>
      </c>
      <c r="D66" s="29">
        <v>1189455.3999999999</v>
      </c>
      <c r="E66" s="29">
        <v>652582</v>
      </c>
    </row>
    <row r="67" spans="1:13" ht="13.15" customHeight="1" x14ac:dyDescent="0.2">
      <c r="A67" s="29" t="s">
        <v>70</v>
      </c>
      <c r="B67" s="25">
        <v>65</v>
      </c>
      <c r="D67" s="29">
        <v>44510.9</v>
      </c>
      <c r="E67" s="29">
        <v>23660.7</v>
      </c>
    </row>
    <row r="68" spans="1:13" ht="13.15" customHeight="1" x14ac:dyDescent="0.2">
      <c r="A68" s="29" t="s">
        <v>71</v>
      </c>
      <c r="B68" s="25">
        <v>66</v>
      </c>
      <c r="D68" s="29">
        <v>1060179.3999999999</v>
      </c>
      <c r="E68" s="29">
        <v>406715.05</v>
      </c>
    </row>
    <row r="69" spans="1:13" ht="13.15" customHeight="1" x14ac:dyDescent="0.2">
      <c r="A69" s="29" t="s">
        <v>72</v>
      </c>
      <c r="B69" s="25">
        <v>67</v>
      </c>
      <c r="D69" s="29">
        <v>21787.5</v>
      </c>
      <c r="E69" s="29">
        <v>10429.65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54476104.629999973</v>
      </c>
      <c r="E71" s="28">
        <f>SUM(E3:E69)</f>
        <v>25010661.349999994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B87A3-AF4A-452E-9DFE-EA68F354272C}">
  <dimension ref="A1:M73"/>
  <sheetViews>
    <sheetView zoomScaleNormal="100" workbookViewId="0">
      <selection activeCell="D27" sqref="D27"/>
    </sheetView>
  </sheetViews>
  <sheetFormatPr defaultColWidth="10.28515625"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10.28515625" style="25"/>
  </cols>
  <sheetData>
    <row r="1" spans="1:12" ht="13.15" customHeight="1" x14ac:dyDescent="0.2">
      <c r="A1" s="29" t="s">
        <v>80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416682.7</v>
      </c>
      <c r="E3" s="29">
        <v>187909.4</v>
      </c>
    </row>
    <row r="4" spans="1:12" ht="13.15" customHeight="1" x14ac:dyDescent="0.2">
      <c r="A4" s="29" t="s">
        <v>7</v>
      </c>
      <c r="B4" s="25">
        <v>2</v>
      </c>
      <c r="D4" s="29">
        <v>34967.1</v>
      </c>
      <c r="E4" s="29">
        <v>16872.45</v>
      </c>
    </row>
    <row r="5" spans="1:12" ht="13.15" customHeight="1" x14ac:dyDescent="0.2">
      <c r="A5" s="29" t="s">
        <v>8</v>
      </c>
      <c r="B5" s="25">
        <v>3</v>
      </c>
      <c r="D5" s="29">
        <v>634947.6</v>
      </c>
      <c r="E5" s="29">
        <v>245005.6</v>
      </c>
    </row>
    <row r="6" spans="1:12" ht="13.15" customHeight="1" x14ac:dyDescent="0.2">
      <c r="A6" s="29" t="s">
        <v>9</v>
      </c>
      <c r="B6" s="25">
        <v>4</v>
      </c>
      <c r="D6" s="29">
        <v>0</v>
      </c>
      <c r="E6" s="29">
        <v>0</v>
      </c>
    </row>
    <row r="7" spans="1:12" ht="13.15" customHeight="1" x14ac:dyDescent="0.2">
      <c r="A7" s="29" t="s">
        <v>10</v>
      </c>
      <c r="B7" s="25">
        <v>5</v>
      </c>
      <c r="D7" s="29">
        <v>1725145.8</v>
      </c>
      <c r="E7" s="29">
        <v>1015841.75</v>
      </c>
    </row>
    <row r="8" spans="1:12" ht="13.15" customHeight="1" x14ac:dyDescent="0.2">
      <c r="A8" s="29" t="s">
        <v>11</v>
      </c>
      <c r="B8" s="25">
        <v>6</v>
      </c>
      <c r="D8" s="29">
        <v>7177330.5</v>
      </c>
      <c r="E8" s="29">
        <v>3564456.35</v>
      </c>
    </row>
    <row r="9" spans="1:12" ht="13.15" customHeight="1" x14ac:dyDescent="0.2">
      <c r="A9" s="29" t="s">
        <v>12</v>
      </c>
      <c r="B9" s="25">
        <v>7</v>
      </c>
      <c r="D9" s="29">
        <v>9.1</v>
      </c>
      <c r="E9" s="29">
        <v>630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811561.1</v>
      </c>
      <c r="E10" s="29">
        <v>398902.35</v>
      </c>
    </row>
    <row r="11" spans="1:12" ht="13.15" customHeight="1" x14ac:dyDescent="0.2">
      <c r="A11" s="29" t="s">
        <v>14</v>
      </c>
      <c r="B11" s="25">
        <v>9</v>
      </c>
      <c r="D11" s="29">
        <v>474334</v>
      </c>
      <c r="E11" s="29">
        <v>145811.4</v>
      </c>
    </row>
    <row r="12" spans="1:12" ht="13.15" customHeight="1" x14ac:dyDescent="0.2">
      <c r="A12" s="29" t="s">
        <v>15</v>
      </c>
      <c r="B12" s="25">
        <v>10</v>
      </c>
      <c r="D12" s="29">
        <v>312280.5</v>
      </c>
      <c r="E12" s="29">
        <v>199717.95</v>
      </c>
    </row>
    <row r="13" spans="1:12" ht="13.15" customHeight="1" x14ac:dyDescent="0.2">
      <c r="A13" s="29" t="s">
        <v>16</v>
      </c>
      <c r="B13" s="25">
        <v>11</v>
      </c>
      <c r="D13" s="29">
        <v>3328773.7</v>
      </c>
      <c r="E13" s="29">
        <v>874576.5</v>
      </c>
    </row>
    <row r="14" spans="1:12" ht="13.15" customHeight="1" x14ac:dyDescent="0.2">
      <c r="A14" s="29" t="s">
        <v>17</v>
      </c>
      <c r="B14" s="25">
        <v>12</v>
      </c>
      <c r="D14" s="29">
        <v>47471.9</v>
      </c>
      <c r="E14" s="29">
        <v>23844.799999999999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9565680</v>
      </c>
      <c r="E15" s="29">
        <v>4413294.55</v>
      </c>
    </row>
    <row r="16" spans="1:12" ht="13.15" customHeight="1" x14ac:dyDescent="0.2">
      <c r="A16" s="29" t="s">
        <v>19</v>
      </c>
      <c r="B16" s="25">
        <v>14</v>
      </c>
      <c r="D16" s="29">
        <v>17215.099999999999</v>
      </c>
      <c r="E16" s="29">
        <v>7649.25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2962890.7</v>
      </c>
      <c r="E18" s="29">
        <v>1273210.05</v>
      </c>
    </row>
    <row r="19" spans="1:5" ht="13.15" customHeight="1" x14ac:dyDescent="0.2">
      <c r="A19" s="29" t="s">
        <v>22</v>
      </c>
      <c r="B19" s="25">
        <v>17</v>
      </c>
      <c r="D19" s="29">
        <v>1154727</v>
      </c>
      <c r="E19" s="29">
        <v>576958.9</v>
      </c>
    </row>
    <row r="20" spans="1:5" ht="13.15" customHeight="1" x14ac:dyDescent="0.2">
      <c r="A20" s="29" t="s">
        <v>23</v>
      </c>
      <c r="B20" s="25">
        <v>18</v>
      </c>
      <c r="D20" s="29">
        <v>424826.5</v>
      </c>
      <c r="E20" s="29">
        <v>199794.7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19558.7</v>
      </c>
      <c r="E22" s="29">
        <v>9201.5</v>
      </c>
    </row>
    <row r="23" spans="1:5" ht="13.15" customHeight="1" x14ac:dyDescent="0.2">
      <c r="A23" s="29" t="s">
        <v>26</v>
      </c>
      <c r="B23" s="25">
        <v>21</v>
      </c>
      <c r="D23" s="29">
        <v>14606.2</v>
      </c>
      <c r="E23" s="29">
        <v>7937.65</v>
      </c>
    </row>
    <row r="24" spans="1:5" ht="13.15" customHeight="1" x14ac:dyDescent="0.2">
      <c r="A24" s="29" t="s">
        <v>27</v>
      </c>
      <c r="B24" s="25">
        <v>22</v>
      </c>
      <c r="D24" s="29">
        <v>7440.3</v>
      </c>
      <c r="E24" s="29">
        <v>3218.25</v>
      </c>
    </row>
    <row r="25" spans="1:5" ht="13.15" customHeight="1" x14ac:dyDescent="0.2">
      <c r="A25" s="29" t="s">
        <v>28</v>
      </c>
      <c r="B25" s="25">
        <v>23</v>
      </c>
      <c r="D25" s="29">
        <v>49440.3</v>
      </c>
      <c r="E25" s="29">
        <v>150802.4</v>
      </c>
    </row>
    <row r="26" spans="1:5" ht="13.15" customHeight="1" x14ac:dyDescent="0.2">
      <c r="A26" s="29" t="s">
        <v>29</v>
      </c>
      <c r="B26" s="25">
        <v>24</v>
      </c>
      <c r="D26" s="29">
        <v>0</v>
      </c>
      <c r="E26" s="29">
        <v>0</v>
      </c>
    </row>
    <row r="27" spans="1:5" ht="13.15" customHeight="1" x14ac:dyDescent="0.2">
      <c r="A27" s="29" t="s">
        <v>30</v>
      </c>
      <c r="B27" s="25">
        <v>25</v>
      </c>
      <c r="D27" s="29">
        <v>29282.400000000001</v>
      </c>
      <c r="E27" s="29">
        <v>10874.5</v>
      </c>
    </row>
    <row r="28" spans="1:5" ht="13.15" customHeight="1" x14ac:dyDescent="0.2">
      <c r="A28" s="29" t="s">
        <v>31</v>
      </c>
      <c r="B28" s="25">
        <v>26</v>
      </c>
      <c r="D28" s="29">
        <v>33854.800000000003</v>
      </c>
      <c r="E28" s="29">
        <v>59508.75</v>
      </c>
    </row>
    <row r="29" spans="1:5" ht="13.15" customHeight="1" x14ac:dyDescent="0.2">
      <c r="A29" s="29" t="s">
        <v>32</v>
      </c>
      <c r="B29" s="25">
        <v>27</v>
      </c>
      <c r="D29" s="29">
        <v>294721</v>
      </c>
      <c r="E29" s="29">
        <v>146461.35</v>
      </c>
    </row>
    <row r="30" spans="1:5" ht="13.15" customHeight="1" x14ac:dyDescent="0.2">
      <c r="A30" s="29" t="s">
        <v>33</v>
      </c>
      <c r="B30" s="25">
        <v>28</v>
      </c>
      <c r="D30" s="29">
        <v>191524.2</v>
      </c>
      <c r="E30" s="29">
        <v>51713.9</v>
      </c>
    </row>
    <row r="31" spans="1:5" ht="13.15" customHeight="1" x14ac:dyDescent="0.2">
      <c r="A31" s="29" t="s">
        <v>34</v>
      </c>
      <c r="B31" s="25">
        <v>29</v>
      </c>
      <c r="D31" s="29">
        <v>6759767</v>
      </c>
      <c r="E31" s="29">
        <v>6612742.9500000002</v>
      </c>
    </row>
    <row r="32" spans="1:5" ht="13.15" customHeight="1" x14ac:dyDescent="0.2">
      <c r="A32" s="29" t="s">
        <v>35</v>
      </c>
      <c r="B32" s="25">
        <v>30</v>
      </c>
      <c r="D32" s="29">
        <v>5543.3</v>
      </c>
      <c r="E32" s="29">
        <v>4578.7</v>
      </c>
    </row>
    <row r="33" spans="1:5" ht="13.15" customHeight="1" x14ac:dyDescent="0.2">
      <c r="A33" s="29" t="s">
        <v>36</v>
      </c>
      <c r="B33" s="25">
        <v>31</v>
      </c>
      <c r="D33" s="29">
        <v>408174.2</v>
      </c>
      <c r="E33" s="29">
        <v>164731.70000000001</v>
      </c>
    </row>
    <row r="34" spans="1:5" ht="13.15" customHeight="1" x14ac:dyDescent="0.2">
      <c r="A34" s="29" t="s">
        <v>37</v>
      </c>
      <c r="B34" s="25">
        <v>32</v>
      </c>
      <c r="D34" s="29">
        <v>23121.7</v>
      </c>
      <c r="E34" s="29">
        <v>13997.55</v>
      </c>
    </row>
    <row r="35" spans="1:5" ht="13.15" customHeight="1" x14ac:dyDescent="0.2">
      <c r="A35" s="29" t="s">
        <v>38</v>
      </c>
      <c r="B35" s="25">
        <v>33</v>
      </c>
      <c r="D35" s="29">
        <v>0</v>
      </c>
      <c r="E35" s="29">
        <v>0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1266423.2</v>
      </c>
      <c r="E37" s="29">
        <v>367113.6</v>
      </c>
    </row>
    <row r="38" spans="1:5" ht="13.15" customHeight="1" x14ac:dyDescent="0.2">
      <c r="A38" s="29" t="s">
        <v>41</v>
      </c>
      <c r="B38" s="25">
        <v>36</v>
      </c>
      <c r="D38" s="29">
        <v>2570204</v>
      </c>
      <c r="E38" s="29">
        <v>1159356.8</v>
      </c>
    </row>
    <row r="39" spans="1:5" ht="13.15" customHeight="1" x14ac:dyDescent="0.2">
      <c r="A39" s="29" t="s">
        <v>42</v>
      </c>
      <c r="B39" s="25">
        <v>37</v>
      </c>
      <c r="D39" s="29">
        <v>444481.1</v>
      </c>
      <c r="E39" s="29">
        <v>371339.15</v>
      </c>
    </row>
    <row r="40" spans="1:5" ht="13.15" customHeight="1" x14ac:dyDescent="0.2">
      <c r="A40" s="29" t="s">
        <v>43</v>
      </c>
      <c r="B40" s="25">
        <v>38</v>
      </c>
      <c r="D40" s="29">
        <v>194209.4</v>
      </c>
      <c r="E40" s="29">
        <v>22302.35</v>
      </c>
    </row>
    <row r="41" spans="1:5" ht="13.15" customHeight="1" x14ac:dyDescent="0.2">
      <c r="A41" s="29" t="s">
        <v>44</v>
      </c>
      <c r="B41" s="25">
        <v>39</v>
      </c>
      <c r="D41" s="29">
        <v>0</v>
      </c>
      <c r="E41" s="29">
        <v>0</v>
      </c>
    </row>
    <row r="42" spans="1:5" ht="13.15" customHeight="1" x14ac:dyDescent="0.2">
      <c r="A42" s="29" t="s">
        <v>45</v>
      </c>
      <c r="B42" s="25">
        <v>40</v>
      </c>
      <c r="D42" s="29">
        <v>65992.5</v>
      </c>
      <c r="E42" s="29">
        <v>21814.45</v>
      </c>
    </row>
    <row r="43" spans="1:5" ht="13.15" customHeight="1" x14ac:dyDescent="0.2">
      <c r="A43" s="29" t="s">
        <v>46</v>
      </c>
      <c r="B43" s="25">
        <v>41</v>
      </c>
      <c r="D43" s="29">
        <v>1307207.3</v>
      </c>
      <c r="E43" s="29">
        <v>559332.9</v>
      </c>
    </row>
    <row r="44" spans="1:5" ht="13.15" customHeight="1" x14ac:dyDescent="0.2">
      <c r="A44" s="29" t="s">
        <v>47</v>
      </c>
      <c r="B44" s="25">
        <v>42</v>
      </c>
      <c r="D44" s="29">
        <v>0</v>
      </c>
      <c r="E44" s="29">
        <v>0</v>
      </c>
    </row>
    <row r="45" spans="1:5" ht="13.15" customHeight="1" x14ac:dyDescent="0.2">
      <c r="A45" s="29" t="s">
        <v>48</v>
      </c>
      <c r="B45" s="25">
        <v>43</v>
      </c>
      <c r="D45" s="29">
        <v>427356.3</v>
      </c>
      <c r="E45" s="29">
        <v>145794.95000000001</v>
      </c>
    </row>
    <row r="46" spans="1:5" ht="13.15" customHeight="1" x14ac:dyDescent="0.2">
      <c r="A46" s="29" t="s">
        <v>49</v>
      </c>
      <c r="B46" s="25">
        <v>44</v>
      </c>
      <c r="D46" s="29">
        <v>555323.30000000005</v>
      </c>
      <c r="E46" s="29">
        <v>212324.7</v>
      </c>
    </row>
    <row r="47" spans="1:5" ht="13.15" customHeight="1" x14ac:dyDescent="0.2">
      <c r="A47" s="29" t="s">
        <v>50</v>
      </c>
      <c r="B47" s="25">
        <v>45</v>
      </c>
      <c r="D47" s="29">
        <v>447090.7</v>
      </c>
      <c r="E47" s="29">
        <v>211723.4</v>
      </c>
    </row>
    <row r="48" spans="1:5" ht="13.15" customHeight="1" x14ac:dyDescent="0.2">
      <c r="A48" s="29" t="s">
        <v>51</v>
      </c>
      <c r="B48" s="25">
        <v>46</v>
      </c>
      <c r="D48" s="29">
        <v>652304.68999999994</v>
      </c>
      <c r="E48" s="29">
        <v>317768.15000000002</v>
      </c>
    </row>
    <row r="49" spans="1:5" ht="13.15" customHeight="1" x14ac:dyDescent="0.2">
      <c r="A49" s="29" t="s">
        <v>52</v>
      </c>
      <c r="B49" s="25">
        <v>47</v>
      </c>
      <c r="D49" s="29">
        <v>26976.6</v>
      </c>
      <c r="E49" s="29">
        <v>14129.5</v>
      </c>
    </row>
    <row r="50" spans="1:5" ht="13.15" customHeight="1" x14ac:dyDescent="0.2">
      <c r="A50" s="29" t="s">
        <v>53</v>
      </c>
      <c r="B50" s="25">
        <v>48</v>
      </c>
      <c r="D50" s="29">
        <v>4390661.0999999996</v>
      </c>
      <c r="E50" s="29">
        <v>2329811.0499999998</v>
      </c>
    </row>
    <row r="51" spans="1:5" ht="13.15" customHeight="1" x14ac:dyDescent="0.2">
      <c r="A51" s="29" t="s">
        <v>54</v>
      </c>
      <c r="B51" s="25">
        <v>49</v>
      </c>
      <c r="D51" s="29">
        <v>898254</v>
      </c>
      <c r="E51" s="29">
        <v>400410.15</v>
      </c>
    </row>
    <row r="52" spans="1:5" ht="13.15" customHeight="1" x14ac:dyDescent="0.2">
      <c r="A52" s="29" t="s">
        <v>55</v>
      </c>
      <c r="B52" s="25">
        <v>50</v>
      </c>
      <c r="D52" s="29">
        <v>6036974.2999999998</v>
      </c>
      <c r="E52" s="29">
        <v>3052562.1</v>
      </c>
    </row>
    <row r="53" spans="1:5" ht="13.15" customHeight="1" x14ac:dyDescent="0.2">
      <c r="A53" s="29" t="s">
        <v>56</v>
      </c>
      <c r="B53" s="25">
        <v>51</v>
      </c>
      <c r="D53" s="29">
        <v>1092014</v>
      </c>
      <c r="E53" s="29">
        <v>607008.85</v>
      </c>
    </row>
    <row r="54" spans="1:5" ht="13.15" customHeight="1" x14ac:dyDescent="0.2">
      <c r="A54" s="29" t="s">
        <v>57</v>
      </c>
      <c r="B54" s="25">
        <v>52</v>
      </c>
      <c r="D54" s="29">
        <v>2964781.4</v>
      </c>
      <c r="E54" s="29">
        <v>1393284.55</v>
      </c>
    </row>
    <row r="55" spans="1:5" ht="13.15" customHeight="1" x14ac:dyDescent="0.2">
      <c r="A55" s="29" t="s">
        <v>58</v>
      </c>
      <c r="B55" s="25">
        <v>53</v>
      </c>
      <c r="D55" s="29">
        <v>0</v>
      </c>
      <c r="E55" s="29">
        <v>0</v>
      </c>
    </row>
    <row r="56" spans="1:5" ht="13.15" customHeight="1" x14ac:dyDescent="0.2">
      <c r="A56" s="29" t="s">
        <v>59</v>
      </c>
      <c r="B56" s="25">
        <v>54</v>
      </c>
      <c r="D56" s="29">
        <v>47775</v>
      </c>
      <c r="E56" s="29">
        <v>21039.9</v>
      </c>
    </row>
    <row r="57" spans="1:5" ht="13.15" customHeight="1" x14ac:dyDescent="0.2">
      <c r="A57" s="29" t="s">
        <v>60</v>
      </c>
      <c r="B57" s="25">
        <v>55</v>
      </c>
      <c r="D57" s="29">
        <v>1593674.6</v>
      </c>
      <c r="E57" s="29">
        <v>743926.4</v>
      </c>
    </row>
    <row r="58" spans="1:5" ht="13.15" customHeight="1" x14ac:dyDescent="0.2">
      <c r="A58" s="29" t="s">
        <v>61</v>
      </c>
      <c r="B58" s="25">
        <v>56</v>
      </c>
      <c r="D58" s="29">
        <v>931869.4</v>
      </c>
      <c r="E58" s="29">
        <v>703354.75</v>
      </c>
    </row>
    <row r="59" spans="1:5" ht="13.15" customHeight="1" x14ac:dyDescent="0.2">
      <c r="A59" s="29" t="s">
        <v>62</v>
      </c>
      <c r="B59" s="25">
        <v>57</v>
      </c>
      <c r="D59" s="29">
        <v>1072373.3999999999</v>
      </c>
      <c r="E59" s="29">
        <v>747769.75</v>
      </c>
    </row>
    <row r="60" spans="1:5" ht="13.15" customHeight="1" x14ac:dyDescent="0.2">
      <c r="A60" s="29" t="s">
        <v>63</v>
      </c>
      <c r="B60" s="25">
        <v>58</v>
      </c>
      <c r="D60" s="29">
        <v>1931079.5</v>
      </c>
      <c r="E60" s="29">
        <v>676369.05</v>
      </c>
    </row>
    <row r="61" spans="1:5" ht="13.15" customHeight="1" x14ac:dyDescent="0.2">
      <c r="A61" s="29" t="s">
        <v>64</v>
      </c>
      <c r="B61" s="25">
        <v>59</v>
      </c>
      <c r="D61" s="29">
        <v>756896</v>
      </c>
      <c r="E61" s="29">
        <v>485062.9</v>
      </c>
    </row>
    <row r="62" spans="1:5" ht="13.15" customHeight="1" x14ac:dyDescent="0.2">
      <c r="A62" s="29" t="s">
        <v>65</v>
      </c>
      <c r="B62" s="25">
        <v>60</v>
      </c>
      <c r="D62" s="29">
        <v>718732.7</v>
      </c>
      <c r="E62" s="29">
        <v>168867.3</v>
      </c>
    </row>
    <row r="63" spans="1:5" ht="13.15" customHeight="1" x14ac:dyDescent="0.2">
      <c r="A63" s="29" t="s">
        <v>66</v>
      </c>
      <c r="B63" s="25">
        <v>61</v>
      </c>
      <c r="D63" s="29">
        <v>96182.1</v>
      </c>
      <c r="E63" s="29">
        <v>37187.5</v>
      </c>
    </row>
    <row r="64" spans="1:5" ht="13.15" customHeight="1" x14ac:dyDescent="0.2">
      <c r="A64" s="29" t="s">
        <v>67</v>
      </c>
      <c r="B64" s="25">
        <v>62</v>
      </c>
      <c r="D64" s="29">
        <v>27645.8</v>
      </c>
      <c r="E64" s="29">
        <v>13823.25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999007.45</v>
      </c>
      <c r="E66" s="29">
        <v>567719.25</v>
      </c>
    </row>
    <row r="67" spans="1:13" ht="13.15" customHeight="1" x14ac:dyDescent="0.2">
      <c r="A67" s="29" t="s">
        <v>70</v>
      </c>
      <c r="B67" s="25">
        <v>65</v>
      </c>
      <c r="D67" s="29">
        <v>28453.599999999999</v>
      </c>
      <c r="E67" s="29">
        <v>18823.7</v>
      </c>
    </row>
    <row r="68" spans="1:13" ht="13.15" customHeight="1" x14ac:dyDescent="0.2">
      <c r="A68" s="29" t="s">
        <v>71</v>
      </c>
      <c r="B68" s="25">
        <v>66</v>
      </c>
      <c r="D68" s="29">
        <v>783069.7</v>
      </c>
      <c r="E68" s="29">
        <v>355937.75</v>
      </c>
    </row>
    <row r="69" spans="1:13" ht="13.15" customHeight="1" x14ac:dyDescent="0.2">
      <c r="A69" s="29" t="s">
        <v>72</v>
      </c>
      <c r="B69" s="25">
        <v>67</v>
      </c>
      <c r="D69" s="29">
        <v>8777.2999999999993</v>
      </c>
      <c r="E69" s="29">
        <v>10780.7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69261667.839999989</v>
      </c>
      <c r="E71" s="28">
        <f>SUM(E3:E69)</f>
        <v>36116984.04999999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864B7-7CC3-4B84-894A-53E388DE9D10}">
  <dimension ref="A1:M73"/>
  <sheetViews>
    <sheetView zoomScaleNormal="100" workbookViewId="0">
      <selection activeCell="D27" sqref="D27"/>
    </sheetView>
  </sheetViews>
  <sheetFormatPr defaultColWidth="10.28515625"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10.28515625" style="25"/>
  </cols>
  <sheetData>
    <row r="1" spans="1:12" ht="13.15" customHeight="1" x14ac:dyDescent="0.2">
      <c r="A1" s="29" t="s">
        <v>81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357266.7</v>
      </c>
      <c r="E3" s="29">
        <v>194163.4</v>
      </c>
    </row>
    <row r="4" spans="1:12" ht="13.15" customHeight="1" x14ac:dyDescent="0.2">
      <c r="A4" s="29" t="s">
        <v>7</v>
      </c>
      <c r="B4" s="25">
        <v>2</v>
      </c>
      <c r="D4" s="29">
        <v>17885</v>
      </c>
      <c r="E4" s="29">
        <v>14085.05</v>
      </c>
    </row>
    <row r="5" spans="1:12" ht="13.15" customHeight="1" x14ac:dyDescent="0.2">
      <c r="A5" s="29" t="s">
        <v>8</v>
      </c>
      <c r="B5" s="25">
        <v>3</v>
      </c>
      <c r="D5" s="29">
        <v>528735.19999999995</v>
      </c>
      <c r="E5" s="29">
        <v>239134</v>
      </c>
    </row>
    <row r="6" spans="1:12" ht="13.15" customHeight="1" x14ac:dyDescent="0.2">
      <c r="A6" s="29" t="s">
        <v>9</v>
      </c>
      <c r="B6" s="25">
        <v>4</v>
      </c>
      <c r="D6" s="29">
        <v>27153.7</v>
      </c>
      <c r="E6" s="29">
        <v>22512.35</v>
      </c>
    </row>
    <row r="7" spans="1:12" ht="13.15" customHeight="1" x14ac:dyDescent="0.2">
      <c r="A7" s="29" t="s">
        <v>10</v>
      </c>
      <c r="B7" s="25">
        <v>5</v>
      </c>
      <c r="D7" s="29">
        <v>927491.6</v>
      </c>
      <c r="E7" s="29">
        <v>823736.55</v>
      </c>
    </row>
    <row r="8" spans="1:12" ht="13.15" customHeight="1" x14ac:dyDescent="0.2">
      <c r="A8" s="29" t="s">
        <v>11</v>
      </c>
      <c r="B8" s="25">
        <v>6</v>
      </c>
      <c r="D8" s="29">
        <v>4147930.5</v>
      </c>
      <c r="E8" s="29">
        <v>2354570.0499999998</v>
      </c>
    </row>
    <row r="9" spans="1:12" ht="13.15" customHeight="1" x14ac:dyDescent="0.2">
      <c r="A9" s="29" t="s">
        <v>12</v>
      </c>
      <c r="B9" s="25">
        <v>7</v>
      </c>
      <c r="D9" s="29">
        <v>60262.3</v>
      </c>
      <c r="E9" s="29">
        <v>5975.9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512577.8</v>
      </c>
      <c r="E10" s="29">
        <v>210439.95</v>
      </c>
    </row>
    <row r="11" spans="1:12" ht="13.15" customHeight="1" x14ac:dyDescent="0.2">
      <c r="A11" s="29" t="s">
        <v>14</v>
      </c>
      <c r="B11" s="25">
        <v>9</v>
      </c>
      <c r="D11" s="29">
        <v>264805.8</v>
      </c>
      <c r="E11" s="29">
        <v>133480.20000000001</v>
      </c>
    </row>
    <row r="12" spans="1:12" ht="13.15" customHeight="1" x14ac:dyDescent="0.2">
      <c r="A12" s="29" t="s">
        <v>15</v>
      </c>
      <c r="B12" s="25">
        <v>10</v>
      </c>
      <c r="D12" s="29">
        <v>315762.3</v>
      </c>
      <c r="E12" s="29">
        <v>226666.65</v>
      </c>
    </row>
    <row r="13" spans="1:12" ht="13.15" customHeight="1" x14ac:dyDescent="0.2">
      <c r="A13" s="29" t="s">
        <v>16</v>
      </c>
      <c r="B13" s="25">
        <v>11</v>
      </c>
      <c r="D13" s="29">
        <v>1624242.2</v>
      </c>
      <c r="E13" s="29">
        <v>780808</v>
      </c>
    </row>
    <row r="14" spans="1:12" ht="13.15" customHeight="1" x14ac:dyDescent="0.2">
      <c r="A14" s="29" t="s">
        <v>17</v>
      </c>
      <c r="B14" s="25">
        <v>12</v>
      </c>
      <c r="D14" s="29">
        <v>22243.9</v>
      </c>
      <c r="E14" s="29">
        <v>20617.45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11137268.4</v>
      </c>
      <c r="E15" s="29">
        <v>4815357.05</v>
      </c>
    </row>
    <row r="16" spans="1:12" ht="13.15" customHeight="1" x14ac:dyDescent="0.2">
      <c r="A16" s="29" t="s">
        <v>19</v>
      </c>
      <c r="B16" s="25">
        <v>14</v>
      </c>
      <c r="D16" s="29">
        <v>0</v>
      </c>
      <c r="E16" s="29">
        <v>0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3748316.6</v>
      </c>
      <c r="E18" s="29">
        <v>1325792.6499999999</v>
      </c>
    </row>
    <row r="19" spans="1:5" ht="13.15" customHeight="1" x14ac:dyDescent="0.2">
      <c r="A19" s="29" t="s">
        <v>22</v>
      </c>
      <c r="B19" s="25">
        <v>17</v>
      </c>
      <c r="D19" s="29">
        <v>378626.5</v>
      </c>
      <c r="E19" s="29">
        <v>225430.8</v>
      </c>
    </row>
    <row r="20" spans="1:5" ht="13.15" customHeight="1" x14ac:dyDescent="0.2">
      <c r="A20" s="29" t="s">
        <v>23</v>
      </c>
      <c r="B20" s="25">
        <v>18</v>
      </c>
      <c r="D20" s="29">
        <v>364942.66</v>
      </c>
      <c r="E20" s="29">
        <v>190806</v>
      </c>
    </row>
    <row r="21" spans="1:5" ht="13.15" customHeight="1" x14ac:dyDescent="0.2">
      <c r="A21" s="29" t="s">
        <v>24</v>
      </c>
      <c r="B21" s="25">
        <v>19</v>
      </c>
      <c r="D21" s="29">
        <v>130731.65</v>
      </c>
      <c r="E21" s="29">
        <v>19043.849999999999</v>
      </c>
    </row>
    <row r="22" spans="1:5" ht="13.15" customHeight="1" x14ac:dyDescent="0.2">
      <c r="A22" s="29" t="s">
        <v>25</v>
      </c>
      <c r="B22" s="25">
        <v>20</v>
      </c>
      <c r="D22" s="29">
        <v>11846.1</v>
      </c>
      <c r="E22" s="29">
        <v>6343.4</v>
      </c>
    </row>
    <row r="23" spans="1:5" ht="13.15" customHeight="1" x14ac:dyDescent="0.2">
      <c r="A23" s="29" t="s">
        <v>26</v>
      </c>
      <c r="B23" s="25">
        <v>21</v>
      </c>
      <c r="D23" s="29">
        <v>14746.2</v>
      </c>
      <c r="E23" s="29">
        <v>5779.2</v>
      </c>
    </row>
    <row r="24" spans="1:5" ht="13.15" customHeight="1" x14ac:dyDescent="0.2">
      <c r="A24" s="29" t="s">
        <v>27</v>
      </c>
      <c r="B24" s="25">
        <v>22</v>
      </c>
      <c r="D24" s="29">
        <v>8049.3</v>
      </c>
      <c r="E24" s="29">
        <v>1902.6</v>
      </c>
    </row>
    <row r="25" spans="1:5" ht="13.15" customHeight="1" x14ac:dyDescent="0.2">
      <c r="A25" s="29" t="s">
        <v>28</v>
      </c>
      <c r="B25" s="25">
        <v>23</v>
      </c>
      <c r="D25" s="29">
        <v>31667.3</v>
      </c>
      <c r="E25" s="29">
        <v>71145.2</v>
      </c>
    </row>
    <row r="26" spans="1:5" ht="13.15" customHeight="1" x14ac:dyDescent="0.2">
      <c r="A26" s="29" t="s">
        <v>29</v>
      </c>
      <c r="B26" s="25">
        <v>24</v>
      </c>
      <c r="D26" s="29">
        <v>5481.7</v>
      </c>
      <c r="E26" s="29">
        <v>2921.8</v>
      </c>
    </row>
    <row r="27" spans="1:5" ht="13.15" customHeight="1" x14ac:dyDescent="0.2">
      <c r="A27" s="29" t="s">
        <v>30</v>
      </c>
      <c r="B27" s="25">
        <v>25</v>
      </c>
      <c r="D27" s="29">
        <v>20340.599999999999</v>
      </c>
      <c r="E27" s="29">
        <v>43680.7</v>
      </c>
    </row>
    <row r="28" spans="1:5" ht="13.15" customHeight="1" x14ac:dyDescent="0.2">
      <c r="A28" s="29" t="s">
        <v>31</v>
      </c>
      <c r="B28" s="25">
        <v>26</v>
      </c>
      <c r="D28" s="29">
        <v>40244.400000000001</v>
      </c>
      <c r="E28" s="29">
        <v>19059.25</v>
      </c>
    </row>
    <row r="29" spans="1:5" ht="13.15" customHeight="1" x14ac:dyDescent="0.2">
      <c r="A29" s="29" t="s">
        <v>32</v>
      </c>
      <c r="B29" s="25">
        <v>27</v>
      </c>
      <c r="D29" s="29">
        <v>314720.7</v>
      </c>
      <c r="E29" s="29">
        <v>157124.79999999999</v>
      </c>
    </row>
    <row r="30" spans="1:5" ht="13.15" customHeight="1" x14ac:dyDescent="0.2">
      <c r="A30" s="29" t="s">
        <v>33</v>
      </c>
      <c r="B30" s="25">
        <v>28</v>
      </c>
      <c r="D30" s="29">
        <v>167880.3</v>
      </c>
      <c r="E30" s="29">
        <v>134934.1</v>
      </c>
    </row>
    <row r="31" spans="1:5" ht="13.15" customHeight="1" x14ac:dyDescent="0.2">
      <c r="A31" s="29" t="s">
        <v>34</v>
      </c>
      <c r="B31" s="25">
        <v>29</v>
      </c>
      <c r="D31" s="29">
        <v>0</v>
      </c>
      <c r="E31" s="29">
        <v>0</v>
      </c>
    </row>
    <row r="32" spans="1:5" ht="13.15" customHeight="1" x14ac:dyDescent="0.2">
      <c r="A32" s="29" t="s">
        <v>35</v>
      </c>
      <c r="B32" s="25">
        <v>30</v>
      </c>
      <c r="D32" s="29">
        <v>7403.9</v>
      </c>
      <c r="E32" s="29">
        <v>4429.95</v>
      </c>
    </row>
    <row r="33" spans="1:5" ht="13.15" customHeight="1" x14ac:dyDescent="0.2">
      <c r="A33" s="29" t="s">
        <v>36</v>
      </c>
      <c r="B33" s="25">
        <v>31</v>
      </c>
      <c r="D33" s="29">
        <v>410616.5</v>
      </c>
      <c r="E33" s="29">
        <v>189721</v>
      </c>
    </row>
    <row r="34" spans="1:5" ht="13.15" customHeight="1" x14ac:dyDescent="0.2">
      <c r="A34" s="29" t="s">
        <v>37</v>
      </c>
      <c r="B34" s="25">
        <v>32</v>
      </c>
      <c r="D34" s="29">
        <v>16522.8</v>
      </c>
      <c r="E34" s="29">
        <v>9729.65</v>
      </c>
    </row>
    <row r="35" spans="1:5" ht="13.15" customHeight="1" x14ac:dyDescent="0.2">
      <c r="A35" s="29" t="s">
        <v>38</v>
      </c>
      <c r="B35" s="25">
        <v>33</v>
      </c>
      <c r="D35" s="29">
        <v>0</v>
      </c>
      <c r="E35" s="29">
        <v>0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2243201.7999999998</v>
      </c>
      <c r="E37" s="29">
        <v>910229.95</v>
      </c>
    </row>
    <row r="38" spans="1:5" ht="13.15" customHeight="1" x14ac:dyDescent="0.2">
      <c r="A38" s="29" t="s">
        <v>41</v>
      </c>
      <c r="B38" s="25">
        <v>36</v>
      </c>
      <c r="D38" s="29">
        <v>2143832.6</v>
      </c>
      <c r="E38" s="29">
        <v>1085450.45</v>
      </c>
    </row>
    <row r="39" spans="1:5" ht="13.15" customHeight="1" x14ac:dyDescent="0.2">
      <c r="A39" s="29" t="s">
        <v>42</v>
      </c>
      <c r="B39" s="25">
        <v>37</v>
      </c>
      <c r="D39" s="29">
        <v>610046.5</v>
      </c>
      <c r="E39" s="29">
        <v>308035.34999999998</v>
      </c>
    </row>
    <row r="40" spans="1:5" ht="13.15" customHeight="1" x14ac:dyDescent="0.2">
      <c r="A40" s="29" t="s">
        <v>43</v>
      </c>
      <c r="B40" s="25">
        <v>38</v>
      </c>
      <c r="D40" s="29">
        <v>61796.7</v>
      </c>
      <c r="E40" s="29">
        <v>24645.599999999999</v>
      </c>
    </row>
    <row r="41" spans="1:5" ht="13.15" customHeight="1" x14ac:dyDescent="0.2">
      <c r="A41" s="29" t="s">
        <v>44</v>
      </c>
      <c r="B41" s="25">
        <v>39</v>
      </c>
      <c r="D41" s="29">
        <v>10411.799999999999</v>
      </c>
      <c r="E41" s="29">
        <v>1720.95</v>
      </c>
    </row>
    <row r="42" spans="1:5" ht="13.15" customHeight="1" x14ac:dyDescent="0.2">
      <c r="A42" s="29" t="s">
        <v>45</v>
      </c>
      <c r="B42" s="25">
        <v>40</v>
      </c>
      <c r="D42" s="29">
        <v>44230.9</v>
      </c>
      <c r="E42" s="29">
        <v>5670.7</v>
      </c>
    </row>
    <row r="43" spans="1:5" ht="13.15" customHeight="1" x14ac:dyDescent="0.2">
      <c r="A43" s="29" t="s">
        <v>46</v>
      </c>
      <c r="B43" s="25">
        <v>41</v>
      </c>
      <c r="D43" s="29">
        <v>1037124.9</v>
      </c>
      <c r="E43" s="29">
        <v>626454.15</v>
      </c>
    </row>
    <row r="44" spans="1:5" ht="13.15" customHeight="1" x14ac:dyDescent="0.2">
      <c r="A44" s="29" t="s">
        <v>47</v>
      </c>
      <c r="B44" s="25">
        <v>42</v>
      </c>
      <c r="D44" s="29">
        <v>876309.26</v>
      </c>
      <c r="E44" s="29">
        <v>278850.26</v>
      </c>
    </row>
    <row r="45" spans="1:5" ht="13.15" customHeight="1" x14ac:dyDescent="0.2">
      <c r="A45" s="29" t="s">
        <v>48</v>
      </c>
      <c r="B45" s="25">
        <v>43</v>
      </c>
      <c r="D45" s="29">
        <v>763081.2</v>
      </c>
      <c r="E45" s="29">
        <v>222929.7</v>
      </c>
    </row>
    <row r="46" spans="1:5" ht="13.15" customHeight="1" x14ac:dyDescent="0.2">
      <c r="A46" s="29" t="s">
        <v>49</v>
      </c>
      <c r="B46" s="25">
        <v>44</v>
      </c>
      <c r="D46" s="29">
        <v>839601</v>
      </c>
      <c r="E46" s="29">
        <v>318030.65000000002</v>
      </c>
    </row>
    <row r="47" spans="1:5" ht="13.15" customHeight="1" x14ac:dyDescent="0.2">
      <c r="A47" s="29" t="s">
        <v>50</v>
      </c>
      <c r="B47" s="25">
        <v>45</v>
      </c>
      <c r="D47" s="29">
        <v>171356.5</v>
      </c>
      <c r="E47" s="29">
        <v>120706.95</v>
      </c>
    </row>
    <row r="48" spans="1:5" ht="13.15" customHeight="1" x14ac:dyDescent="0.2">
      <c r="A48" s="29" t="s">
        <v>51</v>
      </c>
      <c r="B48" s="25">
        <v>46</v>
      </c>
      <c r="D48" s="29">
        <v>689731.7</v>
      </c>
      <c r="E48" s="29">
        <v>318854.2</v>
      </c>
    </row>
    <row r="49" spans="1:5" ht="13.15" customHeight="1" x14ac:dyDescent="0.2">
      <c r="A49" s="29" t="s">
        <v>52</v>
      </c>
      <c r="B49" s="25">
        <v>47</v>
      </c>
      <c r="D49" s="29">
        <v>50704.5</v>
      </c>
      <c r="E49" s="29">
        <v>12692.75</v>
      </c>
    </row>
    <row r="50" spans="1:5" ht="13.15" customHeight="1" x14ac:dyDescent="0.2">
      <c r="A50" s="29" t="s">
        <v>53</v>
      </c>
      <c r="B50" s="25">
        <v>48</v>
      </c>
      <c r="D50" s="29">
        <v>2675452.5</v>
      </c>
      <c r="E50" s="29">
        <v>1424395.7</v>
      </c>
    </row>
    <row r="51" spans="1:5" ht="13.15" customHeight="1" x14ac:dyDescent="0.2">
      <c r="A51" s="29" t="s">
        <v>54</v>
      </c>
      <c r="B51" s="25">
        <v>49</v>
      </c>
      <c r="D51" s="29">
        <v>1481547.9</v>
      </c>
      <c r="E51" s="29">
        <v>690713.45</v>
      </c>
    </row>
    <row r="52" spans="1:5" ht="13.15" customHeight="1" x14ac:dyDescent="0.2">
      <c r="A52" s="29" t="s">
        <v>55</v>
      </c>
      <c r="B52" s="25">
        <v>50</v>
      </c>
      <c r="D52" s="29">
        <v>8138724.2999999998</v>
      </c>
      <c r="E52" s="29">
        <v>2706242.7</v>
      </c>
    </row>
    <row r="53" spans="1:5" ht="13.15" customHeight="1" x14ac:dyDescent="0.2">
      <c r="A53" s="29" t="s">
        <v>56</v>
      </c>
      <c r="B53" s="25">
        <v>51</v>
      </c>
      <c r="D53" s="29">
        <v>1263355.1000000001</v>
      </c>
      <c r="E53" s="29">
        <v>717934.35</v>
      </c>
    </row>
    <row r="54" spans="1:5" ht="13.15" customHeight="1" x14ac:dyDescent="0.2">
      <c r="A54" s="29" t="s">
        <v>57</v>
      </c>
      <c r="B54" s="25">
        <v>52</v>
      </c>
      <c r="D54" s="29">
        <v>2505517</v>
      </c>
      <c r="E54" s="29">
        <v>1118427.45</v>
      </c>
    </row>
    <row r="55" spans="1:5" ht="13.15" customHeight="1" x14ac:dyDescent="0.2">
      <c r="A55" s="29" t="s">
        <v>58</v>
      </c>
      <c r="B55" s="25">
        <v>53</v>
      </c>
      <c r="D55" s="29">
        <v>3977509.2</v>
      </c>
      <c r="E55" s="29">
        <v>1917220.55</v>
      </c>
    </row>
    <row r="56" spans="1:5" ht="13.15" customHeight="1" x14ac:dyDescent="0.2">
      <c r="A56" s="29" t="s">
        <v>59</v>
      </c>
      <c r="B56" s="25">
        <v>54</v>
      </c>
      <c r="D56" s="29">
        <v>85147.3</v>
      </c>
      <c r="E56" s="29">
        <v>32402.65</v>
      </c>
    </row>
    <row r="57" spans="1:5" ht="13.15" customHeight="1" x14ac:dyDescent="0.2">
      <c r="A57" s="29" t="s">
        <v>60</v>
      </c>
      <c r="B57" s="25">
        <v>55</v>
      </c>
      <c r="D57" s="29">
        <v>901340.3</v>
      </c>
      <c r="E57" s="29">
        <v>519133.3</v>
      </c>
    </row>
    <row r="58" spans="1:5" ht="13.15" customHeight="1" x14ac:dyDescent="0.2">
      <c r="A58" s="29" t="s">
        <v>61</v>
      </c>
      <c r="B58" s="25">
        <v>56</v>
      </c>
      <c r="D58" s="29">
        <v>859095.3</v>
      </c>
      <c r="E58" s="29">
        <v>573403.25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1462421.1</v>
      </c>
      <c r="E60" s="29">
        <v>635458.94999999995</v>
      </c>
    </row>
    <row r="61" spans="1:5" ht="13.15" customHeight="1" x14ac:dyDescent="0.2">
      <c r="A61" s="29" t="s">
        <v>64</v>
      </c>
      <c r="B61" s="25">
        <v>59</v>
      </c>
      <c r="D61" s="29">
        <v>780457.8</v>
      </c>
      <c r="E61" s="29">
        <v>401459.45</v>
      </c>
    </row>
    <row r="62" spans="1:5" ht="13.15" customHeight="1" x14ac:dyDescent="0.2">
      <c r="A62" s="29" t="s">
        <v>65</v>
      </c>
      <c r="B62" s="25">
        <v>60</v>
      </c>
      <c r="D62" s="29">
        <v>715285.2</v>
      </c>
      <c r="E62" s="29">
        <v>229218.85</v>
      </c>
    </row>
    <row r="63" spans="1:5" ht="13.15" customHeight="1" x14ac:dyDescent="0.2">
      <c r="A63" s="29" t="s">
        <v>66</v>
      </c>
      <c r="B63" s="25">
        <v>61</v>
      </c>
      <c r="D63" s="29">
        <v>46924.5</v>
      </c>
      <c r="E63" s="29">
        <v>7826.35</v>
      </c>
    </row>
    <row r="64" spans="1:5" ht="13.15" customHeight="1" x14ac:dyDescent="0.2">
      <c r="A64" s="29" t="s">
        <v>67</v>
      </c>
      <c r="B64" s="25">
        <v>62</v>
      </c>
      <c r="D64" s="29">
        <v>9263.1</v>
      </c>
      <c r="E64" s="29">
        <v>5380.9</v>
      </c>
    </row>
    <row r="65" spans="1:13" ht="13.15" customHeight="1" x14ac:dyDescent="0.2">
      <c r="A65" s="29" t="s">
        <v>68</v>
      </c>
      <c r="B65" s="25">
        <v>63</v>
      </c>
      <c r="D65" s="29">
        <v>2543.1</v>
      </c>
      <c r="E65" s="29">
        <v>2311.4</v>
      </c>
    </row>
    <row r="66" spans="1:13" ht="13.15" customHeight="1" x14ac:dyDescent="0.2">
      <c r="A66" s="29" t="s">
        <v>69</v>
      </c>
      <c r="B66" s="25">
        <v>64</v>
      </c>
      <c r="D66" s="29">
        <v>1331596.7</v>
      </c>
      <c r="E66" s="29">
        <v>689085.1</v>
      </c>
    </row>
    <row r="67" spans="1:13" ht="13.15" customHeight="1" x14ac:dyDescent="0.2">
      <c r="A67" s="29" t="s">
        <v>70</v>
      </c>
      <c r="B67" s="25">
        <v>65</v>
      </c>
      <c r="D67" s="29">
        <v>51397.5</v>
      </c>
      <c r="E67" s="29">
        <v>27862.45</v>
      </c>
    </row>
    <row r="68" spans="1:13" ht="13.15" customHeight="1" x14ac:dyDescent="0.2">
      <c r="A68" s="29" t="s">
        <v>71</v>
      </c>
      <c r="B68" s="25">
        <v>66</v>
      </c>
      <c r="D68" s="29">
        <v>1130467.1000000001</v>
      </c>
      <c r="E68" s="29">
        <v>530722.5</v>
      </c>
    </row>
    <row r="69" spans="1:13" ht="13.15" customHeight="1" x14ac:dyDescent="0.2">
      <c r="A69" s="29" t="s">
        <v>72</v>
      </c>
      <c r="B69" s="25">
        <v>67</v>
      </c>
      <c r="D69" s="29">
        <v>15803.2</v>
      </c>
      <c r="E69" s="29">
        <v>7485.1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62591040.170000002</v>
      </c>
      <c r="E71" s="28">
        <f>SUM(E3:E69)</f>
        <v>28720347.659999996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3CA59-B015-4E06-9E1C-696ECCC48E05}">
  <dimension ref="A1:M73"/>
  <sheetViews>
    <sheetView zoomScaleNormal="100" workbookViewId="0">
      <selection activeCell="D27" sqref="D27"/>
    </sheetView>
  </sheetViews>
  <sheetFormatPr defaultColWidth="10.28515625"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10.28515625" style="25"/>
  </cols>
  <sheetData>
    <row r="1" spans="1:12" ht="13.15" customHeight="1" x14ac:dyDescent="0.2">
      <c r="A1" s="29" t="s">
        <v>82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0</v>
      </c>
      <c r="E3" s="29">
        <v>0</v>
      </c>
    </row>
    <row r="4" spans="1:12" ht="13.15" customHeight="1" x14ac:dyDescent="0.2">
      <c r="A4" s="29" t="s">
        <v>7</v>
      </c>
      <c r="B4" s="25">
        <v>2</v>
      </c>
      <c r="D4" s="29">
        <v>0</v>
      </c>
      <c r="E4" s="29">
        <v>0</v>
      </c>
    </row>
    <row r="5" spans="1:12" ht="13.15" customHeight="1" x14ac:dyDescent="0.2">
      <c r="A5" s="29" t="s">
        <v>8</v>
      </c>
      <c r="B5" s="25">
        <v>3</v>
      </c>
      <c r="D5" s="29">
        <v>0</v>
      </c>
      <c r="E5" s="29">
        <v>0</v>
      </c>
    </row>
    <row r="6" spans="1:12" ht="13.15" customHeight="1" x14ac:dyDescent="0.2">
      <c r="A6" s="29" t="s">
        <v>9</v>
      </c>
      <c r="B6" s="25">
        <v>4</v>
      </c>
      <c r="D6" s="29">
        <v>0</v>
      </c>
      <c r="E6" s="29">
        <v>0</v>
      </c>
    </row>
    <row r="7" spans="1:12" ht="13.15" customHeight="1" x14ac:dyDescent="0.2">
      <c r="A7" s="29" t="s">
        <v>10</v>
      </c>
      <c r="B7" s="25">
        <v>5</v>
      </c>
      <c r="D7" s="29">
        <v>0</v>
      </c>
      <c r="E7" s="29">
        <v>0</v>
      </c>
    </row>
    <row r="8" spans="1:12" ht="13.15" customHeight="1" x14ac:dyDescent="0.2">
      <c r="A8" s="29" t="s">
        <v>11</v>
      </c>
      <c r="B8" s="25">
        <v>6</v>
      </c>
      <c r="D8" s="29">
        <v>0</v>
      </c>
      <c r="E8" s="29">
        <v>0</v>
      </c>
    </row>
    <row r="9" spans="1:12" ht="13.15" customHeight="1" x14ac:dyDescent="0.2">
      <c r="A9" s="29" t="s">
        <v>12</v>
      </c>
      <c r="B9" s="25">
        <v>7</v>
      </c>
      <c r="D9" s="29">
        <v>0</v>
      </c>
      <c r="E9" s="29">
        <v>0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601718.61</v>
      </c>
      <c r="E10" s="29">
        <v>188136.2</v>
      </c>
    </row>
    <row r="11" spans="1:12" ht="13.15" customHeight="1" x14ac:dyDescent="0.2">
      <c r="A11" s="29" t="s">
        <v>14</v>
      </c>
      <c r="B11" s="25">
        <v>9</v>
      </c>
      <c r="D11" s="29">
        <v>260700.3</v>
      </c>
      <c r="E11" s="29">
        <v>115615.15</v>
      </c>
    </row>
    <row r="12" spans="1:12" ht="13.15" customHeight="1" x14ac:dyDescent="0.2">
      <c r="A12" s="29" t="s">
        <v>15</v>
      </c>
      <c r="B12" s="25">
        <v>10</v>
      </c>
      <c r="D12" s="29">
        <v>0</v>
      </c>
      <c r="E12" s="29">
        <v>0</v>
      </c>
    </row>
    <row r="13" spans="1:12" ht="13.15" customHeight="1" x14ac:dyDescent="0.2">
      <c r="A13" s="29" t="s">
        <v>16</v>
      </c>
      <c r="B13" s="25">
        <v>11</v>
      </c>
      <c r="D13" s="29">
        <v>0</v>
      </c>
      <c r="E13" s="29">
        <v>0</v>
      </c>
    </row>
    <row r="14" spans="1:12" ht="13.15" customHeight="1" x14ac:dyDescent="0.2">
      <c r="A14" s="29" t="s">
        <v>17</v>
      </c>
      <c r="B14" s="25">
        <v>12</v>
      </c>
      <c r="D14" s="29">
        <v>0</v>
      </c>
      <c r="E14" s="29">
        <v>0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0</v>
      </c>
      <c r="E15" s="29">
        <v>0</v>
      </c>
    </row>
    <row r="16" spans="1:12" ht="13.15" customHeight="1" x14ac:dyDescent="0.2">
      <c r="A16" s="29" t="s">
        <v>19</v>
      </c>
      <c r="B16" s="25">
        <v>14</v>
      </c>
      <c r="D16" s="29">
        <v>0</v>
      </c>
      <c r="E16" s="29">
        <v>0</v>
      </c>
    </row>
    <row r="17" spans="1:5" ht="13.15" customHeight="1" x14ac:dyDescent="0.2">
      <c r="A17" s="29" t="s">
        <v>20</v>
      </c>
      <c r="B17" s="25">
        <v>15</v>
      </c>
      <c r="D17" s="29">
        <v>22667.91</v>
      </c>
      <c r="E17" s="29">
        <v>5048.3999999999996</v>
      </c>
    </row>
    <row r="18" spans="1:5" ht="13.15" customHeight="1" x14ac:dyDescent="0.2">
      <c r="A18" s="29" t="s">
        <v>21</v>
      </c>
      <c r="B18" s="25">
        <v>16</v>
      </c>
      <c r="D18" s="29">
        <v>0</v>
      </c>
      <c r="E18" s="29">
        <v>0</v>
      </c>
    </row>
    <row r="19" spans="1:5" ht="13.15" customHeight="1" x14ac:dyDescent="0.2">
      <c r="A19" s="29" t="s">
        <v>22</v>
      </c>
      <c r="B19" s="25">
        <v>17</v>
      </c>
      <c r="D19" s="29">
        <v>0</v>
      </c>
      <c r="E19" s="29">
        <v>0</v>
      </c>
    </row>
    <row r="20" spans="1:5" ht="13.15" customHeight="1" x14ac:dyDescent="0.2">
      <c r="A20" s="29" t="s">
        <v>23</v>
      </c>
      <c r="B20" s="25">
        <v>18</v>
      </c>
      <c r="D20" s="29">
        <v>0</v>
      </c>
      <c r="E20" s="29">
        <v>0</v>
      </c>
    </row>
    <row r="21" spans="1:5" ht="13.15" customHeight="1" x14ac:dyDescent="0.2">
      <c r="A21" s="29" t="s">
        <v>24</v>
      </c>
      <c r="B21" s="25">
        <v>19</v>
      </c>
      <c r="D21" s="29">
        <v>37638.300000000003</v>
      </c>
      <c r="E21" s="29">
        <v>13520.85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0</v>
      </c>
      <c r="E23" s="29">
        <v>0</v>
      </c>
    </row>
    <row r="24" spans="1:5" ht="13.15" customHeight="1" x14ac:dyDescent="0.2">
      <c r="A24" s="29" t="s">
        <v>27</v>
      </c>
      <c r="B24" s="25">
        <v>22</v>
      </c>
      <c r="D24" s="29">
        <v>0</v>
      </c>
      <c r="E24" s="29">
        <v>0</v>
      </c>
    </row>
    <row r="25" spans="1:5" ht="13.15" customHeight="1" x14ac:dyDescent="0.2">
      <c r="A25" s="29" t="s">
        <v>28</v>
      </c>
      <c r="B25" s="25">
        <v>23</v>
      </c>
      <c r="D25" s="29">
        <v>0</v>
      </c>
      <c r="E25" s="29">
        <v>0</v>
      </c>
    </row>
    <row r="26" spans="1:5" ht="13.15" customHeight="1" x14ac:dyDescent="0.2">
      <c r="A26" s="29" t="s">
        <v>29</v>
      </c>
      <c r="B26" s="25">
        <v>24</v>
      </c>
      <c r="D26" s="29">
        <v>0</v>
      </c>
      <c r="E26" s="29">
        <v>0</v>
      </c>
    </row>
    <row r="27" spans="1:5" ht="13.15" customHeight="1" x14ac:dyDescent="0.2">
      <c r="A27" s="29" t="s">
        <v>30</v>
      </c>
      <c r="B27" s="25">
        <v>25</v>
      </c>
      <c r="D27" s="29">
        <v>0</v>
      </c>
      <c r="E27" s="29">
        <v>0</v>
      </c>
    </row>
    <row r="28" spans="1:5" ht="13.15" customHeight="1" x14ac:dyDescent="0.2">
      <c r="A28" s="29" t="s">
        <v>31</v>
      </c>
      <c r="B28" s="25">
        <v>26</v>
      </c>
      <c r="D28" s="29">
        <v>0</v>
      </c>
      <c r="E28" s="29">
        <v>0</v>
      </c>
    </row>
    <row r="29" spans="1:5" ht="13.15" customHeight="1" x14ac:dyDescent="0.2">
      <c r="A29" s="29" t="s">
        <v>32</v>
      </c>
      <c r="B29" s="25">
        <v>27</v>
      </c>
      <c r="D29" s="29">
        <v>0</v>
      </c>
      <c r="E29" s="29">
        <v>0</v>
      </c>
    </row>
    <row r="30" spans="1:5" ht="13.15" customHeight="1" x14ac:dyDescent="0.2">
      <c r="A30" s="29" t="s">
        <v>33</v>
      </c>
      <c r="B30" s="25">
        <v>28</v>
      </c>
      <c r="D30" s="29">
        <v>0</v>
      </c>
      <c r="E30" s="29">
        <v>0</v>
      </c>
    </row>
    <row r="31" spans="1:5" ht="13.15" customHeight="1" x14ac:dyDescent="0.2">
      <c r="A31" s="29" t="s">
        <v>34</v>
      </c>
      <c r="B31" s="25">
        <v>29</v>
      </c>
      <c r="D31" s="29">
        <v>4286383.5</v>
      </c>
      <c r="E31" s="29">
        <v>2528509.9</v>
      </c>
    </row>
    <row r="32" spans="1:5" ht="13.15" customHeight="1" x14ac:dyDescent="0.2">
      <c r="A32" s="29" t="s">
        <v>35</v>
      </c>
      <c r="B32" s="25">
        <v>30</v>
      </c>
      <c r="D32" s="29">
        <v>0</v>
      </c>
      <c r="E32" s="29">
        <v>0</v>
      </c>
    </row>
    <row r="33" spans="1:5" ht="13.15" customHeight="1" x14ac:dyDescent="0.2">
      <c r="A33" s="29" t="s">
        <v>36</v>
      </c>
      <c r="B33" s="25">
        <v>31</v>
      </c>
      <c r="D33" s="29">
        <v>0</v>
      </c>
      <c r="E33" s="29">
        <v>0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0</v>
      </c>
      <c r="E35" s="29">
        <v>0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0</v>
      </c>
      <c r="E37" s="29">
        <v>0</v>
      </c>
    </row>
    <row r="38" spans="1:5" ht="13.15" customHeight="1" x14ac:dyDescent="0.2">
      <c r="A38" s="29" t="s">
        <v>41</v>
      </c>
      <c r="B38" s="25">
        <v>36</v>
      </c>
      <c r="D38" s="29">
        <v>2583466.9</v>
      </c>
      <c r="E38" s="29">
        <v>1084628.6499999999</v>
      </c>
    </row>
    <row r="39" spans="1:5" ht="13.15" customHeight="1" x14ac:dyDescent="0.2">
      <c r="A39" s="29" t="s">
        <v>42</v>
      </c>
      <c r="B39" s="25">
        <v>37</v>
      </c>
      <c r="D39" s="29">
        <v>0</v>
      </c>
      <c r="E39" s="29">
        <v>0</v>
      </c>
    </row>
    <row r="40" spans="1:5" ht="13.15" customHeight="1" x14ac:dyDescent="0.2">
      <c r="A40" s="29" t="s">
        <v>43</v>
      </c>
      <c r="B40" s="25">
        <v>38</v>
      </c>
      <c r="D40" s="29">
        <v>0</v>
      </c>
      <c r="E40" s="29">
        <v>0</v>
      </c>
    </row>
    <row r="41" spans="1:5" ht="13.15" customHeight="1" x14ac:dyDescent="0.2">
      <c r="A41" s="29" t="s">
        <v>44</v>
      </c>
      <c r="B41" s="25">
        <v>39</v>
      </c>
      <c r="D41" s="29">
        <v>0</v>
      </c>
      <c r="E41" s="29">
        <v>0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0</v>
      </c>
      <c r="E43" s="29">
        <v>0</v>
      </c>
    </row>
    <row r="44" spans="1:5" ht="13.15" customHeight="1" x14ac:dyDescent="0.2">
      <c r="A44" s="29" t="s">
        <v>47</v>
      </c>
      <c r="B44" s="25">
        <v>42</v>
      </c>
      <c r="D44" s="29">
        <v>778202.6</v>
      </c>
      <c r="E44" s="29">
        <v>316807.40000000002</v>
      </c>
    </row>
    <row r="45" spans="1:5" ht="13.15" customHeight="1" x14ac:dyDescent="0.2">
      <c r="A45" s="29" t="s">
        <v>48</v>
      </c>
      <c r="B45" s="25">
        <v>43</v>
      </c>
      <c r="D45" s="29">
        <v>0</v>
      </c>
      <c r="E45" s="29">
        <v>0</v>
      </c>
    </row>
    <row r="46" spans="1:5" ht="13.15" customHeight="1" x14ac:dyDescent="0.2">
      <c r="A46" s="29" t="s">
        <v>49</v>
      </c>
      <c r="B46" s="25">
        <v>44</v>
      </c>
      <c r="D46" s="29">
        <v>505019.9</v>
      </c>
      <c r="E46" s="29">
        <v>202128.5</v>
      </c>
    </row>
    <row r="47" spans="1:5" ht="13.15" customHeight="1" x14ac:dyDescent="0.2">
      <c r="A47" s="29" t="s">
        <v>50</v>
      </c>
      <c r="B47" s="25">
        <v>45</v>
      </c>
      <c r="D47" s="29">
        <v>0</v>
      </c>
      <c r="E47" s="29">
        <v>0</v>
      </c>
    </row>
    <row r="48" spans="1:5" ht="13.15" customHeight="1" x14ac:dyDescent="0.2">
      <c r="A48" s="29" t="s">
        <v>51</v>
      </c>
      <c r="B48" s="25">
        <v>46</v>
      </c>
      <c r="D48" s="29">
        <v>0</v>
      </c>
      <c r="E48" s="29">
        <v>0</v>
      </c>
    </row>
    <row r="49" spans="1:5" ht="13.15" customHeight="1" x14ac:dyDescent="0.2">
      <c r="A49" s="29" t="s">
        <v>52</v>
      </c>
      <c r="B49" s="25">
        <v>47</v>
      </c>
      <c r="D49" s="29">
        <v>0</v>
      </c>
      <c r="E49" s="29">
        <v>0</v>
      </c>
    </row>
    <row r="50" spans="1:5" ht="13.15" customHeight="1" x14ac:dyDescent="0.2">
      <c r="A50" s="29" t="s">
        <v>53</v>
      </c>
      <c r="B50" s="25">
        <v>48</v>
      </c>
      <c r="D50" s="29">
        <v>0</v>
      </c>
      <c r="E50" s="29">
        <v>0</v>
      </c>
    </row>
    <row r="51" spans="1:5" ht="13.15" customHeight="1" x14ac:dyDescent="0.2">
      <c r="A51" s="29" t="s">
        <v>54</v>
      </c>
      <c r="B51" s="25">
        <v>49</v>
      </c>
      <c r="D51" s="29">
        <v>0</v>
      </c>
      <c r="E51" s="29">
        <v>0</v>
      </c>
    </row>
    <row r="52" spans="1:5" ht="13.15" customHeight="1" x14ac:dyDescent="0.2">
      <c r="A52" s="29" t="s">
        <v>55</v>
      </c>
      <c r="B52" s="25">
        <v>50</v>
      </c>
      <c r="D52" s="29">
        <v>0</v>
      </c>
      <c r="E52" s="29">
        <v>0</v>
      </c>
    </row>
    <row r="53" spans="1:5" ht="13.15" customHeight="1" x14ac:dyDescent="0.2">
      <c r="A53" s="29" t="s">
        <v>56</v>
      </c>
      <c r="B53" s="25">
        <v>51</v>
      </c>
      <c r="D53" s="29">
        <v>0</v>
      </c>
      <c r="E53" s="29">
        <v>0</v>
      </c>
    </row>
    <row r="54" spans="1:5" ht="13.15" customHeight="1" x14ac:dyDescent="0.2">
      <c r="A54" s="29" t="s">
        <v>57</v>
      </c>
      <c r="B54" s="25">
        <v>52</v>
      </c>
      <c r="D54" s="29">
        <v>1951028.8</v>
      </c>
      <c r="E54" s="29">
        <v>883850.45</v>
      </c>
    </row>
    <row r="55" spans="1:5" ht="13.15" customHeight="1" x14ac:dyDescent="0.2">
      <c r="A55" s="29" t="s">
        <v>58</v>
      </c>
      <c r="B55" s="25">
        <v>53</v>
      </c>
      <c r="D55" s="29">
        <v>0</v>
      </c>
      <c r="E55" s="29">
        <v>0</v>
      </c>
    </row>
    <row r="56" spans="1:5" ht="13.15" customHeight="1" x14ac:dyDescent="0.2">
      <c r="A56" s="29" t="s">
        <v>59</v>
      </c>
      <c r="B56" s="25">
        <v>54</v>
      </c>
      <c r="D56" s="29">
        <v>0</v>
      </c>
      <c r="E56" s="29">
        <v>0</v>
      </c>
    </row>
    <row r="57" spans="1:5" ht="13.15" customHeight="1" x14ac:dyDescent="0.2">
      <c r="A57" s="29" t="s">
        <v>60</v>
      </c>
      <c r="B57" s="25">
        <v>55</v>
      </c>
      <c r="D57" s="29">
        <v>0</v>
      </c>
      <c r="E57" s="29">
        <v>0</v>
      </c>
    </row>
    <row r="58" spans="1:5" ht="13.15" customHeight="1" x14ac:dyDescent="0.2">
      <c r="A58" s="29" t="s">
        <v>61</v>
      </c>
      <c r="B58" s="25">
        <v>56</v>
      </c>
      <c r="D58" s="29">
        <v>0</v>
      </c>
      <c r="E58" s="29">
        <v>0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0</v>
      </c>
      <c r="E60" s="29">
        <v>0</v>
      </c>
    </row>
    <row r="61" spans="1:5" ht="13.15" customHeight="1" x14ac:dyDescent="0.2">
      <c r="A61" s="29" t="s">
        <v>64</v>
      </c>
      <c r="B61" s="25">
        <v>59</v>
      </c>
      <c r="D61" s="29">
        <v>536715.19999999995</v>
      </c>
      <c r="E61" s="29">
        <v>591077.19999999995</v>
      </c>
    </row>
    <row r="62" spans="1:5" ht="13.15" customHeight="1" x14ac:dyDescent="0.2">
      <c r="A62" s="29" t="s">
        <v>65</v>
      </c>
      <c r="B62" s="25">
        <v>60</v>
      </c>
      <c r="D62" s="29">
        <v>953939.7</v>
      </c>
      <c r="E62" s="29">
        <v>361968.95</v>
      </c>
    </row>
    <row r="63" spans="1:5" ht="13.15" customHeight="1" x14ac:dyDescent="0.2">
      <c r="A63" s="29" t="s">
        <v>66</v>
      </c>
      <c r="B63" s="25">
        <v>61</v>
      </c>
      <c r="D63" s="29">
        <v>0</v>
      </c>
      <c r="E63" s="29">
        <v>0</v>
      </c>
    </row>
    <row r="64" spans="1:5" ht="13.15" customHeight="1" x14ac:dyDescent="0.2">
      <c r="A64" s="29" t="s">
        <v>67</v>
      </c>
      <c r="B64" s="25">
        <v>62</v>
      </c>
      <c r="D64" s="29">
        <v>0</v>
      </c>
      <c r="E64" s="29">
        <v>0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0</v>
      </c>
      <c r="E66" s="29">
        <v>0</v>
      </c>
    </row>
    <row r="67" spans="1:13" ht="13.15" customHeight="1" x14ac:dyDescent="0.2">
      <c r="A67" s="29" t="s">
        <v>70</v>
      </c>
      <c r="B67" s="25">
        <v>65</v>
      </c>
      <c r="D67" s="29">
        <v>0</v>
      </c>
      <c r="E67" s="29">
        <v>0</v>
      </c>
    </row>
    <row r="68" spans="1:13" ht="13.15" customHeight="1" x14ac:dyDescent="0.2">
      <c r="A68" s="29" t="s">
        <v>71</v>
      </c>
      <c r="B68" s="25">
        <v>66</v>
      </c>
      <c r="D68" s="29">
        <v>0</v>
      </c>
      <c r="E68" s="29">
        <v>0</v>
      </c>
    </row>
    <row r="69" spans="1:13" ht="13.15" customHeight="1" x14ac:dyDescent="0.2">
      <c r="A69" s="29" t="s">
        <v>72</v>
      </c>
      <c r="B69" s="25">
        <v>67</v>
      </c>
      <c r="D69" s="29">
        <v>0</v>
      </c>
      <c r="E69" s="29">
        <v>0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12517481.719999999</v>
      </c>
      <c r="E71" s="28">
        <f>SUM(E3:E69)</f>
        <v>6291291.6500000004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74"/>
  <sheetViews>
    <sheetView workbookViewId="0">
      <selection activeCell="D22" sqref="D22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77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1210936.2000000002</v>
      </c>
      <c r="E4" s="6">
        <v>806142.30999999994</v>
      </c>
      <c r="F4" s="7"/>
      <c r="G4" s="9">
        <v>1.4849386446806445E-2</v>
      </c>
      <c r="H4" s="9">
        <v>8.7739674554737856E-2</v>
      </c>
      <c r="J4" s="17"/>
      <c r="K4" s="17"/>
    </row>
    <row r="5" spans="1:11" x14ac:dyDescent="0.25">
      <c r="A5" s="5" t="s">
        <v>7</v>
      </c>
      <c r="B5">
        <v>2</v>
      </c>
      <c r="D5" s="6">
        <v>66908.800000000003</v>
      </c>
      <c r="E5" s="6">
        <v>48502.3</v>
      </c>
      <c r="F5" s="7"/>
      <c r="G5" s="2">
        <v>0.26907246607716617</v>
      </c>
      <c r="H5" s="2">
        <v>4.6282314568736549E-2</v>
      </c>
      <c r="J5" s="17"/>
      <c r="K5" s="17"/>
    </row>
    <row r="6" spans="1:11" x14ac:dyDescent="0.25">
      <c r="A6" s="5" t="s">
        <v>8</v>
      </c>
      <c r="B6">
        <v>3</v>
      </c>
      <c r="D6" s="6">
        <v>2224744.2000000002</v>
      </c>
      <c r="E6" s="6">
        <v>1018792.6</v>
      </c>
      <c r="F6" s="7"/>
      <c r="G6" s="2">
        <v>0.48615413103494731</v>
      </c>
      <c r="H6" s="2">
        <v>0.8444071585531836</v>
      </c>
      <c r="J6" s="17"/>
      <c r="K6" s="17"/>
    </row>
    <row r="7" spans="1:11" x14ac:dyDescent="0.25">
      <c r="A7" s="5" t="s">
        <v>9</v>
      </c>
      <c r="B7">
        <v>4</v>
      </c>
      <c r="D7" s="6">
        <v>39246.199999999997</v>
      </c>
      <c r="E7" s="6">
        <v>29433.950000000004</v>
      </c>
      <c r="F7" s="7"/>
      <c r="G7" s="2">
        <v>-0.2706861788617887</v>
      </c>
      <c r="H7" s="2">
        <v>-0.33738585059527093</v>
      </c>
      <c r="J7" s="17"/>
      <c r="K7" s="17"/>
    </row>
    <row r="8" spans="1:11" x14ac:dyDescent="0.25">
      <c r="A8" s="5" t="s">
        <v>10</v>
      </c>
      <c r="B8">
        <v>5</v>
      </c>
      <c r="D8" s="6">
        <v>3697628.4999999995</v>
      </c>
      <c r="E8" s="6">
        <v>2547837.25</v>
      </c>
      <c r="F8" s="7"/>
      <c r="G8" s="2">
        <v>0.15104060260072272</v>
      </c>
      <c r="H8" s="2">
        <v>0.48312592013671707</v>
      </c>
      <c r="J8" s="17"/>
      <c r="K8" s="17"/>
    </row>
    <row r="9" spans="1:11" x14ac:dyDescent="0.25">
      <c r="A9" s="5" t="s">
        <v>11</v>
      </c>
      <c r="B9">
        <v>6</v>
      </c>
      <c r="D9" s="6">
        <v>11287194.99</v>
      </c>
      <c r="E9" s="6">
        <v>7048623.75</v>
      </c>
      <c r="F9" s="7"/>
      <c r="G9" s="2">
        <v>-4.1224191814204558E-2</v>
      </c>
      <c r="H9" s="2">
        <v>6.3661477739160199E-2</v>
      </c>
      <c r="J9" s="17"/>
      <c r="K9" s="17"/>
    </row>
    <row r="10" spans="1:11" x14ac:dyDescent="0.25">
      <c r="A10" s="5" t="s">
        <v>12</v>
      </c>
      <c r="B10">
        <v>7</v>
      </c>
      <c r="D10" s="6">
        <v>17698.8</v>
      </c>
      <c r="E10" s="6">
        <v>9416.75</v>
      </c>
      <c r="F10" s="7"/>
      <c r="G10" s="2">
        <v>0.18603996622572461</v>
      </c>
      <c r="H10" s="2">
        <v>7.5941773974246063E-2</v>
      </c>
      <c r="J10" s="17"/>
      <c r="K10" s="17"/>
    </row>
    <row r="11" spans="1:11" x14ac:dyDescent="0.25">
      <c r="A11" s="5" t="s">
        <v>13</v>
      </c>
      <c r="B11">
        <v>8</v>
      </c>
      <c r="D11" s="6">
        <v>2428678.6999999997</v>
      </c>
      <c r="E11" s="6">
        <v>1068656.7499999998</v>
      </c>
      <c r="F11" s="7"/>
      <c r="G11" s="2">
        <v>0.83756479332075973</v>
      </c>
      <c r="H11" s="2">
        <v>1.1899830298648553</v>
      </c>
      <c r="J11" s="17"/>
      <c r="K11" s="17"/>
    </row>
    <row r="12" spans="1:11" x14ac:dyDescent="0.25">
      <c r="A12" s="5" t="s">
        <v>14</v>
      </c>
      <c r="B12">
        <v>9</v>
      </c>
      <c r="D12" s="6">
        <v>883831.2</v>
      </c>
      <c r="E12" s="6">
        <v>430921.05</v>
      </c>
      <c r="F12" s="7"/>
      <c r="G12" s="2">
        <v>9.9296775895528988E-2</v>
      </c>
      <c r="H12" s="2">
        <v>0.19716519906031715</v>
      </c>
      <c r="J12" s="17"/>
      <c r="K12" s="17"/>
    </row>
    <row r="13" spans="1:11" x14ac:dyDescent="0.25">
      <c r="A13" s="5" t="s">
        <v>15</v>
      </c>
      <c r="B13">
        <v>10</v>
      </c>
      <c r="D13" s="6">
        <v>1089918.2000000002</v>
      </c>
      <c r="E13" s="6">
        <v>943904.5</v>
      </c>
      <c r="F13" s="7"/>
      <c r="G13" s="2">
        <v>-0.14673314401391491</v>
      </c>
      <c r="H13" s="2">
        <v>0.326888976794806</v>
      </c>
      <c r="J13" s="17"/>
      <c r="K13" s="17"/>
    </row>
    <row r="14" spans="1:11" x14ac:dyDescent="0.25">
      <c r="A14" s="5" t="s">
        <v>16</v>
      </c>
      <c r="B14">
        <v>11</v>
      </c>
      <c r="D14" s="6">
        <v>6843053</v>
      </c>
      <c r="E14" s="6">
        <v>2596526.7999999998</v>
      </c>
      <c r="F14" s="7"/>
      <c r="G14" s="2">
        <v>0.20298345320766398</v>
      </c>
      <c r="H14" s="2">
        <v>0.5155296556587563</v>
      </c>
      <c r="J14" s="17"/>
      <c r="K14" s="17"/>
    </row>
    <row r="15" spans="1:11" x14ac:dyDescent="0.25">
      <c r="A15" s="5" t="s">
        <v>17</v>
      </c>
      <c r="B15">
        <v>12</v>
      </c>
      <c r="D15" s="6">
        <v>164637.9</v>
      </c>
      <c r="E15" s="6">
        <v>128416.75</v>
      </c>
      <c r="F15" s="7"/>
      <c r="G15" s="2">
        <v>0.1407141194273076</v>
      </c>
      <c r="H15" s="2">
        <v>0.76510348012661988</v>
      </c>
      <c r="J15" s="17"/>
      <c r="K15" s="17"/>
    </row>
    <row r="16" spans="1:11" x14ac:dyDescent="0.25">
      <c r="A16" s="5" t="s">
        <v>18</v>
      </c>
      <c r="B16">
        <v>13</v>
      </c>
      <c r="D16" s="6">
        <v>15105508.800000001</v>
      </c>
      <c r="E16" s="6">
        <v>8291844.0499999989</v>
      </c>
      <c r="F16" s="7"/>
      <c r="G16" s="2">
        <v>-6.1758124435117301E-2</v>
      </c>
      <c r="H16" s="2">
        <v>-9.5714133852038863E-2</v>
      </c>
      <c r="J16" s="17"/>
      <c r="K16" s="17"/>
    </row>
    <row r="17" spans="1:11" x14ac:dyDescent="0.25">
      <c r="A17" s="5" t="s">
        <v>19</v>
      </c>
      <c r="B17">
        <v>14</v>
      </c>
      <c r="D17" s="6">
        <v>111824.3</v>
      </c>
      <c r="E17" s="6">
        <v>49082.250000000007</v>
      </c>
      <c r="F17" s="7"/>
      <c r="G17" s="2">
        <v>-0.28865130114172732</v>
      </c>
      <c r="H17" s="2">
        <v>0.41487161378197057</v>
      </c>
      <c r="J17" s="17"/>
      <c r="K17" s="17"/>
    </row>
    <row r="18" spans="1:11" x14ac:dyDescent="0.25">
      <c r="A18" s="5" t="s">
        <v>20</v>
      </c>
      <c r="B18">
        <v>15</v>
      </c>
      <c r="D18" s="6">
        <v>324076.90000000002</v>
      </c>
      <c r="E18" s="6">
        <v>94958.2</v>
      </c>
      <c r="F18" s="7"/>
      <c r="G18" s="2">
        <v>0</v>
      </c>
      <c r="H18" s="2"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v>6527297.7000000002</v>
      </c>
      <c r="E19" s="6">
        <v>4346075.3</v>
      </c>
      <c r="F19" s="7"/>
      <c r="G19" s="2">
        <v>0.55282292807034672</v>
      </c>
      <c r="H19" s="2">
        <v>0.83976858431985102</v>
      </c>
      <c r="J19" s="17"/>
      <c r="K19" s="17"/>
    </row>
    <row r="20" spans="1:11" x14ac:dyDescent="0.25">
      <c r="A20" s="5" t="s">
        <v>22</v>
      </c>
      <c r="B20">
        <v>17</v>
      </c>
      <c r="D20" s="6">
        <v>1525433.0000000002</v>
      </c>
      <c r="E20" s="6">
        <v>928345.25</v>
      </c>
      <c r="F20" s="7"/>
      <c r="G20" s="2">
        <v>0.2331978009229787</v>
      </c>
      <c r="H20" s="2">
        <v>0.40225605249495877</v>
      </c>
      <c r="J20" s="17"/>
      <c r="K20" s="17"/>
    </row>
    <row r="21" spans="1:11" x14ac:dyDescent="0.25">
      <c r="A21" s="5" t="s">
        <v>23</v>
      </c>
      <c r="B21">
        <v>18</v>
      </c>
      <c r="D21" s="6">
        <v>1226403.5</v>
      </c>
      <c r="E21" s="6">
        <v>489720.35000000003</v>
      </c>
      <c r="F21" s="7"/>
      <c r="G21" s="2">
        <v>0.14633830362044287</v>
      </c>
      <c r="H21" s="2">
        <v>-9.0622473411515081E-2</v>
      </c>
      <c r="J21" s="17"/>
      <c r="K21" s="17"/>
    </row>
    <row r="22" spans="1:11" x14ac:dyDescent="0.25">
      <c r="A22" s="5" t="s">
        <v>24</v>
      </c>
      <c r="B22">
        <v>19</v>
      </c>
      <c r="D22" s="6">
        <v>215212.2</v>
      </c>
      <c r="E22" s="6">
        <v>66159.45</v>
      </c>
      <c r="F22" s="7"/>
      <c r="G22" s="2">
        <v>1.2696609306136915</v>
      </c>
      <c r="H22" s="2">
        <v>0.37565224985262957</v>
      </c>
      <c r="J22" s="17"/>
      <c r="K22" s="17"/>
    </row>
    <row r="23" spans="1:11" x14ac:dyDescent="0.25">
      <c r="A23" s="5" t="s">
        <v>25</v>
      </c>
      <c r="B23">
        <v>20</v>
      </c>
      <c r="D23" s="6">
        <v>60801.3</v>
      </c>
      <c r="E23" s="6">
        <v>35317.449999999997</v>
      </c>
      <c r="F23" s="7"/>
      <c r="G23" s="2">
        <v>-6.9842901660937318E-2</v>
      </c>
      <c r="H23" s="2">
        <v>3.458281214755865E-2</v>
      </c>
      <c r="J23" s="17"/>
      <c r="K23" s="17"/>
    </row>
    <row r="24" spans="1:11" x14ac:dyDescent="0.25">
      <c r="A24" s="5" t="s">
        <v>26</v>
      </c>
      <c r="B24">
        <v>21</v>
      </c>
      <c r="D24" s="6">
        <v>46125.8</v>
      </c>
      <c r="E24" s="6">
        <v>34472.9</v>
      </c>
      <c r="F24" s="7"/>
      <c r="G24" s="2">
        <v>-4.7030920082144934E-2</v>
      </c>
      <c r="H24" s="2">
        <v>0.32664358929461379</v>
      </c>
      <c r="J24" s="17"/>
      <c r="K24" s="17"/>
    </row>
    <row r="25" spans="1:11" x14ac:dyDescent="0.25">
      <c r="A25" s="5" t="s">
        <v>27</v>
      </c>
      <c r="B25">
        <v>22</v>
      </c>
      <c r="D25" s="6">
        <v>58731.4</v>
      </c>
      <c r="E25" s="6">
        <v>14445.900000000001</v>
      </c>
      <c r="F25" s="7"/>
      <c r="G25" s="2">
        <v>1.7972927918917114</v>
      </c>
      <c r="H25" s="2">
        <v>1.2855086106650426</v>
      </c>
      <c r="J25" s="17"/>
      <c r="K25" s="17"/>
    </row>
    <row r="26" spans="1:11" x14ac:dyDescent="0.25">
      <c r="A26" s="5" t="s">
        <v>28</v>
      </c>
      <c r="B26">
        <v>23</v>
      </c>
      <c r="D26" s="6">
        <v>95802.35</v>
      </c>
      <c r="E26" s="6">
        <v>307888.7</v>
      </c>
      <c r="F26" s="7"/>
      <c r="G26" s="2">
        <v>0.72177561392914691</v>
      </c>
      <c r="H26" s="2">
        <v>0.88994401165313874</v>
      </c>
      <c r="J26" s="17"/>
      <c r="K26" s="17"/>
    </row>
    <row r="27" spans="1:11" x14ac:dyDescent="0.25">
      <c r="A27" s="5" t="s">
        <v>29</v>
      </c>
      <c r="B27">
        <v>24</v>
      </c>
      <c r="D27" s="6">
        <v>11417.7</v>
      </c>
      <c r="E27" s="6">
        <v>7138.9500000000007</v>
      </c>
      <c r="F27" s="7"/>
      <c r="G27" s="2">
        <v>-0.30115681233933156</v>
      </c>
      <c r="H27" s="2">
        <v>-0.1931566455696202</v>
      </c>
      <c r="J27" s="17"/>
      <c r="K27" s="17"/>
    </row>
    <row r="28" spans="1:11" x14ac:dyDescent="0.25">
      <c r="A28" s="5" t="s">
        <v>30</v>
      </c>
      <c r="B28">
        <v>25</v>
      </c>
      <c r="D28" s="6">
        <v>88787.299999999988</v>
      </c>
      <c r="E28" s="6">
        <v>20424.949999999997</v>
      </c>
      <c r="F28" s="7"/>
      <c r="G28" s="2">
        <v>1.8184565473412881</v>
      </c>
      <c r="H28" s="2">
        <v>1.4692081805495416E-2</v>
      </c>
      <c r="J28" s="17"/>
      <c r="K28" s="17"/>
    </row>
    <row r="29" spans="1:11" x14ac:dyDescent="0.25">
      <c r="A29" s="5" t="s">
        <v>31</v>
      </c>
      <c r="B29">
        <v>26</v>
      </c>
      <c r="D29" s="6">
        <v>117907.3</v>
      </c>
      <c r="E29" s="6">
        <v>51683.450000000004</v>
      </c>
      <c r="F29" s="7"/>
      <c r="G29" s="2">
        <v>0.74756445505005975</v>
      </c>
      <c r="H29" s="2">
        <v>0.38886589793269488</v>
      </c>
      <c r="J29" s="17"/>
      <c r="K29" s="17"/>
    </row>
    <row r="30" spans="1:11" x14ac:dyDescent="0.25">
      <c r="A30" s="5" t="s">
        <v>32</v>
      </c>
      <c r="B30">
        <v>27</v>
      </c>
      <c r="D30" s="6">
        <v>807880.5</v>
      </c>
      <c r="E30" s="6">
        <v>522805.14999999997</v>
      </c>
      <c r="F30" s="7"/>
      <c r="G30" s="2">
        <v>-2.7227966604048692E-3</v>
      </c>
      <c r="H30" s="2">
        <v>0.32409284514433367</v>
      </c>
      <c r="J30" s="17"/>
      <c r="K30" s="17"/>
    </row>
    <row r="31" spans="1:11" x14ac:dyDescent="0.25">
      <c r="A31" s="5" t="s">
        <v>33</v>
      </c>
      <c r="B31">
        <v>28</v>
      </c>
      <c r="D31" s="6">
        <v>477412.6</v>
      </c>
      <c r="E31" s="6">
        <v>220651.9</v>
      </c>
      <c r="F31" s="7"/>
      <c r="G31" s="2">
        <v>0.17355610809508648</v>
      </c>
      <c r="H31" s="2">
        <v>0.1074778832573271</v>
      </c>
      <c r="J31" s="17"/>
      <c r="K31" s="17"/>
    </row>
    <row r="32" spans="1:11" x14ac:dyDescent="0.25">
      <c r="A32" s="5" t="s">
        <v>34</v>
      </c>
      <c r="B32">
        <v>29</v>
      </c>
      <c r="D32" s="6">
        <v>8699902.4000000004</v>
      </c>
      <c r="E32" s="6">
        <v>6204096.9299999997</v>
      </c>
      <c r="F32" s="7"/>
      <c r="G32" s="2">
        <v>-0.2390282407572667</v>
      </c>
      <c r="H32" s="2">
        <v>-0.14848835093579238</v>
      </c>
      <c r="J32" s="17"/>
      <c r="K32" s="17"/>
    </row>
    <row r="33" spans="1:11" x14ac:dyDescent="0.25">
      <c r="A33" s="5" t="s">
        <v>35</v>
      </c>
      <c r="B33">
        <v>30</v>
      </c>
      <c r="D33" s="6">
        <v>32829.300000000003</v>
      </c>
      <c r="E33" s="6">
        <v>17283</v>
      </c>
      <c r="F33" s="7"/>
      <c r="G33" s="2">
        <v>-0.36987000772563894</v>
      </c>
      <c r="H33" s="2">
        <v>0</v>
      </c>
      <c r="J33" s="17"/>
      <c r="K33" s="17"/>
    </row>
    <row r="34" spans="1:11" x14ac:dyDescent="0.25">
      <c r="A34" s="5" t="s">
        <v>36</v>
      </c>
      <c r="B34">
        <v>31</v>
      </c>
      <c r="D34" s="6">
        <v>1694428.4</v>
      </c>
      <c r="E34" s="6">
        <v>1473085.95</v>
      </c>
      <c r="F34" s="7"/>
      <c r="G34" s="2">
        <v>0.56318134915308327</v>
      </c>
      <c r="H34" s="2">
        <v>2.7661881994797435</v>
      </c>
      <c r="J34" s="17"/>
      <c r="K34" s="17"/>
    </row>
    <row r="35" spans="1:11" x14ac:dyDescent="0.25">
      <c r="A35" s="5" t="s">
        <v>37</v>
      </c>
      <c r="B35">
        <v>32</v>
      </c>
      <c r="D35" s="6">
        <v>67525.5</v>
      </c>
      <c r="E35" s="6">
        <v>42581.000000000007</v>
      </c>
      <c r="F35" s="7"/>
      <c r="G35" s="2">
        <v>-0.23578762239756634</v>
      </c>
      <c r="H35" s="2">
        <v>-0.17949202152771204</v>
      </c>
      <c r="J35" s="17"/>
      <c r="K35" s="17"/>
    </row>
    <row r="36" spans="1:11" x14ac:dyDescent="0.25">
      <c r="A36" s="5" t="s">
        <v>38</v>
      </c>
      <c r="B36">
        <v>33</v>
      </c>
      <c r="D36" s="6">
        <v>58100</v>
      </c>
      <c r="E36" s="6">
        <v>28791.35</v>
      </c>
      <c r="F36" s="7"/>
      <c r="G36" s="2">
        <v>6.7167249537132268E-2</v>
      </c>
      <c r="H36" s="2">
        <v>0.19326061098378244</v>
      </c>
      <c r="J36" s="17"/>
      <c r="K36" s="17"/>
    </row>
    <row r="37" spans="1:11" x14ac:dyDescent="0.25">
      <c r="A37" s="5" t="s">
        <v>39</v>
      </c>
      <c r="B37">
        <v>34</v>
      </c>
      <c r="D37" s="6">
        <v>0</v>
      </c>
      <c r="E37" s="6">
        <v>0</v>
      </c>
      <c r="F37" s="7"/>
      <c r="G37" s="2">
        <v>-1</v>
      </c>
      <c r="H37" s="2">
        <v>-1</v>
      </c>
      <c r="J37" s="17"/>
      <c r="K37" s="17"/>
    </row>
    <row r="38" spans="1:11" x14ac:dyDescent="0.25">
      <c r="A38" s="5" t="s">
        <v>40</v>
      </c>
      <c r="B38">
        <v>35</v>
      </c>
      <c r="D38" s="6">
        <v>3225485.9000000004</v>
      </c>
      <c r="E38" s="6">
        <v>1770757.8</v>
      </c>
      <c r="F38" s="7"/>
      <c r="G38" s="2">
        <v>0.36002265603993355</v>
      </c>
      <c r="H38" s="2">
        <v>0.37183604154357552</v>
      </c>
      <c r="J38" s="17"/>
      <c r="K38" s="17"/>
    </row>
    <row r="39" spans="1:11" x14ac:dyDescent="0.25">
      <c r="A39" s="5" t="s">
        <v>41</v>
      </c>
      <c r="B39">
        <v>36</v>
      </c>
      <c r="D39" s="6">
        <v>8860722.5</v>
      </c>
      <c r="E39" s="6">
        <v>4209892.4000000004</v>
      </c>
      <c r="F39" s="7"/>
      <c r="G39" s="2">
        <v>0.18282107429467631</v>
      </c>
      <c r="H39" s="2">
        <v>0.3366961148982226</v>
      </c>
      <c r="J39" s="17"/>
      <c r="K39" s="17"/>
    </row>
    <row r="40" spans="1:11" x14ac:dyDescent="0.25">
      <c r="A40" s="5" t="s">
        <v>42</v>
      </c>
      <c r="B40">
        <v>37</v>
      </c>
      <c r="D40" s="6">
        <v>1049336.3999999999</v>
      </c>
      <c r="E40" s="6">
        <v>815805.55</v>
      </c>
      <c r="F40" s="7"/>
      <c r="G40" s="2">
        <v>-0.15268111448808519</v>
      </c>
      <c r="H40" s="2">
        <v>0.39240141099585135</v>
      </c>
      <c r="J40" s="17"/>
      <c r="K40" s="17"/>
    </row>
    <row r="41" spans="1:11" x14ac:dyDescent="0.25">
      <c r="A41" s="5" t="s">
        <v>43</v>
      </c>
      <c r="B41">
        <v>38</v>
      </c>
      <c r="D41" s="6">
        <v>140906.40000000002</v>
      </c>
      <c r="E41" s="6">
        <v>59593.8</v>
      </c>
      <c r="F41" s="7"/>
      <c r="G41" s="2">
        <v>8.6588452302553298E-2</v>
      </c>
      <c r="H41" s="2">
        <v>0.18763732239636743</v>
      </c>
      <c r="J41" s="17"/>
      <c r="K41" s="17"/>
    </row>
    <row r="42" spans="1:11" x14ac:dyDescent="0.25">
      <c r="A42" s="5" t="s">
        <v>44</v>
      </c>
      <c r="B42">
        <v>39</v>
      </c>
      <c r="D42" s="6">
        <v>5879.2999999999993</v>
      </c>
      <c r="E42" s="6">
        <v>4360.2999999999993</v>
      </c>
      <c r="F42" s="7"/>
      <c r="G42" s="2">
        <v>3.9480198019801849E-2</v>
      </c>
      <c r="H42" s="2">
        <v>0.69727520435967283</v>
      </c>
      <c r="J42" s="17"/>
      <c r="K42" s="17"/>
    </row>
    <row r="43" spans="1:11" x14ac:dyDescent="0.25">
      <c r="A43" s="5" t="s">
        <v>45</v>
      </c>
      <c r="B43">
        <v>40</v>
      </c>
      <c r="D43" s="6">
        <v>0</v>
      </c>
      <c r="E43" s="6">
        <v>0</v>
      </c>
      <c r="F43" s="7"/>
      <c r="G43" s="2">
        <v>-1</v>
      </c>
      <c r="H43" s="2">
        <v>-1</v>
      </c>
      <c r="J43" s="17"/>
      <c r="K43" s="17"/>
    </row>
    <row r="44" spans="1:11" x14ac:dyDescent="0.25">
      <c r="A44" s="5" t="s">
        <v>46</v>
      </c>
      <c r="B44">
        <v>41</v>
      </c>
      <c r="D44" s="6">
        <v>4345372.5</v>
      </c>
      <c r="E44" s="6">
        <v>2214517.9</v>
      </c>
      <c r="F44" s="7"/>
      <c r="G44" s="2">
        <v>0.54771091096082536</v>
      </c>
      <c r="H44" s="2">
        <v>0.98710977824635338</v>
      </c>
      <c r="J44" s="17"/>
      <c r="K44" s="17"/>
    </row>
    <row r="45" spans="1:11" x14ac:dyDescent="0.25">
      <c r="A45" s="5" t="s">
        <v>47</v>
      </c>
      <c r="B45">
        <v>42</v>
      </c>
      <c r="D45" s="6">
        <v>1741271.7000000002</v>
      </c>
      <c r="E45" s="6">
        <v>933973.2</v>
      </c>
      <c r="F45" s="7"/>
      <c r="G45" s="2">
        <v>7.6352812588432961E-2</v>
      </c>
      <c r="H45" s="2">
        <v>0.27386556390934347</v>
      </c>
      <c r="J45" s="17"/>
      <c r="K45" s="17"/>
    </row>
    <row r="46" spans="1:11" x14ac:dyDescent="0.25">
      <c r="A46" s="5" t="s">
        <v>48</v>
      </c>
      <c r="B46">
        <v>43</v>
      </c>
      <c r="D46" s="6">
        <v>1804385.8</v>
      </c>
      <c r="E46" s="6">
        <v>901857.60000000009</v>
      </c>
      <c r="F46" s="7"/>
      <c r="G46" s="2">
        <v>0.11516361279761056</v>
      </c>
      <c r="H46" s="2">
        <v>0.48855824400298586</v>
      </c>
      <c r="J46" s="17"/>
      <c r="K46" s="17"/>
    </row>
    <row r="47" spans="1:11" x14ac:dyDescent="0.25">
      <c r="A47" s="5" t="s">
        <v>49</v>
      </c>
      <c r="B47">
        <v>44</v>
      </c>
      <c r="D47" s="6">
        <v>2510945.5</v>
      </c>
      <c r="E47" s="6">
        <v>904481.89999999991</v>
      </c>
      <c r="F47" s="7"/>
      <c r="G47" s="2">
        <v>0.84756166968750657</v>
      </c>
      <c r="H47" s="2">
        <v>0.87120145743546962</v>
      </c>
      <c r="J47" s="17"/>
      <c r="K47" s="17"/>
    </row>
    <row r="48" spans="1:11" x14ac:dyDescent="0.25">
      <c r="A48" s="5" t="s">
        <v>50</v>
      </c>
      <c r="B48">
        <v>45</v>
      </c>
      <c r="D48" s="6">
        <v>1148227.5</v>
      </c>
      <c r="E48" s="6">
        <v>595899.15</v>
      </c>
      <c r="F48" s="7"/>
      <c r="G48" s="2">
        <v>0.18052731767525376</v>
      </c>
      <c r="H48" s="2">
        <v>0.45388737931729417</v>
      </c>
      <c r="J48" s="17"/>
      <c r="K48" s="17"/>
    </row>
    <row r="49" spans="1:11" x14ac:dyDescent="0.25">
      <c r="A49" s="5" t="s">
        <v>51</v>
      </c>
      <c r="B49">
        <v>46</v>
      </c>
      <c r="D49" s="6">
        <v>2023351.77</v>
      </c>
      <c r="E49" s="6">
        <v>1256372.25</v>
      </c>
      <c r="F49" s="7"/>
      <c r="G49" s="2">
        <v>0.12630989876935783</v>
      </c>
      <c r="H49" s="2">
        <v>0.3282621123735201</v>
      </c>
      <c r="J49" s="17"/>
      <c r="K49" s="17"/>
    </row>
    <row r="50" spans="1:11" x14ac:dyDescent="0.25">
      <c r="A50" s="5" t="s">
        <v>52</v>
      </c>
      <c r="B50">
        <v>47</v>
      </c>
      <c r="D50" s="6">
        <v>124818.4</v>
      </c>
      <c r="E50" s="6">
        <v>33352.899999999994</v>
      </c>
      <c r="F50" s="7"/>
      <c r="G50" s="2">
        <v>-5.9362224039247846E-2</v>
      </c>
      <c r="H50" s="2">
        <v>-0.4168767592705912</v>
      </c>
      <c r="J50" s="17"/>
      <c r="K50" s="17"/>
    </row>
    <row r="51" spans="1:11" x14ac:dyDescent="0.25">
      <c r="A51" s="5" t="s">
        <v>53</v>
      </c>
      <c r="B51">
        <v>48</v>
      </c>
      <c r="D51" s="6">
        <v>8583930.5999999996</v>
      </c>
      <c r="E51" s="6">
        <v>5528038.25</v>
      </c>
      <c r="F51" s="7"/>
      <c r="G51" s="2">
        <v>-0.22716945906025399</v>
      </c>
      <c r="H51" s="2">
        <v>5.363343012411681E-2</v>
      </c>
      <c r="J51" s="17"/>
      <c r="K51" s="17"/>
    </row>
    <row r="52" spans="1:11" x14ac:dyDescent="0.25">
      <c r="A52" s="5" t="s">
        <v>54</v>
      </c>
      <c r="B52">
        <v>49</v>
      </c>
      <c r="D52" s="6">
        <v>2931208.7</v>
      </c>
      <c r="E52" s="6">
        <v>1541009.75</v>
      </c>
      <c r="F52" s="7"/>
      <c r="G52" s="2">
        <v>-3.3546952277664577E-2</v>
      </c>
      <c r="H52" s="2">
        <v>0.21826055076333506</v>
      </c>
      <c r="J52" s="17"/>
      <c r="K52" s="17"/>
    </row>
    <row r="53" spans="1:11" x14ac:dyDescent="0.25">
      <c r="A53" s="5" t="s">
        <v>55</v>
      </c>
      <c r="B53">
        <v>50</v>
      </c>
      <c r="D53" s="6">
        <v>16029240.5</v>
      </c>
      <c r="E53" s="6">
        <v>6925277.0999999996</v>
      </c>
      <c r="F53" s="7"/>
      <c r="G53" s="2">
        <v>0.1416694441127575</v>
      </c>
      <c r="H53" s="2">
        <v>0.30864537040674622</v>
      </c>
      <c r="J53" s="17"/>
      <c r="K53" s="17"/>
    </row>
    <row r="54" spans="1:11" x14ac:dyDescent="0.25">
      <c r="A54" s="5" t="s">
        <v>56</v>
      </c>
      <c r="B54">
        <v>51</v>
      </c>
      <c r="D54" s="6">
        <v>3928245.3</v>
      </c>
      <c r="E54" s="6">
        <v>2401543.5499999998</v>
      </c>
      <c r="F54" s="7"/>
      <c r="G54" s="2">
        <v>0.44152907767532712</v>
      </c>
      <c r="H54" s="2">
        <v>0.75586443700176464</v>
      </c>
      <c r="J54" s="17"/>
      <c r="K54" s="17"/>
    </row>
    <row r="55" spans="1:11" x14ac:dyDescent="0.25">
      <c r="A55" s="5" t="s">
        <v>57</v>
      </c>
      <c r="B55">
        <v>52</v>
      </c>
      <c r="D55" s="6">
        <v>9130468.0999999996</v>
      </c>
      <c r="E55" s="6">
        <v>5009519.9000000004</v>
      </c>
      <c r="F55" s="7"/>
      <c r="G55" s="2">
        <v>0.38419679413111241</v>
      </c>
      <c r="H55" s="2">
        <v>0.55786683396629444</v>
      </c>
      <c r="J55" s="17"/>
      <c r="K55" s="17"/>
    </row>
    <row r="56" spans="1:11" x14ac:dyDescent="0.25">
      <c r="A56" s="5" t="s">
        <v>58</v>
      </c>
      <c r="B56">
        <v>53</v>
      </c>
      <c r="D56" s="6">
        <v>4014395.3</v>
      </c>
      <c r="E56" s="6">
        <v>2242846.9</v>
      </c>
      <c r="F56" s="7"/>
      <c r="G56" s="2">
        <v>0.20724031679750365</v>
      </c>
      <c r="H56" s="2">
        <v>0.14358775308800609</v>
      </c>
      <c r="J56" s="17"/>
      <c r="K56" s="17"/>
    </row>
    <row r="57" spans="1:11" x14ac:dyDescent="0.25">
      <c r="A57" s="5" t="s">
        <v>59</v>
      </c>
      <c r="B57">
        <v>54</v>
      </c>
      <c r="D57" s="6">
        <v>160312.25</v>
      </c>
      <c r="E57" s="6">
        <v>84149.1</v>
      </c>
      <c r="F57" s="7"/>
      <c r="G57" s="2">
        <v>-8.8697217690109076E-3</v>
      </c>
      <c r="H57" s="2">
        <v>6.4863739641511042E-2</v>
      </c>
      <c r="J57" s="17"/>
      <c r="K57" s="17"/>
    </row>
    <row r="58" spans="1:11" x14ac:dyDescent="0.25">
      <c r="A58" s="5" t="s">
        <v>60</v>
      </c>
      <c r="B58">
        <v>55</v>
      </c>
      <c r="D58" s="6">
        <v>4176254.6</v>
      </c>
      <c r="E58" s="6">
        <v>2413367.25</v>
      </c>
      <c r="F58" s="7"/>
      <c r="G58" s="2">
        <v>7.6702791504084988E-2</v>
      </c>
      <c r="H58" s="2">
        <v>0.39436203604579356</v>
      </c>
      <c r="J58" s="17"/>
      <c r="K58" s="17"/>
    </row>
    <row r="59" spans="1:11" x14ac:dyDescent="0.25">
      <c r="A59" s="5" t="s">
        <v>61</v>
      </c>
      <c r="B59">
        <v>56</v>
      </c>
      <c r="D59" s="6">
        <v>2938581.08</v>
      </c>
      <c r="E59" s="6">
        <v>1524019.02</v>
      </c>
      <c r="F59" s="7"/>
      <c r="G59" s="2">
        <v>0.22278833404315668</v>
      </c>
      <c r="H59" s="2">
        <v>0.41712302138759716</v>
      </c>
      <c r="J59" s="17"/>
      <c r="K59" s="17"/>
    </row>
    <row r="60" spans="1:11" x14ac:dyDescent="0.25">
      <c r="A60" s="5" t="s">
        <v>62</v>
      </c>
      <c r="B60">
        <v>57</v>
      </c>
      <c r="D60" s="6">
        <v>0</v>
      </c>
      <c r="E60" s="6">
        <v>2238124.7000000002</v>
      </c>
      <c r="F60" s="7"/>
      <c r="G60" s="2">
        <v>-1</v>
      </c>
      <c r="H60" s="2">
        <v>2.3801624366018879</v>
      </c>
      <c r="J60" s="17"/>
      <c r="K60" s="17"/>
    </row>
    <row r="61" spans="1:11" x14ac:dyDescent="0.25">
      <c r="A61" s="5" t="s">
        <v>63</v>
      </c>
      <c r="B61">
        <v>58</v>
      </c>
      <c r="D61" s="6">
        <v>5375248.9000000004</v>
      </c>
      <c r="E61" s="6">
        <v>2239532.4</v>
      </c>
      <c r="F61" s="7"/>
      <c r="G61" s="2">
        <v>0.22283585138648387</v>
      </c>
      <c r="H61" s="2">
        <v>0.2763570907663413</v>
      </c>
      <c r="J61" s="17"/>
      <c r="K61" s="17"/>
    </row>
    <row r="62" spans="1:11" x14ac:dyDescent="0.25">
      <c r="A62" s="5" t="s">
        <v>64</v>
      </c>
      <c r="B62">
        <v>59</v>
      </c>
      <c r="D62" s="6">
        <v>2936035.9</v>
      </c>
      <c r="E62" s="6">
        <v>2019402</v>
      </c>
      <c r="F62" s="7"/>
      <c r="G62" s="2">
        <v>0.15431614602769916</v>
      </c>
      <c r="H62" s="2">
        <v>0.50563269651808795</v>
      </c>
      <c r="J62" s="17"/>
      <c r="K62" s="17"/>
    </row>
    <row r="63" spans="1:11" x14ac:dyDescent="0.25">
      <c r="A63" s="5" t="s">
        <v>65</v>
      </c>
      <c r="B63">
        <v>60</v>
      </c>
      <c r="D63" s="6">
        <v>1200788.4000000001</v>
      </c>
      <c r="E63" s="6">
        <v>622381.9</v>
      </c>
      <c r="F63" s="7"/>
      <c r="G63" s="2">
        <v>-0.1903021972705341</v>
      </c>
      <c r="H63" s="2">
        <v>0.27767531055710948</v>
      </c>
      <c r="J63" s="17"/>
      <c r="K63" s="17"/>
    </row>
    <row r="64" spans="1:11" x14ac:dyDescent="0.25">
      <c r="A64" s="5" t="s">
        <v>66</v>
      </c>
      <c r="B64">
        <v>61</v>
      </c>
      <c r="D64" s="6">
        <v>66210.200000000012</v>
      </c>
      <c r="E64" s="6">
        <v>38574.200000000004</v>
      </c>
      <c r="F64" s="7"/>
      <c r="G64" s="2">
        <v>-0.10175591874721024</v>
      </c>
      <c r="H64" s="2">
        <v>-5.7759387182819144E-2</v>
      </c>
      <c r="J64" s="17"/>
      <c r="K64" s="17"/>
    </row>
    <row r="65" spans="1:11" x14ac:dyDescent="0.25">
      <c r="A65" s="5" t="s">
        <v>67</v>
      </c>
      <c r="B65">
        <v>62</v>
      </c>
      <c r="D65" s="6">
        <v>51604.700000000004</v>
      </c>
      <c r="E65" s="6">
        <v>19333.3</v>
      </c>
      <c r="F65" s="7"/>
      <c r="G65" s="2">
        <v>0.22721068051671334</v>
      </c>
      <c r="H65" s="2">
        <v>0.63653601161378259</v>
      </c>
      <c r="J65" s="17"/>
      <c r="K65" s="17"/>
    </row>
    <row r="66" spans="1:11" x14ac:dyDescent="0.25">
      <c r="A66" s="5" t="s">
        <v>68</v>
      </c>
      <c r="B66">
        <v>63</v>
      </c>
      <c r="D66" s="6">
        <v>7863.1</v>
      </c>
      <c r="E66" s="6">
        <v>9038.4</v>
      </c>
      <c r="F66" s="7"/>
      <c r="G66" s="2">
        <v>0.38661893593383545</v>
      </c>
      <c r="H66" s="2">
        <v>0.42108738718908212</v>
      </c>
      <c r="J66" s="17"/>
      <c r="K66" s="17"/>
    </row>
    <row r="67" spans="1:11" x14ac:dyDescent="0.25">
      <c r="A67" s="5" t="s">
        <v>69</v>
      </c>
      <c r="B67">
        <v>64</v>
      </c>
      <c r="D67" s="6">
        <v>3635016.35</v>
      </c>
      <c r="E67" s="6">
        <v>2367131.9</v>
      </c>
      <c r="F67" s="7"/>
      <c r="G67" s="2">
        <v>6.4461149202315049E-2</v>
      </c>
      <c r="H67" s="2">
        <v>0.42705456675421849</v>
      </c>
      <c r="J67" s="17"/>
      <c r="K67" s="17"/>
    </row>
    <row r="68" spans="1:11" x14ac:dyDescent="0.25">
      <c r="A68" s="5" t="s">
        <v>70</v>
      </c>
      <c r="B68">
        <v>65</v>
      </c>
      <c r="D68" s="6">
        <v>183026.19999999998</v>
      </c>
      <c r="E68" s="6">
        <v>120947.75</v>
      </c>
      <c r="F68" s="7"/>
      <c r="G68" s="2">
        <v>0.26441573011973607</v>
      </c>
      <c r="H68" s="2">
        <v>1.3893202608052331</v>
      </c>
      <c r="J68" s="17"/>
      <c r="K68" s="17"/>
    </row>
    <row r="69" spans="1:11" x14ac:dyDescent="0.25">
      <c r="A69" s="5" t="s">
        <v>71</v>
      </c>
      <c r="B69">
        <v>66</v>
      </c>
      <c r="D69" s="6">
        <v>3736263.3</v>
      </c>
      <c r="E69" s="6">
        <v>1373766.45</v>
      </c>
      <c r="F69" s="7"/>
      <c r="G69" s="2">
        <v>0.80081215917537074</v>
      </c>
      <c r="H69" s="2">
        <v>0.73125546937853736</v>
      </c>
      <c r="J69" s="17"/>
      <c r="K69" s="17"/>
    </row>
    <row r="70" spans="1:11" x14ac:dyDescent="0.25">
      <c r="A70" t="s">
        <v>72</v>
      </c>
      <c r="B70">
        <v>67</v>
      </c>
      <c r="D70" s="6">
        <v>51184.000000000007</v>
      </c>
      <c r="E70" s="6">
        <v>32689.65</v>
      </c>
      <c r="G70" s="10">
        <v>0.33562269389544475</v>
      </c>
      <c r="H70" s="10">
        <v>0.26168830291650336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163424466.09</v>
      </c>
      <c r="E72" s="6">
        <v>92375585.410000011</v>
      </c>
      <c r="G72" s="11">
        <v>0.10043744533599597</v>
      </c>
      <c r="H72" s="11">
        <v>0.28210623882015051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 xsi:nil="true"/>
    <Subsite xmlns="49dd70ed-5133-4753-9c09-07253e2e7b43"/>
    <PublishingExpirationDate xmlns="http://schemas.microsoft.com/sharepoint/v3" xsi:nil="true"/>
    <StartDate xmlns="http://schemas.microsoft.com/sharepoint/v3" xsi:nil="true"/>
    <PublishingStartDate xmlns="http://schemas.microsoft.com/sharepoint/v3" xsi:nil="true"/>
    <Page xmlns="49dd70ed-5133-4753-9c09-07253e2e7b43"/>
  </documentManagement>
</p:properties>
</file>

<file path=customXml/itemProps1.xml><?xml version="1.0" encoding="utf-8"?>
<ds:datastoreItem xmlns:ds="http://schemas.openxmlformats.org/officeDocument/2006/customXml" ds:itemID="{16B2E8AF-147D-4E78-BA29-90943D01F32B}"/>
</file>

<file path=customXml/itemProps2.xml><?xml version="1.0" encoding="utf-8"?>
<ds:datastoreItem xmlns:ds="http://schemas.openxmlformats.org/officeDocument/2006/customXml" ds:itemID="{98332C13-90F8-4898-AB44-E4BE685CA000}"/>
</file>

<file path=customXml/itemProps3.xml><?xml version="1.0" encoding="utf-8"?>
<ds:datastoreItem xmlns:ds="http://schemas.openxmlformats.org/officeDocument/2006/customXml" ds:itemID="{2D5811C0-67F7-4B0C-ACEB-51BC711165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August 2021</vt:lpstr>
      <vt:lpstr>Week of August 2nd</vt:lpstr>
      <vt:lpstr>Week of August 9th</vt:lpstr>
      <vt:lpstr>Week of August 16th</vt:lpstr>
      <vt:lpstr>Week of August 23rd</vt:lpstr>
      <vt:lpstr>Week of August 30th</vt:lpstr>
      <vt:lpstr>August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2021-09-07T12:46:30Z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