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21-22\2107\"/>
    </mc:Choice>
  </mc:AlternateContent>
  <xr:revisionPtr revIDLastSave="0" documentId="8_{2082ACFE-2987-4208-93ED-52D3D3C16603}" xr6:coauthVersionLast="46" xr6:coauthVersionMax="46" xr10:uidLastSave="{00000000-0000-0000-0000-000000000000}"/>
  <bookViews>
    <workbookView xWindow="31980" yWindow="45" windowWidth="21600" windowHeight="15600" tabRatio="907" xr2:uid="{00000000-000D-0000-FFFF-FFFF00000000}"/>
  </bookViews>
  <sheets>
    <sheet name="July 2021" sheetId="11" r:id="rId1"/>
    <sheet name="Week of June 28th" sheetId="248" r:id="rId2"/>
    <sheet name="Week of July 6th" sheetId="249" r:id="rId3"/>
    <sheet name="Week of July 13th" sheetId="250" r:id="rId4"/>
    <sheet name="Week of July 20th" sheetId="251" r:id="rId5"/>
    <sheet name="Week of July 27th" sheetId="252" r:id="rId6"/>
    <sheet name="July 2020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1" i="252" l="1"/>
  <c r="E71" i="252"/>
  <c r="D71" i="251"/>
  <c r="E71" i="251"/>
  <c r="D71" i="250"/>
  <c r="E71" i="250"/>
  <c r="D71" i="249"/>
  <c r="E71" i="249"/>
  <c r="D71" i="248" l="1"/>
  <c r="E71" i="248"/>
  <c r="E32" i="11" l="1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<sst xmlns="http://schemas.openxmlformats.org/spreadsheetml/2006/main" count="537" uniqueCount="83">
  <si>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</si>
  <si>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</si>
  <si>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</si>
  <si>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</si>
  <si>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</si>
  <si>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</si>
  <si>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</si>
  <si>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</si>
  <si>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</si>
  <si>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</si>
  <si>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</si>
  <si>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</si>
  <si>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</si>
  <si>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</si>
  <si>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</si>
  <si>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</si>
  <si>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</si>
  <si>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</si>
  <si>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</si>
  <si>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</si>
  <si>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</si>
  <si>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</si>
  <si>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</si>
  <si>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</si>
  <si>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</si>
  <si>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</si>
  <si>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</si>
  <si>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</si>
  <si>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</si>
  <si>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</si>
  <si>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</si>
  <si>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</si>
  <si>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</si>
  <si>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</si>
  <si>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</si>
  <si>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</si>
  <si>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</si>
  <si>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</si>
  <si>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</si>
  <si>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</si>
  <si>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</si>
  <si>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</si>
  <si>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</si>
  <si>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</si>
  <si>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</si>
  <si>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</si>
  <si>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</si>
  <si>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</si>
  <si>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</si>
  <si>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</si>
  <si>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</si>
  <si>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</si>
  <si>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</si>
  <si>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</si>
  <si>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</si>
  <si>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</si>
  <si>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</si>
  <si>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</si>
  <si>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</si>
  <si>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</si>
  <si>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</si>
  <si>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</si>
  <si>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</si>
  <si>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</si>
  <si>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</si>
  <si>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</si>
  <si>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</si>
  <si>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</si>
  <si>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</si>
  <si>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</si>
  <si>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</si>
  <si>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</si>
  <si>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</si>
  <si>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</si>
  <si>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</si>
  <si>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</si>
  <si>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</si>
  <si>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06/28/2021</t>
  </si>
  <si>
    <t>July 1 - 31</t>
  </si>
  <si>
    <t>Week of 07/06/2020</t>
  </si>
  <si>
    <t>Week of 07/13/2020</t>
  </si>
  <si>
    <t>Week of 07/20/2020</t>
  </si>
  <si>
    <t>Week of 07/27/2020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</si>
</sst>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</cellStyleXfs>
  <cellXfs count="33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2" fillId="0" borderId="0" xfId="1"/>
    <xf numFmtId="0" fontId="12" fillId="0" borderId="0" xfId="1" applyFont="1" applyAlignment="1">
      <alignment horizontal="left"/>
    </xf>
    <xf numFmtId="0" fontId="13" fillId="0" borderId="0" xfId="1" applyFont="1"/>
    <xf numFmtId="164" fontId="12" fillId="0" borderId="0" xfId="1" applyNumberFormat="1" applyFont="1"/>
    <xf numFmtId="0" fontId="12" fillId="0" borderId="0" xfId="1" applyFont="1"/>
    <xf numFmtId="0" fontId="1" fillId="0" borderId="0" xfId="1" applyFont="1"/>
    <xf numFmtId="0" fontId="12" fillId="0" borderId="0" xfId="1" applyFont="1" applyAlignment="1">
      <alignment horizontal="center"/>
    </xf>
    <xf numFmtId="7" fontId="13" fillId="0" borderId="0" xfId="1" applyNumberFormat="1" applyFont="1" applyAlignment="1">
      <alignment horizontal="center"/>
    </xf>
  </cellXfs>
  <cellStyles count="30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00000000-0005-0000-0000-000008000000}"/>
    <cellStyle name="Normal 13" xfId="7" xr:uid="{00000000-0005-0000-0000-000009000000}"/>
    <cellStyle name="Normal 14" xfId="20" xr:uid="{00000000-0005-0000-0000-00000A000000}"/>
    <cellStyle name="Normal 15" xfId="21" xr:uid="{00000000-0005-0000-0000-00000B000000}"/>
    <cellStyle name="Normal 16" xfId="22" xr:uid="{00000000-0005-0000-0000-00000C000000}"/>
    <cellStyle name="Normal 17" xfId="23" xr:uid="{00000000-0005-0000-0000-00000D000000}"/>
    <cellStyle name="Normal 18" xfId="25" xr:uid="{00000000-0005-0000-0000-00000E000000}"/>
    <cellStyle name="Normal 19" xfId="26" xr:uid="{AC74479D-0BC8-4323-B61E-B3A5C6C3A38D}"/>
    <cellStyle name="Normal 2" xfId="1" xr:uid="{00000000-0005-0000-0000-00000F000000}"/>
    <cellStyle name="Normal 20" xfId="27" xr:uid="{D33433A2-AB2B-4C36-AE25-F07AFBBB6326}"/>
    <cellStyle name="Normal 21" xfId="28" xr:uid="{6D4D2880-8640-456D-AC6A-1A2F13B9BB94}"/>
    <cellStyle name="Normal 22" xfId="29" xr:uid="{A90DABD8-AD10-4C89-B34F-38B73CEA02CF}"/>
    <cellStyle name="Normal 3" xfId="6" xr:uid="{00000000-0005-0000-0000-000010000000}"/>
    <cellStyle name="Normal 4" xfId="5" xr:uid="{00000000-0005-0000-0000-000011000000}"/>
    <cellStyle name="Normal 5" xfId="10" xr:uid="{00000000-0005-0000-0000-000012000000}"/>
    <cellStyle name="Normal 6" xfId="14" xr:uid="{00000000-0005-0000-0000-000013000000}"/>
    <cellStyle name="Normal 7" xfId="4" xr:uid="{00000000-0005-0000-0000-000014000000}"/>
    <cellStyle name="Normal 8" xfId="8" xr:uid="{00000000-0005-0000-0000-000015000000}"/>
    <cellStyle name="Normal 9" xfId="15" xr:uid="{00000000-0005-0000-0000-000016000000}"/>
    <cellStyle name="Percent" xfId="24" builtinId="5"/>
    <cellStyle name="Percent 2" xfId="9" xr:uid="{00000000-0005-0000-0000-000018000000}"/>
    <cellStyle name="Percent 3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>
      <selection activeCell="D5" sqref="D5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5" t="str">
        <f>'July 2020'!A1</f>
        <v>July 1 - 31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June 28th:Week of July 27th'!D3)</f>
        <v>1345096.2000000002</v>
      </c>
      <c r="E4" s="6">
        <f>SUM('Week of June 28th:Week of July 27th'!E3)</f>
        <v>693382.2</v>
      </c>
      <c r="F4" s="7"/>
      <c r="G4" s="20">
        <f>IFERROR((D4/'July 2020'!D4)-1,0)</f>
        <v>0</v>
      </c>
      <c r="H4" s="20">
        <f>IFERROR((E4/'July 2020'!E4)-1,0)</f>
        <v>0</v>
      </c>
      <c r="J4" s="17"/>
      <c r="K4" s="17"/>
    </row>
    <row r="5" spans="1:11" x14ac:dyDescent="0.25">
      <c r="A5" s="5" t="s">
        <v>7</v>
      </c>
      <c r="B5">
        <v>2</v>
      </c>
      <c r="D5" s="6">
        <f>SUM('Week of June 28th:Week of July 27th'!D4)</f>
        <v>53564.7</v>
      </c>
      <c r="E5" s="6">
        <f>SUM('Week of June 28th:Week of July 27th'!E4)</f>
        <v>53913.65</v>
      </c>
      <c r="F5" s="7"/>
      <c r="G5" s="21">
        <f>IFERROR((D5/'July 2020'!D5)-1,0)</f>
        <v>0</v>
      </c>
      <c r="H5" s="21">
        <f>IFERROR((E5/'July 2020'!E5)-1,0)</f>
        <v>0</v>
      </c>
      <c r="J5" s="17"/>
      <c r="K5" s="17"/>
    </row>
    <row r="6" spans="1:11" x14ac:dyDescent="0.25">
      <c r="A6" s="5" t="s">
        <v>8</v>
      </c>
      <c r="B6">
        <v>3</v>
      </c>
      <c r="D6" s="6">
        <f>SUM('Week of June 28th:Week of July 27th'!D5)</f>
        <v>1214486</v>
      </c>
      <c r="E6" s="6">
        <f>SUM('Week of June 28th:Week of July 27th'!E5)</f>
        <v>764639.39999999991</v>
      </c>
      <c r="F6" s="7"/>
      <c r="G6" s="21">
        <f>IFERROR((D6/'July 2020'!D6)-1,0)</f>
        <v>0</v>
      </c>
      <c r="H6" s="21">
        <f>IFERROR((E6/'July 2020'!E6)-1,0)</f>
        <v>0</v>
      </c>
      <c r="J6" s="17"/>
      <c r="K6" s="17"/>
    </row>
    <row r="7" spans="1:11" x14ac:dyDescent="0.25">
      <c r="A7" s="5" t="s">
        <v>9</v>
      </c>
      <c r="B7">
        <v>4</v>
      </c>
      <c r="D7" s="6">
        <f>SUM('Week of June 28th:Week of July 27th'!D6)</f>
        <v>74046.700000000012</v>
      </c>
      <c r="E7" s="6">
        <f>SUM('Week of June 28th:Week of July 27th'!E6)</f>
        <v>41366.5</v>
      </c>
      <c r="F7" s="7"/>
      <c r="G7" s="21">
        <f>IFERROR((D7/'July 2020'!D7)-1,0)</f>
        <v>0.98184543325526974</v>
      </c>
      <c r="H7" s="21">
        <f>IFERROR((E7/'July 2020'!E7)-1,0)</f>
        <v>0.63966038678172077</v>
      </c>
      <c r="J7" s="17"/>
      <c r="K7" s="17"/>
    </row>
    <row r="8" spans="1:11" x14ac:dyDescent="0.25">
      <c r="A8" s="5" t="s">
        <v>10</v>
      </c>
      <c r="B8">
        <v>5</v>
      </c>
      <c r="D8" s="6">
        <f>SUM('Week of June 28th:Week of July 27th'!D7)</f>
        <v>3551882.3000000003</v>
      </c>
      <c r="E8" s="6">
        <f>SUM('Week of June 28th:Week of July 27th'!E7)</f>
        <v>2318257.2000000002</v>
      </c>
      <c r="F8" s="7"/>
      <c r="G8" s="21">
        <f>IFERROR((D8/'July 2020'!D8)-1,0)</f>
        <v>-0.19033396775990863</v>
      </c>
      <c r="H8" s="21">
        <f>IFERROR((E8/'July 2020'!E8)-1,0)</f>
        <v>-0.2106662904071338</v>
      </c>
      <c r="J8" s="17"/>
      <c r="K8" s="17"/>
    </row>
    <row r="9" spans="1:11" x14ac:dyDescent="0.25">
      <c r="A9" s="5" t="s">
        <v>11</v>
      </c>
      <c r="B9">
        <v>6</v>
      </c>
      <c r="D9" s="6">
        <f>SUM('Week of June 28th:Week of July 27th'!D8)</f>
        <v>10316442.35</v>
      </c>
      <c r="E9" s="6">
        <f>SUM('Week of June 28th:Week of July 27th'!E8)</f>
        <v>6829641.6999999993</v>
      </c>
      <c r="F9" s="7"/>
      <c r="G9" s="21">
        <f>IFERROR((D9/'July 2020'!D9)-1,0)</f>
        <v>-0.16103971153071817</v>
      </c>
      <c r="H9" s="21">
        <f>IFERROR((E9/'July 2020'!E9)-1,0)</f>
        <v>-0.1843967534469465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June 28th:Week of July 27th'!D9)</f>
        <v>15455.3</v>
      </c>
      <c r="E10" s="6">
        <f>SUM('Week of June 28th:Week of July 27th'!E9)</f>
        <v>10536.4</v>
      </c>
      <c r="F10" s="7"/>
      <c r="G10" s="21">
        <f>IFERROR((D10/'July 2020'!D10)-1,0)</f>
        <v>-4.6882748050308676E-3</v>
      </c>
      <c r="H10" s="21">
        <f>IFERROR((E10/'July 2020'!E10)-1,0)</f>
        <v>-6.8852459016393475E-2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June 28th:Week of July 27th'!D10)</f>
        <v>1468448.8000000003</v>
      </c>
      <c r="E11" s="6">
        <f>SUM('Week of June 28th:Week of July 27th'!E10)</f>
        <v>718578</v>
      </c>
      <c r="F11" s="7"/>
      <c r="G11" s="21">
        <f>IFERROR((D11/'July 2020'!D11)-1,0)</f>
        <v>0</v>
      </c>
      <c r="H11" s="21">
        <f>IFERROR((E11/'July 2020'!E11)-1,0)</f>
        <v>0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June 28th:Week of July 27th'!D11)</f>
        <v>1020891.2</v>
      </c>
      <c r="E12" s="6">
        <f>SUM('Week of June 28th:Week of July 27th'!E11)</f>
        <v>490012.95</v>
      </c>
      <c r="F12" s="7"/>
      <c r="G12" s="21">
        <f>IFERROR((D12/'July 2020'!D12)-1,0)</f>
        <v>0.4290616447550859</v>
      </c>
      <c r="H12" s="21">
        <f>IFERROR((E12/'July 2020'!E12)-1,0)</f>
        <v>0.37752683400551601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June 28th:Week of July 27th'!D12)</f>
        <v>1116749.2</v>
      </c>
      <c r="E13" s="6">
        <f>SUM('Week of June 28th:Week of July 27th'!E12)</f>
        <v>848545.6</v>
      </c>
      <c r="F13" s="7"/>
      <c r="G13" s="21">
        <f>IFERROR((D13/'July 2020'!D13)-1,0)</f>
        <v>0</v>
      </c>
      <c r="H13" s="21">
        <f>IFERROR((E13/'July 2020'!E13)-1,0)</f>
        <v>0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June 28th:Week of July 27th'!D13)</f>
        <v>5842299.4000000004</v>
      </c>
      <c r="E14" s="6">
        <f>SUM('Week of June 28th:Week of July 27th'!E13)</f>
        <v>2413012.7000000002</v>
      </c>
      <c r="F14" s="7"/>
      <c r="G14" s="21">
        <f>IFERROR((D14/'July 2020'!D14)-1,0)</f>
        <v>0</v>
      </c>
      <c r="H14" s="21">
        <f>IFERROR((E14/'July 2020'!E14)-1,0)</f>
        <v>0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June 28th:Week of July 27th'!D14)</f>
        <v>136883.59999999998</v>
      </c>
      <c r="E15" s="6">
        <f>SUM('Week of June 28th:Week of July 27th'!E14)</f>
        <v>93428.3</v>
      </c>
      <c r="F15" s="7"/>
      <c r="G15" s="21">
        <f>IFERROR((D15/'July 2020'!D15)-1,0)</f>
        <v>0</v>
      </c>
      <c r="H15" s="21">
        <f>IFERROR((E15/'July 2020'!E15)-1,0)</f>
        <v>0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June 28th:Week of July 27th'!D15)</f>
        <v>11288896.800000001</v>
      </c>
      <c r="E16" s="6">
        <f>SUM('Week of June 28th:Week of July 27th'!E15)</f>
        <v>8208954.9500000002</v>
      </c>
      <c r="F16" s="7"/>
      <c r="G16" s="21">
        <f>IFERROR((D16/'July 2020'!D16)-1,0)</f>
        <v>0</v>
      </c>
      <c r="H16" s="21">
        <f>IFERROR((E16/'July 2020'!E16)-1,0)</f>
        <v>0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June 28th:Week of July 27th'!D16)</f>
        <v>120011.5</v>
      </c>
      <c r="E17" s="6">
        <f>SUM('Week of June 28th:Week of July 27th'!E16)</f>
        <v>73161.549999999988</v>
      </c>
      <c r="F17" s="7"/>
      <c r="G17" s="21">
        <f>IFERROR((D17/'July 2020'!D17)-1,0)</f>
        <v>1.5621693517051742</v>
      </c>
      <c r="H17" s="21">
        <f>IFERROR((E17/'July 2020'!E17)-1,0)</f>
        <v>1.3800268707018262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June 28th:Week of July 27th'!D17)</f>
        <v>0</v>
      </c>
      <c r="E18" s="6">
        <f>SUM('Week of June 28th:Week of July 27th'!E17)</f>
        <v>0</v>
      </c>
      <c r="F18" s="7"/>
      <c r="G18" s="21">
        <f>IFERROR((D18/'July 2020'!D18)-1,0)</f>
        <v>0</v>
      </c>
      <c r="H18" s="21">
        <f>IFERROR((E18/'July 2020'!E18)-1,0)</f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June 28th:Week of July 27th'!D18)</f>
        <v>4503072</v>
      </c>
      <c r="E19" s="6">
        <f>SUM('Week of June 28th:Week of July 27th'!E18)</f>
        <v>3379811.75</v>
      </c>
      <c r="F19" s="7"/>
      <c r="G19" s="21">
        <f>IFERROR((D19/'July 2020'!D19)-1,0)</f>
        <v>0</v>
      </c>
      <c r="H19" s="21">
        <f>IFERROR((E19/'July 2020'!E19)-1,0)</f>
        <v>0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June 28th:Week of July 27th'!D19)</f>
        <v>2407136.1999999997</v>
      </c>
      <c r="E20" s="6">
        <f>SUM('Week of June 28th:Week of July 27th'!E19)</f>
        <v>1329399.75</v>
      </c>
      <c r="F20" s="7"/>
      <c r="G20" s="21">
        <f>IFERROR((D20/'July 2020'!D20)-1,0)</f>
        <v>0.19635925783800823</v>
      </c>
      <c r="H20" s="21">
        <f>IFERROR((E20/'July 2020'!E20)-1,0)</f>
        <v>0.16789273903799051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June 28th:Week of July 27th'!D20)</f>
        <v>965410.6</v>
      </c>
      <c r="E21" s="6">
        <f>SUM('Week of June 28th:Week of July 27th'!E20)</f>
        <v>499893.45</v>
      </c>
      <c r="F21" s="7"/>
      <c r="G21" s="21">
        <f>IFERROR((D21/'July 2020'!D21)-1,0)</f>
        <v>0</v>
      </c>
      <c r="H21" s="21">
        <f>IFERROR((E21/'July 2020'!E21)-1,0)</f>
        <v>0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June 28th:Week of July 27th'!D21)</f>
        <v>197495.2</v>
      </c>
      <c r="E22" s="6">
        <f>SUM('Week of June 28th:Week of July 27th'!E21)</f>
        <v>55326.6</v>
      </c>
      <c r="F22" s="7"/>
      <c r="G22" s="21">
        <f>IFERROR((D22/'July 2020'!D22)-1,0)</f>
        <v>4.3510422676904303E-2</v>
      </c>
      <c r="H22" s="21">
        <f>IFERROR((E22/'July 2020'!E22)-1,0)</f>
        <v>6.7785275700650516E-2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June 28th:Week of July 27th'!D22)</f>
        <v>65188.899999999994</v>
      </c>
      <c r="E23" s="6">
        <f>SUM('Week of June 28th:Week of July 27th'!E22)</f>
        <v>37747.85</v>
      </c>
      <c r="F23" s="7"/>
      <c r="G23" s="21">
        <f>IFERROR((D23/'July 2020'!D23)-1,0)</f>
        <v>-0.16697676082795154</v>
      </c>
      <c r="H23" s="21">
        <f>IFERROR((E23/'July 2020'!E23)-1,0)</f>
        <v>-0.26408193622784937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June 28th:Week of July 27th'!D23)</f>
        <v>110182.79999999999</v>
      </c>
      <c r="E24" s="6">
        <f>SUM('Week of June 28th:Week of July 27th'!E23)</f>
        <v>35193.200000000004</v>
      </c>
      <c r="F24" s="7"/>
      <c r="G24" s="21">
        <f>IFERROR((D24/'July 2020'!D24)-1,0)</f>
        <v>0.21033448673587074</v>
      </c>
      <c r="H24" s="21">
        <f>IFERROR((E24/'July 2020'!E24)-1,0)</f>
        <v>0.39349760248343935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June 28th:Week of July 27th'!D24)</f>
        <v>10212.300000000001</v>
      </c>
      <c r="E25" s="6">
        <f>SUM('Week of June 28th:Week of July 27th'!E24)</f>
        <v>7194.95</v>
      </c>
      <c r="F25" s="7"/>
      <c r="G25" s="21">
        <f>IFERROR((D25/'July 2020'!D25)-1,0)</f>
        <v>-0.60066241480305471</v>
      </c>
      <c r="H25" s="21">
        <f>IFERROR((E25/'July 2020'!E25)-1,0)</f>
        <v>-0.17322232947232963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June 28th:Week of July 27th'!D25)</f>
        <v>66375.399999999994</v>
      </c>
      <c r="E26" s="6">
        <f>SUM('Week of June 28th:Week of July 27th'!E25)</f>
        <v>160147.4</v>
      </c>
      <c r="F26" s="7"/>
      <c r="G26" s="21">
        <f>IFERROR((D26/'July 2020'!D26)-1,0)</f>
        <v>-0.24859242823464156</v>
      </c>
      <c r="H26" s="21">
        <f>IFERROR((E26/'July 2020'!E26)-1,0)</f>
        <v>-0.26996971795256341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June 28th:Week of July 27th'!D26)</f>
        <v>27048</v>
      </c>
      <c r="E27" s="6">
        <f>SUM('Week of June 28th:Week of July 27th'!E26)</f>
        <v>2755.8999999999996</v>
      </c>
      <c r="F27" s="7"/>
      <c r="G27" s="21">
        <f>IFERROR((D27/'July 2020'!D27)-1,0)</f>
        <v>0</v>
      </c>
      <c r="H27" s="21">
        <f>IFERROR((E27/'July 2020'!E27)-1,0)</f>
        <v>0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June 28th:Week of July 27th'!D27)</f>
        <v>50026.2</v>
      </c>
      <c r="E28" s="6">
        <f>SUM('Week of June 28th:Week of July 27th'!E27)</f>
        <v>22770.65</v>
      </c>
      <c r="F28" s="7"/>
      <c r="G28" s="21">
        <f>IFERROR((D28/'July 2020'!D28)-1,0)</f>
        <v>0.65699049385578467</v>
      </c>
      <c r="H28" s="21">
        <f>IFERROR((E28/'July 2020'!E28)-1,0)</f>
        <v>0.44787911158588156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June 28th:Week of July 27th'!D28)</f>
        <v>342993</v>
      </c>
      <c r="E29" s="6">
        <f>SUM('Week of June 28th:Week of July 27th'!E28)</f>
        <v>54903.1</v>
      </c>
      <c r="F29" s="7"/>
      <c r="G29" s="21">
        <f>IFERROR((D29/'July 2020'!D29)-1,0)</f>
        <v>0</v>
      </c>
      <c r="H29" s="21">
        <f>IFERROR((E29/'July 2020'!E29)-1,0)</f>
        <v>0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June 28th:Week of July 27th'!D29)</f>
        <v>865284.7</v>
      </c>
      <c r="E30" s="6">
        <f>SUM('Week of June 28th:Week of July 27th'!E29)</f>
        <v>513944.2</v>
      </c>
      <c r="F30" s="7"/>
      <c r="G30" s="21">
        <f>IFERROR((D30/'July 2020'!D30)-1,0)</f>
        <v>-0.19659522306923893</v>
      </c>
      <c r="H30" s="21">
        <f>IFERROR((E30/'July 2020'!E30)-1,0)</f>
        <v>-0.17285191950975365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June 28th:Week of July 27th'!D30)</f>
        <v>289694.3</v>
      </c>
      <c r="E31" s="6">
        <f>SUM('Week of June 28th:Week of July 27th'!E30)</f>
        <v>153294.04999999999</v>
      </c>
      <c r="F31" s="7"/>
      <c r="G31" s="21">
        <f>IFERROR((D31/'July 2020'!D31)-1,0)</f>
        <v>0</v>
      </c>
      <c r="H31" s="21">
        <f>IFERROR((E31/'July 2020'!E31)-1,0)</f>
        <v>0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June 28th:Week of July 27th'!D31)</f>
        <v>10901285.5</v>
      </c>
      <c r="E32" s="6">
        <f>SUM('Week of June 28th:Week of July 27th'!E31)</f>
        <v>12375655.950000001</v>
      </c>
      <c r="F32" s="7"/>
      <c r="G32" s="21">
        <f>IFERROR((D32/'July 2020'!D32)-1,0)</f>
        <v>6.6766032522624252E-2</v>
      </c>
      <c r="H32" s="21">
        <f>IFERROR((E32/'July 2020'!E32)-1,0)</f>
        <v>0.31542263944732563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June 28th:Week of July 27th'!D32)</f>
        <v>28536.899999999998</v>
      </c>
      <c r="E33" s="6">
        <f>SUM('Week of June 28th:Week of July 27th'!E32)</f>
        <v>10671.5</v>
      </c>
      <c r="F33" s="7"/>
      <c r="G33" s="21">
        <f>IFERROR((D33/'July 2020'!D33)-1,0)</f>
        <v>-0.27292669876939546</v>
      </c>
      <c r="H33" s="21">
        <f>IFERROR((E33/'July 2020'!E33)-1,0)</f>
        <v>-0.45966541433330976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June 28th:Week of July 27th'!D33)</f>
        <v>1612109.0899999999</v>
      </c>
      <c r="E34" s="6">
        <f>SUM('Week of June 28th:Week of July 27th'!E33)</f>
        <v>702888.2</v>
      </c>
      <c r="F34" s="7"/>
      <c r="G34" s="21">
        <f>IFERROR((D34/'July 2020'!D34)-1,0)</f>
        <v>-0.16323787051202687</v>
      </c>
      <c r="H34" s="21">
        <f>IFERROR((E34/'July 2020'!E34)-1,0)</f>
        <v>-0.1935317151644802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June 28th:Week of July 27th'!D34)</f>
        <v>162736.70000000001</v>
      </c>
      <c r="E35" s="6">
        <f>SUM('Week of June 28th:Week of July 27th'!E34)</f>
        <v>61456.5</v>
      </c>
      <c r="F35" s="7"/>
      <c r="G35" s="21">
        <f>IFERROR((D35/'July 2020'!D35)-1,0)</f>
        <v>0.57081756756756774</v>
      </c>
      <c r="H35" s="21">
        <f>IFERROR((E35/'July 2020'!E35)-1,0)</f>
        <v>0.57484057867027816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June 28th:Week of July 27th'!D35)</f>
        <v>46949</v>
      </c>
      <c r="E36" s="6">
        <f>SUM('Week of June 28th:Week of July 27th'!E35)</f>
        <v>25270.7</v>
      </c>
      <c r="F36" s="7"/>
      <c r="G36" s="21">
        <f>IFERROR((D36/'July 2020'!D36)-1,0)</f>
        <v>-0.38300906122073508</v>
      </c>
      <c r="H36" s="21">
        <f>IFERROR((E36/'July 2020'!E36)-1,0)</f>
        <v>-0.25430415698424991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June 28th:Week of July 27th'!D36)</f>
        <v>0</v>
      </c>
      <c r="E37" s="6">
        <f>SUM('Week of June 28th:Week of July 27th'!E36)</f>
        <v>0</v>
      </c>
      <c r="F37" s="7"/>
      <c r="G37" s="21">
        <f>IFERROR((D37/'July 2020'!D37)-1,0)</f>
        <v>0</v>
      </c>
      <c r="H37" s="21">
        <f>IFERROR((E37/'July 2020'!E37)-1,0)</f>
        <v>0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June 28th:Week of July 27th'!D37)</f>
        <v>2775025.4000000004</v>
      </c>
      <c r="E38" s="6">
        <f>SUM('Week of June 28th:Week of July 27th'!E37)</f>
        <v>1696738.05</v>
      </c>
      <c r="F38" s="7"/>
      <c r="G38" s="21">
        <f>IFERROR((D38/'July 2020'!D38)-1,0)</f>
        <v>0.33648142866486119</v>
      </c>
      <c r="H38" s="21">
        <f>IFERROR((E38/'July 2020'!E38)-1,0)</f>
        <v>0.27601958951098871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June 28th:Week of July 27th'!D38)</f>
        <v>7355544</v>
      </c>
      <c r="E39" s="6">
        <f>SUM('Week of June 28th:Week of July 27th'!E38)</f>
        <v>3319611.75</v>
      </c>
      <c r="F39" s="7"/>
      <c r="G39" s="21">
        <f>IFERROR((D39/'July 2020'!D39)-1,0)</f>
        <v>0.34924637827054772</v>
      </c>
      <c r="H39" s="21">
        <f>IFERROR((E39/'July 2020'!E39)-1,0)</f>
        <v>0.18082590041880287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June 28th:Week of July 27th'!D39)</f>
        <v>1151270.3999999999</v>
      </c>
      <c r="E40" s="6">
        <f>SUM('Week of June 28th:Week of July 27th'!E39)</f>
        <v>740732.3</v>
      </c>
      <c r="F40" s="7"/>
      <c r="G40" s="21">
        <f>IFERROR((D40/'July 2020'!D40)-1,0)</f>
        <v>-0.16423322797353479</v>
      </c>
      <c r="H40" s="21">
        <f>IFERROR((E40/'July 2020'!E40)-1,0)</f>
        <v>-0.35016302897675389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June 28th:Week of July 27th'!D40)</f>
        <v>102198.6</v>
      </c>
      <c r="E41" s="6">
        <f>SUM('Week of June 28th:Week of July 27th'!E40)</f>
        <v>45560.549999999996</v>
      </c>
      <c r="F41" s="7"/>
      <c r="G41" s="21">
        <f>IFERROR((D41/'July 2020'!D41)-1,0)</f>
        <v>0</v>
      </c>
      <c r="H41" s="21">
        <f>IFERROR((E41/'July 2020'!E41)-1,0)</f>
        <v>0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June 28th:Week of July 27th'!D41)</f>
        <v>13099.1</v>
      </c>
      <c r="E42" s="6">
        <f>SUM('Week of June 28th:Week of July 27th'!E41)</f>
        <v>5392.7999999999993</v>
      </c>
      <c r="F42" s="7"/>
      <c r="G42" s="21">
        <f>IFERROR((D42/'July 2020'!D42)-1,0)</f>
        <v>0.76771207254864904</v>
      </c>
      <c r="H42" s="21">
        <f>IFERROR((E42/'July 2020'!E42)-1,0)</f>
        <v>0.566331198536139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June 28th:Week of July 27th'!D42)</f>
        <v>13498.8</v>
      </c>
      <c r="E43" s="6">
        <f>SUM('Week of June 28th:Week of July 27th'!E42)</f>
        <v>30310</v>
      </c>
      <c r="F43" s="7"/>
      <c r="G43" s="21">
        <f>IFERROR((D43/'July 2020'!D43)-1,0)</f>
        <v>0</v>
      </c>
      <c r="H43" s="21">
        <f>IFERROR((E43/'July 2020'!E43)-1,0)</f>
        <v>0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June 28th:Week of July 27th'!D43)</f>
        <v>3719328.9</v>
      </c>
      <c r="E44" s="6">
        <f>SUM('Week of June 28th:Week of July 27th'!E43)</f>
        <v>1857726.5</v>
      </c>
      <c r="F44" s="7"/>
      <c r="G44" s="21">
        <f>IFERROR((D44/'July 2020'!D44)-1,0)</f>
        <v>0</v>
      </c>
      <c r="H44" s="21">
        <f>IFERROR((E44/'July 2020'!E44)-1,0)</f>
        <v>0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June 28th:Week of July 27th'!D44)</f>
        <v>1997768.25</v>
      </c>
      <c r="E45" s="6">
        <f>SUM('Week of June 28th:Week of July 27th'!E44)</f>
        <v>847440.64999999991</v>
      </c>
      <c r="F45" s="7"/>
      <c r="G45" s="21">
        <f>IFERROR((D45/'July 2020'!D45)-1,0)</f>
        <v>0</v>
      </c>
      <c r="H45" s="21">
        <f>IFERROR((E45/'July 2020'!E45)-1,0)</f>
        <v>0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June 28th:Week of July 27th'!D45)</f>
        <v>2165832.1999999997</v>
      </c>
      <c r="E46" s="6">
        <f>SUM('Week of June 28th:Week of July 27th'!E45)</f>
        <v>928284.35000000009</v>
      </c>
      <c r="F46" s="7"/>
      <c r="G46" s="21">
        <f>IFERROR((D46/'July 2020'!D46)-1,0)</f>
        <v>3.6085997207900178E-2</v>
      </c>
      <c r="H46" s="21">
        <f>IFERROR((E46/'July 2020'!E46)-1,0)</f>
        <v>1.8851261232467609E-2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June 28th:Week of July 27th'!D46)</f>
        <v>1455440</v>
      </c>
      <c r="E47" s="6">
        <f>SUM('Week of June 28th:Week of July 27th'!E46)</f>
        <v>923360.2</v>
      </c>
      <c r="F47" s="7"/>
      <c r="G47" s="21">
        <f>IFERROR((D47/'July 2020'!D47)-1,0)</f>
        <v>0</v>
      </c>
      <c r="H47" s="21">
        <f>IFERROR((E47/'July 2020'!E47)-1,0)</f>
        <v>0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June 28th:Week of July 27th'!D47)</f>
        <v>737118.2</v>
      </c>
      <c r="E48" s="6">
        <f>SUM('Week of June 28th:Week of July 27th'!E47)</f>
        <v>375356.8</v>
      </c>
      <c r="F48" s="7"/>
      <c r="G48" s="21">
        <f>IFERROR((D48/'July 2020'!D48)-1,0)</f>
        <v>-0.23280203939934185</v>
      </c>
      <c r="H48" s="21">
        <f>IFERROR((E48/'July 2020'!E48)-1,0)</f>
        <v>-0.26154642774268755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June 28th:Week of July 27th'!D48)</f>
        <v>1981857.35</v>
      </c>
      <c r="E49" s="6">
        <f>SUM('Week of June 28th:Week of July 27th'!E48)</f>
        <v>1185483.95</v>
      </c>
      <c r="F49" s="7"/>
      <c r="G49" s="21">
        <f>IFERROR((D49/'July 2020'!D49)-1,0)</f>
        <v>-0.14417357747664428</v>
      </c>
      <c r="H49" s="21">
        <f>IFERROR((E49/'July 2020'!E49)-1,0)</f>
        <v>-0.19079916984631839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June 28th:Week of July 27th'!D49)</f>
        <v>322702.80000000005</v>
      </c>
      <c r="E50" s="6">
        <f>SUM('Week of June 28th:Week of July 27th'!E49)</f>
        <v>66039.75</v>
      </c>
      <c r="F50" s="7"/>
      <c r="G50" s="21">
        <f>IFERROR((D50/'July 2020'!D50)-1,0)</f>
        <v>1.7429611823785613</v>
      </c>
      <c r="H50" s="21">
        <f>IFERROR((E50/'July 2020'!E50)-1,0)</f>
        <v>0.24429570034291737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June 28th:Week of July 27th'!D50)</f>
        <v>7661347.4000000004</v>
      </c>
      <c r="E51" s="6">
        <f>SUM('Week of June 28th:Week of July 27th'!E50)</f>
        <v>4980582.25</v>
      </c>
      <c r="F51" s="7"/>
      <c r="G51" s="21">
        <f>IFERROR((D51/'July 2020'!D51)-1,0)</f>
        <v>0</v>
      </c>
      <c r="H51" s="21">
        <f>IFERROR((E51/'July 2020'!E51)-1,0)</f>
        <v>0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June 28th:Week of July 27th'!D51)</f>
        <v>4527768</v>
      </c>
      <c r="E52" s="6">
        <f>SUM('Week of June 28th:Week of July 27th'!E51)</f>
        <v>2341969.7000000002</v>
      </c>
      <c r="F52" s="7"/>
      <c r="G52" s="21">
        <f>IFERROR((D52/'July 2020'!D52)-1,0)</f>
        <v>0.26706100550919931</v>
      </c>
      <c r="H52" s="21">
        <f>IFERROR((E52/'July 2020'!E52)-1,0)</f>
        <v>7.4802839737434512E-2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June 28th:Week of July 27th'!D52)</f>
        <v>20063015.699999999</v>
      </c>
      <c r="E53" s="6">
        <f>SUM('Week of June 28th:Week of July 27th'!E52)</f>
        <v>8722249.1999999993</v>
      </c>
      <c r="F53" s="7"/>
      <c r="G53" s="21">
        <f>IFERROR((D53/'July 2020'!D53)-1,0)</f>
        <v>0.55581685369178913</v>
      </c>
      <c r="H53" s="21">
        <f>IFERROR((E53/'July 2020'!E53)-1,0)</f>
        <v>0.41035971294680018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June 28th:Week of July 27th'!D53)</f>
        <v>3266953.2</v>
      </c>
      <c r="E54" s="6">
        <f>SUM('Week of June 28th:Week of July 27th'!E53)</f>
        <v>2367018.5</v>
      </c>
      <c r="F54" s="7"/>
      <c r="G54" s="21">
        <f>IFERROR((D54/'July 2020'!D54)-1,0)</f>
        <v>-0.21931908737930328</v>
      </c>
      <c r="H54" s="21">
        <f>IFERROR((E54/'July 2020'!E54)-1,0)</f>
        <v>-0.18781824035832073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June 28th:Week of July 27th'!D54)</f>
        <v>4853833.5999999996</v>
      </c>
      <c r="E55" s="6">
        <f>SUM('Week of June 28th:Week of July 27th'!E54)</f>
        <v>4765675.25</v>
      </c>
      <c r="F55" s="7"/>
      <c r="G55" s="21">
        <f>IFERROR((D55/'July 2020'!D55)-1,0)</f>
        <v>0</v>
      </c>
      <c r="H55" s="21">
        <f>IFERROR((E55/'July 2020'!E55)-1,0)</f>
        <v>0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June 28th:Week of July 27th'!D55)</f>
        <v>2924998.8200000003</v>
      </c>
      <c r="E56" s="6">
        <f>SUM('Week of June 28th:Week of July 27th'!E55)</f>
        <v>2535530.1999999997</v>
      </c>
      <c r="F56" s="7"/>
      <c r="G56" s="21">
        <f>IFERROR((D56/'July 2020'!D56)-1,0)</f>
        <v>0</v>
      </c>
      <c r="H56" s="21">
        <f>IFERROR((E56/'July 2020'!E56)-1,0)</f>
        <v>0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June 28th:Week of July 27th'!D56)</f>
        <v>226589.3</v>
      </c>
      <c r="E57" s="6">
        <f>SUM('Week of June 28th:Week of July 27th'!E56)</f>
        <v>91541.45</v>
      </c>
      <c r="F57" s="7"/>
      <c r="G57" s="21">
        <f>IFERROR((D57/'July 2020'!D57)-1,0)</f>
        <v>0</v>
      </c>
      <c r="H57" s="21">
        <f>IFERROR((E57/'July 2020'!E57)-1,0)</f>
        <v>0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June 28th:Week of July 27th'!D57)</f>
        <v>5409433.4000000004</v>
      </c>
      <c r="E58" s="6">
        <f>SUM('Week of June 28th:Week of July 27th'!E57)</f>
        <v>2991482.9000000004</v>
      </c>
      <c r="F58" s="7"/>
      <c r="G58" s="21">
        <f>IFERROR((D58/'July 2020'!D58)-1,0)</f>
        <v>4.6981915296175236E-2</v>
      </c>
      <c r="H58" s="21">
        <f>IFERROR((E58/'July 2020'!E58)-1,0)</f>
        <v>-1.5773362516266598E-2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June 28th:Week of July 27th'!D58)</f>
        <v>1491300.28</v>
      </c>
      <c r="E59" s="6">
        <f>SUM('Week of June 28th:Week of July 27th'!E58)</f>
        <v>932412.6</v>
      </c>
      <c r="F59" s="7"/>
      <c r="G59" s="21">
        <f>IFERROR((D59/'July 2020'!D59)-1,0)</f>
        <v>-0.19564870464029649</v>
      </c>
      <c r="H59" s="21">
        <f>IFERROR((E59/'July 2020'!E59)-1,0)</f>
        <v>-0.2622836829823274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June 28th:Week of July 27th'!D59)</f>
        <v>0</v>
      </c>
      <c r="E60" s="6">
        <f>SUM('Week of June 28th:Week of July 27th'!E59)</f>
        <v>2044684.25</v>
      </c>
      <c r="F60" s="7"/>
      <c r="G60" s="21">
        <f>IFERROR((D60/'July 2020'!D60)-1,0)</f>
        <v>0</v>
      </c>
      <c r="H60" s="21">
        <f>IFERROR((E60/'July 2020'!E60)-1,0)</f>
        <v>0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June 28th:Week of July 27th'!D60)</f>
        <v>5212171.3</v>
      </c>
      <c r="E61" s="6">
        <f>SUM('Week of June 28th:Week of July 27th'!E60)</f>
        <v>2326918.3000000003</v>
      </c>
      <c r="F61" s="7"/>
      <c r="G61" s="21">
        <f>IFERROR((D61/'July 2020'!D61)-1,0)</f>
        <v>0</v>
      </c>
      <c r="H61" s="21">
        <f>IFERROR((E61/'July 2020'!E61)-1,0)</f>
        <v>0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June 28th:Week of July 27th'!D61)</f>
        <v>3779550.02</v>
      </c>
      <c r="E62" s="6">
        <f>SUM('Week of June 28th:Week of July 27th'!E61)</f>
        <v>3030922.3</v>
      </c>
      <c r="F62" s="7"/>
      <c r="G62" s="21">
        <f>IFERROR((D62/'July 2020'!D62)-1,0)</f>
        <v>0.30282421941576243</v>
      </c>
      <c r="H62" s="21">
        <f>IFERROR((E62/'July 2020'!E62)-1,0)</f>
        <v>0.19112831490498716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June 28th:Week of July 27th'!D62)</f>
        <v>1397662.7</v>
      </c>
      <c r="E63" s="6">
        <f>SUM('Week of June 28th:Week of July 27th'!E62)</f>
        <v>695392.25</v>
      </c>
      <c r="F63" s="7"/>
      <c r="G63" s="21">
        <f>IFERROR((D63/'July 2020'!D63)-1,0)</f>
        <v>6.8505107165658163E-2</v>
      </c>
      <c r="H63" s="21">
        <f>IFERROR((E63/'July 2020'!E63)-1,0)</f>
        <v>0.22635505896498631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June 28th:Week of July 27th'!D63)</f>
        <v>75763.8</v>
      </c>
      <c r="E64" s="6">
        <f>SUM('Week of June 28th:Week of July 27th'!E63)</f>
        <v>35861</v>
      </c>
      <c r="F64" s="7"/>
      <c r="G64" s="21">
        <f>IFERROR((D64/'July 2020'!D64)-1,0)</f>
        <v>0</v>
      </c>
      <c r="H64" s="21">
        <f>IFERROR((E64/'July 2020'!E64)-1,0)</f>
        <v>0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June 28th:Week of July 27th'!D64)</f>
        <v>56535.5</v>
      </c>
      <c r="E65" s="6">
        <f>SUM('Week of June 28th:Week of July 27th'!E64)</f>
        <v>20833.75</v>
      </c>
      <c r="F65" s="7"/>
      <c r="G65" s="21">
        <f>IFERROR((D65/'July 2020'!D65)-1,0)</f>
        <v>-0.37705360586193604</v>
      </c>
      <c r="H65" s="21">
        <f>IFERROR((E65/'July 2020'!E65)-1,0)</f>
        <v>-0.347134631203729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June 28th:Week of July 27th'!D65)</f>
        <v>23730.699999999997</v>
      </c>
      <c r="E66" s="6">
        <f>SUM('Week of June 28th:Week of July 27th'!E65)</f>
        <v>27081.600000000002</v>
      </c>
      <c r="F66" s="7"/>
      <c r="G66" s="21">
        <f>IFERROR((D66/'July 2020'!D66)-1,0)</f>
        <v>0</v>
      </c>
      <c r="H66" s="21">
        <f>IFERROR((E66/'July 2020'!E66)-1,0)</f>
        <v>0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June 28th:Week of July 27th'!D66)</f>
        <v>4434066</v>
      </c>
      <c r="E67" s="6">
        <f>SUM('Week of June 28th:Week of July 27th'!E66)</f>
        <v>1967960.4</v>
      </c>
      <c r="F67" s="7"/>
      <c r="G67" s="21">
        <f>IFERROR((D67/'July 2020'!D67)-1,0)</f>
        <v>-0.13836094634231411</v>
      </c>
      <c r="H67" s="21">
        <f>IFERROR((E67/'July 2020'!E67)-1,0)</f>
        <v>-0.17454128392746071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June 28th:Week of July 27th'!D67)</f>
        <v>129231.2</v>
      </c>
      <c r="E68" s="6">
        <f>SUM('Week of June 28th:Week of July 27th'!E67)</f>
        <v>77048.649999999994</v>
      </c>
      <c r="F68" s="7"/>
      <c r="G68" s="21">
        <f>IFERROR((D68/'July 2020'!D68)-1,0)</f>
        <v>0</v>
      </c>
      <c r="H68" s="21">
        <f>IFERROR((E68/'July 2020'!E68)-1,0)</f>
        <v>0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June 28th:Week of July 27th'!D68)</f>
        <v>4074018.9</v>
      </c>
      <c r="E69" s="6">
        <f>SUM('Week of June 28th:Week of July 27th'!E68)</f>
        <v>1294845.6499999999</v>
      </c>
      <c r="F69" s="7"/>
      <c r="G69" s="21">
        <f>IFERROR((D69/'July 2020'!D69)-1,0)</f>
        <v>0</v>
      </c>
      <c r="H69" s="21">
        <f>IFERROR((E69/'July 2020'!E69)-1,0)</f>
        <v>0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June 28th:Week of July 27th'!D69)</f>
        <v>63452.200000000004</v>
      </c>
      <c r="E70" s="6">
        <f>SUM('Week of June 28th:Week of July 27th'!E69)</f>
        <v>51104.2</v>
      </c>
      <c r="G70" s="22">
        <f>IFERROR((D70/'July 2020'!D70)-1,0)</f>
        <v>-5.1740731441961563E-2</v>
      </c>
      <c r="H70" s="22">
        <f>IFERROR((E70/'July 2020'!E70)-1,0)</f>
        <v>-4.7161623346537063E-2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153678996.85999998</v>
      </c>
      <c r="E72" s="6">
        <f>SUM(E4:E70)</f>
        <v>96308908.850000009</v>
      </c>
      <c r="G72" s="24">
        <f>(D72/'July 2020'!D72)-1</f>
        <v>5.1852460146437851E-2</v>
      </c>
      <c r="H72" s="24">
        <f>(E72/'July 2020'!E72)-1</f>
        <v>3.1240761133582762E-2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DD9BF-E66E-4ADA-BB34-AB0B87D0DC2E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10.28515625" style="25"/>
  </cols>
  <sheetData>
    <row r="1" spans="1:12" ht="13.15" customHeight="1" x14ac:dyDescent="0.2">
      <c r="A1" s="29" t="s">
        <v>77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0</v>
      </c>
      <c r="E3" s="29">
        <v>0</v>
      </c>
    </row>
    <row r="4" spans="1:12" ht="13.15" customHeight="1" x14ac:dyDescent="0.2">
      <c r="A4" s="29" t="s">
        <v>7</v>
      </c>
      <c r="B4" s="25">
        <v>2</v>
      </c>
      <c r="D4" s="29">
        <v>0</v>
      </c>
      <c r="E4" s="29">
        <v>0</v>
      </c>
    </row>
    <row r="5" spans="1:12" ht="13.15" customHeight="1" x14ac:dyDescent="0.2">
      <c r="A5" s="29" t="s">
        <v>8</v>
      </c>
      <c r="B5" s="25">
        <v>3</v>
      </c>
      <c r="D5" s="29">
        <v>0</v>
      </c>
      <c r="E5" s="29">
        <v>0</v>
      </c>
    </row>
    <row r="6" spans="1:12" ht="13.15" customHeight="1" x14ac:dyDescent="0.2">
      <c r="A6" s="29" t="s">
        <v>9</v>
      </c>
      <c r="B6" s="25">
        <v>4</v>
      </c>
      <c r="D6" s="29">
        <v>42069.3</v>
      </c>
      <c r="E6" s="29">
        <v>18840.5</v>
      </c>
    </row>
    <row r="7" spans="1:12" ht="13.15" customHeight="1" x14ac:dyDescent="0.2">
      <c r="A7" s="29" t="s">
        <v>10</v>
      </c>
      <c r="B7" s="25">
        <v>5</v>
      </c>
      <c r="D7" s="29">
        <v>0</v>
      </c>
      <c r="E7" s="29">
        <v>0</v>
      </c>
    </row>
    <row r="8" spans="1:12" ht="13.15" customHeight="1" x14ac:dyDescent="0.2">
      <c r="A8" s="29" t="s">
        <v>11</v>
      </c>
      <c r="B8" s="25">
        <v>6</v>
      </c>
      <c r="D8" s="29">
        <v>0</v>
      </c>
      <c r="E8" s="29">
        <v>0</v>
      </c>
    </row>
    <row r="9" spans="1:12" ht="13.15" customHeight="1" x14ac:dyDescent="0.2">
      <c r="A9" s="29" t="s">
        <v>12</v>
      </c>
      <c r="B9" s="25">
        <v>7</v>
      </c>
      <c r="D9" s="29">
        <v>0</v>
      </c>
      <c r="E9" s="29">
        <v>0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0</v>
      </c>
      <c r="E10" s="29">
        <v>0</v>
      </c>
    </row>
    <row r="11" spans="1:12" ht="13.15" customHeight="1" x14ac:dyDescent="0.2">
      <c r="A11" s="29" t="s">
        <v>14</v>
      </c>
      <c r="B11" s="25">
        <v>9</v>
      </c>
      <c r="D11" s="29">
        <v>306512.5</v>
      </c>
      <c r="E11" s="29">
        <v>134293.6</v>
      </c>
    </row>
    <row r="12" spans="1:12" ht="13.15" customHeight="1" x14ac:dyDescent="0.2">
      <c r="A12" s="29" t="s">
        <v>15</v>
      </c>
      <c r="B12" s="25">
        <v>10</v>
      </c>
      <c r="D12" s="29">
        <v>0</v>
      </c>
      <c r="E12" s="29">
        <v>0</v>
      </c>
    </row>
    <row r="13" spans="1:12" ht="13.15" customHeight="1" x14ac:dyDescent="0.2">
      <c r="A13" s="29" t="s">
        <v>16</v>
      </c>
      <c r="B13" s="25">
        <v>11</v>
      </c>
      <c r="D13" s="29">
        <v>0</v>
      </c>
      <c r="E13" s="29">
        <v>0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0</v>
      </c>
      <c r="E15" s="29">
        <v>0</v>
      </c>
    </row>
    <row r="16" spans="1:12" ht="13.15" customHeight="1" x14ac:dyDescent="0.2">
      <c r="A16" s="29" t="s">
        <v>19</v>
      </c>
      <c r="B16" s="25">
        <v>14</v>
      </c>
      <c r="D16" s="29">
        <v>90864.2</v>
      </c>
      <c r="E16" s="29">
        <v>50332.1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0</v>
      </c>
      <c r="E18" s="29">
        <v>0</v>
      </c>
    </row>
    <row r="19" spans="1:5" ht="13.15" customHeight="1" x14ac:dyDescent="0.2">
      <c r="A19" s="29" t="s">
        <v>22</v>
      </c>
      <c r="B19" s="25">
        <v>17</v>
      </c>
      <c r="D19" s="29">
        <v>725155.9</v>
      </c>
      <c r="E19" s="29">
        <v>424807.95</v>
      </c>
    </row>
    <row r="20" spans="1:5" ht="13.15" customHeight="1" x14ac:dyDescent="0.2">
      <c r="A20" s="29" t="s">
        <v>23</v>
      </c>
      <c r="B20" s="25">
        <v>18</v>
      </c>
      <c r="D20" s="29">
        <v>0</v>
      </c>
      <c r="E20" s="29">
        <v>0</v>
      </c>
    </row>
    <row r="21" spans="1:5" ht="13.15" customHeight="1" x14ac:dyDescent="0.2">
      <c r="A21" s="29" t="s">
        <v>24</v>
      </c>
      <c r="B21" s="25">
        <v>19</v>
      </c>
      <c r="D21" s="29">
        <v>42761.599999999999</v>
      </c>
      <c r="E21" s="29">
        <v>14803.25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19147.8</v>
      </c>
      <c r="E23" s="29">
        <v>9937.9</v>
      </c>
    </row>
    <row r="24" spans="1:5" ht="13.15" customHeight="1" x14ac:dyDescent="0.2">
      <c r="A24" s="29" t="s">
        <v>27</v>
      </c>
      <c r="B24" s="25">
        <v>22</v>
      </c>
      <c r="D24" s="29">
        <v>0</v>
      </c>
      <c r="E24" s="29">
        <v>0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19835.2</v>
      </c>
      <c r="E27" s="29">
        <v>7043.75</v>
      </c>
    </row>
    <row r="28" spans="1:5" ht="13.15" customHeight="1" x14ac:dyDescent="0.2">
      <c r="A28" s="29" t="s">
        <v>31</v>
      </c>
      <c r="B28" s="25">
        <v>26</v>
      </c>
      <c r="D28" s="29">
        <v>0</v>
      </c>
      <c r="E28" s="29">
        <v>0</v>
      </c>
    </row>
    <row r="29" spans="1:5" ht="13.15" customHeight="1" x14ac:dyDescent="0.2">
      <c r="A29" s="29" t="s">
        <v>32</v>
      </c>
      <c r="B29" s="25">
        <v>27</v>
      </c>
      <c r="D29" s="29">
        <v>0</v>
      </c>
      <c r="E29" s="29">
        <v>0</v>
      </c>
    </row>
    <row r="30" spans="1:5" ht="13.15" customHeight="1" x14ac:dyDescent="0.2">
      <c r="A30" s="29" t="s">
        <v>33</v>
      </c>
      <c r="B30" s="25">
        <v>28</v>
      </c>
      <c r="D30" s="29">
        <v>0</v>
      </c>
      <c r="E30" s="29">
        <v>0</v>
      </c>
    </row>
    <row r="31" spans="1:5" ht="13.15" customHeight="1" x14ac:dyDescent="0.2">
      <c r="A31" s="29" t="s">
        <v>34</v>
      </c>
      <c r="B31" s="25">
        <v>29</v>
      </c>
      <c r="D31" s="29">
        <v>3108675.5</v>
      </c>
      <c r="E31" s="29">
        <v>4406560.55</v>
      </c>
    </row>
    <row r="32" spans="1:5" ht="13.15" customHeight="1" x14ac:dyDescent="0.2">
      <c r="A32" s="29" t="s">
        <v>35</v>
      </c>
      <c r="B32" s="25">
        <v>30</v>
      </c>
      <c r="D32" s="29">
        <v>0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0</v>
      </c>
      <c r="E33" s="29">
        <v>0</v>
      </c>
    </row>
    <row r="34" spans="1:5" ht="13.15" customHeight="1" x14ac:dyDescent="0.2">
      <c r="A34" s="29" t="s">
        <v>37</v>
      </c>
      <c r="B34" s="25">
        <v>32</v>
      </c>
      <c r="D34" s="29">
        <v>59136.7</v>
      </c>
      <c r="E34" s="29">
        <v>22432.55</v>
      </c>
    </row>
    <row r="35" spans="1:5" ht="13.15" customHeight="1" x14ac:dyDescent="0.2">
      <c r="A35" s="29" t="s">
        <v>38</v>
      </c>
      <c r="B35" s="25">
        <v>33</v>
      </c>
      <c r="D35" s="29">
        <v>0</v>
      </c>
      <c r="E35" s="29">
        <v>0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698658.8</v>
      </c>
      <c r="E37" s="29">
        <v>367026.45</v>
      </c>
    </row>
    <row r="38" spans="1:5" ht="13.15" customHeight="1" x14ac:dyDescent="0.2">
      <c r="A38" s="29" t="s">
        <v>41</v>
      </c>
      <c r="B38" s="25">
        <v>36</v>
      </c>
      <c r="D38" s="29">
        <v>3072966.4</v>
      </c>
      <c r="E38" s="29">
        <v>1198351.3500000001</v>
      </c>
    </row>
    <row r="39" spans="1:5" ht="13.15" customHeight="1" x14ac:dyDescent="0.2">
      <c r="A39" s="29" t="s">
        <v>42</v>
      </c>
      <c r="B39" s="25">
        <v>37</v>
      </c>
      <c r="D39" s="29">
        <v>0</v>
      </c>
      <c r="E39" s="29">
        <v>0</v>
      </c>
    </row>
    <row r="40" spans="1:5" ht="13.15" customHeight="1" x14ac:dyDescent="0.2">
      <c r="A40" s="29" t="s">
        <v>43</v>
      </c>
      <c r="B40" s="25">
        <v>38</v>
      </c>
      <c r="D40" s="29">
        <v>0</v>
      </c>
      <c r="E40" s="29">
        <v>0</v>
      </c>
    </row>
    <row r="41" spans="1:5" ht="13.15" customHeight="1" x14ac:dyDescent="0.2">
      <c r="A41" s="29" t="s">
        <v>44</v>
      </c>
      <c r="B41" s="25">
        <v>39</v>
      </c>
      <c r="D41" s="29">
        <v>5688.9</v>
      </c>
      <c r="E41" s="29">
        <v>1949.85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0</v>
      </c>
      <c r="E43" s="29">
        <v>0</v>
      </c>
    </row>
    <row r="44" spans="1:5" ht="13.15" customHeight="1" x14ac:dyDescent="0.2">
      <c r="A44" s="29" t="s">
        <v>47</v>
      </c>
      <c r="B44" s="25">
        <v>42</v>
      </c>
      <c r="D44" s="29">
        <v>0</v>
      </c>
      <c r="E44" s="29">
        <v>0</v>
      </c>
    </row>
    <row r="45" spans="1:5" ht="13.15" customHeight="1" x14ac:dyDescent="0.2">
      <c r="A45" s="29" t="s">
        <v>48</v>
      </c>
      <c r="B45" s="25">
        <v>43</v>
      </c>
      <c r="D45" s="29">
        <v>575684.19999999995</v>
      </c>
      <c r="E45" s="29">
        <v>193322.15</v>
      </c>
    </row>
    <row r="46" spans="1:5" ht="13.15" customHeight="1" x14ac:dyDescent="0.2">
      <c r="A46" s="29" t="s">
        <v>49</v>
      </c>
      <c r="B46" s="25">
        <v>44</v>
      </c>
      <c r="D46" s="29">
        <v>0</v>
      </c>
      <c r="E46" s="29">
        <v>0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0</v>
      </c>
      <c r="E48" s="29">
        <v>0</v>
      </c>
    </row>
    <row r="49" spans="1:5" ht="13.15" customHeight="1" x14ac:dyDescent="0.2">
      <c r="A49" s="29" t="s">
        <v>52</v>
      </c>
      <c r="B49" s="25">
        <v>47</v>
      </c>
      <c r="D49" s="29">
        <v>220320.1</v>
      </c>
      <c r="E49" s="29">
        <v>18200</v>
      </c>
    </row>
    <row r="50" spans="1:5" ht="13.15" customHeight="1" x14ac:dyDescent="0.2">
      <c r="A50" s="29" t="s">
        <v>53</v>
      </c>
      <c r="B50" s="25">
        <v>48</v>
      </c>
      <c r="D50" s="29">
        <v>0</v>
      </c>
      <c r="E50" s="29">
        <v>0</v>
      </c>
    </row>
    <row r="51" spans="1:5" ht="13.15" customHeight="1" x14ac:dyDescent="0.2">
      <c r="A51" s="29" t="s">
        <v>54</v>
      </c>
      <c r="B51" s="25">
        <v>49</v>
      </c>
      <c r="D51" s="29">
        <v>1542324.7</v>
      </c>
      <c r="E51" s="29">
        <v>487442.2</v>
      </c>
    </row>
    <row r="52" spans="1:5" ht="13.15" customHeight="1" x14ac:dyDescent="0.2">
      <c r="A52" s="29" t="s">
        <v>55</v>
      </c>
      <c r="B52" s="25">
        <v>50</v>
      </c>
      <c r="D52" s="29">
        <v>7167528.9000000004</v>
      </c>
      <c r="E52" s="29">
        <v>2537834.6</v>
      </c>
    </row>
    <row r="53" spans="1:5" ht="13.15" customHeight="1" x14ac:dyDescent="0.2">
      <c r="A53" s="29" t="s">
        <v>56</v>
      </c>
      <c r="B53" s="25">
        <v>51</v>
      </c>
      <c r="D53" s="29">
        <v>0</v>
      </c>
      <c r="E53" s="29">
        <v>0</v>
      </c>
    </row>
    <row r="54" spans="1:5" ht="13.15" customHeight="1" x14ac:dyDescent="0.2">
      <c r="A54" s="29" t="s">
        <v>57</v>
      </c>
      <c r="B54" s="25">
        <v>52</v>
      </c>
      <c r="D54" s="29">
        <v>0</v>
      </c>
      <c r="E54" s="29">
        <v>0</v>
      </c>
    </row>
    <row r="55" spans="1:5" ht="13.15" customHeight="1" x14ac:dyDescent="0.2">
      <c r="A55" s="29" t="s">
        <v>58</v>
      </c>
      <c r="B55" s="25">
        <v>53</v>
      </c>
      <c r="D55" s="29">
        <v>0</v>
      </c>
      <c r="E55" s="29">
        <v>0</v>
      </c>
    </row>
    <row r="56" spans="1:5" ht="13.15" customHeight="1" x14ac:dyDescent="0.2">
      <c r="A56" s="29" t="s">
        <v>59</v>
      </c>
      <c r="B56" s="25">
        <v>54</v>
      </c>
      <c r="D56" s="29">
        <v>0</v>
      </c>
      <c r="E56" s="29">
        <v>0</v>
      </c>
    </row>
    <row r="57" spans="1:5" ht="13.15" customHeight="1" x14ac:dyDescent="0.2">
      <c r="A57" s="29" t="s">
        <v>60</v>
      </c>
      <c r="B57" s="25">
        <v>55</v>
      </c>
      <c r="D57" s="29">
        <v>1421742</v>
      </c>
      <c r="E57" s="29">
        <v>630045.15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0</v>
      </c>
      <c r="E60" s="29">
        <v>0</v>
      </c>
    </row>
    <row r="61" spans="1:5" ht="13.15" customHeight="1" x14ac:dyDescent="0.2">
      <c r="A61" s="29" t="s">
        <v>64</v>
      </c>
      <c r="B61" s="25">
        <v>59</v>
      </c>
      <c r="D61" s="29">
        <v>878506.3</v>
      </c>
      <c r="E61" s="29">
        <v>486341.45</v>
      </c>
    </row>
    <row r="62" spans="1:5" ht="13.15" customHeight="1" x14ac:dyDescent="0.2">
      <c r="A62" s="29" t="s">
        <v>65</v>
      </c>
      <c r="B62" s="25">
        <v>60</v>
      </c>
      <c r="D62" s="29">
        <v>299186.3</v>
      </c>
      <c r="E62" s="29">
        <v>230647.2</v>
      </c>
    </row>
    <row r="63" spans="1:5" ht="13.15" customHeight="1" x14ac:dyDescent="0.2">
      <c r="A63" s="29" t="s">
        <v>66</v>
      </c>
      <c r="B63" s="25">
        <v>61</v>
      </c>
      <c r="D63" s="29">
        <v>0</v>
      </c>
      <c r="E63" s="29">
        <v>0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0</v>
      </c>
      <c r="E66" s="29">
        <v>0</v>
      </c>
    </row>
    <row r="67" spans="1:13" ht="13.15" customHeight="1" x14ac:dyDescent="0.2">
      <c r="A67" s="29" t="s">
        <v>70</v>
      </c>
      <c r="B67" s="25">
        <v>65</v>
      </c>
      <c r="D67" s="29">
        <v>0</v>
      </c>
      <c r="E67" s="29">
        <v>0</v>
      </c>
    </row>
    <row r="68" spans="1:13" ht="13.15" customHeight="1" x14ac:dyDescent="0.2">
      <c r="A68" s="29" t="s">
        <v>71</v>
      </c>
      <c r="B68" s="25">
        <v>66</v>
      </c>
      <c r="D68" s="29">
        <v>0</v>
      </c>
      <c r="E68" s="29">
        <v>0</v>
      </c>
    </row>
    <row r="69" spans="1:13" ht="13.15" customHeight="1" x14ac:dyDescent="0.2">
      <c r="A69" s="29" t="s">
        <v>72</v>
      </c>
      <c r="B69" s="25">
        <v>67</v>
      </c>
      <c r="D69" s="29">
        <v>5927.6</v>
      </c>
      <c r="E69" s="29">
        <v>4224.5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20302692.900000002</v>
      </c>
      <c r="E71" s="28">
        <f>SUM(E3:E69)</f>
        <v>11244437.049999999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7B9D-49D7-4F12-8DA8-369CFEFE7E00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188316.79999999999</v>
      </c>
      <c r="E3" s="29">
        <v>195697.95</v>
      </c>
    </row>
    <row r="4" spans="1:12" ht="13.15" customHeight="1" x14ac:dyDescent="0.2">
      <c r="A4" s="29" t="s">
        <v>7</v>
      </c>
      <c r="B4" s="25">
        <v>2</v>
      </c>
      <c r="D4" s="29">
        <v>11179</v>
      </c>
      <c r="E4" s="29">
        <v>13996.5</v>
      </c>
    </row>
    <row r="5" spans="1:12" ht="13.15" customHeight="1" x14ac:dyDescent="0.2">
      <c r="A5" s="29" t="s">
        <v>8</v>
      </c>
      <c r="B5" s="25">
        <v>3</v>
      </c>
      <c r="D5" s="29">
        <v>521840.2</v>
      </c>
      <c r="E5" s="29">
        <v>235917.5</v>
      </c>
    </row>
    <row r="6" spans="1:12" ht="13.15" customHeight="1" x14ac:dyDescent="0.2">
      <c r="A6" s="29" t="s">
        <v>9</v>
      </c>
      <c r="B6" s="25">
        <v>4</v>
      </c>
      <c r="D6" s="29">
        <v>4204.8999999999996</v>
      </c>
      <c r="E6" s="29">
        <v>2393.65</v>
      </c>
    </row>
    <row r="7" spans="1:12" ht="13.15" customHeight="1" x14ac:dyDescent="0.2">
      <c r="A7" s="29" t="s">
        <v>10</v>
      </c>
      <c r="B7" s="25">
        <v>5</v>
      </c>
      <c r="D7" s="29">
        <v>824319.8</v>
      </c>
      <c r="E7" s="29">
        <v>575646.4</v>
      </c>
    </row>
    <row r="8" spans="1:12" ht="13.15" customHeight="1" x14ac:dyDescent="0.2">
      <c r="A8" s="29" t="s">
        <v>11</v>
      </c>
      <c r="B8" s="25">
        <v>6</v>
      </c>
      <c r="D8" s="29">
        <v>2317114.1</v>
      </c>
      <c r="E8" s="29">
        <v>1731349.55</v>
      </c>
    </row>
    <row r="9" spans="1:12" ht="13.15" customHeight="1" x14ac:dyDescent="0.2">
      <c r="A9" s="29" t="s">
        <v>12</v>
      </c>
      <c r="B9" s="25">
        <v>7</v>
      </c>
      <c r="D9" s="29">
        <v>1631</v>
      </c>
      <c r="E9" s="29">
        <v>1591.45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337391.6</v>
      </c>
      <c r="E10" s="29">
        <v>172533.55</v>
      </c>
    </row>
    <row r="11" spans="1:12" ht="13.15" customHeight="1" x14ac:dyDescent="0.2">
      <c r="A11" s="29" t="s">
        <v>14</v>
      </c>
      <c r="B11" s="25">
        <v>9</v>
      </c>
      <c r="D11" s="29">
        <v>328333.59999999998</v>
      </c>
      <c r="E11" s="29">
        <v>185370.15</v>
      </c>
    </row>
    <row r="12" spans="1:12" ht="13.15" customHeight="1" x14ac:dyDescent="0.2">
      <c r="A12" s="29" t="s">
        <v>15</v>
      </c>
      <c r="B12" s="25">
        <v>10</v>
      </c>
      <c r="D12" s="29">
        <v>319535.3</v>
      </c>
      <c r="E12" s="29">
        <v>249237.45</v>
      </c>
    </row>
    <row r="13" spans="1:12" ht="13.15" customHeight="1" x14ac:dyDescent="0.2">
      <c r="A13" s="29" t="s">
        <v>16</v>
      </c>
      <c r="B13" s="25">
        <v>11</v>
      </c>
      <c r="D13" s="29">
        <v>1437606.8</v>
      </c>
      <c r="E13" s="29">
        <v>570211.25</v>
      </c>
    </row>
    <row r="14" spans="1:12" ht="13.15" customHeight="1" x14ac:dyDescent="0.2">
      <c r="A14" s="29" t="s">
        <v>17</v>
      </c>
      <c r="B14" s="25">
        <v>12</v>
      </c>
      <c r="D14" s="29">
        <v>42595.7</v>
      </c>
      <c r="E14" s="29">
        <v>31245.55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2199026.4</v>
      </c>
      <c r="E15" s="29">
        <v>1643396.65</v>
      </c>
    </row>
    <row r="16" spans="1:12" ht="13.15" customHeight="1" x14ac:dyDescent="0.2">
      <c r="A16" s="29" t="s">
        <v>19</v>
      </c>
      <c r="B16" s="25">
        <v>14</v>
      </c>
      <c r="D16" s="29">
        <v>4752.3</v>
      </c>
      <c r="E16" s="29">
        <v>3074.75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1097119.8</v>
      </c>
      <c r="E18" s="29">
        <v>721752.15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211595.3</v>
      </c>
      <c r="E20" s="29">
        <v>117953.5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20949.599999999999</v>
      </c>
      <c r="E22" s="29">
        <v>11488.05</v>
      </c>
    </row>
    <row r="23" spans="1:5" ht="13.15" customHeight="1" x14ac:dyDescent="0.2">
      <c r="A23" s="29" t="s">
        <v>26</v>
      </c>
      <c r="B23" s="25">
        <v>21</v>
      </c>
      <c r="D23" s="29">
        <v>9760.7999999999993</v>
      </c>
      <c r="E23" s="29">
        <v>4656.75</v>
      </c>
    </row>
    <row r="24" spans="1:5" ht="13.15" customHeight="1" x14ac:dyDescent="0.2">
      <c r="A24" s="29" t="s">
        <v>27</v>
      </c>
      <c r="B24" s="25">
        <v>22</v>
      </c>
      <c r="D24" s="29">
        <v>1430.8</v>
      </c>
      <c r="E24" s="29">
        <v>1110.9000000000001</v>
      </c>
    </row>
    <row r="25" spans="1:5" ht="13.15" customHeight="1" x14ac:dyDescent="0.2">
      <c r="A25" s="29" t="s">
        <v>28</v>
      </c>
      <c r="B25" s="25">
        <v>23</v>
      </c>
      <c r="D25" s="29">
        <v>21616.7</v>
      </c>
      <c r="E25" s="29">
        <v>52357.2</v>
      </c>
    </row>
    <row r="26" spans="1:5" ht="13.15" customHeight="1" x14ac:dyDescent="0.2">
      <c r="A26" s="29" t="s">
        <v>29</v>
      </c>
      <c r="B26" s="25">
        <v>24</v>
      </c>
      <c r="D26" s="29">
        <v>4104.8</v>
      </c>
      <c r="E26" s="29">
        <v>953.05</v>
      </c>
    </row>
    <row r="27" spans="1:5" ht="13.15" customHeight="1" x14ac:dyDescent="0.2">
      <c r="A27" s="29" t="s">
        <v>30</v>
      </c>
      <c r="B27" s="25">
        <v>25</v>
      </c>
      <c r="D27" s="29">
        <v>14994</v>
      </c>
      <c r="E27" s="29">
        <v>8781.5</v>
      </c>
    </row>
    <row r="28" spans="1:5" ht="13.15" customHeight="1" x14ac:dyDescent="0.2">
      <c r="A28" s="29" t="s">
        <v>31</v>
      </c>
      <c r="B28" s="25">
        <v>26</v>
      </c>
      <c r="D28" s="29">
        <v>30188.2</v>
      </c>
      <c r="E28" s="29">
        <v>15510.6</v>
      </c>
    </row>
    <row r="29" spans="1:5" ht="13.15" customHeight="1" x14ac:dyDescent="0.2">
      <c r="A29" s="29" t="s">
        <v>32</v>
      </c>
      <c r="B29" s="25">
        <v>27</v>
      </c>
      <c r="D29" s="29">
        <v>173575.5</v>
      </c>
      <c r="E29" s="29">
        <v>106291.85</v>
      </c>
    </row>
    <row r="30" spans="1:5" ht="13.15" customHeight="1" x14ac:dyDescent="0.2">
      <c r="A30" s="29" t="s">
        <v>33</v>
      </c>
      <c r="B30" s="25">
        <v>28</v>
      </c>
      <c r="D30" s="29">
        <v>83645.100000000006</v>
      </c>
      <c r="E30" s="29">
        <v>39717.65</v>
      </c>
    </row>
    <row r="31" spans="1:5" ht="13.15" customHeight="1" x14ac:dyDescent="0.2">
      <c r="A31" s="29" t="s">
        <v>34</v>
      </c>
      <c r="B31" s="25">
        <v>29</v>
      </c>
      <c r="D31" s="29">
        <v>1256021.8999999999</v>
      </c>
      <c r="E31" s="29">
        <v>3601185</v>
      </c>
    </row>
    <row r="32" spans="1:5" ht="13.15" customHeight="1" x14ac:dyDescent="0.2">
      <c r="A32" s="29" t="s">
        <v>35</v>
      </c>
      <c r="B32" s="25">
        <v>30</v>
      </c>
      <c r="D32" s="29">
        <v>2294.6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710742.9</v>
      </c>
      <c r="E33" s="29">
        <v>230857.2</v>
      </c>
    </row>
    <row r="34" spans="1:5" ht="13.15" customHeight="1" x14ac:dyDescent="0.2">
      <c r="A34" s="29" t="s">
        <v>37</v>
      </c>
      <c r="B34" s="25">
        <v>32</v>
      </c>
      <c r="D34" s="29">
        <v>3631.6</v>
      </c>
      <c r="E34" s="29">
        <v>4189.5</v>
      </c>
    </row>
    <row r="35" spans="1:5" ht="13.15" customHeight="1" x14ac:dyDescent="0.2">
      <c r="A35" s="29" t="s">
        <v>38</v>
      </c>
      <c r="B35" s="25">
        <v>33</v>
      </c>
      <c r="D35" s="29">
        <v>11993.8</v>
      </c>
      <c r="E35" s="29">
        <v>7365.05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987781.9</v>
      </c>
      <c r="E37" s="29">
        <v>682621.8</v>
      </c>
    </row>
    <row r="38" spans="1:5" ht="13.15" customHeight="1" x14ac:dyDescent="0.2">
      <c r="A38" s="29" t="s">
        <v>41</v>
      </c>
      <c r="B38" s="25">
        <v>36</v>
      </c>
      <c r="D38" s="29">
        <v>1310577.1000000001</v>
      </c>
      <c r="E38" s="29">
        <v>599164.65</v>
      </c>
    </row>
    <row r="39" spans="1:5" ht="13.15" customHeight="1" x14ac:dyDescent="0.2">
      <c r="A39" s="29" t="s">
        <v>42</v>
      </c>
      <c r="B39" s="25">
        <v>37</v>
      </c>
      <c r="D39" s="29">
        <v>230475.7</v>
      </c>
      <c r="E39" s="29">
        <v>161775.6</v>
      </c>
    </row>
    <row r="40" spans="1:5" ht="13.15" customHeight="1" x14ac:dyDescent="0.2">
      <c r="A40" s="29" t="s">
        <v>43</v>
      </c>
      <c r="B40" s="25">
        <v>38</v>
      </c>
      <c r="D40" s="29">
        <v>28438.9</v>
      </c>
      <c r="E40" s="29">
        <v>12918.5</v>
      </c>
    </row>
    <row r="41" spans="1:5" ht="13.15" customHeight="1" x14ac:dyDescent="0.2">
      <c r="A41" s="29" t="s">
        <v>44</v>
      </c>
      <c r="B41" s="25">
        <v>39</v>
      </c>
      <c r="D41" s="29">
        <v>0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783573.7</v>
      </c>
      <c r="E43" s="29">
        <v>394760.8</v>
      </c>
    </row>
    <row r="44" spans="1:5" ht="13.15" customHeight="1" x14ac:dyDescent="0.2">
      <c r="A44" s="29" t="s">
        <v>47</v>
      </c>
      <c r="B44" s="25">
        <v>42</v>
      </c>
      <c r="D44" s="29">
        <v>890004.5</v>
      </c>
      <c r="E44" s="29">
        <v>238643.65</v>
      </c>
    </row>
    <row r="45" spans="1:5" ht="13.15" customHeight="1" x14ac:dyDescent="0.2">
      <c r="A45" s="29" t="s">
        <v>48</v>
      </c>
      <c r="B45" s="25">
        <v>43</v>
      </c>
      <c r="D45" s="29">
        <v>413975.1</v>
      </c>
      <c r="E45" s="29">
        <v>200670.4</v>
      </c>
    </row>
    <row r="46" spans="1:5" ht="13.15" customHeight="1" x14ac:dyDescent="0.2">
      <c r="A46" s="29" t="s">
        <v>49</v>
      </c>
      <c r="B46" s="25">
        <v>44</v>
      </c>
      <c r="D46" s="29">
        <v>310618</v>
      </c>
      <c r="E46" s="29">
        <v>138980.1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613507.19999999995</v>
      </c>
      <c r="E48" s="29">
        <v>320693.09999999998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1641607.1</v>
      </c>
      <c r="E50" s="29">
        <v>1140560.05</v>
      </c>
    </row>
    <row r="51" spans="1:5" ht="13.15" customHeight="1" x14ac:dyDescent="0.2">
      <c r="A51" s="29" t="s">
        <v>54</v>
      </c>
      <c r="B51" s="25">
        <v>49</v>
      </c>
      <c r="D51" s="29">
        <v>605053.4</v>
      </c>
      <c r="E51" s="29">
        <v>505097.95</v>
      </c>
    </row>
    <row r="52" spans="1:5" ht="13.15" customHeight="1" x14ac:dyDescent="0.2">
      <c r="A52" s="29" t="s">
        <v>55</v>
      </c>
      <c r="B52" s="25">
        <v>50</v>
      </c>
      <c r="D52" s="29">
        <v>2546068</v>
      </c>
      <c r="E52" s="29">
        <v>1387786.05</v>
      </c>
    </row>
    <row r="53" spans="1:5" ht="13.15" customHeight="1" x14ac:dyDescent="0.2">
      <c r="A53" s="29" t="s">
        <v>56</v>
      </c>
      <c r="B53" s="25">
        <v>51</v>
      </c>
      <c r="D53" s="29">
        <v>788821.6</v>
      </c>
      <c r="E53" s="29">
        <v>670729.15</v>
      </c>
    </row>
    <row r="54" spans="1:5" ht="13.15" customHeight="1" x14ac:dyDescent="0.2">
      <c r="A54" s="29" t="s">
        <v>57</v>
      </c>
      <c r="B54" s="25">
        <v>52</v>
      </c>
      <c r="D54" s="29">
        <v>1699404</v>
      </c>
      <c r="E54" s="29">
        <v>932817.55</v>
      </c>
    </row>
    <row r="55" spans="1:5" ht="13.15" customHeight="1" x14ac:dyDescent="0.2">
      <c r="A55" s="29" t="s">
        <v>58</v>
      </c>
      <c r="B55" s="25">
        <v>53</v>
      </c>
      <c r="D55" s="29">
        <v>1075850.82</v>
      </c>
      <c r="E55" s="29">
        <v>844405.8</v>
      </c>
    </row>
    <row r="56" spans="1:5" ht="13.15" customHeight="1" x14ac:dyDescent="0.2">
      <c r="A56" s="29" t="s">
        <v>59</v>
      </c>
      <c r="B56" s="25">
        <v>54</v>
      </c>
      <c r="D56" s="29">
        <v>51601.2</v>
      </c>
      <c r="E56" s="29">
        <v>18644.849999999999</v>
      </c>
    </row>
    <row r="57" spans="1:5" ht="13.15" customHeight="1" x14ac:dyDescent="0.2">
      <c r="A57" s="29" t="s">
        <v>60</v>
      </c>
      <c r="B57" s="25">
        <v>55</v>
      </c>
      <c r="D57" s="29">
        <v>2296147.7000000002</v>
      </c>
      <c r="E57" s="29">
        <v>1300102.3</v>
      </c>
    </row>
    <row r="58" spans="1:5" ht="13.15" customHeight="1" x14ac:dyDescent="0.2">
      <c r="A58" s="29" t="s">
        <v>61</v>
      </c>
      <c r="B58" s="25">
        <v>56</v>
      </c>
      <c r="D58" s="29">
        <v>433901.98</v>
      </c>
      <c r="E58" s="29">
        <v>333270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884916.2</v>
      </c>
    </row>
    <row r="60" spans="1:5" ht="13.15" customHeight="1" x14ac:dyDescent="0.2">
      <c r="A60" s="29" t="s">
        <v>63</v>
      </c>
      <c r="B60" s="25">
        <v>58</v>
      </c>
      <c r="D60" s="29">
        <v>1057308</v>
      </c>
      <c r="E60" s="29">
        <v>606239.55000000005</v>
      </c>
    </row>
    <row r="61" spans="1:5" ht="13.15" customHeight="1" x14ac:dyDescent="0.2">
      <c r="A61" s="29" t="s">
        <v>64</v>
      </c>
      <c r="B61" s="25">
        <v>59</v>
      </c>
      <c r="D61" s="29">
        <v>920549.54</v>
      </c>
      <c r="E61" s="29">
        <v>860164.9</v>
      </c>
    </row>
    <row r="62" spans="1:5" ht="13.15" customHeight="1" x14ac:dyDescent="0.2">
      <c r="A62" s="29" t="s">
        <v>65</v>
      </c>
      <c r="B62" s="25">
        <v>60</v>
      </c>
      <c r="D62" s="29">
        <v>143742.9</v>
      </c>
      <c r="E62" s="29">
        <v>80642.8</v>
      </c>
    </row>
    <row r="63" spans="1:5" ht="13.15" customHeight="1" x14ac:dyDescent="0.2">
      <c r="A63" s="29" t="s">
        <v>66</v>
      </c>
      <c r="B63" s="25">
        <v>61</v>
      </c>
      <c r="D63" s="29">
        <v>18000.5</v>
      </c>
      <c r="E63" s="29">
        <v>7843.15</v>
      </c>
    </row>
    <row r="64" spans="1:5" ht="13.15" customHeight="1" x14ac:dyDescent="0.2">
      <c r="A64" s="29" t="s">
        <v>67</v>
      </c>
      <c r="B64" s="25">
        <v>62</v>
      </c>
      <c r="D64" s="29">
        <v>18812.5</v>
      </c>
      <c r="E64" s="29">
        <v>7476.35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797553.4</v>
      </c>
      <c r="E66" s="29">
        <v>375986.45</v>
      </c>
    </row>
    <row r="67" spans="1:13" ht="13.15" customHeight="1" x14ac:dyDescent="0.2">
      <c r="A67" s="29" t="s">
        <v>70</v>
      </c>
      <c r="B67" s="25">
        <v>65</v>
      </c>
      <c r="D67" s="29">
        <v>30653</v>
      </c>
      <c r="E67" s="29">
        <v>20445.25</v>
      </c>
    </row>
    <row r="68" spans="1:13" ht="13.15" customHeight="1" x14ac:dyDescent="0.2">
      <c r="A68" s="29" t="s">
        <v>71</v>
      </c>
      <c r="B68" s="25">
        <v>66</v>
      </c>
      <c r="D68" s="29">
        <v>1073354.1000000001</v>
      </c>
      <c r="E68" s="29">
        <v>330846.59999999998</v>
      </c>
    </row>
    <row r="69" spans="1:13" ht="13.15" customHeight="1" x14ac:dyDescent="0.2">
      <c r="A69" s="29" t="s">
        <v>72</v>
      </c>
      <c r="B69" s="25">
        <v>67</v>
      </c>
      <c r="D69" s="29">
        <v>7977.2</v>
      </c>
      <c r="E69" s="29">
        <v>7181.3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32966871.939999998</v>
      </c>
      <c r="E71" s="28">
        <f>SUM(E3:E69)</f>
        <v>23601217.150000006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20002-0CA4-467F-BB06-3E28B6FD3768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616238</v>
      </c>
      <c r="E3" s="29">
        <v>175872.9</v>
      </c>
    </row>
    <row r="4" spans="1:12" ht="13.15" customHeight="1" x14ac:dyDescent="0.2">
      <c r="A4" s="29" t="s">
        <v>7</v>
      </c>
      <c r="B4" s="25">
        <v>2</v>
      </c>
      <c r="D4" s="29">
        <v>15642.2</v>
      </c>
      <c r="E4" s="29">
        <v>13900.95</v>
      </c>
    </row>
    <row r="5" spans="1:12" ht="13.15" customHeight="1" x14ac:dyDescent="0.2">
      <c r="A5" s="29" t="s">
        <v>8</v>
      </c>
      <c r="B5" s="25">
        <v>3</v>
      </c>
      <c r="D5" s="29">
        <v>321197.09999999998</v>
      </c>
      <c r="E5" s="29">
        <v>334236.34999999998</v>
      </c>
    </row>
    <row r="6" spans="1:12" ht="13.15" customHeight="1" x14ac:dyDescent="0.2">
      <c r="A6" s="29" t="s">
        <v>9</v>
      </c>
      <c r="B6" s="25">
        <v>4</v>
      </c>
      <c r="D6" s="29">
        <v>8401.4</v>
      </c>
      <c r="E6" s="29">
        <v>5883.5</v>
      </c>
    </row>
    <row r="7" spans="1:12" ht="13.15" customHeight="1" x14ac:dyDescent="0.2">
      <c r="A7" s="29" t="s">
        <v>10</v>
      </c>
      <c r="B7" s="25">
        <v>5</v>
      </c>
      <c r="D7" s="29">
        <v>954599.4</v>
      </c>
      <c r="E7" s="29">
        <v>595044.80000000005</v>
      </c>
    </row>
    <row r="8" spans="1:12" ht="13.15" customHeight="1" x14ac:dyDescent="0.2">
      <c r="A8" s="29" t="s">
        <v>11</v>
      </c>
      <c r="B8" s="25">
        <v>6</v>
      </c>
      <c r="D8" s="29">
        <v>2616434.1</v>
      </c>
      <c r="E8" s="29">
        <v>1920604</v>
      </c>
    </row>
    <row r="9" spans="1:12" ht="13.15" customHeight="1" x14ac:dyDescent="0.2">
      <c r="A9" s="29" t="s">
        <v>12</v>
      </c>
      <c r="B9" s="25">
        <v>7</v>
      </c>
      <c r="D9" s="29">
        <v>631.4</v>
      </c>
      <c r="E9" s="29">
        <v>1354.15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398377.7</v>
      </c>
      <c r="E10" s="29">
        <v>178649.1</v>
      </c>
    </row>
    <row r="11" spans="1:12" ht="13.15" customHeight="1" x14ac:dyDescent="0.2">
      <c r="A11" s="29" t="s">
        <v>14</v>
      </c>
      <c r="B11" s="25">
        <v>9</v>
      </c>
      <c r="D11" s="29">
        <v>197842.4</v>
      </c>
      <c r="E11" s="29">
        <v>90199.9</v>
      </c>
    </row>
    <row r="12" spans="1:12" ht="13.15" customHeight="1" x14ac:dyDescent="0.2">
      <c r="A12" s="29" t="s">
        <v>15</v>
      </c>
      <c r="B12" s="25">
        <v>10</v>
      </c>
      <c r="D12" s="29">
        <v>340490.5</v>
      </c>
      <c r="E12" s="29">
        <v>256420.5</v>
      </c>
    </row>
    <row r="13" spans="1:12" ht="13.15" customHeight="1" x14ac:dyDescent="0.2">
      <c r="A13" s="29" t="s">
        <v>16</v>
      </c>
      <c r="B13" s="25">
        <v>11</v>
      </c>
      <c r="D13" s="29">
        <v>1998108.7</v>
      </c>
      <c r="E13" s="29">
        <v>697956</v>
      </c>
    </row>
    <row r="14" spans="1:12" ht="13.15" customHeight="1" x14ac:dyDescent="0.2">
      <c r="A14" s="29" t="s">
        <v>17</v>
      </c>
      <c r="B14" s="25">
        <v>12</v>
      </c>
      <c r="D14" s="29">
        <v>59971.1</v>
      </c>
      <c r="E14" s="29">
        <v>39666.550000000003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2736080.4</v>
      </c>
      <c r="E15" s="29">
        <v>2726687.25</v>
      </c>
    </row>
    <row r="16" spans="1:12" ht="13.15" customHeight="1" x14ac:dyDescent="0.2">
      <c r="A16" s="29" t="s">
        <v>19</v>
      </c>
      <c r="B16" s="25">
        <v>14</v>
      </c>
      <c r="D16" s="29">
        <v>14242.9</v>
      </c>
      <c r="E16" s="29">
        <v>6367.2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702469.6</v>
      </c>
      <c r="E18" s="29">
        <v>523692.4</v>
      </c>
    </row>
    <row r="19" spans="1:5" ht="13.15" customHeight="1" x14ac:dyDescent="0.2">
      <c r="A19" s="29" t="s">
        <v>22</v>
      </c>
      <c r="B19" s="25">
        <v>17</v>
      </c>
      <c r="D19" s="29">
        <v>954541</v>
      </c>
      <c r="E19" s="29">
        <v>485064.3</v>
      </c>
    </row>
    <row r="20" spans="1:5" ht="13.15" customHeight="1" x14ac:dyDescent="0.2">
      <c r="A20" s="29" t="s">
        <v>23</v>
      </c>
      <c r="B20" s="25">
        <v>18</v>
      </c>
      <c r="D20" s="29">
        <v>231912.1</v>
      </c>
      <c r="E20" s="29">
        <v>125752.2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16795.099999999999</v>
      </c>
      <c r="E22" s="29">
        <v>11640.3</v>
      </c>
    </row>
    <row r="23" spans="1:5" ht="13.15" customHeight="1" x14ac:dyDescent="0.2">
      <c r="A23" s="29" t="s">
        <v>26</v>
      </c>
      <c r="B23" s="25">
        <v>21</v>
      </c>
      <c r="D23" s="29">
        <v>9966.6</v>
      </c>
      <c r="E23" s="29">
        <v>5331.9</v>
      </c>
    </row>
    <row r="24" spans="1:5" ht="13.15" customHeight="1" x14ac:dyDescent="0.2">
      <c r="A24" s="29" t="s">
        <v>27</v>
      </c>
      <c r="B24" s="25">
        <v>22</v>
      </c>
      <c r="D24" s="29">
        <v>6270.6</v>
      </c>
      <c r="E24" s="29">
        <v>3680.6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1628.9</v>
      </c>
      <c r="E26" s="29">
        <v>1662.85</v>
      </c>
    </row>
    <row r="27" spans="1:5" ht="13.15" customHeight="1" x14ac:dyDescent="0.2">
      <c r="A27" s="29" t="s">
        <v>30</v>
      </c>
      <c r="B27" s="25">
        <v>25</v>
      </c>
      <c r="D27" s="29">
        <v>7450.1</v>
      </c>
      <c r="E27" s="29">
        <v>5878.25</v>
      </c>
    </row>
    <row r="28" spans="1:5" ht="13.15" customHeight="1" x14ac:dyDescent="0.2">
      <c r="A28" s="29" t="s">
        <v>31</v>
      </c>
      <c r="B28" s="25">
        <v>26</v>
      </c>
      <c r="D28" s="29">
        <v>234567.2</v>
      </c>
      <c r="E28" s="29">
        <v>11557.7</v>
      </c>
    </row>
    <row r="29" spans="1:5" ht="13.15" customHeight="1" x14ac:dyDescent="0.2">
      <c r="A29" s="29" t="s">
        <v>32</v>
      </c>
      <c r="B29" s="25">
        <v>27</v>
      </c>
      <c r="D29" s="29">
        <v>305968.59999999998</v>
      </c>
      <c r="E29" s="29">
        <v>175942.55</v>
      </c>
    </row>
    <row r="30" spans="1:5" ht="13.15" customHeight="1" x14ac:dyDescent="0.2">
      <c r="A30" s="29" t="s">
        <v>33</v>
      </c>
      <c r="B30" s="25">
        <v>28</v>
      </c>
      <c r="D30" s="29">
        <v>142996</v>
      </c>
      <c r="E30" s="29">
        <v>71988.7</v>
      </c>
    </row>
    <row r="31" spans="1:5" ht="13.15" customHeight="1" x14ac:dyDescent="0.2">
      <c r="A31" s="29" t="s">
        <v>34</v>
      </c>
      <c r="B31" s="25">
        <v>29</v>
      </c>
      <c r="D31" s="29">
        <v>1925446.6</v>
      </c>
      <c r="E31" s="29">
        <v>1280585.6000000001</v>
      </c>
    </row>
    <row r="32" spans="1:5" ht="13.15" customHeight="1" x14ac:dyDescent="0.2">
      <c r="A32" s="29" t="s">
        <v>35</v>
      </c>
      <c r="B32" s="25">
        <v>30</v>
      </c>
      <c r="D32" s="29">
        <v>7767.9</v>
      </c>
      <c r="E32" s="29">
        <v>5534.2</v>
      </c>
    </row>
    <row r="33" spans="1:5" ht="13.15" customHeight="1" x14ac:dyDescent="0.2">
      <c r="A33" s="29" t="s">
        <v>36</v>
      </c>
      <c r="B33" s="25">
        <v>31</v>
      </c>
      <c r="D33" s="29">
        <v>299466.3</v>
      </c>
      <c r="E33" s="29">
        <v>134820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17369.8</v>
      </c>
      <c r="E35" s="29">
        <v>6715.1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0</v>
      </c>
      <c r="E37" s="29">
        <v>0</v>
      </c>
    </row>
    <row r="38" spans="1:5" ht="13.15" customHeight="1" x14ac:dyDescent="0.2">
      <c r="A38" s="29" t="s">
        <v>41</v>
      </c>
      <c r="B38" s="25">
        <v>36</v>
      </c>
      <c r="D38" s="29">
        <v>1490580</v>
      </c>
      <c r="E38" s="29">
        <v>801552.85</v>
      </c>
    </row>
    <row r="39" spans="1:5" ht="13.15" customHeight="1" x14ac:dyDescent="0.2">
      <c r="A39" s="29" t="s">
        <v>42</v>
      </c>
      <c r="B39" s="25">
        <v>37</v>
      </c>
      <c r="D39" s="29">
        <v>483420</v>
      </c>
      <c r="E39" s="29">
        <v>249358.55</v>
      </c>
    </row>
    <row r="40" spans="1:5" ht="13.15" customHeight="1" x14ac:dyDescent="0.2">
      <c r="A40" s="29" t="s">
        <v>43</v>
      </c>
      <c r="B40" s="25">
        <v>38</v>
      </c>
      <c r="D40" s="29">
        <v>33341</v>
      </c>
      <c r="E40" s="29">
        <v>14822.5</v>
      </c>
    </row>
    <row r="41" spans="1:5" ht="13.15" customHeight="1" x14ac:dyDescent="0.2">
      <c r="A41" s="29" t="s">
        <v>44</v>
      </c>
      <c r="B41" s="25">
        <v>39</v>
      </c>
      <c r="D41" s="29">
        <v>2184</v>
      </c>
      <c r="E41" s="29">
        <v>1101.8</v>
      </c>
    </row>
    <row r="42" spans="1:5" ht="13.15" customHeight="1" x14ac:dyDescent="0.2">
      <c r="A42" s="29" t="s">
        <v>45</v>
      </c>
      <c r="B42" s="25">
        <v>40</v>
      </c>
      <c r="D42" s="29">
        <v>13498.8</v>
      </c>
      <c r="E42" s="29">
        <v>30310</v>
      </c>
    </row>
    <row r="43" spans="1:5" ht="13.15" customHeight="1" x14ac:dyDescent="0.2">
      <c r="A43" s="29" t="s">
        <v>46</v>
      </c>
      <c r="B43" s="25">
        <v>41</v>
      </c>
      <c r="D43" s="29">
        <v>1231860</v>
      </c>
      <c r="E43" s="29">
        <v>654339.35</v>
      </c>
    </row>
    <row r="44" spans="1:5" ht="13.15" customHeight="1" x14ac:dyDescent="0.2">
      <c r="A44" s="29" t="s">
        <v>47</v>
      </c>
      <c r="B44" s="25">
        <v>42</v>
      </c>
      <c r="D44" s="29">
        <v>330920.09999999998</v>
      </c>
      <c r="E44" s="29">
        <v>199097.15</v>
      </c>
    </row>
    <row r="45" spans="1:5" ht="13.15" customHeight="1" x14ac:dyDescent="0.2">
      <c r="A45" s="29" t="s">
        <v>48</v>
      </c>
      <c r="B45" s="25">
        <v>43</v>
      </c>
      <c r="D45" s="29">
        <v>356291.6</v>
      </c>
      <c r="E45" s="29">
        <v>187488</v>
      </c>
    </row>
    <row r="46" spans="1:5" ht="13.15" customHeight="1" x14ac:dyDescent="0.2">
      <c r="A46" s="29" t="s">
        <v>49</v>
      </c>
      <c r="B46" s="25">
        <v>44</v>
      </c>
      <c r="D46" s="29">
        <v>364712.6</v>
      </c>
      <c r="E46" s="29">
        <v>151334.75</v>
      </c>
    </row>
    <row r="47" spans="1:5" ht="13.15" customHeight="1" x14ac:dyDescent="0.2">
      <c r="A47" s="29" t="s">
        <v>50</v>
      </c>
      <c r="B47" s="25">
        <v>45</v>
      </c>
      <c r="D47" s="29">
        <v>474598.6</v>
      </c>
      <c r="E47" s="29">
        <v>271831</v>
      </c>
    </row>
    <row r="48" spans="1:5" ht="13.15" customHeight="1" x14ac:dyDescent="0.2">
      <c r="A48" s="29" t="s">
        <v>51</v>
      </c>
      <c r="B48" s="25">
        <v>46</v>
      </c>
      <c r="D48" s="29">
        <v>476358.40000000002</v>
      </c>
      <c r="E48" s="29">
        <v>314215.65000000002</v>
      </c>
    </row>
    <row r="49" spans="1:5" ht="13.15" customHeight="1" x14ac:dyDescent="0.2">
      <c r="A49" s="29" t="s">
        <v>52</v>
      </c>
      <c r="B49" s="25">
        <v>47</v>
      </c>
      <c r="D49" s="29">
        <v>44020.9</v>
      </c>
      <c r="E49" s="29">
        <v>18179.349999999999</v>
      </c>
    </row>
    <row r="50" spans="1:5" ht="13.15" customHeight="1" x14ac:dyDescent="0.2">
      <c r="A50" s="29" t="s">
        <v>53</v>
      </c>
      <c r="B50" s="25">
        <v>48</v>
      </c>
      <c r="D50" s="29">
        <v>1910354.6</v>
      </c>
      <c r="E50" s="29">
        <v>1156921.5</v>
      </c>
    </row>
    <row r="51" spans="1:5" ht="13.15" customHeight="1" x14ac:dyDescent="0.2">
      <c r="A51" s="29" t="s">
        <v>54</v>
      </c>
      <c r="B51" s="25">
        <v>49</v>
      </c>
      <c r="D51" s="29">
        <v>910761.6</v>
      </c>
      <c r="E51" s="29">
        <v>514411.1</v>
      </c>
    </row>
    <row r="52" spans="1:5" ht="13.15" customHeight="1" x14ac:dyDescent="0.2">
      <c r="A52" s="29" t="s">
        <v>55</v>
      </c>
      <c r="B52" s="25">
        <v>50</v>
      </c>
      <c r="D52" s="29">
        <v>3135993.7</v>
      </c>
      <c r="E52" s="29">
        <v>1341909.1000000001</v>
      </c>
    </row>
    <row r="53" spans="1:5" ht="13.15" customHeight="1" x14ac:dyDescent="0.2">
      <c r="A53" s="29" t="s">
        <v>56</v>
      </c>
      <c r="B53" s="25">
        <v>51</v>
      </c>
      <c r="D53" s="29">
        <v>888350.4</v>
      </c>
      <c r="E53" s="29">
        <v>578329.15</v>
      </c>
    </row>
    <row r="54" spans="1:5" ht="13.15" customHeight="1" x14ac:dyDescent="0.2">
      <c r="A54" s="29" t="s">
        <v>57</v>
      </c>
      <c r="B54" s="25">
        <v>52</v>
      </c>
      <c r="D54" s="29">
        <v>563738</v>
      </c>
      <c r="E54" s="29">
        <v>338066.05</v>
      </c>
    </row>
    <row r="55" spans="1:5" ht="13.15" customHeight="1" x14ac:dyDescent="0.2">
      <c r="A55" s="29" t="s">
        <v>58</v>
      </c>
      <c r="B55" s="25">
        <v>53</v>
      </c>
      <c r="D55" s="29">
        <v>445703.3</v>
      </c>
      <c r="E55" s="29">
        <v>406647.85</v>
      </c>
    </row>
    <row r="56" spans="1:5" ht="13.15" customHeight="1" x14ac:dyDescent="0.2">
      <c r="A56" s="29" t="s">
        <v>59</v>
      </c>
      <c r="B56" s="25">
        <v>54</v>
      </c>
      <c r="D56" s="29">
        <v>69030.5</v>
      </c>
      <c r="E56" s="29">
        <v>26197.85</v>
      </c>
    </row>
    <row r="57" spans="1:5" ht="13.15" customHeight="1" x14ac:dyDescent="0.2">
      <c r="A57" s="29" t="s">
        <v>60</v>
      </c>
      <c r="B57" s="25">
        <v>55</v>
      </c>
      <c r="D57" s="29">
        <v>0</v>
      </c>
      <c r="E57" s="29">
        <v>0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1410318</v>
      </c>
      <c r="E60" s="29">
        <v>651395.5</v>
      </c>
    </row>
    <row r="61" spans="1:5" ht="13.15" customHeight="1" x14ac:dyDescent="0.2">
      <c r="A61" s="29" t="s">
        <v>64</v>
      </c>
      <c r="B61" s="25">
        <v>59</v>
      </c>
      <c r="D61" s="29">
        <v>880108.6</v>
      </c>
      <c r="E61" s="29">
        <v>690324.95</v>
      </c>
    </row>
    <row r="62" spans="1:5" ht="13.15" customHeight="1" x14ac:dyDescent="0.2">
      <c r="A62" s="29" t="s">
        <v>65</v>
      </c>
      <c r="B62" s="25">
        <v>60</v>
      </c>
      <c r="D62" s="29">
        <v>284138.40000000002</v>
      </c>
      <c r="E62" s="29">
        <v>138863.54999999999</v>
      </c>
    </row>
    <row r="63" spans="1:5" ht="13.15" customHeight="1" x14ac:dyDescent="0.2">
      <c r="A63" s="29" t="s">
        <v>66</v>
      </c>
      <c r="B63" s="25">
        <v>61</v>
      </c>
      <c r="D63" s="29">
        <v>11520.6</v>
      </c>
      <c r="E63" s="29">
        <v>6136.9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16306.5</v>
      </c>
      <c r="E65" s="29">
        <v>19631.150000000001</v>
      </c>
    </row>
    <row r="66" spans="1:13" ht="13.15" customHeight="1" x14ac:dyDescent="0.2">
      <c r="A66" s="29" t="s">
        <v>69</v>
      </c>
      <c r="B66" s="25">
        <v>64</v>
      </c>
      <c r="D66" s="29">
        <v>936103.7</v>
      </c>
      <c r="E66" s="29">
        <v>506336.95</v>
      </c>
    </row>
    <row r="67" spans="1:13" ht="13.15" customHeight="1" x14ac:dyDescent="0.2">
      <c r="A67" s="29" t="s">
        <v>70</v>
      </c>
      <c r="B67" s="25">
        <v>65</v>
      </c>
      <c r="D67" s="29">
        <v>38504.9</v>
      </c>
      <c r="E67" s="29">
        <v>17493.7</v>
      </c>
    </row>
    <row r="68" spans="1:13" ht="13.15" customHeight="1" x14ac:dyDescent="0.2">
      <c r="A68" s="29" t="s">
        <v>71</v>
      </c>
      <c r="B68" s="25">
        <v>66</v>
      </c>
      <c r="D68" s="29">
        <v>826729.4</v>
      </c>
      <c r="E68" s="29">
        <v>323958.59999999998</v>
      </c>
    </row>
    <row r="69" spans="1:13" ht="13.15" customHeight="1" x14ac:dyDescent="0.2">
      <c r="A69" s="29" t="s">
        <v>72</v>
      </c>
      <c r="B69" s="25">
        <v>67</v>
      </c>
      <c r="D69" s="29">
        <v>12402.6</v>
      </c>
      <c r="E69" s="29">
        <v>8103.55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32784724.500000004</v>
      </c>
      <c r="E71" s="28">
        <f>SUM(E3:E69)</f>
        <v>19511048.199999999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2026A-210F-446D-8AC8-D5B46F51F3AD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81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248864</v>
      </c>
      <c r="E3" s="29">
        <v>182827.4</v>
      </c>
    </row>
    <row r="4" spans="1:12" ht="13.15" customHeight="1" x14ac:dyDescent="0.2">
      <c r="A4" s="29" t="s">
        <v>7</v>
      </c>
      <c r="B4" s="25">
        <v>2</v>
      </c>
      <c r="D4" s="29">
        <v>15259.3</v>
      </c>
      <c r="E4" s="29">
        <v>16452.099999999999</v>
      </c>
    </row>
    <row r="5" spans="1:12" ht="13.15" customHeight="1" x14ac:dyDescent="0.2">
      <c r="A5" s="29" t="s">
        <v>8</v>
      </c>
      <c r="B5" s="25">
        <v>3</v>
      </c>
      <c r="D5" s="29">
        <v>371448.7</v>
      </c>
      <c r="E5" s="29">
        <v>194485.55</v>
      </c>
    </row>
    <row r="6" spans="1:12" ht="13.15" customHeight="1" x14ac:dyDescent="0.2">
      <c r="A6" s="29" t="s">
        <v>9</v>
      </c>
      <c r="B6" s="25">
        <v>4</v>
      </c>
      <c r="D6" s="29">
        <v>7014</v>
      </c>
      <c r="E6" s="29">
        <v>4217.1499999999996</v>
      </c>
    </row>
    <row r="7" spans="1:12" ht="13.15" customHeight="1" x14ac:dyDescent="0.2">
      <c r="A7" s="29" t="s">
        <v>10</v>
      </c>
      <c r="B7" s="25">
        <v>5</v>
      </c>
      <c r="D7" s="29">
        <v>966306.2</v>
      </c>
      <c r="E7" s="29">
        <v>579266.80000000005</v>
      </c>
    </row>
    <row r="8" spans="1:12" ht="13.15" customHeight="1" x14ac:dyDescent="0.2">
      <c r="A8" s="29" t="s">
        <v>11</v>
      </c>
      <c r="B8" s="25">
        <v>6</v>
      </c>
      <c r="D8" s="29">
        <v>2903492.55</v>
      </c>
      <c r="E8" s="29">
        <v>1682549.75</v>
      </c>
    </row>
    <row r="9" spans="1:12" ht="13.15" customHeight="1" x14ac:dyDescent="0.2">
      <c r="A9" s="29" t="s">
        <v>12</v>
      </c>
      <c r="B9" s="25">
        <v>7</v>
      </c>
      <c r="D9" s="29">
        <v>12245.1</v>
      </c>
      <c r="E9" s="29">
        <v>5027.3999999999996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390191.9</v>
      </c>
      <c r="E10" s="29">
        <v>185237.85</v>
      </c>
    </row>
    <row r="11" spans="1:12" ht="13.15" customHeight="1" x14ac:dyDescent="0.2">
      <c r="A11" s="29" t="s">
        <v>14</v>
      </c>
      <c r="B11" s="25">
        <v>9</v>
      </c>
      <c r="D11" s="29">
        <v>188202.7</v>
      </c>
      <c r="E11" s="29">
        <v>80149.3</v>
      </c>
    </row>
    <row r="12" spans="1:12" ht="13.15" customHeight="1" x14ac:dyDescent="0.2">
      <c r="A12" s="29" t="s">
        <v>15</v>
      </c>
      <c r="B12" s="25">
        <v>10</v>
      </c>
      <c r="D12" s="29">
        <v>203569.1</v>
      </c>
      <c r="E12" s="29">
        <v>139355.29999999999</v>
      </c>
    </row>
    <row r="13" spans="1:12" ht="13.15" customHeight="1" x14ac:dyDescent="0.2">
      <c r="A13" s="29" t="s">
        <v>16</v>
      </c>
      <c r="B13" s="25">
        <v>11</v>
      </c>
      <c r="D13" s="29">
        <v>1252761.3</v>
      </c>
      <c r="E13" s="29">
        <v>564699.44999999995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2619381.6</v>
      </c>
      <c r="E15" s="29">
        <v>1782670.05</v>
      </c>
    </row>
    <row r="16" spans="1:12" ht="13.15" customHeight="1" x14ac:dyDescent="0.2">
      <c r="A16" s="29" t="s">
        <v>19</v>
      </c>
      <c r="B16" s="25">
        <v>14</v>
      </c>
      <c r="D16" s="29">
        <v>10152.1</v>
      </c>
      <c r="E16" s="29">
        <v>13387.5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1440991.3</v>
      </c>
      <c r="E18" s="29">
        <v>1320981.2</v>
      </c>
    </row>
    <row r="19" spans="1:5" ht="13.15" customHeight="1" x14ac:dyDescent="0.2">
      <c r="A19" s="29" t="s">
        <v>22</v>
      </c>
      <c r="B19" s="25">
        <v>17</v>
      </c>
      <c r="D19" s="29">
        <v>388374</v>
      </c>
      <c r="E19" s="29">
        <v>206256.05</v>
      </c>
    </row>
    <row r="20" spans="1:5" ht="13.15" customHeight="1" x14ac:dyDescent="0.2">
      <c r="A20" s="29" t="s">
        <v>23</v>
      </c>
      <c r="B20" s="25">
        <v>18</v>
      </c>
      <c r="D20" s="29">
        <v>309423.8</v>
      </c>
      <c r="E20" s="29">
        <v>139645.79999999999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10654</v>
      </c>
      <c r="E22" s="29">
        <v>8529.5</v>
      </c>
    </row>
    <row r="23" spans="1:5" ht="13.15" customHeight="1" x14ac:dyDescent="0.2">
      <c r="A23" s="29" t="s">
        <v>26</v>
      </c>
      <c r="B23" s="25">
        <v>21</v>
      </c>
      <c r="D23" s="29">
        <v>48650</v>
      </c>
      <c r="E23" s="29">
        <v>7649.6</v>
      </c>
    </row>
    <row r="24" spans="1:5" ht="13.15" customHeight="1" x14ac:dyDescent="0.2">
      <c r="A24" s="29" t="s">
        <v>27</v>
      </c>
      <c r="B24" s="25">
        <v>22</v>
      </c>
      <c r="D24" s="29">
        <v>2510.9</v>
      </c>
      <c r="E24" s="29">
        <v>2403.4499999999998</v>
      </c>
    </row>
    <row r="25" spans="1:5" ht="13.15" customHeight="1" x14ac:dyDescent="0.2">
      <c r="A25" s="29" t="s">
        <v>28</v>
      </c>
      <c r="B25" s="25">
        <v>23</v>
      </c>
      <c r="D25" s="29">
        <v>19822.95</v>
      </c>
      <c r="E25" s="29">
        <v>65617.3</v>
      </c>
    </row>
    <row r="26" spans="1:5" ht="13.15" customHeight="1" x14ac:dyDescent="0.2">
      <c r="A26" s="29" t="s">
        <v>29</v>
      </c>
      <c r="B26" s="25">
        <v>24</v>
      </c>
      <c r="D26" s="29">
        <v>21314.3</v>
      </c>
      <c r="E26" s="29">
        <v>140</v>
      </c>
    </row>
    <row r="27" spans="1:5" ht="13.15" customHeight="1" x14ac:dyDescent="0.2">
      <c r="A27" s="29" t="s">
        <v>30</v>
      </c>
      <c r="B27" s="25">
        <v>25</v>
      </c>
      <c r="D27" s="29">
        <v>7746.9</v>
      </c>
      <c r="E27" s="29">
        <v>1067.1500000000001</v>
      </c>
    </row>
    <row r="28" spans="1:5" ht="13.15" customHeight="1" x14ac:dyDescent="0.2">
      <c r="A28" s="29" t="s">
        <v>31</v>
      </c>
      <c r="B28" s="25">
        <v>26</v>
      </c>
      <c r="D28" s="29">
        <v>21989.1</v>
      </c>
      <c r="E28" s="29">
        <v>15204.7</v>
      </c>
    </row>
    <row r="29" spans="1:5" ht="13.15" customHeight="1" x14ac:dyDescent="0.2">
      <c r="A29" s="29" t="s">
        <v>32</v>
      </c>
      <c r="B29" s="25">
        <v>27</v>
      </c>
      <c r="D29" s="29">
        <v>176073.8</v>
      </c>
      <c r="E29" s="29">
        <v>103311.6</v>
      </c>
    </row>
    <row r="30" spans="1:5" ht="13.15" customHeight="1" x14ac:dyDescent="0.2">
      <c r="A30" s="29" t="s">
        <v>33</v>
      </c>
      <c r="B30" s="25">
        <v>28</v>
      </c>
      <c r="D30" s="29">
        <v>0</v>
      </c>
      <c r="E30" s="29">
        <v>0</v>
      </c>
    </row>
    <row r="31" spans="1:5" ht="13.15" customHeight="1" x14ac:dyDescent="0.2">
      <c r="A31" s="29" t="s">
        <v>34</v>
      </c>
      <c r="B31" s="25">
        <v>29</v>
      </c>
      <c r="D31" s="29">
        <v>2218062</v>
      </c>
      <c r="E31" s="29">
        <v>1412895.4</v>
      </c>
    </row>
    <row r="32" spans="1:5" ht="13.15" customHeight="1" x14ac:dyDescent="0.2">
      <c r="A32" s="29" t="s">
        <v>35</v>
      </c>
      <c r="B32" s="25">
        <v>30</v>
      </c>
      <c r="D32" s="29">
        <v>10001.6</v>
      </c>
      <c r="E32" s="29">
        <v>3840.9</v>
      </c>
    </row>
    <row r="33" spans="1:5" ht="13.15" customHeight="1" x14ac:dyDescent="0.2">
      <c r="A33" s="29" t="s">
        <v>36</v>
      </c>
      <c r="B33" s="25">
        <v>31</v>
      </c>
      <c r="D33" s="29">
        <v>300153.7</v>
      </c>
      <c r="E33" s="29">
        <v>174118.7</v>
      </c>
    </row>
    <row r="34" spans="1:5" ht="13.15" customHeight="1" x14ac:dyDescent="0.2">
      <c r="A34" s="29" t="s">
        <v>37</v>
      </c>
      <c r="B34" s="25">
        <v>32</v>
      </c>
      <c r="D34" s="29">
        <v>90528.2</v>
      </c>
      <c r="E34" s="29">
        <v>30395.75</v>
      </c>
    </row>
    <row r="35" spans="1:5" ht="13.15" customHeight="1" x14ac:dyDescent="0.2">
      <c r="A35" s="29" t="s">
        <v>38</v>
      </c>
      <c r="B35" s="25">
        <v>33</v>
      </c>
      <c r="D35" s="29">
        <v>6456.8</v>
      </c>
      <c r="E35" s="29">
        <v>5030.55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1088584.7</v>
      </c>
      <c r="E37" s="29">
        <v>647089.80000000005</v>
      </c>
    </row>
    <row r="38" spans="1:5" ht="13.15" customHeight="1" x14ac:dyDescent="0.2">
      <c r="A38" s="29" t="s">
        <v>41</v>
      </c>
      <c r="B38" s="25">
        <v>36</v>
      </c>
      <c r="D38" s="29">
        <v>1481420.5</v>
      </c>
      <c r="E38" s="29">
        <v>720542.9</v>
      </c>
    </row>
    <row r="39" spans="1:5" ht="13.15" customHeight="1" x14ac:dyDescent="0.2">
      <c r="A39" s="29" t="s">
        <v>42</v>
      </c>
      <c r="B39" s="25">
        <v>37</v>
      </c>
      <c r="D39" s="29">
        <v>214861.5</v>
      </c>
      <c r="E39" s="29">
        <v>174749.4</v>
      </c>
    </row>
    <row r="40" spans="1:5" ht="13.15" customHeight="1" x14ac:dyDescent="0.2">
      <c r="A40" s="29" t="s">
        <v>43</v>
      </c>
      <c r="B40" s="25">
        <v>38</v>
      </c>
      <c r="D40" s="29">
        <v>16776.900000000001</v>
      </c>
      <c r="E40" s="29">
        <v>7182.7</v>
      </c>
    </row>
    <row r="41" spans="1:5" ht="13.15" customHeight="1" x14ac:dyDescent="0.2">
      <c r="A41" s="29" t="s">
        <v>44</v>
      </c>
      <c r="B41" s="25">
        <v>39</v>
      </c>
      <c r="D41" s="29">
        <v>2354.1</v>
      </c>
      <c r="E41" s="29">
        <v>417.9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967420.3</v>
      </c>
      <c r="E43" s="29">
        <v>460663.35</v>
      </c>
    </row>
    <row r="44" spans="1:5" ht="13.15" customHeight="1" x14ac:dyDescent="0.2">
      <c r="A44" s="29" t="s">
        <v>47</v>
      </c>
      <c r="B44" s="25">
        <v>42</v>
      </c>
      <c r="D44" s="29">
        <v>395638</v>
      </c>
      <c r="E44" s="29">
        <v>206728.55</v>
      </c>
    </row>
    <row r="45" spans="1:5" ht="13.15" customHeight="1" x14ac:dyDescent="0.2">
      <c r="A45" s="29" t="s">
        <v>48</v>
      </c>
      <c r="B45" s="25">
        <v>43</v>
      </c>
      <c r="D45" s="29">
        <v>456666</v>
      </c>
      <c r="E45" s="29">
        <v>169256.15</v>
      </c>
    </row>
    <row r="46" spans="1:5" ht="13.15" customHeight="1" x14ac:dyDescent="0.2">
      <c r="A46" s="29" t="s">
        <v>49</v>
      </c>
      <c r="B46" s="25">
        <v>44</v>
      </c>
      <c r="D46" s="29">
        <v>393917.3</v>
      </c>
      <c r="E46" s="29">
        <v>484609.3</v>
      </c>
    </row>
    <row r="47" spans="1:5" ht="13.15" customHeight="1" x14ac:dyDescent="0.2">
      <c r="A47" s="29" t="s">
        <v>50</v>
      </c>
      <c r="B47" s="25">
        <v>45</v>
      </c>
      <c r="D47" s="29">
        <v>262519.59999999998</v>
      </c>
      <c r="E47" s="29">
        <v>103525.8</v>
      </c>
    </row>
    <row r="48" spans="1:5" ht="13.15" customHeight="1" x14ac:dyDescent="0.2">
      <c r="A48" s="29" t="s">
        <v>51</v>
      </c>
      <c r="B48" s="25">
        <v>46</v>
      </c>
      <c r="D48" s="29">
        <v>476174.3</v>
      </c>
      <c r="E48" s="29">
        <v>255125.15</v>
      </c>
    </row>
    <row r="49" spans="1:5" ht="13.15" customHeight="1" x14ac:dyDescent="0.2">
      <c r="A49" s="29" t="s">
        <v>52</v>
      </c>
      <c r="B49" s="25">
        <v>47</v>
      </c>
      <c r="D49" s="29">
        <v>30951.9</v>
      </c>
      <c r="E49" s="29">
        <v>14480.9</v>
      </c>
    </row>
    <row r="50" spans="1:5" ht="13.15" customHeight="1" x14ac:dyDescent="0.2">
      <c r="A50" s="29" t="s">
        <v>53</v>
      </c>
      <c r="B50" s="25">
        <v>48</v>
      </c>
      <c r="D50" s="29">
        <v>2219408.7999999998</v>
      </c>
      <c r="E50" s="29">
        <v>1423445.1</v>
      </c>
    </row>
    <row r="51" spans="1:5" ht="13.15" customHeight="1" x14ac:dyDescent="0.2">
      <c r="A51" s="29" t="s">
        <v>54</v>
      </c>
      <c r="B51" s="25">
        <v>49</v>
      </c>
      <c r="D51" s="29">
        <v>760090.1</v>
      </c>
      <c r="E51" s="29">
        <v>399884.1</v>
      </c>
    </row>
    <row r="52" spans="1:5" ht="13.15" customHeight="1" x14ac:dyDescent="0.2">
      <c r="A52" s="29" t="s">
        <v>55</v>
      </c>
      <c r="B52" s="25">
        <v>50</v>
      </c>
      <c r="D52" s="29">
        <v>4370388.4000000004</v>
      </c>
      <c r="E52" s="29">
        <v>2094166.55</v>
      </c>
    </row>
    <row r="53" spans="1:5" ht="13.15" customHeight="1" x14ac:dyDescent="0.2">
      <c r="A53" s="29" t="s">
        <v>56</v>
      </c>
      <c r="B53" s="25">
        <v>51</v>
      </c>
      <c r="D53" s="29">
        <v>736725.5</v>
      </c>
      <c r="E53" s="29">
        <v>567304.85</v>
      </c>
    </row>
    <row r="54" spans="1:5" ht="13.15" customHeight="1" x14ac:dyDescent="0.2">
      <c r="A54" s="29" t="s">
        <v>57</v>
      </c>
      <c r="B54" s="25">
        <v>52</v>
      </c>
      <c r="D54" s="29">
        <v>921804.1</v>
      </c>
      <c r="E54" s="29">
        <v>2184491.4</v>
      </c>
    </row>
    <row r="55" spans="1:5" ht="13.15" customHeight="1" x14ac:dyDescent="0.2">
      <c r="A55" s="29" t="s">
        <v>58</v>
      </c>
      <c r="B55" s="25">
        <v>53</v>
      </c>
      <c r="D55" s="29">
        <v>485006.9</v>
      </c>
      <c r="E55" s="29">
        <v>776073.9</v>
      </c>
    </row>
    <row r="56" spans="1:5" ht="13.15" customHeight="1" x14ac:dyDescent="0.2">
      <c r="A56" s="29" t="s">
        <v>59</v>
      </c>
      <c r="B56" s="25">
        <v>54</v>
      </c>
      <c r="D56" s="29">
        <v>58287.6</v>
      </c>
      <c r="E56" s="29">
        <v>19005.7</v>
      </c>
    </row>
    <row r="57" spans="1:5" ht="13.15" customHeight="1" x14ac:dyDescent="0.2">
      <c r="A57" s="29" t="s">
        <v>60</v>
      </c>
      <c r="B57" s="25">
        <v>55</v>
      </c>
      <c r="D57" s="29">
        <v>0</v>
      </c>
      <c r="E57" s="29">
        <v>0</v>
      </c>
    </row>
    <row r="58" spans="1:5" ht="13.15" customHeight="1" x14ac:dyDescent="0.2">
      <c r="A58" s="29" t="s">
        <v>61</v>
      </c>
      <c r="B58" s="25">
        <v>56</v>
      </c>
      <c r="D58" s="29">
        <v>1057398.3</v>
      </c>
      <c r="E58" s="29">
        <v>599142.6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1159768.05</v>
      </c>
    </row>
    <row r="60" spans="1:5" ht="13.15" customHeight="1" x14ac:dyDescent="0.2">
      <c r="A60" s="29" t="s">
        <v>63</v>
      </c>
      <c r="B60" s="25">
        <v>58</v>
      </c>
      <c r="D60" s="29">
        <v>1169015.3999999999</v>
      </c>
      <c r="E60" s="29">
        <v>580890.80000000005</v>
      </c>
    </row>
    <row r="61" spans="1:5" ht="13.15" customHeight="1" x14ac:dyDescent="0.2">
      <c r="A61" s="29" t="s">
        <v>64</v>
      </c>
      <c r="B61" s="25">
        <v>59</v>
      </c>
      <c r="D61" s="29">
        <v>518574.7</v>
      </c>
      <c r="E61" s="29">
        <v>467000.45</v>
      </c>
    </row>
    <row r="62" spans="1:5" ht="13.15" customHeight="1" x14ac:dyDescent="0.2">
      <c r="A62" s="29" t="s">
        <v>65</v>
      </c>
      <c r="B62" s="25">
        <v>60</v>
      </c>
      <c r="D62" s="29">
        <v>304154.90000000002</v>
      </c>
      <c r="E62" s="29">
        <v>132844.25</v>
      </c>
    </row>
    <row r="63" spans="1:5" ht="13.15" customHeight="1" x14ac:dyDescent="0.2">
      <c r="A63" s="29" t="s">
        <v>66</v>
      </c>
      <c r="B63" s="25">
        <v>61</v>
      </c>
      <c r="D63" s="29">
        <v>21518.7</v>
      </c>
      <c r="E63" s="29">
        <v>11799.9</v>
      </c>
    </row>
    <row r="64" spans="1:5" ht="13.15" customHeight="1" x14ac:dyDescent="0.2">
      <c r="A64" s="29" t="s">
        <v>67</v>
      </c>
      <c r="B64" s="25">
        <v>62</v>
      </c>
      <c r="D64" s="29">
        <v>18139.8</v>
      </c>
      <c r="E64" s="29">
        <v>6996.85</v>
      </c>
    </row>
    <row r="65" spans="1:13" ht="13.15" customHeight="1" x14ac:dyDescent="0.2">
      <c r="A65" s="29" t="s">
        <v>68</v>
      </c>
      <c r="B65" s="25">
        <v>63</v>
      </c>
      <c r="D65" s="29">
        <v>380.8</v>
      </c>
      <c r="E65" s="29">
        <v>2157.75</v>
      </c>
    </row>
    <row r="66" spans="1:13" ht="13.15" customHeight="1" x14ac:dyDescent="0.2">
      <c r="A66" s="29" t="s">
        <v>69</v>
      </c>
      <c r="B66" s="25">
        <v>64</v>
      </c>
      <c r="D66" s="29">
        <v>1126463.8</v>
      </c>
      <c r="E66" s="29">
        <v>446728.8</v>
      </c>
    </row>
    <row r="67" spans="1:13" ht="13.15" customHeight="1" x14ac:dyDescent="0.2">
      <c r="A67" s="29" t="s">
        <v>70</v>
      </c>
      <c r="B67" s="25">
        <v>65</v>
      </c>
      <c r="D67" s="29">
        <v>28562.1</v>
      </c>
      <c r="E67" s="29">
        <v>19209.05</v>
      </c>
    </row>
    <row r="68" spans="1:13" ht="13.15" customHeight="1" x14ac:dyDescent="0.2">
      <c r="A68" s="29" t="s">
        <v>71</v>
      </c>
      <c r="B68" s="25">
        <v>66</v>
      </c>
      <c r="D68" s="29">
        <v>1146127.5</v>
      </c>
      <c r="E68" s="29">
        <v>309893.15000000002</v>
      </c>
    </row>
    <row r="69" spans="1:13" ht="13.15" customHeight="1" x14ac:dyDescent="0.2">
      <c r="A69" s="29" t="s">
        <v>72</v>
      </c>
      <c r="B69" s="25">
        <v>67</v>
      </c>
      <c r="D69" s="29">
        <v>19170.900000000001</v>
      </c>
      <c r="E69" s="29">
        <v>23474.15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35010145.300000004</v>
      </c>
      <c r="E71" s="28">
        <f>SUM(E3:E69)</f>
        <v>23396062.550000001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9DEE6-F9A3-4944-AEF1-A47D568B6A72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82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291677.40000000002</v>
      </c>
      <c r="E3" s="29">
        <v>138983.95000000001</v>
      </c>
    </row>
    <row r="4" spans="1:12" ht="13.15" customHeight="1" x14ac:dyDescent="0.2">
      <c r="A4" s="29" t="s">
        <v>7</v>
      </c>
      <c r="B4" s="25">
        <v>2</v>
      </c>
      <c r="D4" s="29">
        <v>11484.2</v>
      </c>
      <c r="E4" s="29">
        <v>9564.1</v>
      </c>
    </row>
    <row r="5" spans="1:12" ht="13.15" customHeight="1" x14ac:dyDescent="0.2">
      <c r="A5" s="29" t="s">
        <v>8</v>
      </c>
      <c r="B5" s="25">
        <v>3</v>
      </c>
      <c r="D5" s="29">
        <v>0</v>
      </c>
      <c r="E5" s="29">
        <v>0</v>
      </c>
    </row>
    <row r="6" spans="1:12" ht="13.15" customHeight="1" x14ac:dyDescent="0.2">
      <c r="A6" s="29" t="s">
        <v>9</v>
      </c>
      <c r="B6" s="25">
        <v>4</v>
      </c>
      <c r="D6" s="29">
        <v>12357.1</v>
      </c>
      <c r="E6" s="29">
        <v>10031.700000000001</v>
      </c>
    </row>
    <row r="7" spans="1:12" ht="13.15" customHeight="1" x14ac:dyDescent="0.2">
      <c r="A7" s="29" t="s">
        <v>10</v>
      </c>
      <c r="B7" s="25">
        <v>5</v>
      </c>
      <c r="D7" s="29">
        <v>806656.9</v>
      </c>
      <c r="E7" s="29">
        <v>568299.19999999995</v>
      </c>
    </row>
    <row r="8" spans="1:12" ht="13.15" customHeight="1" x14ac:dyDescent="0.2">
      <c r="A8" s="29" t="s">
        <v>11</v>
      </c>
      <c r="B8" s="25">
        <v>6</v>
      </c>
      <c r="D8" s="29">
        <v>2479401.6</v>
      </c>
      <c r="E8" s="29">
        <v>1495138.4</v>
      </c>
    </row>
    <row r="9" spans="1:12" ht="13.15" customHeight="1" x14ac:dyDescent="0.2">
      <c r="A9" s="29" t="s">
        <v>12</v>
      </c>
      <c r="B9" s="25">
        <v>7</v>
      </c>
      <c r="D9" s="29">
        <v>947.8</v>
      </c>
      <c r="E9" s="29">
        <v>2563.4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342487.6</v>
      </c>
      <c r="E10" s="29">
        <v>182157.5</v>
      </c>
    </row>
    <row r="11" spans="1:12" ht="13.15" customHeight="1" x14ac:dyDescent="0.2">
      <c r="A11" s="29" t="s">
        <v>14</v>
      </c>
      <c r="B11" s="25">
        <v>9</v>
      </c>
      <c r="D11" s="29">
        <v>0</v>
      </c>
      <c r="E11" s="29">
        <v>0</v>
      </c>
    </row>
    <row r="12" spans="1:12" ht="13.15" customHeight="1" x14ac:dyDescent="0.2">
      <c r="A12" s="29" t="s">
        <v>15</v>
      </c>
      <c r="B12" s="25">
        <v>10</v>
      </c>
      <c r="D12" s="29">
        <v>253154.3</v>
      </c>
      <c r="E12" s="29">
        <v>203532.35</v>
      </c>
    </row>
    <row r="13" spans="1:12" ht="13.15" customHeight="1" x14ac:dyDescent="0.2">
      <c r="A13" s="29" t="s">
        <v>16</v>
      </c>
      <c r="B13" s="25">
        <v>11</v>
      </c>
      <c r="D13" s="29">
        <v>1153822.6000000001</v>
      </c>
      <c r="E13" s="29">
        <v>580146</v>
      </c>
    </row>
    <row r="14" spans="1:12" ht="13.15" customHeight="1" x14ac:dyDescent="0.2">
      <c r="A14" s="29" t="s">
        <v>17</v>
      </c>
      <c r="B14" s="25">
        <v>12</v>
      </c>
      <c r="D14" s="29">
        <v>34316.800000000003</v>
      </c>
      <c r="E14" s="29">
        <v>22516.2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3734408.4</v>
      </c>
      <c r="E15" s="29">
        <v>2056201</v>
      </c>
    </row>
    <row r="16" spans="1:12" ht="13.15" customHeight="1" x14ac:dyDescent="0.2">
      <c r="A16" s="29" t="s">
        <v>19</v>
      </c>
      <c r="B16" s="25">
        <v>14</v>
      </c>
      <c r="D16" s="29">
        <v>0</v>
      </c>
      <c r="E16" s="29">
        <v>0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1262491.3</v>
      </c>
      <c r="E18" s="29">
        <v>813386</v>
      </c>
    </row>
    <row r="19" spans="1:5" ht="13.15" customHeight="1" x14ac:dyDescent="0.2">
      <c r="A19" s="29" t="s">
        <v>22</v>
      </c>
      <c r="B19" s="25">
        <v>17</v>
      </c>
      <c r="D19" s="29">
        <v>339065.3</v>
      </c>
      <c r="E19" s="29">
        <v>213271.45</v>
      </c>
    </row>
    <row r="20" spans="1:5" ht="13.15" customHeight="1" x14ac:dyDescent="0.2">
      <c r="A20" s="29" t="s">
        <v>23</v>
      </c>
      <c r="B20" s="25">
        <v>18</v>
      </c>
      <c r="D20" s="29">
        <v>212479.4</v>
      </c>
      <c r="E20" s="29">
        <v>116541.95</v>
      </c>
    </row>
    <row r="21" spans="1:5" ht="13.15" customHeight="1" x14ac:dyDescent="0.2">
      <c r="A21" s="29" t="s">
        <v>24</v>
      </c>
      <c r="B21" s="25">
        <v>19</v>
      </c>
      <c r="D21" s="29">
        <v>154733.6</v>
      </c>
      <c r="E21" s="29">
        <v>40523.35</v>
      </c>
    </row>
    <row r="22" spans="1:5" ht="13.15" customHeight="1" x14ac:dyDescent="0.2">
      <c r="A22" s="29" t="s">
        <v>25</v>
      </c>
      <c r="B22" s="25">
        <v>20</v>
      </c>
      <c r="D22" s="29">
        <v>16790.2</v>
      </c>
      <c r="E22" s="29">
        <v>6090</v>
      </c>
    </row>
    <row r="23" spans="1:5" ht="13.15" customHeight="1" x14ac:dyDescent="0.2">
      <c r="A23" s="29" t="s">
        <v>26</v>
      </c>
      <c r="B23" s="25">
        <v>21</v>
      </c>
      <c r="D23" s="29">
        <v>22657.599999999999</v>
      </c>
      <c r="E23" s="29">
        <v>7617.05</v>
      </c>
    </row>
    <row r="24" spans="1:5" ht="13.15" customHeight="1" x14ac:dyDescent="0.2">
      <c r="A24" s="29" t="s">
        <v>27</v>
      </c>
      <c r="B24" s="25">
        <v>22</v>
      </c>
      <c r="D24" s="29">
        <v>0</v>
      </c>
      <c r="E24" s="29">
        <v>0</v>
      </c>
    </row>
    <row r="25" spans="1:5" ht="13.15" customHeight="1" x14ac:dyDescent="0.2">
      <c r="A25" s="29" t="s">
        <v>28</v>
      </c>
      <c r="B25" s="25">
        <v>23</v>
      </c>
      <c r="D25" s="29">
        <v>24935.75</v>
      </c>
      <c r="E25" s="29">
        <v>42172.9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56248.5</v>
      </c>
      <c r="E28" s="29">
        <v>12630.1</v>
      </c>
    </row>
    <row r="29" spans="1:5" ht="13.15" customHeight="1" x14ac:dyDescent="0.2">
      <c r="A29" s="29" t="s">
        <v>32</v>
      </c>
      <c r="B29" s="25">
        <v>27</v>
      </c>
      <c r="D29" s="29">
        <v>209666.8</v>
      </c>
      <c r="E29" s="29">
        <v>128398.2</v>
      </c>
    </row>
    <row r="30" spans="1:5" ht="13.15" customHeight="1" x14ac:dyDescent="0.2">
      <c r="A30" s="29" t="s">
        <v>33</v>
      </c>
      <c r="B30" s="25">
        <v>28</v>
      </c>
      <c r="D30" s="29">
        <v>63053.2</v>
      </c>
      <c r="E30" s="29">
        <v>41587.699999999997</v>
      </c>
    </row>
    <row r="31" spans="1:5" ht="13.15" customHeight="1" x14ac:dyDescent="0.2">
      <c r="A31" s="29" t="s">
        <v>34</v>
      </c>
      <c r="B31" s="25">
        <v>29</v>
      </c>
      <c r="D31" s="29">
        <v>2393079.5</v>
      </c>
      <c r="E31" s="29">
        <v>1674429.4</v>
      </c>
    </row>
    <row r="32" spans="1:5" ht="13.15" customHeight="1" x14ac:dyDescent="0.2">
      <c r="A32" s="29" t="s">
        <v>35</v>
      </c>
      <c r="B32" s="25">
        <v>30</v>
      </c>
      <c r="D32" s="29">
        <v>8472.7999999999993</v>
      </c>
      <c r="E32" s="29">
        <v>1296.4000000000001</v>
      </c>
    </row>
    <row r="33" spans="1:5" ht="13.15" customHeight="1" x14ac:dyDescent="0.2">
      <c r="A33" s="29" t="s">
        <v>36</v>
      </c>
      <c r="B33" s="25">
        <v>31</v>
      </c>
      <c r="D33" s="29">
        <v>301746.19</v>
      </c>
      <c r="E33" s="29">
        <v>163092.29999999999</v>
      </c>
    </row>
    <row r="34" spans="1:5" ht="13.15" customHeight="1" x14ac:dyDescent="0.2">
      <c r="A34" s="29" t="s">
        <v>37</v>
      </c>
      <c r="B34" s="25">
        <v>32</v>
      </c>
      <c r="D34" s="29">
        <v>9440.2000000000007</v>
      </c>
      <c r="E34" s="29">
        <v>4438.7</v>
      </c>
    </row>
    <row r="35" spans="1:5" ht="13.15" customHeight="1" x14ac:dyDescent="0.2">
      <c r="A35" s="29" t="s">
        <v>38</v>
      </c>
      <c r="B35" s="25">
        <v>33</v>
      </c>
      <c r="D35" s="29">
        <v>11128.6</v>
      </c>
      <c r="E35" s="29">
        <v>6160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0</v>
      </c>
      <c r="E37" s="29">
        <v>0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222513.2</v>
      </c>
      <c r="E39" s="29">
        <v>154848.75</v>
      </c>
    </row>
    <row r="40" spans="1:5" ht="13.15" customHeight="1" x14ac:dyDescent="0.2">
      <c r="A40" s="29" t="s">
        <v>43</v>
      </c>
      <c r="B40" s="25">
        <v>38</v>
      </c>
      <c r="D40" s="29">
        <v>23641.8</v>
      </c>
      <c r="E40" s="29">
        <v>10636.85</v>
      </c>
    </row>
    <row r="41" spans="1:5" ht="13.15" customHeight="1" x14ac:dyDescent="0.2">
      <c r="A41" s="29" t="s">
        <v>44</v>
      </c>
      <c r="B41" s="25">
        <v>39</v>
      </c>
      <c r="D41" s="29">
        <v>2872.1</v>
      </c>
      <c r="E41" s="29">
        <v>1923.25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736474.9</v>
      </c>
      <c r="E43" s="29">
        <v>347963</v>
      </c>
    </row>
    <row r="44" spans="1:5" ht="13.15" customHeight="1" x14ac:dyDescent="0.2">
      <c r="A44" s="29" t="s">
        <v>47</v>
      </c>
      <c r="B44" s="25">
        <v>42</v>
      </c>
      <c r="D44" s="29">
        <v>381205.65</v>
      </c>
      <c r="E44" s="29">
        <v>202971.3</v>
      </c>
    </row>
    <row r="45" spans="1:5" ht="13.15" customHeight="1" x14ac:dyDescent="0.2">
      <c r="A45" s="29" t="s">
        <v>48</v>
      </c>
      <c r="B45" s="25">
        <v>43</v>
      </c>
      <c r="D45" s="29">
        <v>363215.3</v>
      </c>
      <c r="E45" s="29">
        <v>177547.65</v>
      </c>
    </row>
    <row r="46" spans="1:5" ht="13.15" customHeight="1" x14ac:dyDescent="0.2">
      <c r="A46" s="29" t="s">
        <v>49</v>
      </c>
      <c r="B46" s="25">
        <v>44</v>
      </c>
      <c r="D46" s="29">
        <v>386192.1</v>
      </c>
      <c r="E46" s="29">
        <v>148436.04999999999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415817.45</v>
      </c>
      <c r="E48" s="29">
        <v>295450.05</v>
      </c>
    </row>
    <row r="49" spans="1:5" ht="13.15" customHeight="1" x14ac:dyDescent="0.2">
      <c r="A49" s="29" t="s">
        <v>52</v>
      </c>
      <c r="B49" s="25">
        <v>47</v>
      </c>
      <c r="D49" s="29">
        <v>27409.9</v>
      </c>
      <c r="E49" s="29">
        <v>15179.5</v>
      </c>
    </row>
    <row r="50" spans="1:5" ht="13.15" customHeight="1" x14ac:dyDescent="0.2">
      <c r="A50" s="29" t="s">
        <v>53</v>
      </c>
      <c r="B50" s="25">
        <v>48</v>
      </c>
      <c r="D50" s="29">
        <v>1889976.9</v>
      </c>
      <c r="E50" s="29">
        <v>1259655.6000000001</v>
      </c>
    </row>
    <row r="51" spans="1:5" ht="13.15" customHeight="1" x14ac:dyDescent="0.2">
      <c r="A51" s="29" t="s">
        <v>54</v>
      </c>
      <c r="B51" s="25">
        <v>49</v>
      </c>
      <c r="D51" s="29">
        <v>709538.2</v>
      </c>
      <c r="E51" s="29">
        <v>435134.35</v>
      </c>
    </row>
    <row r="52" spans="1:5" ht="13.15" customHeight="1" x14ac:dyDescent="0.2">
      <c r="A52" s="29" t="s">
        <v>55</v>
      </c>
      <c r="B52" s="25">
        <v>50</v>
      </c>
      <c r="D52" s="29">
        <v>2843036.7</v>
      </c>
      <c r="E52" s="29">
        <v>1360552.9</v>
      </c>
    </row>
    <row r="53" spans="1:5" ht="13.15" customHeight="1" x14ac:dyDescent="0.2">
      <c r="A53" s="29" t="s">
        <v>56</v>
      </c>
      <c r="B53" s="25">
        <v>51</v>
      </c>
      <c r="D53" s="29">
        <v>853055.7</v>
      </c>
      <c r="E53" s="29">
        <v>550655.35</v>
      </c>
    </row>
    <row r="54" spans="1:5" ht="13.15" customHeight="1" x14ac:dyDescent="0.2">
      <c r="A54" s="29" t="s">
        <v>57</v>
      </c>
      <c r="B54" s="25">
        <v>52</v>
      </c>
      <c r="D54" s="29">
        <v>1668887.5</v>
      </c>
      <c r="E54" s="29">
        <v>1310300.25</v>
      </c>
    </row>
    <row r="55" spans="1:5" ht="13.15" customHeight="1" x14ac:dyDescent="0.2">
      <c r="A55" s="29" t="s">
        <v>58</v>
      </c>
      <c r="B55" s="25">
        <v>53</v>
      </c>
      <c r="D55" s="29">
        <v>918437.8</v>
      </c>
      <c r="E55" s="29">
        <v>508402.65</v>
      </c>
    </row>
    <row r="56" spans="1:5" ht="13.15" customHeight="1" x14ac:dyDescent="0.2">
      <c r="A56" s="29" t="s">
        <v>59</v>
      </c>
      <c r="B56" s="25">
        <v>54</v>
      </c>
      <c r="D56" s="29">
        <v>47670</v>
      </c>
      <c r="E56" s="29">
        <v>27693.05</v>
      </c>
    </row>
    <row r="57" spans="1:5" ht="13.15" customHeight="1" x14ac:dyDescent="0.2">
      <c r="A57" s="29" t="s">
        <v>60</v>
      </c>
      <c r="B57" s="25">
        <v>55</v>
      </c>
      <c r="D57" s="29">
        <v>1691543.7</v>
      </c>
      <c r="E57" s="29">
        <v>1061335.45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1575529.9</v>
      </c>
      <c r="E60" s="29">
        <v>488392.45</v>
      </c>
    </row>
    <row r="61" spans="1:5" ht="13.15" customHeight="1" x14ac:dyDescent="0.2">
      <c r="A61" s="29" t="s">
        <v>64</v>
      </c>
      <c r="B61" s="25">
        <v>59</v>
      </c>
      <c r="D61" s="29">
        <v>581810.88</v>
      </c>
      <c r="E61" s="29">
        <v>527090.55000000005</v>
      </c>
    </row>
    <row r="62" spans="1:5" ht="13.15" customHeight="1" x14ac:dyDescent="0.2">
      <c r="A62" s="29" t="s">
        <v>65</v>
      </c>
      <c r="B62" s="25">
        <v>60</v>
      </c>
      <c r="D62" s="29">
        <v>366440.2</v>
      </c>
      <c r="E62" s="29">
        <v>112394.45</v>
      </c>
    </row>
    <row r="63" spans="1:5" ht="13.15" customHeight="1" x14ac:dyDescent="0.2">
      <c r="A63" s="29" t="s">
        <v>66</v>
      </c>
      <c r="B63" s="25">
        <v>61</v>
      </c>
      <c r="D63" s="29">
        <v>24724</v>
      </c>
      <c r="E63" s="29">
        <v>10081.049999999999</v>
      </c>
    </row>
    <row r="64" spans="1:5" ht="13.15" customHeight="1" x14ac:dyDescent="0.2">
      <c r="A64" s="29" t="s">
        <v>67</v>
      </c>
      <c r="B64" s="25">
        <v>62</v>
      </c>
      <c r="D64" s="29">
        <v>19583.2</v>
      </c>
      <c r="E64" s="29">
        <v>6360.55</v>
      </c>
    </row>
    <row r="65" spans="1:13" ht="13.15" customHeight="1" x14ac:dyDescent="0.2">
      <c r="A65" s="29" t="s">
        <v>68</v>
      </c>
      <c r="B65" s="25">
        <v>63</v>
      </c>
      <c r="D65" s="29">
        <v>7043.4</v>
      </c>
      <c r="E65" s="29">
        <v>5292.7</v>
      </c>
    </row>
    <row r="66" spans="1:13" ht="13.15" customHeight="1" x14ac:dyDescent="0.2">
      <c r="A66" s="29" t="s">
        <v>69</v>
      </c>
      <c r="B66" s="25">
        <v>64</v>
      </c>
      <c r="D66" s="29">
        <v>1573945.1</v>
      </c>
      <c r="E66" s="29">
        <v>638908.19999999995</v>
      </c>
    </row>
    <row r="67" spans="1:13" ht="13.15" customHeight="1" x14ac:dyDescent="0.2">
      <c r="A67" s="29" t="s">
        <v>70</v>
      </c>
      <c r="B67" s="25">
        <v>65</v>
      </c>
      <c r="D67" s="29">
        <v>31511.200000000001</v>
      </c>
      <c r="E67" s="29">
        <v>19900.650000000001</v>
      </c>
    </row>
    <row r="68" spans="1:13" ht="13.15" customHeight="1" x14ac:dyDescent="0.2">
      <c r="A68" s="29" t="s">
        <v>71</v>
      </c>
      <c r="B68" s="25">
        <v>66</v>
      </c>
      <c r="D68" s="29">
        <v>1027807.9</v>
      </c>
      <c r="E68" s="29">
        <v>330147.3</v>
      </c>
    </row>
    <row r="69" spans="1:13" ht="13.15" customHeight="1" x14ac:dyDescent="0.2">
      <c r="A69" s="29" t="s">
        <v>72</v>
      </c>
      <c r="B69" s="25">
        <v>67</v>
      </c>
      <c r="D69" s="29">
        <v>17973.900000000001</v>
      </c>
      <c r="E69" s="29">
        <v>8120.7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32614562.219999988</v>
      </c>
      <c r="E71" s="28">
        <f>SUM(E3:E69)</f>
        <v>18556143.900000002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activeCell="D26" sqref="D26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78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1345096.2000000002</v>
      </c>
      <c r="E4" s="6">
        <v>693382.2</v>
      </c>
      <c r="F4" s="7"/>
      <c r="G4" s="9">
        <v>1.7168731459739295E-2</v>
      </c>
      <c r="H4" s="9">
        <v>-1.0926730098882786E-2</v>
      </c>
      <c r="J4" s="17"/>
      <c r="K4" s="17"/>
    </row>
    <row r="5" spans="1:11" x14ac:dyDescent="0.25">
      <c r="A5" s="5" t="s">
        <v>7</v>
      </c>
      <c r="B5">
        <v>2</v>
      </c>
      <c r="D5" s="6">
        <v>53564.7</v>
      </c>
      <c r="E5" s="6">
        <v>53913.65</v>
      </c>
      <c r="F5" s="7"/>
      <c r="G5" s="2">
        <v>8.4035756279306817E-2</v>
      </c>
      <c r="H5" s="2">
        <v>0.70540498649306937</v>
      </c>
      <c r="J5" s="17"/>
      <c r="K5" s="17"/>
    </row>
    <row r="6" spans="1:11" x14ac:dyDescent="0.25">
      <c r="A6" s="5" t="s">
        <v>8</v>
      </c>
      <c r="B6">
        <v>3</v>
      </c>
      <c r="D6" s="6">
        <v>1214486</v>
      </c>
      <c r="E6" s="6">
        <v>764639.39999999991</v>
      </c>
      <c r="F6" s="7"/>
      <c r="G6" s="2">
        <v>-0.35064225402718729</v>
      </c>
      <c r="H6" s="2">
        <v>-0.15722512981960479</v>
      </c>
      <c r="J6" s="17"/>
      <c r="K6" s="17"/>
    </row>
    <row r="7" spans="1:11" x14ac:dyDescent="0.25">
      <c r="A7" s="5" t="s">
        <v>9</v>
      </c>
      <c r="B7">
        <v>4</v>
      </c>
      <c r="D7" s="6">
        <v>37362.5</v>
      </c>
      <c r="E7" s="6">
        <v>25228.7</v>
      </c>
      <c r="F7" s="7"/>
      <c r="G7" s="2">
        <v>-0.28564736743488861</v>
      </c>
      <c r="H7" s="2">
        <v>1.1137919425429299E-2</v>
      </c>
      <c r="J7" s="17"/>
      <c r="K7" s="17"/>
    </row>
    <row r="8" spans="1:11" x14ac:dyDescent="0.25">
      <c r="A8" s="5" t="s">
        <v>10</v>
      </c>
      <c r="B8">
        <v>5</v>
      </c>
      <c r="D8" s="6">
        <v>4386848.6000000006</v>
      </c>
      <c r="E8" s="6">
        <v>2936979.8500000006</v>
      </c>
      <c r="F8" s="7"/>
      <c r="G8" s="2">
        <v>6.0812299289296767E-2</v>
      </c>
      <c r="H8" s="2">
        <v>0.46642453935754213</v>
      </c>
      <c r="J8" s="17"/>
      <c r="K8" s="17"/>
    </row>
    <row r="9" spans="1:11" x14ac:dyDescent="0.25">
      <c r="A9" s="5" t="s">
        <v>11</v>
      </c>
      <c r="B9">
        <v>6</v>
      </c>
      <c r="D9" s="6">
        <v>12296699.249999998</v>
      </c>
      <c r="E9" s="6">
        <v>8373730.4000000004</v>
      </c>
      <c r="F9" s="7"/>
      <c r="G9" s="2">
        <v>-0.29063113838538512</v>
      </c>
      <c r="H9" s="2">
        <v>-7.6903049360009579E-2</v>
      </c>
      <c r="J9" s="17"/>
      <c r="K9" s="17"/>
    </row>
    <row r="10" spans="1:11" x14ac:dyDescent="0.25">
      <c r="A10" s="5" t="s">
        <v>12</v>
      </c>
      <c r="B10">
        <v>7</v>
      </c>
      <c r="D10" s="6">
        <v>15528.099999999999</v>
      </c>
      <c r="E10" s="6">
        <v>11315.5</v>
      </c>
      <c r="F10" s="7"/>
      <c r="G10" s="2">
        <v>-0.46242578456318917</v>
      </c>
      <c r="H10" s="2">
        <v>-0.36335709503367342</v>
      </c>
      <c r="J10" s="17"/>
      <c r="K10" s="17"/>
    </row>
    <row r="11" spans="1:11" x14ac:dyDescent="0.25">
      <c r="A11" s="5" t="s">
        <v>13</v>
      </c>
      <c r="B11">
        <v>8</v>
      </c>
      <c r="D11" s="6">
        <v>1468448.8000000003</v>
      </c>
      <c r="E11" s="6">
        <v>718578</v>
      </c>
      <c r="F11" s="7"/>
      <c r="G11" s="2">
        <v>-9.7494795433317849E-2</v>
      </c>
      <c r="H11" s="2">
        <v>0.22002570689504553</v>
      </c>
      <c r="J11" s="17"/>
      <c r="K11" s="17"/>
    </row>
    <row r="12" spans="1:11" x14ac:dyDescent="0.25">
      <c r="A12" s="5" t="s">
        <v>14</v>
      </c>
      <c r="B12">
        <v>9</v>
      </c>
      <c r="D12" s="6">
        <v>714378.7</v>
      </c>
      <c r="E12" s="6">
        <v>355719.35</v>
      </c>
      <c r="F12" s="7"/>
      <c r="G12" s="2">
        <v>0.11891487707780346</v>
      </c>
      <c r="H12" s="2">
        <v>0.21203495118306659</v>
      </c>
      <c r="J12" s="17"/>
      <c r="K12" s="17"/>
    </row>
    <row r="13" spans="1:11" x14ac:dyDescent="0.25">
      <c r="A13" s="5" t="s">
        <v>15</v>
      </c>
      <c r="B13">
        <v>10</v>
      </c>
      <c r="D13" s="6">
        <v>1116749.2</v>
      </c>
      <c r="E13" s="6">
        <v>848545.6</v>
      </c>
      <c r="F13" s="7"/>
      <c r="G13" s="2">
        <v>0.18984583188209503</v>
      </c>
      <c r="H13" s="2">
        <v>0.6249044929210823</v>
      </c>
      <c r="J13" s="17"/>
      <c r="K13" s="17"/>
    </row>
    <row r="14" spans="1:11" x14ac:dyDescent="0.25">
      <c r="A14" s="5" t="s">
        <v>16</v>
      </c>
      <c r="B14">
        <v>11</v>
      </c>
      <c r="D14" s="6">
        <v>5842299.4000000004</v>
      </c>
      <c r="E14" s="6">
        <v>2413012.7000000002</v>
      </c>
      <c r="F14" s="7"/>
      <c r="G14" s="2">
        <v>-0.24481413478309155</v>
      </c>
      <c r="H14" s="2">
        <v>-9.2457229075132763E-2</v>
      </c>
      <c r="J14" s="17"/>
      <c r="K14" s="17"/>
    </row>
    <row r="15" spans="1:11" x14ac:dyDescent="0.25">
      <c r="A15" s="5" t="s">
        <v>17</v>
      </c>
      <c r="B15">
        <v>12</v>
      </c>
      <c r="D15" s="6">
        <v>136883.59999999998</v>
      </c>
      <c r="E15" s="6">
        <v>93428.3</v>
      </c>
      <c r="F15" s="7"/>
      <c r="G15" s="2">
        <v>0.19115291136464685</v>
      </c>
      <c r="H15" s="2">
        <v>0.22117562022224169</v>
      </c>
      <c r="J15" s="17"/>
      <c r="K15" s="17"/>
    </row>
    <row r="16" spans="1:11" x14ac:dyDescent="0.25">
      <c r="A16" s="5" t="s">
        <v>18</v>
      </c>
      <c r="B16">
        <v>13</v>
      </c>
      <c r="D16" s="6">
        <v>11288896.800000001</v>
      </c>
      <c r="E16" s="6">
        <v>8208954.9500000002</v>
      </c>
      <c r="F16" s="7"/>
      <c r="G16" s="2">
        <v>-0.41507538150863987</v>
      </c>
      <c r="H16" s="2">
        <v>-0.371759876735688</v>
      </c>
      <c r="J16" s="17"/>
      <c r="K16" s="17"/>
    </row>
    <row r="17" spans="1:11" x14ac:dyDescent="0.25">
      <c r="A17" s="5" t="s">
        <v>19</v>
      </c>
      <c r="B17">
        <v>14</v>
      </c>
      <c r="D17" s="6">
        <v>46839.799999999996</v>
      </c>
      <c r="E17" s="6">
        <v>30739.8</v>
      </c>
      <c r="F17" s="7"/>
      <c r="G17" s="2">
        <v>-0.57359248048430778</v>
      </c>
      <c r="H17" s="2">
        <v>-0.62704307170974682</v>
      </c>
      <c r="J17" s="17"/>
      <c r="K17" s="17"/>
    </row>
    <row r="18" spans="1:11" x14ac:dyDescent="0.25">
      <c r="A18" s="5" t="s">
        <v>20</v>
      </c>
      <c r="B18">
        <v>15</v>
      </c>
      <c r="D18" s="6">
        <v>0</v>
      </c>
      <c r="E18" s="6">
        <v>0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4503072</v>
      </c>
      <c r="E19" s="6">
        <v>3379811.75</v>
      </c>
      <c r="F19" s="7"/>
      <c r="G19" s="2">
        <v>-0.35721218804413235</v>
      </c>
      <c r="H19" s="2">
        <v>-7.0049505975491866E-2</v>
      </c>
      <c r="J19" s="17"/>
      <c r="K19" s="17"/>
    </row>
    <row r="20" spans="1:11" x14ac:dyDescent="0.25">
      <c r="A20" s="5" t="s">
        <v>22</v>
      </c>
      <c r="B20">
        <v>17</v>
      </c>
      <c r="D20" s="6">
        <v>2012051.3</v>
      </c>
      <c r="E20" s="6">
        <v>1138289.25</v>
      </c>
      <c r="F20" s="7"/>
      <c r="G20" s="2">
        <v>0.31113246896370539</v>
      </c>
      <c r="H20" s="2">
        <v>0.59567249476491679</v>
      </c>
      <c r="J20" s="17"/>
      <c r="K20" s="17"/>
    </row>
    <row r="21" spans="1:11" x14ac:dyDescent="0.25">
      <c r="A21" s="5" t="s">
        <v>23</v>
      </c>
      <c r="B21">
        <v>18</v>
      </c>
      <c r="D21" s="6">
        <v>965410.6</v>
      </c>
      <c r="E21" s="6">
        <v>499893.45</v>
      </c>
      <c r="F21" s="7"/>
      <c r="G21" s="2">
        <v>0.74662018954257481</v>
      </c>
      <c r="H21" s="2">
        <v>1.1325152256713999</v>
      </c>
      <c r="J21" s="17"/>
      <c r="K21" s="17"/>
    </row>
    <row r="22" spans="1:11" x14ac:dyDescent="0.25">
      <c r="A22" s="5" t="s">
        <v>24</v>
      </c>
      <c r="B22">
        <v>19</v>
      </c>
      <c r="D22" s="6">
        <v>189260.40000000002</v>
      </c>
      <c r="E22" s="6">
        <v>51814.35</v>
      </c>
      <c r="F22" s="7"/>
      <c r="G22" s="2">
        <v>0.82279812307858302</v>
      </c>
      <c r="H22" s="2">
        <v>0.10090576476887381</v>
      </c>
      <c r="J22" s="17"/>
      <c r="K22" s="17"/>
    </row>
    <row r="23" spans="1:11" x14ac:dyDescent="0.25">
      <c r="A23" s="5" t="s">
        <v>25</v>
      </c>
      <c r="B23">
        <v>20</v>
      </c>
      <c r="D23" s="6">
        <v>78255.8</v>
      </c>
      <c r="E23" s="6">
        <v>51293.55</v>
      </c>
      <c r="F23" s="7"/>
      <c r="G23" s="2">
        <v>-0.20987497261271193</v>
      </c>
      <c r="H23" s="2">
        <v>7.8404391528940742E-2</v>
      </c>
      <c r="J23" s="17"/>
      <c r="K23" s="17"/>
    </row>
    <row r="24" spans="1:11" x14ac:dyDescent="0.25">
      <c r="A24" s="5" t="s">
        <v>26</v>
      </c>
      <c r="B24">
        <v>21</v>
      </c>
      <c r="D24" s="6">
        <v>91035</v>
      </c>
      <c r="E24" s="6">
        <v>25255.3</v>
      </c>
      <c r="F24" s="7"/>
      <c r="G24" s="2">
        <v>0.95772930497222619</v>
      </c>
      <c r="H24" s="2">
        <v>-0.1939004636094509</v>
      </c>
      <c r="J24" s="17"/>
      <c r="K24" s="17"/>
    </row>
    <row r="25" spans="1:11" x14ac:dyDescent="0.25">
      <c r="A25" s="5" t="s">
        <v>27</v>
      </c>
      <c r="B25">
        <v>22</v>
      </c>
      <c r="D25" s="6">
        <v>25573.1</v>
      </c>
      <c r="E25" s="6">
        <v>8702.4000000000015</v>
      </c>
      <c r="F25" s="7"/>
      <c r="G25" s="2">
        <v>-0.22199033157995607</v>
      </c>
      <c r="H25" s="2">
        <v>-0.37210535619586338</v>
      </c>
      <c r="J25" s="17"/>
      <c r="K25" s="17"/>
    </row>
    <row r="26" spans="1:11" x14ac:dyDescent="0.25">
      <c r="A26" s="5" t="s">
        <v>28</v>
      </c>
      <c r="B26">
        <v>23</v>
      </c>
      <c r="D26" s="6">
        <v>88334.75</v>
      </c>
      <c r="E26" s="6">
        <v>219370.9</v>
      </c>
      <c r="F26" s="7"/>
      <c r="G26" s="2">
        <v>0.88766809770983213</v>
      </c>
      <c r="H26" s="2">
        <v>1.2494203949210085</v>
      </c>
      <c r="J26" s="17"/>
      <c r="K26" s="17"/>
    </row>
    <row r="27" spans="1:11" x14ac:dyDescent="0.25">
      <c r="A27" s="5" t="s">
        <v>29</v>
      </c>
      <c r="B27">
        <v>24</v>
      </c>
      <c r="D27" s="6">
        <v>27048</v>
      </c>
      <c r="E27" s="6">
        <v>2755.8999999999996</v>
      </c>
      <c r="F27" s="7"/>
      <c r="G27" s="2">
        <v>0.21295831240582608</v>
      </c>
      <c r="H27" s="2">
        <v>-0.54297985953914907</v>
      </c>
      <c r="J27" s="17"/>
      <c r="K27" s="17"/>
    </row>
    <row r="28" spans="1:11" x14ac:dyDescent="0.25">
      <c r="A28" s="5" t="s">
        <v>30</v>
      </c>
      <c r="B28">
        <v>25</v>
      </c>
      <c r="D28" s="6">
        <v>30191</v>
      </c>
      <c r="E28" s="6">
        <v>15726.9</v>
      </c>
      <c r="F28" s="7"/>
      <c r="G28" s="2">
        <v>-0.52978500719549948</v>
      </c>
      <c r="H28" s="2">
        <v>-0.5129422476586889</v>
      </c>
      <c r="J28" s="17"/>
      <c r="K28" s="17"/>
    </row>
    <row r="29" spans="1:11" x14ac:dyDescent="0.25">
      <c r="A29" s="5" t="s">
        <v>31</v>
      </c>
      <c r="B29">
        <v>26</v>
      </c>
      <c r="D29" s="6">
        <v>342993</v>
      </c>
      <c r="E29" s="6">
        <v>54903.1</v>
      </c>
      <c r="F29" s="7"/>
      <c r="G29" s="2">
        <v>3.2414563207645166</v>
      </c>
      <c r="H29" s="2">
        <v>0.78010031547173231</v>
      </c>
      <c r="J29" s="17"/>
      <c r="K29" s="17"/>
    </row>
    <row r="30" spans="1:11" x14ac:dyDescent="0.25">
      <c r="A30" s="5" t="s">
        <v>32</v>
      </c>
      <c r="B30">
        <v>27</v>
      </c>
      <c r="D30" s="6">
        <v>1077022.1000000001</v>
      </c>
      <c r="E30" s="6">
        <v>621344.85</v>
      </c>
      <c r="F30" s="7"/>
      <c r="G30" s="2">
        <v>9.0035709322893176E-2</v>
      </c>
      <c r="H30" s="2">
        <v>0.39102311958465275</v>
      </c>
      <c r="J30" s="17"/>
      <c r="K30" s="17"/>
    </row>
    <row r="31" spans="1:11" x14ac:dyDescent="0.25">
      <c r="A31" s="5" t="s">
        <v>33</v>
      </c>
      <c r="B31">
        <v>28</v>
      </c>
      <c r="D31" s="6">
        <v>289694.3</v>
      </c>
      <c r="E31" s="6">
        <v>153294.04999999999</v>
      </c>
      <c r="F31" s="7"/>
      <c r="G31" s="2">
        <v>0.27160520380760422</v>
      </c>
      <c r="H31" s="2">
        <v>0.79412993609700133</v>
      </c>
      <c r="J31" s="17"/>
      <c r="K31" s="17"/>
    </row>
    <row r="32" spans="1:11" x14ac:dyDescent="0.25">
      <c r="A32" s="5" t="s">
        <v>34</v>
      </c>
      <c r="B32">
        <v>29</v>
      </c>
      <c r="D32" s="6">
        <v>10219003.199999999</v>
      </c>
      <c r="E32" s="6">
        <v>9408121.4500000011</v>
      </c>
      <c r="F32" s="7"/>
      <c r="G32" s="2">
        <v>-0.13111611819568547</v>
      </c>
      <c r="H32" s="2">
        <v>0.48867601810445938</v>
      </c>
      <c r="J32" s="17"/>
      <c r="K32" s="17"/>
    </row>
    <row r="33" spans="1:11" x14ac:dyDescent="0.25">
      <c r="A33" s="5" t="s">
        <v>35</v>
      </c>
      <c r="B33">
        <v>30</v>
      </c>
      <c r="D33" s="6">
        <v>39249</v>
      </c>
      <c r="E33" s="6">
        <v>19749.800000000003</v>
      </c>
      <c r="F33" s="7"/>
      <c r="G33" s="2">
        <v>-0.10386932826159923</v>
      </c>
      <c r="H33" s="2">
        <v>0</v>
      </c>
      <c r="J33" s="17"/>
      <c r="K33" s="17"/>
    </row>
    <row r="34" spans="1:11" x14ac:dyDescent="0.25">
      <c r="A34" s="5" t="s">
        <v>36</v>
      </c>
      <c r="B34">
        <v>31</v>
      </c>
      <c r="D34" s="6">
        <v>1926603.79</v>
      </c>
      <c r="E34" s="6">
        <v>871563.35000000009</v>
      </c>
      <c r="F34" s="7"/>
      <c r="G34" s="2">
        <v>0.13960513404530217</v>
      </c>
      <c r="H34" s="2">
        <v>0.54585517445166509</v>
      </c>
      <c r="J34" s="17"/>
      <c r="K34" s="17"/>
    </row>
    <row r="35" spans="1:11" x14ac:dyDescent="0.25">
      <c r="A35" s="5" t="s">
        <v>37</v>
      </c>
      <c r="B35">
        <v>32</v>
      </c>
      <c r="D35" s="6">
        <v>103600</v>
      </c>
      <c r="E35" s="6">
        <v>39023.949999999997</v>
      </c>
      <c r="F35" s="7"/>
      <c r="G35" s="2">
        <v>0.91494041688770422</v>
      </c>
      <c r="H35" s="2">
        <v>0.40615698935579858</v>
      </c>
      <c r="J35" s="17"/>
      <c r="K35" s="17"/>
    </row>
    <row r="36" spans="1:11" x14ac:dyDescent="0.25">
      <c r="A36" s="5" t="s">
        <v>38</v>
      </c>
      <c r="B36">
        <v>33</v>
      </c>
      <c r="D36" s="6">
        <v>76093.500000000015</v>
      </c>
      <c r="E36" s="6">
        <v>33888.75</v>
      </c>
      <c r="F36" s="7"/>
      <c r="G36" s="2">
        <v>0.73908522245508523</v>
      </c>
      <c r="H36" s="2">
        <v>0.66675273703780213</v>
      </c>
      <c r="J36" s="17"/>
      <c r="K36" s="17"/>
    </row>
    <row r="37" spans="1:11" x14ac:dyDescent="0.25">
      <c r="A37" s="5" t="s">
        <v>39</v>
      </c>
      <c r="B37">
        <v>34</v>
      </c>
      <c r="D37" s="6">
        <v>0</v>
      </c>
      <c r="E37" s="6">
        <v>0</v>
      </c>
      <c r="F37" s="7"/>
      <c r="G37" s="2">
        <v>0</v>
      </c>
      <c r="H37" s="2">
        <v>0</v>
      </c>
      <c r="J37" s="17"/>
      <c r="K37" s="17"/>
    </row>
    <row r="38" spans="1:11" x14ac:dyDescent="0.25">
      <c r="A38" s="5" t="s">
        <v>40</v>
      </c>
      <c r="B38">
        <v>35</v>
      </c>
      <c r="D38" s="6">
        <v>2076366.6</v>
      </c>
      <c r="E38" s="6">
        <v>1329711.6000000001</v>
      </c>
      <c r="F38" s="7"/>
      <c r="G38" s="2">
        <v>-0.1957892670611302</v>
      </c>
      <c r="H38" s="2">
        <v>0.11554306137346115</v>
      </c>
      <c r="J38" s="17"/>
      <c r="K38" s="17"/>
    </row>
    <row r="39" spans="1:11" x14ac:dyDescent="0.25">
      <c r="A39" s="5" t="s">
        <v>41</v>
      </c>
      <c r="B39">
        <v>36</v>
      </c>
      <c r="D39" s="6">
        <v>5451594.4000000004</v>
      </c>
      <c r="E39" s="6">
        <v>2811262.65</v>
      </c>
      <c r="F39" s="7"/>
      <c r="G39" s="2">
        <v>-0.21284817454978255</v>
      </c>
      <c r="H39" s="2">
        <v>1.7852445097765957E-2</v>
      </c>
      <c r="J39" s="17"/>
      <c r="K39" s="17"/>
    </row>
    <row r="40" spans="1:11" x14ac:dyDescent="0.25">
      <c r="A40" s="5" t="s">
        <v>42</v>
      </c>
      <c r="B40">
        <v>37</v>
      </c>
      <c r="D40" s="6">
        <v>1377502</v>
      </c>
      <c r="E40" s="6">
        <v>1139874.0499999998</v>
      </c>
      <c r="F40" s="7"/>
      <c r="G40" s="2">
        <v>-0.12402124221556488</v>
      </c>
      <c r="H40" s="2">
        <v>0.10673744549201247</v>
      </c>
      <c r="J40" s="17"/>
      <c r="K40" s="17"/>
    </row>
    <row r="41" spans="1:11" x14ac:dyDescent="0.25">
      <c r="A41" s="5" t="s">
        <v>43</v>
      </c>
      <c r="B41">
        <v>38</v>
      </c>
      <c r="D41" s="6">
        <v>102198.6</v>
      </c>
      <c r="E41" s="6">
        <v>45560.549999999996</v>
      </c>
      <c r="F41" s="7"/>
      <c r="G41" s="2">
        <v>2.2037101855092667E-2</v>
      </c>
      <c r="H41" s="2">
        <v>-0.21859786660583846</v>
      </c>
      <c r="J41" s="17"/>
      <c r="K41" s="17"/>
    </row>
    <row r="42" spans="1:11" x14ac:dyDescent="0.25">
      <c r="A42" s="5" t="s">
        <v>44</v>
      </c>
      <c r="B42">
        <v>39</v>
      </c>
      <c r="D42" s="6">
        <v>7410.2000000000007</v>
      </c>
      <c r="E42" s="6">
        <v>3442.95</v>
      </c>
      <c r="F42" s="7"/>
      <c r="G42" s="2">
        <v>9.2477833921251751E-3</v>
      </c>
      <c r="H42" s="2">
        <v>0.71227154046997376</v>
      </c>
      <c r="J42" s="17"/>
      <c r="K42" s="17"/>
    </row>
    <row r="43" spans="1:11" x14ac:dyDescent="0.25">
      <c r="A43" s="5" t="s">
        <v>45</v>
      </c>
      <c r="B43">
        <v>40</v>
      </c>
      <c r="D43" s="6">
        <v>13498.8</v>
      </c>
      <c r="E43" s="6">
        <v>30310</v>
      </c>
      <c r="F43" s="7"/>
      <c r="G43" s="2">
        <v>1.0589365791159513</v>
      </c>
      <c r="H43" s="2">
        <v>4.136722225517528</v>
      </c>
      <c r="J43" s="17"/>
      <c r="K43" s="17"/>
    </row>
    <row r="44" spans="1:11" x14ac:dyDescent="0.25">
      <c r="A44" s="5" t="s">
        <v>46</v>
      </c>
      <c r="B44">
        <v>41</v>
      </c>
      <c r="D44" s="6">
        <v>3719328.9</v>
      </c>
      <c r="E44" s="6">
        <v>1857726.5</v>
      </c>
      <c r="F44" s="7"/>
      <c r="G44" s="2">
        <v>-8.8047671935686411E-2</v>
      </c>
      <c r="H44" s="2">
        <v>0.22478822070781601</v>
      </c>
      <c r="J44" s="17"/>
      <c r="K44" s="17"/>
    </row>
    <row r="45" spans="1:11" x14ac:dyDescent="0.25">
      <c r="A45" s="5" t="s">
        <v>47</v>
      </c>
      <c r="B45">
        <v>42</v>
      </c>
      <c r="D45" s="6">
        <v>1997768.25</v>
      </c>
      <c r="E45" s="6">
        <v>847440.64999999991</v>
      </c>
      <c r="F45" s="7"/>
      <c r="G45" s="2">
        <v>2.7672917345527681E-2</v>
      </c>
      <c r="H45" s="2">
        <v>0.16103195637173395</v>
      </c>
      <c r="J45" s="17"/>
      <c r="K45" s="17"/>
    </row>
    <row r="46" spans="1:11" x14ac:dyDescent="0.25">
      <c r="A46" s="5" t="s">
        <v>48</v>
      </c>
      <c r="B46">
        <v>43</v>
      </c>
      <c r="D46" s="6">
        <v>2090398.0999999999</v>
      </c>
      <c r="E46" s="6">
        <v>911108.8</v>
      </c>
      <c r="F46" s="7"/>
      <c r="G46" s="2">
        <v>0.2771482690207987</v>
      </c>
      <c r="H46" s="2">
        <v>0.79825229170840228</v>
      </c>
      <c r="J46" s="17"/>
      <c r="K46" s="17"/>
    </row>
    <row r="47" spans="1:11" x14ac:dyDescent="0.25">
      <c r="A47" s="5" t="s">
        <v>49</v>
      </c>
      <c r="B47">
        <v>44</v>
      </c>
      <c r="D47" s="6">
        <v>1455440</v>
      </c>
      <c r="E47" s="6">
        <v>923360.2</v>
      </c>
      <c r="F47" s="7"/>
      <c r="G47" s="2">
        <v>-0.15242076976760877</v>
      </c>
      <c r="H47" s="2">
        <v>0.35842252012656495</v>
      </c>
      <c r="J47" s="17"/>
      <c r="K47" s="17"/>
    </row>
    <row r="48" spans="1:11" x14ac:dyDescent="0.25">
      <c r="A48" s="5" t="s">
        <v>50</v>
      </c>
      <c r="B48">
        <v>45</v>
      </c>
      <c r="D48" s="6">
        <v>960792.7</v>
      </c>
      <c r="E48" s="6">
        <v>508301.14999999997</v>
      </c>
      <c r="F48" s="7"/>
      <c r="G48" s="2">
        <v>-0.1124055295486307</v>
      </c>
      <c r="H48" s="2">
        <v>0.2352001102273269</v>
      </c>
      <c r="J48" s="17"/>
      <c r="K48" s="17"/>
    </row>
    <row r="49" spans="1:11" x14ac:dyDescent="0.25">
      <c r="A49" s="5" t="s">
        <v>51</v>
      </c>
      <c r="B49">
        <v>46</v>
      </c>
      <c r="D49" s="6">
        <v>2315723.4900000002</v>
      </c>
      <c r="E49" s="6">
        <v>1465005.85</v>
      </c>
      <c r="F49" s="7"/>
      <c r="G49" s="2">
        <v>0.39988330736580302</v>
      </c>
      <c r="H49" s="2">
        <v>0.67987496046862961</v>
      </c>
      <c r="J49" s="17"/>
      <c r="K49" s="17"/>
    </row>
    <row r="50" spans="1:11" x14ac:dyDescent="0.25">
      <c r="A50" s="5" t="s">
        <v>52</v>
      </c>
      <c r="B50">
        <v>47</v>
      </c>
      <c r="D50" s="6">
        <v>117647.6</v>
      </c>
      <c r="E50" s="6">
        <v>53074</v>
      </c>
      <c r="F50" s="7"/>
      <c r="G50" s="2">
        <v>-1.0829390022835894E-2</v>
      </c>
      <c r="H50" s="2">
        <v>0.28520455296680192</v>
      </c>
      <c r="J50" s="17"/>
      <c r="K50" s="17"/>
    </row>
    <row r="51" spans="1:11" x14ac:dyDescent="0.25">
      <c r="A51" s="5" t="s">
        <v>53</v>
      </c>
      <c r="B51">
        <v>48</v>
      </c>
      <c r="D51" s="6">
        <v>7661347.4000000004</v>
      </c>
      <c r="E51" s="6">
        <v>4980582.25</v>
      </c>
      <c r="F51" s="7"/>
      <c r="G51" s="2">
        <v>-0.50069498073725427</v>
      </c>
      <c r="H51" s="2">
        <v>-0.27086390030952667</v>
      </c>
      <c r="J51" s="17"/>
      <c r="K51" s="17"/>
    </row>
    <row r="52" spans="1:11" x14ac:dyDescent="0.25">
      <c r="A52" s="5" t="s">
        <v>54</v>
      </c>
      <c r="B52">
        <v>49</v>
      </c>
      <c r="D52" s="6">
        <v>3573441.2</v>
      </c>
      <c r="E52" s="6">
        <v>2178976.1</v>
      </c>
      <c r="F52" s="7"/>
      <c r="G52" s="2">
        <v>8.6091770176902171E-2</v>
      </c>
      <c r="H52" s="2">
        <v>0.45179695090379934</v>
      </c>
      <c r="J52" s="17"/>
      <c r="K52" s="17"/>
    </row>
    <row r="53" spans="1:11" x14ac:dyDescent="0.25">
      <c r="A53" s="5" t="s">
        <v>55</v>
      </c>
      <c r="B53">
        <v>50</v>
      </c>
      <c r="D53" s="6">
        <v>12895486.800000001</v>
      </c>
      <c r="E53" s="6">
        <v>6184414.5999999996</v>
      </c>
      <c r="F53" s="7"/>
      <c r="G53" s="2">
        <v>-0.30711094515117832</v>
      </c>
      <c r="H53" s="2">
        <v>-0.17401469507515699</v>
      </c>
      <c r="J53" s="17"/>
      <c r="K53" s="17"/>
    </row>
    <row r="54" spans="1:11" x14ac:dyDescent="0.25">
      <c r="A54" s="5" t="s">
        <v>56</v>
      </c>
      <c r="B54">
        <v>51</v>
      </c>
      <c r="D54" s="6">
        <v>4184748.3999999994</v>
      </c>
      <c r="E54" s="6">
        <v>2914395.0500000003</v>
      </c>
      <c r="F54" s="7"/>
      <c r="G54" s="2">
        <v>-1.203365775203824E-2</v>
      </c>
      <c r="H54" s="2">
        <v>0.51096573162369197</v>
      </c>
      <c r="J54" s="17"/>
      <c r="K54" s="17"/>
    </row>
    <row r="55" spans="1:11" x14ac:dyDescent="0.25">
      <c r="A55" s="5" t="s">
        <v>57</v>
      </c>
      <c r="B55">
        <v>52</v>
      </c>
      <c r="D55" s="6">
        <v>4853833.5999999996</v>
      </c>
      <c r="E55" s="6">
        <v>4765675.25</v>
      </c>
      <c r="F55" s="7"/>
      <c r="G55" s="2">
        <v>-0.49386655030690052</v>
      </c>
      <c r="H55" s="2">
        <v>0.17424529886727114</v>
      </c>
      <c r="J55" s="17"/>
      <c r="K55" s="17"/>
    </row>
    <row r="56" spans="1:11" x14ac:dyDescent="0.25">
      <c r="A56" s="5" t="s">
        <v>58</v>
      </c>
      <c r="B56">
        <v>53</v>
      </c>
      <c r="D56" s="6">
        <v>2924998.8200000003</v>
      </c>
      <c r="E56" s="6">
        <v>2535530.1999999997</v>
      </c>
      <c r="F56" s="7"/>
      <c r="G56" s="2">
        <v>-0.39175882997059341</v>
      </c>
      <c r="H56" s="2">
        <v>0.17797501468327992</v>
      </c>
      <c r="J56" s="17"/>
      <c r="K56" s="17"/>
    </row>
    <row r="57" spans="1:11" x14ac:dyDescent="0.25">
      <c r="A57" s="5" t="s">
        <v>59</v>
      </c>
      <c r="B57">
        <v>54</v>
      </c>
      <c r="D57" s="6">
        <v>226589.3</v>
      </c>
      <c r="E57" s="6">
        <v>91541.45</v>
      </c>
      <c r="F57" s="7"/>
      <c r="G57" s="2">
        <v>0.32761191122157474</v>
      </c>
      <c r="H57" s="2">
        <v>0.18344916834084457</v>
      </c>
      <c r="J57" s="17"/>
      <c r="K57" s="17"/>
    </row>
    <row r="58" spans="1:11" x14ac:dyDescent="0.25">
      <c r="A58" s="5" t="s">
        <v>60</v>
      </c>
      <c r="B58">
        <v>55</v>
      </c>
      <c r="D58" s="6">
        <v>5166692.3</v>
      </c>
      <c r="E58" s="6">
        <v>3039424.8499999996</v>
      </c>
      <c r="F58" s="7"/>
      <c r="G58" s="2">
        <v>0.21822078762110197</v>
      </c>
      <c r="H58" s="2">
        <v>0.51598650915711897</v>
      </c>
      <c r="J58" s="17"/>
      <c r="K58" s="17"/>
    </row>
    <row r="59" spans="1:11" x14ac:dyDescent="0.25">
      <c r="A59" s="5" t="s">
        <v>61</v>
      </c>
      <c r="B59">
        <v>56</v>
      </c>
      <c r="D59" s="6">
        <v>1854041</v>
      </c>
      <c r="E59" s="6">
        <v>1263917.5499999998</v>
      </c>
      <c r="F59" s="7"/>
      <c r="G59" s="2">
        <v>-8.7295543215994198E-2</v>
      </c>
      <c r="H59" s="2">
        <v>0.25006810793558665</v>
      </c>
      <c r="J59" s="17"/>
      <c r="K59" s="17"/>
    </row>
    <row r="60" spans="1:11" x14ac:dyDescent="0.25">
      <c r="A60" s="5" t="s">
        <v>62</v>
      </c>
      <c r="B60">
        <v>57</v>
      </c>
      <c r="D60" s="6">
        <v>0</v>
      </c>
      <c r="E60" s="6">
        <v>2044684.25</v>
      </c>
      <c r="F60" s="7"/>
      <c r="G60" s="2">
        <v>-1</v>
      </c>
      <c r="H60" s="2">
        <v>2.0962073552715959</v>
      </c>
      <c r="J60" s="17"/>
      <c r="K60" s="17"/>
    </row>
    <row r="61" spans="1:11" x14ac:dyDescent="0.25">
      <c r="A61" s="5" t="s">
        <v>63</v>
      </c>
      <c r="B61">
        <v>58</v>
      </c>
      <c r="D61" s="6">
        <v>5212171.3</v>
      </c>
      <c r="E61" s="6">
        <v>2326918.3000000003</v>
      </c>
      <c r="F61" s="7"/>
      <c r="G61" s="2">
        <v>2.3703696778559991E-2</v>
      </c>
      <c r="H61" s="2">
        <v>0.34891345785631045</v>
      </c>
      <c r="J61" s="17"/>
      <c r="K61" s="17"/>
    </row>
    <row r="62" spans="1:11" x14ac:dyDescent="0.25">
      <c r="A62" s="5" t="s">
        <v>64</v>
      </c>
      <c r="B62">
        <v>59</v>
      </c>
      <c r="D62" s="6">
        <v>2901043.72</v>
      </c>
      <c r="E62" s="6">
        <v>2544580.85</v>
      </c>
      <c r="F62" s="7"/>
      <c r="G62" s="2">
        <v>3.3502769182801151E-2</v>
      </c>
      <c r="H62" s="2">
        <v>0.44212301533382314</v>
      </c>
      <c r="J62" s="17"/>
      <c r="K62" s="17"/>
    </row>
    <row r="63" spans="1:11" x14ac:dyDescent="0.25">
      <c r="A63" s="5" t="s">
        <v>65</v>
      </c>
      <c r="B63">
        <v>60</v>
      </c>
      <c r="D63" s="6">
        <v>1308054.3</v>
      </c>
      <c r="E63" s="6">
        <v>567039.9</v>
      </c>
      <c r="F63" s="7"/>
      <c r="G63" s="2">
        <v>-1.2254259363410624E-2</v>
      </c>
      <c r="H63" s="2">
        <v>0.29798833975738925</v>
      </c>
      <c r="J63" s="17"/>
      <c r="K63" s="17"/>
    </row>
    <row r="64" spans="1:11" x14ac:dyDescent="0.25">
      <c r="A64" s="5" t="s">
        <v>66</v>
      </c>
      <c r="B64">
        <v>61</v>
      </c>
      <c r="D64" s="6">
        <v>75763.8</v>
      </c>
      <c r="E64" s="6">
        <v>35861</v>
      </c>
      <c r="F64" s="7"/>
      <c r="G64" s="2">
        <v>0.21371220956311099</v>
      </c>
      <c r="H64" s="2">
        <v>0.42370752320705596</v>
      </c>
      <c r="J64" s="17"/>
      <c r="K64" s="17"/>
    </row>
    <row r="65" spans="1:11" x14ac:dyDescent="0.25">
      <c r="A65" s="5" t="s">
        <v>67</v>
      </c>
      <c r="B65">
        <v>62</v>
      </c>
      <c r="D65" s="6">
        <v>90755</v>
      </c>
      <c r="E65" s="6">
        <v>31911.249999999996</v>
      </c>
      <c r="F65" s="7"/>
      <c r="G65" s="2">
        <v>0.97117358186489899</v>
      </c>
      <c r="H65" s="2">
        <v>0.7960562603419743</v>
      </c>
      <c r="J65" s="17"/>
      <c r="K65" s="17"/>
    </row>
    <row r="66" spans="1:11" x14ac:dyDescent="0.25">
      <c r="A66" s="5" t="s">
        <v>68</v>
      </c>
      <c r="B66">
        <v>63</v>
      </c>
      <c r="D66" s="6">
        <v>23730.699999999997</v>
      </c>
      <c r="E66" s="6">
        <v>27081.600000000002</v>
      </c>
      <c r="F66" s="7"/>
      <c r="G66" s="2">
        <v>1.2773747144968421</v>
      </c>
      <c r="H66" s="2">
        <v>5.8462219076269699</v>
      </c>
      <c r="J66" s="17"/>
      <c r="K66" s="17"/>
    </row>
    <row r="67" spans="1:11" x14ac:dyDescent="0.25">
      <c r="A67" s="5" t="s">
        <v>69</v>
      </c>
      <c r="B67">
        <v>64</v>
      </c>
      <c r="D67" s="6">
        <v>5146082.9000000004</v>
      </c>
      <c r="E67" s="6">
        <v>2384080.9500000002</v>
      </c>
      <c r="F67" s="7"/>
      <c r="G67" s="2">
        <v>0.63846462151156813</v>
      </c>
      <c r="H67" s="2">
        <v>0.78568644148631916</v>
      </c>
      <c r="J67" s="17"/>
      <c r="K67" s="17"/>
    </row>
    <row r="68" spans="1:11" x14ac:dyDescent="0.25">
      <c r="A68" s="5" t="s">
        <v>70</v>
      </c>
      <c r="B68">
        <v>65</v>
      </c>
      <c r="D68" s="6">
        <v>129231.2</v>
      </c>
      <c r="E68" s="6">
        <v>77048.649999999994</v>
      </c>
      <c r="F68" s="7"/>
      <c r="G68" s="2">
        <v>-2.6846380509095491E-2</v>
      </c>
      <c r="H68" s="2">
        <v>0.11108363195881488</v>
      </c>
      <c r="J68" s="17"/>
      <c r="K68" s="17"/>
    </row>
    <row r="69" spans="1:11" x14ac:dyDescent="0.25">
      <c r="A69" s="5" t="s">
        <v>71</v>
      </c>
      <c r="B69">
        <v>66</v>
      </c>
      <c r="D69" s="6">
        <v>4074018.9</v>
      </c>
      <c r="E69" s="6">
        <v>1294845.6499999999</v>
      </c>
      <c r="F69" s="7"/>
      <c r="G69" s="2">
        <v>0.92653098919955967</v>
      </c>
      <c r="H69" s="2">
        <v>0.47843091807517313</v>
      </c>
      <c r="J69" s="17"/>
      <c r="K69" s="17"/>
    </row>
    <row r="70" spans="1:11" x14ac:dyDescent="0.25">
      <c r="A70" t="s">
        <v>72</v>
      </c>
      <c r="B70">
        <v>67</v>
      </c>
      <c r="D70" s="6">
        <v>66914.399999999994</v>
      </c>
      <c r="E70" s="6">
        <v>53633.649999999994</v>
      </c>
      <c r="G70" s="10">
        <v>0.56924289185107368</v>
      </c>
      <c r="H70" s="10">
        <v>1.238111234445288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146103187.17000002</v>
      </c>
      <c r="E72" s="6">
        <v>93391293.75</v>
      </c>
      <c r="G72" s="11">
        <v>-0.1948662932555556</v>
      </c>
      <c r="H72" s="11">
        <v>8.3470285336349592E-2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 xsi:nil="true"/>
    <Subsite xmlns="49dd70ed-5133-4753-9c09-07253e2e7b43"/>
    <PublishingExpirationDate xmlns="http://schemas.microsoft.com/sharepoint/v3" xsi:nil="true"/>
    <StartDate xmlns="http://schemas.microsoft.com/sharepoint/v3" xsi:nil="true"/>
    <PublishingStartDate xmlns="http://schemas.microsoft.com/sharepoint/v3" xsi:nil="true"/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76DCF4D0-EAB7-45C7-9DB8-F649910934C7}"/>
</file>

<file path=customXml/itemProps2.xml><?xml version="1.0" encoding="utf-8"?>
<ds:datastoreItem xmlns:ds="http://schemas.openxmlformats.org/officeDocument/2006/customXml" ds:itemID="{8B3DF46B-0B40-42E3-95EF-0257BE15FD74}"/>
</file>

<file path=customXml/itemProps3.xml><?xml version="1.0" encoding="utf-8"?>
<ds:datastoreItem xmlns:ds="http://schemas.openxmlformats.org/officeDocument/2006/customXml" ds:itemID="{FDEAD5D6-7BA2-4A35-B511-17697659DD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July 2021</vt:lpstr>
      <vt:lpstr>Week of June 28th</vt:lpstr>
      <vt:lpstr>Week of July 6th</vt:lpstr>
      <vt:lpstr>Week of July 13th</vt:lpstr>
      <vt:lpstr>Week of July 20th</vt:lpstr>
      <vt:lpstr>Week of July 27th</vt:lpstr>
      <vt:lpstr>July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2021-08-03T12:39:36Z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