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103\"/>
    </mc:Choice>
  </mc:AlternateContent>
  <xr:revisionPtr revIDLastSave="0" documentId="13_ncr:1_{77F05223-2156-4901-93C6-C40D6F290043}" xr6:coauthVersionLast="44" xr6:coauthVersionMax="44" xr10:uidLastSave="{00000000-0000-0000-0000-000000000000}"/>
  <bookViews>
    <workbookView xWindow="-120" yWindow="-120" windowWidth="29040" windowHeight="15840" tabRatio="907" xr2:uid="{00000000-000D-0000-FFFF-FFFF00000000}"/>
  </bookViews>
  <sheets>
    <sheet name="March 2021" sheetId="11" r:id="rId1"/>
    <sheet name="Week of March 1st" sheetId="230" r:id="rId2"/>
    <sheet name="Week of March 8th" sheetId="231" r:id="rId3"/>
    <sheet name="Week of March 15th" sheetId="232" r:id="rId4"/>
    <sheet name="Week of March 22nd" sheetId="233" r:id="rId5"/>
    <sheet name="Week of March 29th" sheetId="234" r:id="rId6"/>
    <sheet name=" March 2020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34" l="1"/>
  <c r="E71" i="234"/>
  <c r="D71" i="233"/>
  <c r="E71" i="233"/>
  <c r="D71" i="232"/>
  <c r="E71" i="232"/>
  <c r="D71" i="231"/>
  <c r="E71" i="231"/>
  <c r="D71" i="230"/>
  <c r="E71" i="230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<sst xmlns="http://schemas.openxmlformats.org/spreadsheetml/2006/main" count="537" uniqueCount="83">
  <si>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</si>
  <si>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</si>
  <si>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</si>
  <si>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</si>
  <si>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</si>
  <si>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</si>
  <si>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</si>
  <si>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</si>
  <si>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</si>
  <si>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</si>
  <si>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</si>
  <si>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</si>
  <si>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</si>
  <si>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</si>
  <si>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</si>
  <si>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</si>
  <si>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</si>
  <si>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</si>
  <si>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</si>
  <si>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</si>
  <si>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</si>
  <si>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</si>
  <si>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</si>
  <si>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</si>
  <si>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</si>
  <si>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</si>
  <si>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</si>
  <si>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</si>
  <si>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</si>
  <si>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</si>
  <si>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</si>
  <si>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</si>
  <si>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</si>
  <si>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</si>
  <si>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</si>
  <si>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</si>
  <si>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</si>
  <si>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</si>
  <si>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</si>
  <si>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</si>
  <si>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</si>
  <si>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</si>
  <si>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</si>
  <si>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</si>
  <si>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</si>
  <si>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</si>
  <si>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</si>
  <si>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</si>
  <si>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</si>
  <si>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</si>
  <si>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</si>
  <si>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</si>
  <si>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</si>
  <si>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</si>
  <si>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</si>
  <si>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</si>
  <si>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</si>
  <si>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</si>
  <si>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</si>
  <si>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</si>
  <si>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</si>
  <si>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</si>
  <si>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</si>
  <si>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</si>
  <si>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</si>
  <si>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</si>
  <si>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</si>
  <si>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</si>
  <si>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</si>
  <si>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</si>
  <si>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</si>
  <si>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</si>
  <si>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</si>
  <si>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</si>
  <si>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</si>
  <si>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</si>
  <si>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</si>
  <si>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March 1 - 31</t>
  </si>
  <si>
    <t>Week of 03/01/2021</t>
  </si>
  <si>
    <t>Week of 03/08/2021</t>
  </si>
  <si>
    <t>Week of 03/15/2021</t>
  </si>
  <si>
    <t>Week of 03/22/2021</t>
  </si>
  <si>
    <t>Week of 03/29/2021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</si>
</sst>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 March 2020'!A1</f>
        <v>March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March 1st:Week of March 29th'!D3)</f>
        <v>1440304.2499999998</v>
      </c>
      <c r="E4" s="6">
        <f>SUM('Week of March 1st:Week of March 29th'!E3)</f>
        <v>1074325</v>
      </c>
      <c r="F4" s="7"/>
      <c r="G4" s="20">
        <f>IFERROR((D4/' March 2020'!D4)-1,0)</f>
        <v>-5.0541367150476524E-2</v>
      </c>
      <c r="H4" s="20">
        <f>IFERROR((E4/' March 2020'!E4)-1,0)</f>
        <v>0.2953851744150997</v>
      </c>
      <c r="J4" s="17"/>
      <c r="K4" s="17"/>
    </row>
    <row r="5" spans="1:11" x14ac:dyDescent="0.25">
      <c r="A5" s="5" t="s">
        <v>7</v>
      </c>
      <c r="B5">
        <v>2</v>
      </c>
      <c r="D5" s="6">
        <f>SUM('Week of March 1st:Week of March 29th'!D4)</f>
        <v>141993.60000000001</v>
      </c>
      <c r="E5" s="6">
        <f>SUM('Week of March 1st:Week of March 29th'!E4)</f>
        <v>158151</v>
      </c>
      <c r="F5" s="7"/>
      <c r="G5" s="21">
        <f>IFERROR((D5/' March 2020'!D5)-1,0)</f>
        <v>1.2856370212622115</v>
      </c>
      <c r="H5" s="21">
        <f>IFERROR((E5/' March 2020'!E5)-1,0)</f>
        <v>1.4546402729188843</v>
      </c>
      <c r="J5" s="17"/>
      <c r="K5" s="17"/>
    </row>
    <row r="6" spans="1:11" x14ac:dyDescent="0.25">
      <c r="A6" s="5" t="s">
        <v>8</v>
      </c>
      <c r="B6">
        <v>3</v>
      </c>
      <c r="D6" s="6">
        <f>SUM('Week of March 1st:Week of March 29th'!D5)</f>
        <v>2820992.3</v>
      </c>
      <c r="E6" s="6">
        <f>SUM('Week of March 1st:Week of March 29th'!E5)</f>
        <v>1487011.75</v>
      </c>
      <c r="F6" s="7"/>
      <c r="G6" s="21">
        <f>IFERROR((D6/' March 2020'!D6)-1,0)</f>
        <v>0.63076835297207312</v>
      </c>
      <c r="H6" s="21">
        <f>IFERROR((E6/' March 2020'!E6)-1,0)</f>
        <v>0.37392640903609586</v>
      </c>
      <c r="J6" s="17"/>
      <c r="K6" s="17"/>
    </row>
    <row r="7" spans="1:11" x14ac:dyDescent="0.25">
      <c r="A7" s="5" t="s">
        <v>9</v>
      </c>
      <c r="B7">
        <v>4</v>
      </c>
      <c r="D7" s="6">
        <f>SUM('Week of March 1st:Week of March 29th'!D6)</f>
        <v>56749.7</v>
      </c>
      <c r="E7" s="6">
        <f>SUM('Week of March 1st:Week of March 29th'!E6)</f>
        <v>49256.200000000004</v>
      </c>
      <c r="F7" s="7"/>
      <c r="G7" s="21">
        <f>IFERROR((D7/' March 2020'!D7)-1,0)</f>
        <v>9.057278915225031E-2</v>
      </c>
      <c r="H7" s="21">
        <f>IFERROR((E7/' March 2020'!E7)-1,0)</f>
        <v>8.3111225747285467E-3</v>
      </c>
      <c r="J7" s="17"/>
      <c r="K7" s="17"/>
    </row>
    <row r="8" spans="1:11" x14ac:dyDescent="0.25">
      <c r="A8" s="5" t="s">
        <v>10</v>
      </c>
      <c r="B8">
        <v>5</v>
      </c>
      <c r="D8" s="6">
        <f>SUM('Week of March 1st:Week of March 29th'!D7)</f>
        <v>5108065.0999999996</v>
      </c>
      <c r="E8" s="6">
        <f>SUM('Week of March 1st:Week of March 29th'!E7)</f>
        <v>3961040.6500000004</v>
      </c>
      <c r="F8" s="7"/>
      <c r="G8" s="21">
        <f>IFERROR((D8/' March 2020'!D8)-1,0)</f>
        <v>0.19082715296555652</v>
      </c>
      <c r="H8" s="21">
        <f>IFERROR((E8/' March 2020'!E8)-1,0)</f>
        <v>0.48504225194279948</v>
      </c>
      <c r="J8" s="17"/>
      <c r="K8" s="17"/>
    </row>
    <row r="9" spans="1:11" x14ac:dyDescent="0.25">
      <c r="A9" s="5" t="s">
        <v>11</v>
      </c>
      <c r="B9">
        <v>6</v>
      </c>
      <c r="D9" s="6">
        <f>SUM('Week of March 1st:Week of March 29th'!D8)</f>
        <v>18361706.91</v>
      </c>
      <c r="E9" s="6">
        <f>SUM('Week of March 1st:Week of March 29th'!E8)</f>
        <v>10822431.199999999</v>
      </c>
      <c r="F9" s="7"/>
      <c r="G9" s="21">
        <f>IFERROR((D9/' March 2020'!D9)-1,0)</f>
        <v>0.65135806475257674</v>
      </c>
      <c r="H9" s="21">
        <f>IFERROR((E9/' March 2020'!E9)-1,0)</f>
        <v>0.81171797338943086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March 1st:Week of March 29th'!D9)</f>
        <v>18324.599999999999</v>
      </c>
      <c r="E10" s="6">
        <f>SUM('Week of March 1st:Week of March 29th'!E9)</f>
        <v>13554.45</v>
      </c>
      <c r="F10" s="7"/>
      <c r="G10" s="21">
        <f>IFERROR((D10/' March 2020'!D10)-1,0)</f>
        <v>2.0545007991890962E-2</v>
      </c>
      <c r="H10" s="21">
        <f>IFERROR((E10/' March 2020'!E10)-1,0)</f>
        <v>0.56986501276906254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March 1st:Week of March 29th'!D10)</f>
        <v>3159222.5</v>
      </c>
      <c r="E11" s="6">
        <f>SUM('Week of March 1st:Week of March 29th'!E10)</f>
        <v>1346106.2999999998</v>
      </c>
      <c r="F11" s="7"/>
      <c r="G11" s="21">
        <f>IFERROR((D11/' March 2020'!D11)-1,0)</f>
        <v>0.5809921676087979</v>
      </c>
      <c r="H11" s="21">
        <f>IFERROR((E11/' March 2020'!E11)-1,0)</f>
        <v>0.49976895243227748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March 1st:Week of March 29th'!D11)</f>
        <v>877524.20000000007</v>
      </c>
      <c r="E12" s="6">
        <f>SUM('Week of March 1st:Week of March 29th'!E11)</f>
        <v>470942.14999999997</v>
      </c>
      <c r="F12" s="7"/>
      <c r="G12" s="21">
        <f>IFERROR((D12/' March 2020'!D12)-1,0)</f>
        <v>0.30574573285878404</v>
      </c>
      <c r="H12" s="21">
        <f>IFERROR((E12/' March 2020'!E12)-1,0)</f>
        <v>0.59684250876124878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March 1st:Week of March 29th'!D12)</f>
        <v>725059.3</v>
      </c>
      <c r="E13" s="6">
        <f>SUM('Week of March 1st:Week of March 29th'!E12)</f>
        <v>433747.30000000005</v>
      </c>
      <c r="F13" s="7"/>
      <c r="G13" s="21">
        <f>IFERROR((D13/' March 2020'!D13)-1,0)</f>
        <v>-0.2136196232385571</v>
      </c>
      <c r="H13" s="21">
        <f>IFERROR((E13/' March 2020'!E13)-1,0)</f>
        <v>-0.27391769749373251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March 1st:Week of March 29th'!D13)</f>
        <v>15658398.700000001</v>
      </c>
      <c r="E14" s="6">
        <f>SUM('Week of March 1st:Week of March 29th'!E13)</f>
        <v>4265966.95</v>
      </c>
      <c r="F14" s="7"/>
      <c r="G14" s="21">
        <f>IFERROR((D14/' March 2020'!D14)-1,0)</f>
        <v>0.76811404386213611</v>
      </c>
      <c r="H14" s="21">
        <f>IFERROR((E14/' March 2020'!E14)-1,0)</f>
        <v>0.61269701773870855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March 1st:Week of March 29th'!D14)</f>
        <v>235090.8</v>
      </c>
      <c r="E15" s="6">
        <f>SUM('Week of March 1st:Week of March 29th'!E14)</f>
        <v>105354.2</v>
      </c>
      <c r="F15" s="7"/>
      <c r="G15" s="21">
        <f>IFERROR((D15/' March 2020'!D15)-1,0)</f>
        <v>7.5451034641766057E-2</v>
      </c>
      <c r="H15" s="21">
        <f>IFERROR((E15/' March 2020'!E15)-1,0)</f>
        <v>0.33895566384262277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March 1st:Week of March 29th'!D15)</f>
        <v>24365596.199999999</v>
      </c>
      <c r="E16" s="6">
        <f>SUM('Week of March 1st:Week of March 29th'!E15)</f>
        <v>13586425.300000001</v>
      </c>
      <c r="F16" s="7"/>
      <c r="G16" s="21">
        <f>IFERROR((D16/' March 2020'!D16)-1,0)</f>
        <v>0.7824007546748124</v>
      </c>
      <c r="H16" s="21">
        <f>IFERROR((E16/' March 2020'!E16)-1,0)</f>
        <v>0.4317917118986172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March 1st:Week of March 29th'!D16)</f>
        <v>105639.1</v>
      </c>
      <c r="E17" s="6">
        <f>SUM('Week of March 1st:Week of March 29th'!E16)</f>
        <v>53832.1</v>
      </c>
      <c r="F17" s="7"/>
      <c r="G17" s="21">
        <f>IFERROR((D17/' March 2020'!D17)-1,0)</f>
        <v>0.22131492481750636</v>
      </c>
      <c r="H17" s="21">
        <f>IFERROR((E17/' March 2020'!E17)-1,0)</f>
        <v>0.47268740604563408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March 1st:Week of March 29th'!D17)</f>
        <v>127230.25000000001</v>
      </c>
      <c r="E18" s="6">
        <f>SUM('Week of March 1st:Week of March 29th'!E17)</f>
        <v>29292.899999999998</v>
      </c>
      <c r="F18" s="7"/>
      <c r="G18" s="21">
        <f>IFERROR((D18/' March 2020'!D18)-1,0)</f>
        <v>0</v>
      </c>
      <c r="H18" s="21">
        <f>IFERROR((E18/' March 2020'!E18)-1,0)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March 1st:Week of March 29th'!D18)</f>
        <v>6650127.4000000004</v>
      </c>
      <c r="E19" s="6">
        <f>SUM('Week of March 1st:Week of March 29th'!E18)</f>
        <v>4566340.6899999995</v>
      </c>
      <c r="F19" s="7"/>
      <c r="G19" s="21">
        <f>IFERROR((D19/' March 2020'!D19)-1,0)</f>
        <v>5.5401519260264376E-2</v>
      </c>
      <c r="H19" s="21">
        <f>IFERROR((E19/' March 2020'!E19)-1,0)</f>
        <v>0.22937380300811183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March 1st:Week of March 29th'!D19)</f>
        <v>1657704.3</v>
      </c>
      <c r="E20" s="6">
        <f>SUM('Week of March 1st:Week of March 29th'!E19)</f>
        <v>1002040.2</v>
      </c>
      <c r="F20" s="7"/>
      <c r="G20" s="21">
        <f>IFERROR((D20/' March 2020'!D20)-1,0)</f>
        <v>7.25735640636338E-3</v>
      </c>
      <c r="H20" s="21">
        <f>IFERROR((E20/' March 2020'!E20)-1,0)</f>
        <v>0.21505030433848926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March 1st:Week of March 29th'!D20)</f>
        <v>1666186.2200000002</v>
      </c>
      <c r="E21" s="6">
        <f>SUM('Week of March 1st:Week of March 29th'!E20)</f>
        <v>933748.2</v>
      </c>
      <c r="F21" s="7"/>
      <c r="G21" s="21">
        <f>IFERROR((D21/' March 2020'!D21)-1,0)</f>
        <v>0.86319714616042575</v>
      </c>
      <c r="H21" s="21">
        <f>IFERROR((E21/' March 2020'!E21)-1,0)</f>
        <v>0.6270445913012932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March 1st:Week of March 29th'!D21)</f>
        <v>289273.59999999998</v>
      </c>
      <c r="E22" s="6">
        <f>SUM('Week of March 1st:Week of March 29th'!E21)</f>
        <v>97051.15</v>
      </c>
      <c r="F22" s="7"/>
      <c r="G22" s="21">
        <f>IFERROR((D22/' March 2020'!D22)-1,0)</f>
        <v>0.68951250224860572</v>
      </c>
      <c r="H22" s="21">
        <f>IFERROR((E22/' March 2020'!E22)-1,0)</f>
        <v>0.72411241683765448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March 1st:Week of March 29th'!D22)</f>
        <v>80344.599999999991</v>
      </c>
      <c r="E23" s="6">
        <f>SUM('Week of March 1st:Week of March 29th'!E22)</f>
        <v>96304.25</v>
      </c>
      <c r="F23" s="7"/>
      <c r="G23" s="21">
        <f>IFERROR((D23/' March 2020'!D23)-1,0)</f>
        <v>0.14116126466494316</v>
      </c>
      <c r="H23" s="21">
        <f>IFERROR((E23/' March 2020'!E23)-1,0)</f>
        <v>1.8836197862083419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March 1st:Week of March 29th'!D23)</f>
        <v>79654.400000000009</v>
      </c>
      <c r="E24" s="6">
        <f>SUM('Week of March 1st:Week of March 29th'!E23)</f>
        <v>41950.65</v>
      </c>
      <c r="F24" s="7"/>
      <c r="G24" s="21">
        <f>IFERROR((D24/' March 2020'!D24)-1,0)</f>
        <v>1.2701645885286785</v>
      </c>
      <c r="H24" s="21">
        <f>IFERROR((E24/' March 2020'!E24)-1,0)</f>
        <v>0.8642620503009657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March 1st:Week of March 29th'!D24)</f>
        <v>54502.7</v>
      </c>
      <c r="E25" s="6">
        <f>SUM('Week of March 1st:Week of March 29th'!E24)</f>
        <v>17328.5</v>
      </c>
      <c r="F25" s="7"/>
      <c r="G25" s="21">
        <f>IFERROR((D25/' March 2020'!D25)-1,0)</f>
        <v>1.3117874109263661</v>
      </c>
      <c r="H25" s="21">
        <f>IFERROR((E25/' March 2020'!E25)-1,0)</f>
        <v>9.9135117493474034E-3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March 1st:Week of March 29th'!D25)</f>
        <v>151619.29999999999</v>
      </c>
      <c r="E26" s="6">
        <f>SUM('Week of March 1st:Week of March 29th'!E25)</f>
        <v>386796.9</v>
      </c>
      <c r="F26" s="7"/>
      <c r="G26" s="21">
        <f>IFERROR((D26/' March 2020'!D26)-1,0)</f>
        <v>1.953132775698577</v>
      </c>
      <c r="H26" s="21">
        <f>IFERROR((E26/' March 2020'!E26)-1,0)</f>
        <v>1.9272281318867606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March 1st:Week of March 29th'!D26)</f>
        <v>82817</v>
      </c>
      <c r="E27" s="6">
        <f>SUM('Week of March 1st:Week of March 29th'!E26)</f>
        <v>12486.95</v>
      </c>
      <c r="F27" s="7"/>
      <c r="G27" s="21">
        <f>IFERROR((D27/' March 2020'!D27)-1,0)</f>
        <v>1.877328663845518</v>
      </c>
      <c r="H27" s="21">
        <f>IFERROR((E27/' March 2020'!E27)-1,0)</f>
        <v>-4.5201520098485215E-2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March 1st:Week of March 29th'!D27)</f>
        <v>84538.3</v>
      </c>
      <c r="E28" s="6">
        <f>SUM('Week of March 1st:Week of March 29th'!E27)</f>
        <v>38637.199999999997</v>
      </c>
      <c r="F28" s="7"/>
      <c r="G28" s="21">
        <f>IFERROR((D28/' March 2020'!D28)-1,0)</f>
        <v>0.6514063803311867</v>
      </c>
      <c r="H28" s="21">
        <f>IFERROR((E28/' March 2020'!E28)-1,0)</f>
        <v>0.66476150261645883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March 1st:Week of March 29th'!D28)</f>
        <v>190617.7</v>
      </c>
      <c r="E29" s="6">
        <f>SUM('Week of March 1st:Week of March 29th'!E28)</f>
        <v>125078.8</v>
      </c>
      <c r="F29" s="7"/>
      <c r="G29" s="21">
        <f>IFERROR((D29/' March 2020'!D29)-1,0)</f>
        <v>-0.12232768762187152</v>
      </c>
      <c r="H29" s="21">
        <f>IFERROR((E29/' March 2020'!E29)-1,0)</f>
        <v>1.5737517194690711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March 1st:Week of March 29th'!D29)</f>
        <v>1427975.2</v>
      </c>
      <c r="E30" s="6">
        <f>SUM('Week of March 1st:Week of March 29th'!E29)</f>
        <v>888816.6</v>
      </c>
      <c r="F30" s="7"/>
      <c r="G30" s="21">
        <f>IFERROR((D30/' March 2020'!D30)-1,0)</f>
        <v>0.54704037802176475</v>
      </c>
      <c r="H30" s="21">
        <f>IFERROR((E30/' March 2020'!E30)-1,0)</f>
        <v>0.85065216155591794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March 1st:Week of March 29th'!D30)</f>
        <v>561710.80000000005</v>
      </c>
      <c r="E31" s="6">
        <f>SUM('Week of March 1st:Week of March 29th'!E30)</f>
        <v>240770.25</v>
      </c>
      <c r="F31" s="7"/>
      <c r="G31" s="21">
        <f>IFERROR((D31/' March 2020'!D31)-1,0)</f>
        <v>0.78460881535960425</v>
      </c>
      <c r="H31" s="21">
        <f>IFERROR((E31/' March 2020'!E31)-1,0)</f>
        <v>0.72711478447312738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March 1st:Week of March 29th'!D31)</f>
        <v>12295061.449999999</v>
      </c>
      <c r="E32" s="6">
        <f>SUM('Week of March 1st:Week of March 29th'!E31)</f>
        <v>9319808.75</v>
      </c>
      <c r="F32" s="7"/>
      <c r="G32" s="21">
        <f>IFERROR((D32/' March 2020'!D32)-1,0)</f>
        <v>0.23352743209335003</v>
      </c>
      <c r="H32" s="21">
        <f>IFERROR((E32/' March 2020'!E32)-1,0)</f>
        <v>0.50488831097695419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March 1st:Week of March 29th'!D32)</f>
        <v>51183.299999999996</v>
      </c>
      <c r="E33" s="6">
        <f>SUM('Week of March 1st:Week of March 29th'!E32)</f>
        <v>28717.149999999994</v>
      </c>
      <c r="F33" s="7"/>
      <c r="G33" s="21">
        <f>IFERROR((D33/' March 2020'!D33)-1,0)</f>
        <v>2.4121517569648603</v>
      </c>
      <c r="H33" s="21">
        <f>IFERROR((E33/' March 2020'!E33)-1,0)</f>
        <v>2.5153813196229642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March 1st:Week of March 29th'!D33)</f>
        <v>3000137.9</v>
      </c>
      <c r="E34" s="6">
        <f>SUM('Week of March 1st:Week of March 29th'!E33)</f>
        <v>1079500.1000000001</v>
      </c>
      <c r="F34" s="7"/>
      <c r="G34" s="21">
        <f>IFERROR((D34/' March 2020'!D34)-1,0)</f>
        <v>0.32964564790596596</v>
      </c>
      <c r="H34" s="21">
        <f>IFERROR((E34/' March 2020'!E34)-1,0)</f>
        <v>0.17010425633377824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March 1st:Week of March 29th'!D34)</f>
        <v>105275.1</v>
      </c>
      <c r="E35" s="6">
        <f>SUM('Week of March 1st:Week of March 29th'!E34)</f>
        <v>55181</v>
      </c>
      <c r="F35" s="7"/>
      <c r="G35" s="21">
        <f>IFERROR((D35/' March 2020'!D35)-1,0)</f>
        <v>0.44897054714672469</v>
      </c>
      <c r="H35" s="21">
        <f>IFERROR((E35/' March 2020'!E35)-1,0)</f>
        <v>0.32085588378210828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March 1st:Week of March 29th'!D35)</f>
        <v>31499.3</v>
      </c>
      <c r="E36" s="6">
        <f>SUM('Week of March 1st:Week of March 29th'!E35)</f>
        <v>17974.600000000002</v>
      </c>
      <c r="F36" s="7"/>
      <c r="G36" s="21">
        <f>IFERROR((D36/' March 2020'!D36)-1,0)</f>
        <v>-0.16389817911557047</v>
      </c>
      <c r="H36" s="21">
        <f>IFERROR((E36/' March 2020'!E36)-1,0)</f>
        <v>-0.22556322948397001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March 1st:Week of March 29th'!D36)</f>
        <v>0</v>
      </c>
      <c r="E37" s="6">
        <f>SUM('Week of March 1st:Week of March 29th'!E36)</f>
        <v>0</v>
      </c>
      <c r="F37" s="7"/>
      <c r="G37" s="21">
        <f>IFERROR((D37/' March 2020'!D37)-1,0)</f>
        <v>0</v>
      </c>
      <c r="H37" s="21">
        <f>IFERROR((E37/' March 2020'!E37)-1,0)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March 1st:Week of March 29th'!D37)</f>
        <v>3643210.1999999997</v>
      </c>
      <c r="E38" s="6">
        <f>SUM('Week of March 1st:Week of March 29th'!E37)</f>
        <v>2262797.6</v>
      </c>
      <c r="F38" s="7"/>
      <c r="G38" s="21">
        <f>IFERROR((D38/' March 2020'!D38)-1,0)</f>
        <v>0.28132788132753661</v>
      </c>
      <c r="H38" s="21">
        <f>IFERROR((E38/' March 2020'!E38)-1,0)</f>
        <v>0.50184736115986195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March 1st:Week of March 29th'!D38)</f>
        <v>12861364.600000001</v>
      </c>
      <c r="E39" s="6">
        <f>SUM('Week of March 1st:Week of March 29th'!E38)</f>
        <v>5340275.8499999996</v>
      </c>
      <c r="F39" s="7"/>
      <c r="G39" s="21">
        <f>IFERROR((D39/' March 2020'!D39)-1,0)</f>
        <v>0.47445615250376338</v>
      </c>
      <c r="H39" s="21">
        <f>IFERROR((E39/' March 2020'!E39)-1,0)</f>
        <v>0.53225861846648082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March 1st:Week of March 29th'!D39)</f>
        <v>1864503.2000000002</v>
      </c>
      <c r="E40" s="6">
        <f>SUM('Week of March 1st:Week of March 29th'!E39)</f>
        <v>1283387</v>
      </c>
      <c r="F40" s="7"/>
      <c r="G40" s="21">
        <f>IFERROR((D40/' March 2020'!D40)-1,0)</f>
        <v>1.2564531787676652</v>
      </c>
      <c r="H40" s="21">
        <f>IFERROR((E40/' March 2020'!E40)-1,0)</f>
        <v>1.0717328209210653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March 1st:Week of March 29th'!D40)</f>
        <v>353046.23</v>
      </c>
      <c r="E41" s="6">
        <f>SUM('Week of March 1st:Week of March 29th'!E40)</f>
        <v>89695.200000000012</v>
      </c>
      <c r="F41" s="7"/>
      <c r="G41" s="21">
        <f>IFERROR((D41/' March 2020'!D41)-1,0)</f>
        <v>0.98881581245162375</v>
      </c>
      <c r="H41" s="21">
        <f>IFERROR((E41/' March 2020'!E41)-1,0)</f>
        <v>0.21914693205712488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March 1st:Week of March 29th'!D41)</f>
        <v>14510.6</v>
      </c>
      <c r="E42" s="6">
        <f>SUM('Week of March 1st:Week of March 29th'!E41)</f>
        <v>12149.900000000001</v>
      </c>
      <c r="F42" s="7"/>
      <c r="G42" s="21">
        <f>IFERROR((D42/' March 2020'!D42)-1,0)</f>
        <v>0.68957768126404506</v>
      </c>
      <c r="H42" s="21">
        <f>IFERROR((E42/' March 2020'!E42)-1,0)</f>
        <v>1.2684440959289032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March 1st:Week of March 29th'!D42)</f>
        <v>43516.899999999994</v>
      </c>
      <c r="E43" s="6">
        <f>SUM('Week of March 1st:Week of March 29th'!E42)</f>
        <v>39311.300000000003</v>
      </c>
      <c r="F43" s="7"/>
      <c r="G43" s="21">
        <f>IFERROR((D43/' March 2020'!D43)-1,0)</f>
        <v>1.1338864486741373E-2</v>
      </c>
      <c r="H43" s="21">
        <f>IFERROR((E43/' March 2020'!E43)-1,0)</f>
        <v>-0.30728620591826916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March 1st:Week of March 29th'!D43)</f>
        <v>6129452</v>
      </c>
      <c r="E44" s="6">
        <f>SUM('Week of March 1st:Week of March 29th'!E43)</f>
        <v>3090103.0999999996</v>
      </c>
      <c r="F44" s="7"/>
      <c r="G44" s="21">
        <f>IFERROR((D44/' March 2020'!D44)-1,0)</f>
        <v>0.59578392122443868</v>
      </c>
      <c r="H44" s="21">
        <f>IFERROR((E44/' March 2020'!E44)-1,0)</f>
        <v>0.74561587524222794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March 1st:Week of March 29th'!D44)</f>
        <v>3237973.2</v>
      </c>
      <c r="E45" s="6">
        <f>SUM('Week of March 1st:Week of March 29th'!E44)</f>
        <v>1525746.0099999998</v>
      </c>
      <c r="F45" s="7"/>
      <c r="G45" s="21">
        <f>IFERROR((D45/' March 2020'!D45)-1,0)</f>
        <v>1.0540051261998049</v>
      </c>
      <c r="H45" s="21">
        <f>IFERROR((E45/' March 2020'!E45)-1,0)</f>
        <v>1.0345807082572986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March 1st:Week of March 29th'!D45)</f>
        <v>2267145.2999999998</v>
      </c>
      <c r="E46" s="6">
        <f>SUM('Week of March 1st:Week of March 29th'!E45)</f>
        <v>1002591.7999999999</v>
      </c>
      <c r="F46" s="7"/>
      <c r="G46" s="21">
        <f>IFERROR((D46/' March 2020'!D46)-1,0)</f>
        <v>0.66891367896649068</v>
      </c>
      <c r="H46" s="21">
        <f>IFERROR((E46/' March 2020'!E46)-1,0)</f>
        <v>0.76364857651409879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March 1st:Week of March 29th'!D46)</f>
        <v>4231449.5999999996</v>
      </c>
      <c r="E47" s="6">
        <f>SUM('Week of March 1st:Week of March 29th'!E46)</f>
        <v>1298813.6000000001</v>
      </c>
      <c r="F47" s="7"/>
      <c r="G47" s="21">
        <f>IFERROR((D47/' March 2020'!D47)-1,0)</f>
        <v>1.0801439379415103</v>
      </c>
      <c r="H47" s="21">
        <f>IFERROR((E47/' March 2020'!E47)-1,0)</f>
        <v>0.60816664730976666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March 1st:Week of March 29th'!D47)</f>
        <v>1265812.8</v>
      </c>
      <c r="E48" s="6">
        <f>SUM('Week of March 1st:Week of March 29th'!E47)</f>
        <v>752059.35000000009</v>
      </c>
      <c r="F48" s="7"/>
      <c r="G48" s="21">
        <f>IFERROR((D48/' March 2020'!D48)-1,0)</f>
        <v>0.55040232521252297</v>
      </c>
      <c r="H48" s="21">
        <f>IFERROR((E48/' March 2020'!E48)-1,0)</f>
        <v>0.63023745612850468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March 1st:Week of March 29th'!D48)</f>
        <v>2419106.4</v>
      </c>
      <c r="E49" s="6">
        <f>SUM('Week of March 1st:Week of March 29th'!E48)</f>
        <v>1425482.8000000003</v>
      </c>
      <c r="F49" s="7"/>
      <c r="G49" s="21">
        <f>IFERROR((D49/' March 2020'!D49)-1,0)</f>
        <v>0.85325681540074938</v>
      </c>
      <c r="H49" s="21">
        <f>IFERROR((E49/' March 2020'!E49)-1,0)</f>
        <v>0.54240838370476507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March 1st:Week of March 29th'!D49)</f>
        <v>383933.2</v>
      </c>
      <c r="E50" s="6">
        <f>SUM('Week of March 1st:Week of March 29th'!E49)</f>
        <v>156856.70000000001</v>
      </c>
      <c r="F50" s="7"/>
      <c r="G50" s="21">
        <f>IFERROR((D50/' March 2020'!D50)-1,0)</f>
        <v>2.356297080475104</v>
      </c>
      <c r="H50" s="21">
        <f>IFERROR((E50/' March 2020'!E50)-1,0)</f>
        <v>2.9747235106826424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March 1st:Week of March 29th'!D50)</f>
        <v>14038716.300000001</v>
      </c>
      <c r="E51" s="6">
        <f>SUM('Week of March 1st:Week of March 29th'!E50)</f>
        <v>9215807.6499999985</v>
      </c>
      <c r="F51" s="7"/>
      <c r="G51" s="21">
        <f>IFERROR((D51/' March 2020'!D51)-1,0)</f>
        <v>-9.5258700822338671E-2</v>
      </c>
      <c r="H51" s="21">
        <f>IFERROR((E51/' March 2020'!E51)-1,0)</f>
        <v>0.15624020626320489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March 1st:Week of March 29th'!D51)</f>
        <v>4907661.4999999991</v>
      </c>
      <c r="E52" s="6">
        <f>SUM('Week of March 1st:Week of March 29th'!E51)</f>
        <v>2399744.5499999998</v>
      </c>
      <c r="F52" s="7"/>
      <c r="G52" s="21">
        <f>IFERROR((D52/' March 2020'!D52)-1,0)</f>
        <v>0.21977866350112096</v>
      </c>
      <c r="H52" s="21">
        <f>IFERROR((E52/' March 2020'!E52)-1,0)</f>
        <v>0.43202868396220295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March 1st:Week of March 29th'!D52)</f>
        <v>21978902.399999999</v>
      </c>
      <c r="E53" s="6">
        <f>SUM('Week of March 1st:Week of March 29th'!E52)</f>
        <v>9243093.6500000004</v>
      </c>
      <c r="F53" s="7"/>
      <c r="G53" s="21">
        <f>IFERROR((D53/' March 2020'!D53)-1,0)</f>
        <v>0.36919202472971513</v>
      </c>
      <c r="H53" s="21">
        <f>IFERROR((E53/' March 2020'!E53)-1,0)</f>
        <v>0.27955548197343938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March 1st:Week of March 29th'!D53)</f>
        <v>5861046.1000000015</v>
      </c>
      <c r="E54" s="6">
        <f>SUM('Week of March 1st:Week of March 29th'!E53)</f>
        <v>3471785.1000000006</v>
      </c>
      <c r="F54" s="7"/>
      <c r="G54" s="21">
        <f>IFERROR((D54/' March 2020'!D54)-1,0)</f>
        <v>0.96357583745298014</v>
      </c>
      <c r="H54" s="21">
        <f>IFERROR((E54/' March 2020'!E54)-1,0)</f>
        <v>1.0989855685809813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March 1st:Week of March 29th'!D54)</f>
        <v>11095289.100000001</v>
      </c>
      <c r="E55" s="6">
        <f>SUM('Week of March 1st:Week of March 29th'!E54)</f>
        <v>6116026.3499999996</v>
      </c>
      <c r="F55" s="7"/>
      <c r="G55" s="21">
        <f>IFERROR((D55/' March 2020'!D55)-1,0)</f>
        <v>0.35262501833676541</v>
      </c>
      <c r="H55" s="21">
        <f>IFERROR((E55/' March 2020'!E55)-1,0)</f>
        <v>0.35522313954213436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March 1st:Week of March 29th'!D55)</f>
        <v>4797559.0600000005</v>
      </c>
      <c r="E56" s="6">
        <f>SUM('Week of March 1st:Week of March 29th'!E55)</f>
        <v>2911681.4</v>
      </c>
      <c r="F56" s="7"/>
      <c r="G56" s="21">
        <f>IFERROR((D56/' March 2020'!D56)-1,0)</f>
        <v>8.6116303533348537E-2</v>
      </c>
      <c r="H56" s="21">
        <f>IFERROR((E56/' March 2020'!E56)-1,0)</f>
        <v>0.18309817835360609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March 1st:Week of March 29th'!D56)</f>
        <v>410960.19999999995</v>
      </c>
      <c r="E57" s="6">
        <f>SUM('Week of March 1st:Week of March 29th'!E56)</f>
        <v>145157.6</v>
      </c>
      <c r="F57" s="7"/>
      <c r="G57" s="21">
        <f>IFERROR((D57/' March 2020'!D57)-1,0)</f>
        <v>1.6323303247559733</v>
      </c>
      <c r="H57" s="21">
        <f>IFERROR((E57/' March 2020'!E57)-1,0)</f>
        <v>0.93944155291498932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March 1st:Week of March 29th'!D57)</f>
        <v>4454147.5999999996</v>
      </c>
      <c r="E58" s="6">
        <f>SUM('Week of March 1st:Week of March 29th'!E57)</f>
        <v>2704917.6</v>
      </c>
      <c r="F58" s="7"/>
      <c r="G58" s="21">
        <f>IFERROR((D58/' March 2020'!D58)-1,0)</f>
        <v>0.32234954667981164</v>
      </c>
      <c r="H58" s="21">
        <f>IFERROR((E58/' March 2020'!E58)-1,0)</f>
        <v>0.61065084095952127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March 1st:Week of March 29th'!D58)</f>
        <v>3540220.59</v>
      </c>
      <c r="E59" s="6">
        <f>SUM('Week of March 1st:Week of March 29th'!E58)</f>
        <v>1710807.35</v>
      </c>
      <c r="F59" s="7"/>
      <c r="G59" s="21">
        <f>IFERROR((D59/' March 2020'!D59)-1,0)</f>
        <v>0.78290567415168422</v>
      </c>
      <c r="H59" s="21">
        <f>IFERROR((E59/' March 2020'!E59)-1,0)</f>
        <v>0.81101602823809427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March 1st:Week of March 29th'!D59)</f>
        <v>0</v>
      </c>
      <c r="E60" s="6">
        <f>SUM('Week of March 1st:Week of March 29th'!E59)</f>
        <v>2150580.25</v>
      </c>
      <c r="F60" s="7"/>
      <c r="G60" s="21">
        <f>IFERROR((D60/' March 2020'!D60)-1,0)</f>
        <v>0</v>
      </c>
      <c r="H60" s="21">
        <f>IFERROR((E60/' March 2020'!E60)-1,0)</f>
        <v>0.32606511720254794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March 1st:Week of March 29th'!D60)</f>
        <v>10583643.699999999</v>
      </c>
      <c r="E61" s="6">
        <f>SUM('Week of March 1st:Week of March 29th'!E60)</f>
        <v>3532475.45</v>
      </c>
      <c r="F61" s="7"/>
      <c r="G61" s="21">
        <f>IFERROR((D61/' March 2020'!D61)-1,0)</f>
        <v>0.85159584278246436</v>
      </c>
      <c r="H61" s="21">
        <f>IFERROR((E61/' March 2020'!E61)-1,0)</f>
        <v>0.46277532873645311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March 1st:Week of March 29th'!D61)</f>
        <v>2577028.79</v>
      </c>
      <c r="E62" s="6">
        <f>SUM('Week of March 1st:Week of March 29th'!E61)</f>
        <v>2142341.25</v>
      </c>
      <c r="F62" s="7"/>
      <c r="G62" s="21">
        <f>IFERROR((D62/' March 2020'!D62)-1,0)</f>
        <v>-9.5903153891000681E-2</v>
      </c>
      <c r="H62" s="21">
        <f>IFERROR((E62/' March 2020'!E62)-1,0)</f>
        <v>0.39352691469012413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March 1st:Week of March 29th'!D62)</f>
        <v>2266935.3000000003</v>
      </c>
      <c r="E63" s="6">
        <f>SUM('Week of March 1st:Week of March 29th'!E62)</f>
        <v>951333.6</v>
      </c>
      <c r="F63" s="7"/>
      <c r="G63" s="21">
        <f>IFERROR((D63/' March 2020'!D63)-1,0)</f>
        <v>0.57986838979218414</v>
      </c>
      <c r="H63" s="21">
        <f>IFERROR((E63/' March 2020'!E63)-1,0)</f>
        <v>0.70028180643869842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March 1st:Week of March 29th'!D63)</f>
        <v>234238.2</v>
      </c>
      <c r="E64" s="6">
        <f>SUM('Week of March 1st:Week of March 29th'!E63)</f>
        <v>52629.15</v>
      </c>
      <c r="F64" s="7"/>
      <c r="G64" s="21">
        <f>IFERROR((D64/' March 2020'!D64)-1,0)</f>
        <v>1.8726713939872606</v>
      </c>
      <c r="H64" s="21">
        <f>IFERROR((E64/' March 2020'!E64)-1,0)</f>
        <v>-0.16580308006390909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March 1st:Week of March 29th'!D64)</f>
        <v>127150.80000000002</v>
      </c>
      <c r="E65" s="6">
        <f>SUM('Week of March 1st:Week of March 29th'!E64)</f>
        <v>59571.399999999994</v>
      </c>
      <c r="F65" s="7"/>
      <c r="G65" s="21">
        <f>IFERROR((D65/' March 2020'!D65)-1,0)</f>
        <v>1.2465123181953106</v>
      </c>
      <c r="H65" s="21">
        <f>IFERROR((E65/' March 2020'!E65)-1,0)</f>
        <v>1.2945657009585183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March 1st:Week of March 29th'!D65)</f>
        <v>15815.1</v>
      </c>
      <c r="E66" s="6">
        <f>SUM('Week of March 1st:Week of March 29th'!E65)</f>
        <v>21663.95</v>
      </c>
      <c r="F66" s="7"/>
      <c r="G66" s="21">
        <f>IFERROR((D66/' March 2020'!D66)-1,0)</f>
        <v>0.13134702053079628</v>
      </c>
      <c r="H66" s="21">
        <f>IFERROR((E66/' March 2020'!E66)-1,0)</f>
        <v>0.2362833802704376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March 1st:Week of March 29th'!D66)</f>
        <v>4313802.55</v>
      </c>
      <c r="E67" s="6">
        <f>SUM('Week of March 1st:Week of March 29th'!E66)</f>
        <v>2650309.4</v>
      </c>
      <c r="F67" s="7"/>
      <c r="G67" s="21">
        <f>IFERROR((D67/' March 2020'!D67)-1,0)</f>
        <v>0.4300005640373965</v>
      </c>
      <c r="H67" s="21">
        <f>IFERROR((E67/' March 2020'!E67)-1,0)</f>
        <v>0.58640283705260265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March 1st:Week of March 29th'!D67)</f>
        <v>149430.39999999999</v>
      </c>
      <c r="E68" s="6">
        <f>SUM('Week of March 1st:Week of March 29th'!E67)</f>
        <v>92723.75</v>
      </c>
      <c r="F68" s="7"/>
      <c r="G68" s="21">
        <f>IFERROR((D68/' March 2020'!D68)-1,0)</f>
        <v>9.4891035077011354E-2</v>
      </c>
      <c r="H68" s="21">
        <f>IFERROR((E68/' March 2020'!E68)-1,0)</f>
        <v>0.40775280301822625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March 1st:Week of March 29th'!D68)</f>
        <v>5933706.7999999998</v>
      </c>
      <c r="E69" s="6">
        <f>SUM('Week of March 1st:Week of March 29th'!E68)</f>
        <v>2181740.4</v>
      </c>
      <c r="F69" s="7"/>
      <c r="G69" s="21">
        <f>IFERROR((D69/' March 2020'!D69)-1,0)</f>
        <v>1.6295504460795871</v>
      </c>
      <c r="H69" s="21">
        <f>IFERROR((E69/' March 2020'!E69)-1,0)</f>
        <v>1.2738266265618199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March 1st:Week of March 29th'!D69)</f>
        <v>89117</v>
      </c>
      <c r="E70" s="6">
        <f>SUM('Week of March 1st:Week of March 29th'!E69)</f>
        <v>31124.449999999997</v>
      </c>
      <c r="G70" s="22">
        <f>IFERROR((D70/' March 2020'!D70)-1,0)</f>
        <v>1.4096225915130405</v>
      </c>
      <c r="H70" s="22">
        <f>IFERROR((E70/' March 2020'!E70)-1,0)</f>
        <v>0.44333895994286832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237752521.80000001</v>
      </c>
      <c r="E72" s="6">
        <f>SUM(E4:E70)</f>
        <v>126870753.90000001</v>
      </c>
      <c r="G72" s="24">
        <f>(D72/' March 2020'!D72)-1</f>
        <v>0.4473867799366853</v>
      </c>
      <c r="H72" s="24">
        <f>(E72/' March 2020'!E72)-1</f>
        <v>0.47174272721345933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F0E7-A8F4-4EA4-A95B-B1C3085B1EE8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206738.7</v>
      </c>
      <c r="E3" s="29">
        <v>138214.65</v>
      </c>
    </row>
    <row r="4" spans="1:12" ht="13.15" customHeight="1" x14ac:dyDescent="0.2">
      <c r="A4" s="29" t="s">
        <v>7</v>
      </c>
      <c r="B4" s="25">
        <v>2</v>
      </c>
      <c r="D4" s="29">
        <v>53193.7</v>
      </c>
      <c r="E4" s="29">
        <v>28128.799999999999</v>
      </c>
    </row>
    <row r="5" spans="1:12" ht="13.15" customHeight="1" x14ac:dyDescent="0.2">
      <c r="A5" s="29" t="s">
        <v>8</v>
      </c>
      <c r="B5" s="25">
        <v>3</v>
      </c>
      <c r="D5" s="29">
        <v>494170.6</v>
      </c>
      <c r="E5" s="29">
        <v>291118.09999999998</v>
      </c>
    </row>
    <row r="6" spans="1:12" ht="13.15" customHeight="1" x14ac:dyDescent="0.2">
      <c r="A6" s="29" t="s">
        <v>9</v>
      </c>
      <c r="B6" s="25">
        <v>4</v>
      </c>
      <c r="D6" s="29">
        <v>10963.4</v>
      </c>
      <c r="E6" s="29">
        <v>6696.9</v>
      </c>
    </row>
    <row r="7" spans="1:12" ht="13.15" customHeight="1" x14ac:dyDescent="0.2">
      <c r="A7" s="29" t="s">
        <v>10</v>
      </c>
      <c r="B7" s="25">
        <v>5</v>
      </c>
      <c r="D7" s="29">
        <v>718401.9</v>
      </c>
      <c r="E7" s="29">
        <v>655634</v>
      </c>
    </row>
    <row r="8" spans="1:12" ht="13.15" customHeight="1" x14ac:dyDescent="0.2">
      <c r="A8" s="29" t="s">
        <v>11</v>
      </c>
      <c r="B8" s="25">
        <v>6</v>
      </c>
      <c r="D8" s="29">
        <v>2699910.11</v>
      </c>
      <c r="E8" s="29">
        <v>1672297.9</v>
      </c>
    </row>
    <row r="9" spans="1:12" ht="13.15" customHeight="1" x14ac:dyDescent="0.2">
      <c r="A9" s="29" t="s">
        <v>12</v>
      </c>
      <c r="B9" s="25">
        <v>7</v>
      </c>
      <c r="D9" s="29">
        <v>2143.4</v>
      </c>
      <c r="E9" s="29">
        <v>1617.35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377094.2</v>
      </c>
      <c r="E10" s="29">
        <v>187955.95</v>
      </c>
    </row>
    <row r="11" spans="1:12" ht="13.15" customHeight="1" x14ac:dyDescent="0.2">
      <c r="A11" s="29" t="s">
        <v>14</v>
      </c>
      <c r="B11" s="25">
        <v>9</v>
      </c>
      <c r="D11" s="29">
        <v>258028.4</v>
      </c>
      <c r="E11" s="29">
        <v>129095.4</v>
      </c>
    </row>
    <row r="12" spans="1:12" ht="13.15" customHeight="1" x14ac:dyDescent="0.2">
      <c r="A12" s="29" t="s">
        <v>15</v>
      </c>
      <c r="B12" s="25">
        <v>10</v>
      </c>
      <c r="D12" s="29">
        <v>263860.8</v>
      </c>
      <c r="E12" s="29">
        <v>191970.45</v>
      </c>
    </row>
    <row r="13" spans="1:12" ht="13.15" customHeight="1" x14ac:dyDescent="0.2">
      <c r="A13" s="29" t="s">
        <v>16</v>
      </c>
      <c r="B13" s="25">
        <v>11</v>
      </c>
      <c r="D13" s="29">
        <v>2132198.6</v>
      </c>
      <c r="E13" s="29">
        <v>742738.85</v>
      </c>
    </row>
    <row r="14" spans="1:12" ht="13.15" customHeight="1" x14ac:dyDescent="0.2">
      <c r="A14" s="29" t="s">
        <v>17</v>
      </c>
      <c r="B14" s="25">
        <v>12</v>
      </c>
      <c r="D14" s="29">
        <v>46933.599999999999</v>
      </c>
      <c r="E14" s="29">
        <v>31535.7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3777388.2</v>
      </c>
      <c r="E15" s="29">
        <v>2123883.65</v>
      </c>
    </row>
    <row r="16" spans="1:12" ht="13.15" customHeight="1" x14ac:dyDescent="0.2">
      <c r="A16" s="29" t="s">
        <v>19</v>
      </c>
      <c r="B16" s="25">
        <v>14</v>
      </c>
      <c r="D16" s="29">
        <v>32292.400000000001</v>
      </c>
      <c r="E16" s="29">
        <v>16510.2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791927.5</v>
      </c>
      <c r="E18" s="29">
        <v>735364.35</v>
      </c>
    </row>
    <row r="19" spans="1:5" ht="13.15" customHeight="1" x14ac:dyDescent="0.2">
      <c r="A19" s="29" t="s">
        <v>22</v>
      </c>
      <c r="B19" s="25">
        <v>17</v>
      </c>
      <c r="D19" s="29">
        <v>304410.40000000002</v>
      </c>
      <c r="E19" s="29">
        <v>180938.8</v>
      </c>
    </row>
    <row r="20" spans="1:5" ht="13.15" customHeight="1" x14ac:dyDescent="0.2">
      <c r="A20" s="29" t="s">
        <v>23</v>
      </c>
      <c r="B20" s="25">
        <v>18</v>
      </c>
      <c r="D20" s="29">
        <v>283210.90000000002</v>
      </c>
      <c r="E20" s="29">
        <v>145015.85</v>
      </c>
    </row>
    <row r="21" spans="1:5" ht="13.15" customHeight="1" x14ac:dyDescent="0.2">
      <c r="A21" s="29" t="s">
        <v>24</v>
      </c>
      <c r="B21" s="25">
        <v>19</v>
      </c>
      <c r="D21" s="29">
        <v>38667.300000000003</v>
      </c>
      <c r="E21" s="29">
        <v>39254.25</v>
      </c>
    </row>
    <row r="22" spans="1:5" ht="13.15" customHeight="1" x14ac:dyDescent="0.2">
      <c r="A22" s="29" t="s">
        <v>25</v>
      </c>
      <c r="B22" s="25">
        <v>20</v>
      </c>
      <c r="D22" s="29">
        <v>19017.599999999999</v>
      </c>
      <c r="E22" s="29">
        <v>18830.7</v>
      </c>
    </row>
    <row r="23" spans="1:5" ht="13.15" customHeight="1" x14ac:dyDescent="0.2">
      <c r="A23" s="29" t="s">
        <v>26</v>
      </c>
      <c r="B23" s="25">
        <v>21</v>
      </c>
      <c r="D23" s="29">
        <v>15899.1</v>
      </c>
      <c r="E23" s="29">
        <v>6414.1</v>
      </c>
    </row>
    <row r="24" spans="1:5" ht="13.15" customHeight="1" x14ac:dyDescent="0.2">
      <c r="A24" s="29" t="s">
        <v>27</v>
      </c>
      <c r="B24" s="25">
        <v>22</v>
      </c>
      <c r="D24" s="29">
        <v>7186.9</v>
      </c>
      <c r="E24" s="29">
        <v>3663.45</v>
      </c>
    </row>
    <row r="25" spans="1:5" ht="13.15" customHeight="1" x14ac:dyDescent="0.2">
      <c r="A25" s="29" t="s">
        <v>28</v>
      </c>
      <c r="B25" s="25">
        <v>23</v>
      </c>
      <c r="D25" s="29">
        <v>19167.400000000001</v>
      </c>
      <c r="E25" s="29">
        <v>75621.7</v>
      </c>
    </row>
    <row r="26" spans="1:5" ht="13.15" customHeight="1" x14ac:dyDescent="0.2">
      <c r="A26" s="29" t="s">
        <v>29</v>
      </c>
      <c r="B26" s="25">
        <v>24</v>
      </c>
      <c r="D26" s="29">
        <v>52834.6</v>
      </c>
      <c r="E26" s="29">
        <v>525.35</v>
      </c>
    </row>
    <row r="27" spans="1:5" ht="13.15" customHeight="1" x14ac:dyDescent="0.2">
      <c r="A27" s="29" t="s">
        <v>30</v>
      </c>
      <c r="B27" s="25">
        <v>25</v>
      </c>
      <c r="D27" s="29">
        <v>11967.9</v>
      </c>
      <c r="E27" s="29">
        <v>3661.35</v>
      </c>
    </row>
    <row r="28" spans="1:5" ht="13.15" customHeight="1" x14ac:dyDescent="0.2">
      <c r="A28" s="29" t="s">
        <v>31</v>
      </c>
      <c r="B28" s="25">
        <v>26</v>
      </c>
      <c r="D28" s="29">
        <v>30799.3</v>
      </c>
      <c r="E28" s="29">
        <v>12189.8</v>
      </c>
    </row>
    <row r="29" spans="1:5" ht="13.15" customHeight="1" x14ac:dyDescent="0.2">
      <c r="A29" s="29" t="s">
        <v>32</v>
      </c>
      <c r="B29" s="25">
        <v>27</v>
      </c>
      <c r="D29" s="29">
        <v>207786</v>
      </c>
      <c r="E29" s="29">
        <v>151333.35</v>
      </c>
    </row>
    <row r="30" spans="1:5" ht="13.15" customHeight="1" x14ac:dyDescent="0.2">
      <c r="A30" s="29" t="s">
        <v>33</v>
      </c>
      <c r="B30" s="25">
        <v>28</v>
      </c>
      <c r="D30" s="29">
        <v>83468</v>
      </c>
      <c r="E30" s="29">
        <v>35778.400000000001</v>
      </c>
    </row>
    <row r="31" spans="1:5" ht="13.15" customHeight="1" x14ac:dyDescent="0.2">
      <c r="A31" s="29" t="s">
        <v>34</v>
      </c>
      <c r="B31" s="25">
        <v>29</v>
      </c>
      <c r="D31" s="29">
        <v>1955074.8</v>
      </c>
      <c r="E31" s="29">
        <v>1555739.5</v>
      </c>
    </row>
    <row r="32" spans="1:5" ht="13.15" customHeight="1" x14ac:dyDescent="0.2">
      <c r="A32" s="29" t="s">
        <v>35</v>
      </c>
      <c r="B32" s="25">
        <v>30</v>
      </c>
      <c r="D32" s="29">
        <v>13750.8</v>
      </c>
      <c r="E32" s="29">
        <v>6711.95</v>
      </c>
    </row>
    <row r="33" spans="1:5" ht="13.15" customHeight="1" x14ac:dyDescent="0.2">
      <c r="A33" s="29" t="s">
        <v>36</v>
      </c>
      <c r="B33" s="25">
        <v>31</v>
      </c>
      <c r="D33" s="29">
        <v>520891.3</v>
      </c>
      <c r="E33" s="29">
        <v>194659.15</v>
      </c>
    </row>
    <row r="34" spans="1:5" ht="13.15" customHeight="1" x14ac:dyDescent="0.2">
      <c r="A34" s="29" t="s">
        <v>37</v>
      </c>
      <c r="B34" s="25">
        <v>32</v>
      </c>
      <c r="D34" s="29">
        <v>13527.5</v>
      </c>
      <c r="E34" s="29">
        <v>16515.8</v>
      </c>
    </row>
    <row r="35" spans="1:5" ht="13.15" customHeight="1" x14ac:dyDescent="0.2">
      <c r="A35" s="29" t="s">
        <v>38</v>
      </c>
      <c r="B35" s="25">
        <v>33</v>
      </c>
      <c r="D35" s="29">
        <v>15222.2</v>
      </c>
      <c r="E35" s="29">
        <v>4650.8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628222.69999999995</v>
      </c>
      <c r="E37" s="29">
        <v>329374.84999999998</v>
      </c>
    </row>
    <row r="38" spans="1:5" ht="13.15" customHeight="1" x14ac:dyDescent="0.2">
      <c r="A38" s="29" t="s">
        <v>41</v>
      </c>
      <c r="B38" s="25">
        <v>36</v>
      </c>
      <c r="D38" s="29">
        <v>3956639.4</v>
      </c>
      <c r="E38" s="29">
        <v>1680093.45</v>
      </c>
    </row>
    <row r="39" spans="1:5" ht="13.15" customHeight="1" x14ac:dyDescent="0.2">
      <c r="A39" s="29" t="s">
        <v>42</v>
      </c>
      <c r="B39" s="25">
        <v>37</v>
      </c>
      <c r="D39" s="29">
        <v>246138.9</v>
      </c>
      <c r="E39" s="29">
        <v>201308.79999999999</v>
      </c>
    </row>
    <row r="40" spans="1:5" ht="13.15" customHeight="1" x14ac:dyDescent="0.2">
      <c r="A40" s="29" t="s">
        <v>43</v>
      </c>
      <c r="B40" s="25">
        <v>38</v>
      </c>
      <c r="D40" s="29">
        <v>43166.9</v>
      </c>
      <c r="E40" s="29">
        <v>17967.599999999999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941488.1</v>
      </c>
      <c r="E43" s="29">
        <v>512103.2</v>
      </c>
    </row>
    <row r="44" spans="1:5" ht="13.15" customHeight="1" x14ac:dyDescent="0.2">
      <c r="A44" s="29" t="s">
        <v>47</v>
      </c>
      <c r="B44" s="25">
        <v>42</v>
      </c>
      <c r="D44" s="29">
        <v>697912.6</v>
      </c>
      <c r="E44" s="29">
        <v>263475.09999999998</v>
      </c>
    </row>
    <row r="45" spans="1:5" ht="13.15" customHeight="1" x14ac:dyDescent="0.2">
      <c r="A45" s="29" t="s">
        <v>48</v>
      </c>
      <c r="B45" s="25">
        <v>43</v>
      </c>
      <c r="D45" s="29">
        <v>602157.5</v>
      </c>
      <c r="E45" s="29">
        <v>261762.2</v>
      </c>
    </row>
    <row r="46" spans="1:5" ht="13.15" customHeight="1" x14ac:dyDescent="0.2">
      <c r="A46" s="29" t="s">
        <v>49</v>
      </c>
      <c r="B46" s="25">
        <v>44</v>
      </c>
      <c r="D46" s="29">
        <v>1080164.3999999999</v>
      </c>
      <c r="E46" s="29">
        <v>381350.9</v>
      </c>
    </row>
    <row r="47" spans="1:5" ht="13.15" customHeight="1" x14ac:dyDescent="0.2">
      <c r="A47" s="29" t="s">
        <v>50</v>
      </c>
      <c r="B47" s="25">
        <v>45</v>
      </c>
      <c r="D47" s="29">
        <v>190103.2</v>
      </c>
      <c r="E47" s="29">
        <v>132555.85</v>
      </c>
    </row>
    <row r="48" spans="1:5" ht="13.15" customHeight="1" x14ac:dyDescent="0.2">
      <c r="A48" s="29" t="s">
        <v>51</v>
      </c>
      <c r="B48" s="25">
        <v>46</v>
      </c>
      <c r="D48" s="29">
        <v>464088.6</v>
      </c>
      <c r="E48" s="29">
        <v>298074.7</v>
      </c>
    </row>
    <row r="49" spans="1:5" ht="13.15" customHeight="1" x14ac:dyDescent="0.2">
      <c r="A49" s="29" t="s">
        <v>52</v>
      </c>
      <c r="B49" s="25">
        <v>47</v>
      </c>
      <c r="D49" s="29">
        <v>77194.600000000006</v>
      </c>
      <c r="E49" s="29">
        <v>26510.75</v>
      </c>
    </row>
    <row r="50" spans="1:5" ht="13.15" customHeight="1" x14ac:dyDescent="0.2">
      <c r="A50" s="29" t="s">
        <v>53</v>
      </c>
      <c r="B50" s="25">
        <v>48</v>
      </c>
      <c r="D50" s="29">
        <v>2516357.2000000002</v>
      </c>
      <c r="E50" s="29">
        <v>1581238.05</v>
      </c>
    </row>
    <row r="51" spans="1:5" ht="13.15" customHeight="1" x14ac:dyDescent="0.2">
      <c r="A51" s="29" t="s">
        <v>54</v>
      </c>
      <c r="B51" s="25">
        <v>49</v>
      </c>
      <c r="D51" s="29">
        <v>956829.3</v>
      </c>
      <c r="E51" s="29">
        <v>411085.5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870085.3</v>
      </c>
      <c r="E53" s="29">
        <v>871345.65</v>
      </c>
    </row>
    <row r="54" spans="1:5" ht="13.15" customHeight="1" x14ac:dyDescent="0.2">
      <c r="A54" s="29" t="s">
        <v>57</v>
      </c>
      <c r="B54" s="25">
        <v>52</v>
      </c>
      <c r="D54" s="29">
        <v>1640389.1</v>
      </c>
      <c r="E54" s="29">
        <v>1077176.8</v>
      </c>
    </row>
    <row r="55" spans="1:5" ht="13.15" customHeight="1" x14ac:dyDescent="0.2">
      <c r="A55" s="29" t="s">
        <v>58</v>
      </c>
      <c r="B55" s="25">
        <v>53</v>
      </c>
      <c r="D55" s="29">
        <v>964378.66</v>
      </c>
      <c r="E55" s="29">
        <v>701872.85</v>
      </c>
    </row>
    <row r="56" spans="1:5" ht="13.15" customHeight="1" x14ac:dyDescent="0.2">
      <c r="A56" s="29" t="s">
        <v>59</v>
      </c>
      <c r="B56" s="25">
        <v>54</v>
      </c>
      <c r="D56" s="29">
        <v>75366.899999999994</v>
      </c>
      <c r="E56" s="29">
        <v>33604.550000000003</v>
      </c>
    </row>
    <row r="57" spans="1:5" ht="13.15" customHeight="1" x14ac:dyDescent="0.2">
      <c r="A57" s="29" t="s">
        <v>60</v>
      </c>
      <c r="B57" s="25">
        <v>55</v>
      </c>
      <c r="D57" s="29">
        <v>1044212.4</v>
      </c>
      <c r="E57" s="29">
        <v>650457.15</v>
      </c>
    </row>
    <row r="58" spans="1:5" ht="13.15" customHeight="1" x14ac:dyDescent="0.2">
      <c r="A58" s="29" t="s">
        <v>61</v>
      </c>
      <c r="B58" s="25">
        <v>56</v>
      </c>
      <c r="D58" s="29">
        <v>427123.9</v>
      </c>
      <c r="E58" s="29">
        <v>233335.55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1152389</v>
      </c>
      <c r="E60" s="29">
        <v>470185.8</v>
      </c>
    </row>
    <row r="61" spans="1:5" ht="13.15" customHeight="1" x14ac:dyDescent="0.2">
      <c r="A61" s="29" t="s">
        <v>64</v>
      </c>
      <c r="B61" s="25">
        <v>59</v>
      </c>
      <c r="D61" s="29">
        <v>2577028.79</v>
      </c>
      <c r="E61" s="29">
        <v>2142341.25</v>
      </c>
    </row>
    <row r="62" spans="1:5" ht="13.15" customHeight="1" x14ac:dyDescent="0.2">
      <c r="A62" s="29" t="s">
        <v>65</v>
      </c>
      <c r="B62" s="25">
        <v>60</v>
      </c>
      <c r="D62" s="29">
        <v>577971.80000000005</v>
      </c>
      <c r="E62" s="29">
        <v>249317.95</v>
      </c>
    </row>
    <row r="63" spans="1:5" ht="13.15" customHeight="1" x14ac:dyDescent="0.2">
      <c r="A63" s="29" t="s">
        <v>66</v>
      </c>
      <c r="B63" s="25">
        <v>61</v>
      </c>
      <c r="D63" s="29">
        <v>132295.1</v>
      </c>
      <c r="E63" s="29">
        <v>11986.8</v>
      </c>
    </row>
    <row r="64" spans="1:5" ht="13.15" customHeight="1" x14ac:dyDescent="0.2">
      <c r="A64" s="29" t="s">
        <v>67</v>
      </c>
      <c r="B64" s="25">
        <v>62</v>
      </c>
      <c r="D64" s="29">
        <v>17568.599999999999</v>
      </c>
      <c r="E64" s="29">
        <v>4135.25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875595</v>
      </c>
      <c r="E66" s="29">
        <v>508659.05</v>
      </c>
    </row>
    <row r="67" spans="1:13" ht="13.15" customHeight="1" x14ac:dyDescent="0.2">
      <c r="A67" s="29" t="s">
        <v>70</v>
      </c>
      <c r="B67" s="25">
        <v>65</v>
      </c>
      <c r="D67" s="29">
        <v>45878</v>
      </c>
      <c r="E67" s="29">
        <v>21999.599999999999</v>
      </c>
    </row>
    <row r="68" spans="1:13" ht="13.15" customHeight="1" x14ac:dyDescent="0.2">
      <c r="A68" s="29" t="s">
        <v>71</v>
      </c>
      <c r="B68" s="25">
        <v>66</v>
      </c>
      <c r="D68" s="29">
        <v>1196610.1000000001</v>
      </c>
      <c r="E68" s="29">
        <v>492861.25</v>
      </c>
    </row>
    <row r="69" spans="1:13" ht="13.15" customHeight="1" x14ac:dyDescent="0.2">
      <c r="A69" s="29" t="s">
        <v>72</v>
      </c>
      <c r="B69" s="25">
        <v>67</v>
      </c>
      <c r="D69" s="29">
        <v>29471.4</v>
      </c>
      <c r="E69" s="29">
        <v>4172.3500000000004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39484954.960000001</v>
      </c>
      <c r="E71" s="28">
        <f>SUM(E3:E69)</f>
        <v>22974619.350000001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BDBE-7B22-4FC8-821F-BA2B3B033329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183703.8</v>
      </c>
      <c r="E3" s="29">
        <v>148460.20000000001</v>
      </c>
    </row>
    <row r="4" spans="1:12" ht="13.15" customHeight="1" x14ac:dyDescent="0.2">
      <c r="A4" s="29" t="s">
        <v>7</v>
      </c>
      <c r="B4" s="25">
        <v>2</v>
      </c>
      <c r="D4" s="29">
        <v>39330.199999999997</v>
      </c>
      <c r="E4" s="29">
        <v>85229.9</v>
      </c>
    </row>
    <row r="5" spans="1:12" ht="13.15" customHeight="1" x14ac:dyDescent="0.2">
      <c r="A5" s="29" t="s">
        <v>8</v>
      </c>
      <c r="B5" s="25">
        <v>3</v>
      </c>
      <c r="D5" s="29">
        <v>588985.59999999998</v>
      </c>
      <c r="E5" s="29">
        <v>327337.84999999998</v>
      </c>
    </row>
    <row r="6" spans="1:12" ht="13.15" customHeight="1" x14ac:dyDescent="0.2">
      <c r="A6" s="29" t="s">
        <v>9</v>
      </c>
      <c r="B6" s="25">
        <v>4</v>
      </c>
      <c r="D6" s="29">
        <v>8649.2000000000007</v>
      </c>
      <c r="E6" s="29">
        <v>13904.45</v>
      </c>
    </row>
    <row r="7" spans="1:12" ht="13.15" customHeight="1" x14ac:dyDescent="0.2">
      <c r="A7" s="29" t="s">
        <v>10</v>
      </c>
      <c r="B7" s="25">
        <v>5</v>
      </c>
      <c r="D7" s="29">
        <v>866220.9</v>
      </c>
      <c r="E7" s="29">
        <v>729496.95</v>
      </c>
    </row>
    <row r="8" spans="1:12" ht="13.15" customHeight="1" x14ac:dyDescent="0.2">
      <c r="A8" s="29" t="s">
        <v>11</v>
      </c>
      <c r="B8" s="25">
        <v>6</v>
      </c>
      <c r="D8" s="29">
        <v>3172488.2</v>
      </c>
      <c r="E8" s="29">
        <v>1847408.85</v>
      </c>
    </row>
    <row r="9" spans="1:12" ht="13.15" customHeight="1" x14ac:dyDescent="0.2">
      <c r="A9" s="29" t="s">
        <v>12</v>
      </c>
      <c r="B9" s="25">
        <v>7</v>
      </c>
      <c r="D9" s="29">
        <v>3669.4</v>
      </c>
      <c r="E9" s="29">
        <v>236.95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603252.30000000005</v>
      </c>
      <c r="E10" s="29">
        <v>323102.84999999998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461198.5</v>
      </c>
      <c r="E12" s="29">
        <v>241776.85</v>
      </c>
    </row>
    <row r="13" spans="1:12" ht="13.15" customHeight="1" x14ac:dyDescent="0.2">
      <c r="A13" s="29" t="s">
        <v>16</v>
      </c>
      <c r="B13" s="25">
        <v>11</v>
      </c>
      <c r="D13" s="29">
        <v>3033251.2</v>
      </c>
      <c r="E13" s="29">
        <v>911158.15</v>
      </c>
    </row>
    <row r="14" spans="1:12" ht="13.15" customHeight="1" x14ac:dyDescent="0.2">
      <c r="A14" s="29" t="s">
        <v>17</v>
      </c>
      <c r="B14" s="25">
        <v>12</v>
      </c>
      <c r="D14" s="29">
        <v>38889.199999999997</v>
      </c>
      <c r="E14" s="29">
        <v>18049.849999999999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5573904.5999999996</v>
      </c>
      <c r="E15" s="29">
        <v>2982805</v>
      </c>
    </row>
    <row r="16" spans="1:12" ht="13.15" customHeight="1" x14ac:dyDescent="0.2">
      <c r="A16" s="29" t="s">
        <v>19</v>
      </c>
      <c r="B16" s="25">
        <v>14</v>
      </c>
      <c r="D16" s="29">
        <v>28011.9</v>
      </c>
      <c r="E16" s="29">
        <v>14597.45</v>
      </c>
    </row>
    <row r="17" spans="1:5" ht="13.15" customHeight="1" x14ac:dyDescent="0.2">
      <c r="A17" s="29" t="s">
        <v>20</v>
      </c>
      <c r="B17" s="25">
        <v>15</v>
      </c>
      <c r="D17" s="29">
        <v>103282.35</v>
      </c>
      <c r="E17" s="29">
        <v>25528.3</v>
      </c>
    </row>
    <row r="18" spans="1:5" ht="13.15" customHeight="1" x14ac:dyDescent="0.2">
      <c r="A18" s="29" t="s">
        <v>21</v>
      </c>
      <c r="B18" s="25">
        <v>16</v>
      </c>
      <c r="D18" s="29">
        <v>1423702.7</v>
      </c>
      <c r="E18" s="29">
        <v>868097.3</v>
      </c>
    </row>
    <row r="19" spans="1:5" ht="13.15" customHeight="1" x14ac:dyDescent="0.2">
      <c r="A19" s="29" t="s">
        <v>22</v>
      </c>
      <c r="B19" s="25">
        <v>17</v>
      </c>
      <c r="D19" s="29">
        <v>457926</v>
      </c>
      <c r="E19" s="29">
        <v>262195.5</v>
      </c>
    </row>
    <row r="20" spans="1:5" ht="13.15" customHeight="1" x14ac:dyDescent="0.2">
      <c r="A20" s="29" t="s">
        <v>23</v>
      </c>
      <c r="B20" s="25">
        <v>18</v>
      </c>
      <c r="D20" s="29">
        <v>314093.5</v>
      </c>
      <c r="E20" s="29">
        <v>269623.90000000002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20276.2</v>
      </c>
      <c r="E23" s="29">
        <v>12784.8</v>
      </c>
    </row>
    <row r="24" spans="1:5" ht="13.15" customHeight="1" x14ac:dyDescent="0.2">
      <c r="A24" s="29" t="s">
        <v>27</v>
      </c>
      <c r="B24" s="25">
        <v>22</v>
      </c>
      <c r="D24" s="29">
        <v>11540.2</v>
      </c>
      <c r="E24" s="29">
        <v>3766.35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5591.6</v>
      </c>
      <c r="E26" s="29">
        <v>7365.05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58599.1</v>
      </c>
      <c r="E28" s="29">
        <v>49387.45</v>
      </c>
    </row>
    <row r="29" spans="1:5" ht="13.15" customHeight="1" x14ac:dyDescent="0.2">
      <c r="A29" s="29" t="s">
        <v>32</v>
      </c>
      <c r="B29" s="25">
        <v>27</v>
      </c>
      <c r="D29" s="29">
        <v>275970.09999999998</v>
      </c>
      <c r="E29" s="29">
        <v>181699.35</v>
      </c>
    </row>
    <row r="30" spans="1:5" ht="13.15" customHeight="1" x14ac:dyDescent="0.2">
      <c r="A30" s="29" t="s">
        <v>33</v>
      </c>
      <c r="B30" s="25">
        <v>28</v>
      </c>
      <c r="D30" s="29">
        <v>121471.7</v>
      </c>
      <c r="E30" s="29">
        <v>63969.15</v>
      </c>
    </row>
    <row r="31" spans="1:5" ht="13.15" customHeight="1" x14ac:dyDescent="0.2">
      <c r="A31" s="29" t="s">
        <v>34</v>
      </c>
      <c r="B31" s="25">
        <v>29</v>
      </c>
      <c r="D31" s="29">
        <v>3710944.3</v>
      </c>
      <c r="E31" s="29">
        <v>2397404.1</v>
      </c>
    </row>
    <row r="32" spans="1:5" ht="13.15" customHeight="1" x14ac:dyDescent="0.2">
      <c r="A32" s="29" t="s">
        <v>35</v>
      </c>
      <c r="B32" s="25">
        <v>30</v>
      </c>
      <c r="D32" s="29">
        <v>7154</v>
      </c>
      <c r="E32" s="29">
        <v>6740.65</v>
      </c>
    </row>
    <row r="33" spans="1:5" ht="13.15" customHeight="1" x14ac:dyDescent="0.2">
      <c r="A33" s="29" t="s">
        <v>36</v>
      </c>
      <c r="B33" s="25">
        <v>31</v>
      </c>
      <c r="D33" s="29">
        <v>669549.9</v>
      </c>
      <c r="E33" s="29">
        <v>267709.75</v>
      </c>
    </row>
    <row r="34" spans="1:5" ht="13.15" customHeight="1" x14ac:dyDescent="0.2">
      <c r="A34" s="29" t="s">
        <v>37</v>
      </c>
      <c r="B34" s="25">
        <v>32</v>
      </c>
      <c r="D34" s="29">
        <v>61735.1</v>
      </c>
      <c r="E34" s="29">
        <v>25863.95</v>
      </c>
    </row>
    <row r="35" spans="1:5" ht="13.15" customHeight="1" x14ac:dyDescent="0.2">
      <c r="A35" s="29" t="s">
        <v>38</v>
      </c>
      <c r="B35" s="25">
        <v>33</v>
      </c>
      <c r="D35" s="29">
        <v>6097</v>
      </c>
      <c r="E35" s="29">
        <v>4855.55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778500.8</v>
      </c>
      <c r="E37" s="29">
        <v>514463.6</v>
      </c>
    </row>
    <row r="38" spans="1:5" ht="13.15" customHeight="1" x14ac:dyDescent="0.2">
      <c r="A38" s="29" t="s">
        <v>41</v>
      </c>
      <c r="B38" s="25">
        <v>36</v>
      </c>
      <c r="D38" s="29">
        <v>2952587.4</v>
      </c>
      <c r="E38" s="29">
        <v>1116484.25</v>
      </c>
    </row>
    <row r="39" spans="1:5" ht="13.15" customHeight="1" x14ac:dyDescent="0.2">
      <c r="A39" s="29" t="s">
        <v>42</v>
      </c>
      <c r="B39" s="25">
        <v>37</v>
      </c>
      <c r="D39" s="29">
        <v>277073.3</v>
      </c>
      <c r="E39" s="29">
        <v>204030.4</v>
      </c>
    </row>
    <row r="40" spans="1:5" ht="13.15" customHeight="1" x14ac:dyDescent="0.2">
      <c r="A40" s="29" t="s">
        <v>43</v>
      </c>
      <c r="B40" s="25">
        <v>38</v>
      </c>
      <c r="D40" s="29">
        <v>166177.9</v>
      </c>
      <c r="E40" s="29">
        <v>13787.2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1491990.5</v>
      </c>
      <c r="E43" s="29">
        <v>689251.85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631698.9</v>
      </c>
      <c r="E45" s="29">
        <v>296849.7</v>
      </c>
    </row>
    <row r="46" spans="1:5" ht="13.15" customHeight="1" x14ac:dyDescent="0.2">
      <c r="A46" s="29" t="s">
        <v>49</v>
      </c>
      <c r="B46" s="25">
        <v>44</v>
      </c>
      <c r="D46" s="29">
        <v>453345.9</v>
      </c>
      <c r="E46" s="29">
        <v>127700.3</v>
      </c>
    </row>
    <row r="47" spans="1:5" ht="13.15" customHeight="1" x14ac:dyDescent="0.2">
      <c r="A47" s="29" t="s">
        <v>50</v>
      </c>
      <c r="B47" s="25">
        <v>45</v>
      </c>
      <c r="D47" s="29">
        <v>287951.3</v>
      </c>
      <c r="E47" s="29">
        <v>152273.79999999999</v>
      </c>
    </row>
    <row r="48" spans="1:5" ht="13.15" customHeight="1" x14ac:dyDescent="0.2">
      <c r="A48" s="29" t="s">
        <v>51</v>
      </c>
      <c r="B48" s="25">
        <v>46</v>
      </c>
      <c r="D48" s="29">
        <v>1064466.8999999999</v>
      </c>
      <c r="E48" s="29">
        <v>523699.4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2631761.2999999998</v>
      </c>
      <c r="E50" s="29">
        <v>1971698.75</v>
      </c>
    </row>
    <row r="51" spans="1:5" ht="13.15" customHeight="1" x14ac:dyDescent="0.2">
      <c r="A51" s="29" t="s">
        <v>54</v>
      </c>
      <c r="B51" s="25">
        <v>49</v>
      </c>
      <c r="D51" s="29">
        <v>1054411.3999999999</v>
      </c>
      <c r="E51" s="29">
        <v>517111.35</v>
      </c>
    </row>
    <row r="52" spans="1:5" ht="13.15" customHeight="1" x14ac:dyDescent="0.2">
      <c r="A52" s="29" t="s">
        <v>55</v>
      </c>
      <c r="B52" s="25">
        <v>50</v>
      </c>
      <c r="D52" s="29">
        <v>4747834</v>
      </c>
      <c r="E52" s="29">
        <v>2589459.25</v>
      </c>
    </row>
    <row r="53" spans="1:5" ht="13.15" customHeight="1" x14ac:dyDescent="0.2">
      <c r="A53" s="29" t="s">
        <v>56</v>
      </c>
      <c r="B53" s="25">
        <v>51</v>
      </c>
      <c r="D53" s="29">
        <v>1573276.6</v>
      </c>
      <c r="E53" s="29">
        <v>762844.25</v>
      </c>
    </row>
    <row r="54" spans="1:5" ht="13.15" customHeight="1" x14ac:dyDescent="0.2">
      <c r="A54" s="29" t="s">
        <v>57</v>
      </c>
      <c r="B54" s="25">
        <v>52</v>
      </c>
      <c r="D54" s="29">
        <v>1813821.1</v>
      </c>
      <c r="E54" s="29">
        <v>1166328.1000000001</v>
      </c>
    </row>
    <row r="55" spans="1:5" ht="13.15" customHeight="1" x14ac:dyDescent="0.2">
      <c r="A55" s="29" t="s">
        <v>58</v>
      </c>
      <c r="B55" s="25">
        <v>53</v>
      </c>
      <c r="D55" s="29">
        <v>1738463.3</v>
      </c>
      <c r="E55" s="29">
        <v>1024461.45</v>
      </c>
    </row>
    <row r="56" spans="1:5" ht="13.15" customHeight="1" x14ac:dyDescent="0.2">
      <c r="A56" s="29" t="s">
        <v>59</v>
      </c>
      <c r="B56" s="25">
        <v>54</v>
      </c>
      <c r="D56" s="29">
        <v>63651.7</v>
      </c>
      <c r="E56" s="29">
        <v>28133.7</v>
      </c>
    </row>
    <row r="57" spans="1:5" ht="13.15" customHeight="1" x14ac:dyDescent="0.2">
      <c r="A57" s="29" t="s">
        <v>60</v>
      </c>
      <c r="B57" s="25">
        <v>55</v>
      </c>
      <c r="D57" s="29">
        <v>1427820.8</v>
      </c>
      <c r="E57" s="29">
        <v>750654.45</v>
      </c>
    </row>
    <row r="58" spans="1:5" ht="13.15" customHeight="1" x14ac:dyDescent="0.2">
      <c r="A58" s="29" t="s">
        <v>61</v>
      </c>
      <c r="B58" s="25">
        <v>56</v>
      </c>
      <c r="D58" s="29">
        <v>506501.8</v>
      </c>
      <c r="E58" s="29">
        <v>243831.7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1011364.2</v>
      </c>
    </row>
    <row r="60" spans="1:5" ht="13.15" customHeight="1" x14ac:dyDescent="0.2">
      <c r="A60" s="29" t="s">
        <v>63</v>
      </c>
      <c r="B60" s="25">
        <v>58</v>
      </c>
      <c r="D60" s="29">
        <v>2000114.9</v>
      </c>
      <c r="E60" s="29">
        <v>703392.9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420498.4</v>
      </c>
      <c r="E62" s="29">
        <v>205314.9</v>
      </c>
    </row>
    <row r="63" spans="1:5" ht="13.15" customHeight="1" x14ac:dyDescent="0.2">
      <c r="A63" s="29" t="s">
        <v>66</v>
      </c>
      <c r="B63" s="25">
        <v>61</v>
      </c>
      <c r="D63" s="29">
        <v>33203.800000000003</v>
      </c>
      <c r="E63" s="29">
        <v>9277.7999999999993</v>
      </c>
    </row>
    <row r="64" spans="1:5" ht="13.15" customHeight="1" x14ac:dyDescent="0.2">
      <c r="A64" s="29" t="s">
        <v>67</v>
      </c>
      <c r="B64" s="25">
        <v>62</v>
      </c>
      <c r="D64" s="29">
        <v>3223.5</v>
      </c>
      <c r="E64" s="29">
        <v>8281</v>
      </c>
    </row>
    <row r="65" spans="1:13" ht="13.15" customHeight="1" x14ac:dyDescent="0.2">
      <c r="A65" s="29" t="s">
        <v>68</v>
      </c>
      <c r="B65" s="25">
        <v>63</v>
      </c>
      <c r="D65" s="29">
        <v>8851.5</v>
      </c>
      <c r="E65" s="29">
        <v>6332.55</v>
      </c>
    </row>
    <row r="66" spans="1:13" ht="13.15" customHeight="1" x14ac:dyDescent="0.2">
      <c r="A66" s="29" t="s">
        <v>69</v>
      </c>
      <c r="B66" s="25">
        <v>64</v>
      </c>
      <c r="D66" s="29">
        <v>1327227.6499999999</v>
      </c>
      <c r="E66" s="29">
        <v>871155.95</v>
      </c>
    </row>
    <row r="67" spans="1:13" ht="13.15" customHeight="1" x14ac:dyDescent="0.2">
      <c r="A67" s="29" t="s">
        <v>70</v>
      </c>
      <c r="B67" s="25">
        <v>65</v>
      </c>
      <c r="D67" s="29">
        <v>39053</v>
      </c>
      <c r="E67" s="29">
        <v>29624.35</v>
      </c>
    </row>
    <row r="68" spans="1:13" ht="13.15" customHeight="1" x14ac:dyDescent="0.2">
      <c r="A68" s="29" t="s">
        <v>71</v>
      </c>
      <c r="B68" s="25">
        <v>66</v>
      </c>
      <c r="D68" s="29">
        <v>1652400.4</v>
      </c>
      <c r="E68" s="29">
        <v>555292.15</v>
      </c>
    </row>
    <row r="69" spans="1:13" ht="13.15" customHeight="1" x14ac:dyDescent="0.2">
      <c r="A69" s="29" t="s">
        <v>72</v>
      </c>
      <c r="B69" s="25">
        <v>67</v>
      </c>
      <c r="D69" s="29">
        <v>24091.200000000001</v>
      </c>
      <c r="E69" s="29">
        <v>8703.1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51019487.999999985</v>
      </c>
      <c r="E71" s="28">
        <f>SUM(E3:E69)</f>
        <v>28192358.850000001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895E-AD4A-4716-AA7F-F1E41E5E30AD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520380.7</v>
      </c>
      <c r="E3" s="29">
        <v>431461.45</v>
      </c>
    </row>
    <row r="4" spans="1:12" ht="13.15" customHeight="1" x14ac:dyDescent="0.2">
      <c r="A4" s="29" t="s">
        <v>7</v>
      </c>
      <c r="B4" s="25">
        <v>2</v>
      </c>
      <c r="D4" s="29">
        <v>17477.599999999999</v>
      </c>
      <c r="E4" s="29">
        <v>11361</v>
      </c>
    </row>
    <row r="5" spans="1:12" ht="13.15" customHeight="1" x14ac:dyDescent="0.2">
      <c r="A5" s="29" t="s">
        <v>8</v>
      </c>
      <c r="B5" s="25">
        <v>3</v>
      </c>
      <c r="D5" s="29">
        <v>482566.7</v>
      </c>
      <c r="E5" s="29">
        <v>386921.5</v>
      </c>
    </row>
    <row r="6" spans="1:12" ht="13.15" customHeight="1" x14ac:dyDescent="0.2">
      <c r="A6" s="29" t="s">
        <v>9</v>
      </c>
      <c r="B6" s="25">
        <v>4</v>
      </c>
      <c r="D6" s="29">
        <v>7320.6</v>
      </c>
      <c r="E6" s="29">
        <v>8389.5</v>
      </c>
    </row>
    <row r="7" spans="1:12" ht="13.15" customHeight="1" x14ac:dyDescent="0.2">
      <c r="A7" s="29" t="s">
        <v>10</v>
      </c>
      <c r="B7" s="25">
        <v>5</v>
      </c>
      <c r="D7" s="29">
        <v>1380914.5</v>
      </c>
      <c r="E7" s="29">
        <v>945598.5</v>
      </c>
    </row>
    <row r="8" spans="1:12" ht="13.15" customHeight="1" x14ac:dyDescent="0.2">
      <c r="A8" s="29" t="s">
        <v>11</v>
      </c>
      <c r="B8" s="25">
        <v>6</v>
      </c>
      <c r="D8" s="29">
        <v>4527137.5999999996</v>
      </c>
      <c r="E8" s="29">
        <v>2715712.3</v>
      </c>
    </row>
    <row r="9" spans="1:12" ht="13.15" customHeight="1" x14ac:dyDescent="0.2">
      <c r="A9" s="29" t="s">
        <v>12</v>
      </c>
      <c r="B9" s="25">
        <v>7</v>
      </c>
      <c r="D9" s="29">
        <v>4062.1</v>
      </c>
      <c r="E9" s="29">
        <v>1487.15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776045.2</v>
      </c>
      <c r="E10" s="29">
        <v>303862.3</v>
      </c>
    </row>
    <row r="11" spans="1:12" ht="13.15" customHeight="1" x14ac:dyDescent="0.2">
      <c r="A11" s="29" t="s">
        <v>14</v>
      </c>
      <c r="B11" s="25">
        <v>9</v>
      </c>
      <c r="D11" s="29">
        <v>466446.4</v>
      </c>
      <c r="E11" s="29">
        <v>254525.95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4161235.4</v>
      </c>
      <c r="E13" s="29">
        <v>1054326</v>
      </c>
    </row>
    <row r="14" spans="1:12" ht="13.15" customHeight="1" x14ac:dyDescent="0.2">
      <c r="A14" s="29" t="s">
        <v>17</v>
      </c>
      <c r="B14" s="25">
        <v>12</v>
      </c>
      <c r="D14" s="29">
        <v>45413.2</v>
      </c>
      <c r="E14" s="29">
        <v>35527.449999999997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5047837.2</v>
      </c>
      <c r="E15" s="29">
        <v>2478875.7000000002</v>
      </c>
    </row>
    <row r="16" spans="1:12" ht="13.15" customHeight="1" x14ac:dyDescent="0.2">
      <c r="A16" s="29" t="s">
        <v>19</v>
      </c>
      <c r="B16" s="25">
        <v>14</v>
      </c>
      <c r="D16" s="29">
        <v>24893.4</v>
      </c>
      <c r="E16" s="29">
        <v>11163.6</v>
      </c>
    </row>
    <row r="17" spans="1:5" ht="13.15" customHeight="1" x14ac:dyDescent="0.2">
      <c r="A17" s="29" t="s">
        <v>20</v>
      </c>
      <c r="B17" s="25">
        <v>15</v>
      </c>
      <c r="D17" s="29">
        <v>8989.6</v>
      </c>
      <c r="E17" s="29">
        <v>1752.1</v>
      </c>
    </row>
    <row r="18" spans="1:5" ht="13.15" customHeight="1" x14ac:dyDescent="0.2">
      <c r="A18" s="29" t="s">
        <v>21</v>
      </c>
      <c r="B18" s="25">
        <v>16</v>
      </c>
      <c r="D18" s="29">
        <v>1890931.7</v>
      </c>
      <c r="E18" s="29">
        <v>1163595.6599999999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359277.82</v>
      </c>
      <c r="E20" s="29">
        <v>170356.55</v>
      </c>
    </row>
    <row r="21" spans="1:5" ht="13.15" customHeight="1" x14ac:dyDescent="0.2">
      <c r="A21" s="29" t="s">
        <v>24</v>
      </c>
      <c r="B21" s="25">
        <v>19</v>
      </c>
      <c r="D21" s="29">
        <v>162410.5</v>
      </c>
      <c r="E21" s="29">
        <v>37993.550000000003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20419</v>
      </c>
      <c r="E23" s="29">
        <v>10028.549999999999</v>
      </c>
    </row>
    <row r="24" spans="1:5" ht="13.15" customHeight="1" x14ac:dyDescent="0.2">
      <c r="A24" s="29" t="s">
        <v>27</v>
      </c>
      <c r="B24" s="25">
        <v>22</v>
      </c>
      <c r="D24" s="29">
        <v>8610.7000000000007</v>
      </c>
      <c r="E24" s="29">
        <v>1811.6</v>
      </c>
    </row>
    <row r="25" spans="1:5" ht="13.15" customHeight="1" x14ac:dyDescent="0.2">
      <c r="A25" s="29" t="s">
        <v>28</v>
      </c>
      <c r="B25" s="25">
        <v>23</v>
      </c>
      <c r="D25" s="29">
        <v>39600.400000000001</v>
      </c>
      <c r="E25" s="29">
        <v>99191.4</v>
      </c>
    </row>
    <row r="26" spans="1:5" ht="13.15" customHeight="1" x14ac:dyDescent="0.2">
      <c r="A26" s="29" t="s">
        <v>29</v>
      </c>
      <c r="B26" s="25">
        <v>24</v>
      </c>
      <c r="D26" s="29">
        <v>3754.1</v>
      </c>
      <c r="E26" s="29">
        <v>2172.8000000000002</v>
      </c>
    </row>
    <row r="27" spans="1:5" ht="13.15" customHeight="1" x14ac:dyDescent="0.2">
      <c r="A27" s="29" t="s">
        <v>30</v>
      </c>
      <c r="B27" s="25">
        <v>25</v>
      </c>
      <c r="D27" s="29">
        <v>39687.199999999997</v>
      </c>
      <c r="E27" s="29">
        <v>22860.25</v>
      </c>
    </row>
    <row r="28" spans="1:5" ht="13.15" customHeight="1" x14ac:dyDescent="0.2">
      <c r="A28" s="29" t="s">
        <v>31</v>
      </c>
      <c r="B28" s="25">
        <v>26</v>
      </c>
      <c r="D28" s="29">
        <v>36895.599999999999</v>
      </c>
      <c r="E28" s="29">
        <v>29244.25</v>
      </c>
    </row>
    <row r="29" spans="1:5" ht="13.15" customHeight="1" x14ac:dyDescent="0.2">
      <c r="A29" s="29" t="s">
        <v>32</v>
      </c>
      <c r="B29" s="25">
        <v>27</v>
      </c>
      <c r="D29" s="29">
        <v>379197</v>
      </c>
      <c r="E29" s="29">
        <v>204127</v>
      </c>
    </row>
    <row r="30" spans="1:5" ht="13.15" customHeight="1" x14ac:dyDescent="0.2">
      <c r="A30" s="29" t="s">
        <v>33</v>
      </c>
      <c r="B30" s="25">
        <v>28</v>
      </c>
      <c r="D30" s="29">
        <v>137790.79999999999</v>
      </c>
      <c r="E30" s="29">
        <v>45920.7</v>
      </c>
    </row>
    <row r="31" spans="1:5" ht="13.15" customHeight="1" x14ac:dyDescent="0.2">
      <c r="A31" s="29" t="s">
        <v>34</v>
      </c>
      <c r="B31" s="25">
        <v>29</v>
      </c>
      <c r="D31" s="29">
        <v>2152810.1</v>
      </c>
      <c r="E31" s="29">
        <v>1787159.15</v>
      </c>
    </row>
    <row r="32" spans="1:5" ht="13.15" customHeight="1" x14ac:dyDescent="0.2">
      <c r="A32" s="29" t="s">
        <v>35</v>
      </c>
      <c r="B32" s="25">
        <v>30</v>
      </c>
      <c r="D32" s="29">
        <v>9636.9</v>
      </c>
      <c r="E32" s="29">
        <v>6052.55</v>
      </c>
    </row>
    <row r="33" spans="1:5" ht="13.15" customHeight="1" x14ac:dyDescent="0.2">
      <c r="A33" s="29" t="s">
        <v>36</v>
      </c>
      <c r="B33" s="25">
        <v>31</v>
      </c>
      <c r="D33" s="29">
        <v>752126.9</v>
      </c>
      <c r="E33" s="29">
        <v>225605.1</v>
      </c>
    </row>
    <row r="34" spans="1:5" ht="13.15" customHeight="1" x14ac:dyDescent="0.2">
      <c r="A34" s="29" t="s">
        <v>37</v>
      </c>
      <c r="B34" s="25">
        <v>32</v>
      </c>
      <c r="D34" s="29">
        <v>30012.5</v>
      </c>
      <c r="E34" s="29">
        <v>12801.25</v>
      </c>
    </row>
    <row r="35" spans="1:5" ht="13.15" customHeight="1" x14ac:dyDescent="0.2">
      <c r="A35" s="29" t="s">
        <v>38</v>
      </c>
      <c r="B35" s="25">
        <v>33</v>
      </c>
      <c r="D35" s="29">
        <v>3911.6</v>
      </c>
      <c r="E35" s="29">
        <v>2375.8000000000002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1565206.3</v>
      </c>
      <c r="E37" s="29">
        <v>1039238.9</v>
      </c>
    </row>
    <row r="38" spans="1:5" ht="13.15" customHeight="1" x14ac:dyDescent="0.2">
      <c r="A38" s="29" t="s">
        <v>41</v>
      </c>
      <c r="B38" s="25">
        <v>36</v>
      </c>
      <c r="D38" s="29">
        <v>2714607</v>
      </c>
      <c r="E38" s="29">
        <v>1353812.25</v>
      </c>
    </row>
    <row r="39" spans="1:5" ht="13.15" customHeight="1" x14ac:dyDescent="0.2">
      <c r="A39" s="29" t="s">
        <v>42</v>
      </c>
      <c r="B39" s="25">
        <v>37</v>
      </c>
      <c r="D39" s="29">
        <v>447834.8</v>
      </c>
      <c r="E39" s="29">
        <v>294654.84999999998</v>
      </c>
    </row>
    <row r="40" spans="1:5" ht="13.15" customHeight="1" x14ac:dyDescent="0.2">
      <c r="A40" s="29" t="s">
        <v>43</v>
      </c>
      <c r="B40" s="25">
        <v>38</v>
      </c>
      <c r="D40" s="29">
        <v>51664.9</v>
      </c>
      <c r="E40" s="29">
        <v>24031.7</v>
      </c>
    </row>
    <row r="41" spans="1:5" ht="13.15" customHeight="1" x14ac:dyDescent="0.2">
      <c r="A41" s="29" t="s">
        <v>44</v>
      </c>
      <c r="B41" s="25">
        <v>39</v>
      </c>
      <c r="D41" s="29">
        <v>13979</v>
      </c>
      <c r="E41" s="29">
        <v>8347.85</v>
      </c>
    </row>
    <row r="42" spans="1:5" ht="13.15" customHeight="1" x14ac:dyDescent="0.2">
      <c r="A42" s="29" t="s">
        <v>45</v>
      </c>
      <c r="B42" s="25">
        <v>40</v>
      </c>
      <c r="D42" s="29">
        <v>33418.699999999997</v>
      </c>
      <c r="E42" s="29">
        <v>28586.25</v>
      </c>
    </row>
    <row r="43" spans="1:5" ht="13.15" customHeight="1" x14ac:dyDescent="0.2">
      <c r="A43" s="29" t="s">
        <v>46</v>
      </c>
      <c r="B43" s="25">
        <v>41</v>
      </c>
      <c r="D43" s="29">
        <v>1225805</v>
      </c>
      <c r="E43" s="29">
        <v>730432.85</v>
      </c>
    </row>
    <row r="44" spans="1:5" ht="13.15" customHeight="1" x14ac:dyDescent="0.2">
      <c r="A44" s="29" t="s">
        <v>47</v>
      </c>
      <c r="B44" s="25">
        <v>42</v>
      </c>
      <c r="D44" s="29">
        <v>646922.5</v>
      </c>
      <c r="E44" s="29">
        <v>299608.05</v>
      </c>
    </row>
    <row r="45" spans="1:5" ht="13.15" customHeight="1" x14ac:dyDescent="0.2">
      <c r="A45" s="29" t="s">
        <v>48</v>
      </c>
      <c r="B45" s="25">
        <v>43</v>
      </c>
      <c r="D45" s="29">
        <v>438768.4</v>
      </c>
      <c r="E45" s="29">
        <v>211401.05</v>
      </c>
    </row>
    <row r="46" spans="1:5" ht="13.15" customHeight="1" x14ac:dyDescent="0.2">
      <c r="A46" s="29" t="s">
        <v>49</v>
      </c>
      <c r="B46" s="25">
        <v>44</v>
      </c>
      <c r="D46" s="29">
        <v>732093.6</v>
      </c>
      <c r="E46" s="29">
        <v>214491.9</v>
      </c>
    </row>
    <row r="47" spans="1:5" ht="13.15" customHeight="1" x14ac:dyDescent="0.2">
      <c r="A47" s="29" t="s">
        <v>50</v>
      </c>
      <c r="B47" s="25">
        <v>45</v>
      </c>
      <c r="D47" s="29">
        <v>373653.7</v>
      </c>
      <c r="E47" s="29">
        <v>159416.95000000001</v>
      </c>
    </row>
    <row r="48" spans="1:5" ht="13.15" customHeight="1" x14ac:dyDescent="0.2">
      <c r="A48" s="29" t="s">
        <v>51</v>
      </c>
      <c r="B48" s="25">
        <v>46</v>
      </c>
      <c r="D48" s="29">
        <v>499452.8</v>
      </c>
      <c r="E48" s="29">
        <v>295705.55</v>
      </c>
    </row>
    <row r="49" spans="1:5" ht="13.15" customHeight="1" x14ac:dyDescent="0.2">
      <c r="A49" s="29" t="s">
        <v>52</v>
      </c>
      <c r="B49" s="25">
        <v>47</v>
      </c>
      <c r="D49" s="29">
        <v>134148</v>
      </c>
      <c r="E49" s="29">
        <v>53349.8</v>
      </c>
    </row>
    <row r="50" spans="1:5" ht="13.15" customHeight="1" x14ac:dyDescent="0.2">
      <c r="A50" s="29" t="s">
        <v>53</v>
      </c>
      <c r="B50" s="25">
        <v>48</v>
      </c>
      <c r="D50" s="29">
        <v>3329340.7</v>
      </c>
      <c r="E50" s="29">
        <v>2059847.3</v>
      </c>
    </row>
    <row r="51" spans="1:5" ht="13.15" customHeight="1" x14ac:dyDescent="0.2">
      <c r="A51" s="29" t="s">
        <v>54</v>
      </c>
      <c r="B51" s="25">
        <v>49</v>
      </c>
      <c r="D51" s="29">
        <v>1214494.3999999999</v>
      </c>
      <c r="E51" s="29">
        <v>512998.85</v>
      </c>
    </row>
    <row r="52" spans="1:5" ht="13.15" customHeight="1" x14ac:dyDescent="0.2">
      <c r="A52" s="29" t="s">
        <v>55</v>
      </c>
      <c r="B52" s="25">
        <v>50</v>
      </c>
      <c r="D52" s="29">
        <v>7152237.4000000004</v>
      </c>
      <c r="E52" s="29">
        <v>2794915.2</v>
      </c>
    </row>
    <row r="53" spans="1:5" ht="13.15" customHeight="1" x14ac:dyDescent="0.2">
      <c r="A53" s="29" t="s">
        <v>56</v>
      </c>
      <c r="B53" s="25">
        <v>51</v>
      </c>
      <c r="D53" s="29">
        <v>883369.2</v>
      </c>
      <c r="E53" s="29">
        <v>575968.05000000005</v>
      </c>
    </row>
    <row r="54" spans="1:5" ht="13.15" customHeight="1" x14ac:dyDescent="0.2">
      <c r="A54" s="29" t="s">
        <v>57</v>
      </c>
      <c r="B54" s="25">
        <v>52</v>
      </c>
      <c r="D54" s="29">
        <v>3510035.2</v>
      </c>
      <c r="E54" s="29">
        <v>1478102.15</v>
      </c>
    </row>
    <row r="55" spans="1:5" ht="13.15" customHeight="1" x14ac:dyDescent="0.2">
      <c r="A55" s="29" t="s">
        <v>58</v>
      </c>
      <c r="B55" s="25">
        <v>53</v>
      </c>
      <c r="D55" s="29">
        <v>1064418.6000000001</v>
      </c>
      <c r="E55" s="29">
        <v>470809.85</v>
      </c>
    </row>
    <row r="56" spans="1:5" ht="13.15" customHeight="1" x14ac:dyDescent="0.2">
      <c r="A56" s="29" t="s">
        <v>59</v>
      </c>
      <c r="B56" s="25">
        <v>54</v>
      </c>
      <c r="D56" s="29">
        <v>63272.3</v>
      </c>
      <c r="E56" s="29">
        <v>29321.25</v>
      </c>
    </row>
    <row r="57" spans="1:5" ht="13.15" customHeight="1" x14ac:dyDescent="0.2">
      <c r="A57" s="29" t="s">
        <v>60</v>
      </c>
      <c r="B57" s="25">
        <v>55</v>
      </c>
      <c r="D57" s="29">
        <v>878427.9</v>
      </c>
      <c r="E57" s="29">
        <v>659653.4</v>
      </c>
    </row>
    <row r="58" spans="1:5" ht="13.15" customHeight="1" x14ac:dyDescent="0.2">
      <c r="A58" s="29" t="s">
        <v>61</v>
      </c>
      <c r="B58" s="25">
        <v>56</v>
      </c>
      <c r="D58" s="29">
        <v>1040590.6</v>
      </c>
      <c r="E58" s="29">
        <v>418062.4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2713560.5</v>
      </c>
      <c r="E60" s="29">
        <v>765711.8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11087.3</v>
      </c>
      <c r="E63" s="29">
        <v>8742.65</v>
      </c>
    </row>
    <row r="64" spans="1:5" ht="13.15" customHeight="1" x14ac:dyDescent="0.2">
      <c r="A64" s="29" t="s">
        <v>67</v>
      </c>
      <c r="B64" s="25">
        <v>62</v>
      </c>
      <c r="D64" s="29">
        <v>75581.100000000006</v>
      </c>
      <c r="E64" s="29">
        <v>34630.75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969402.4</v>
      </c>
      <c r="E66" s="29">
        <v>645772.75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930828.5</v>
      </c>
      <c r="E68" s="29">
        <v>320317.90000000002</v>
      </c>
    </row>
    <row r="69" spans="1:13" ht="13.15" customHeight="1" x14ac:dyDescent="0.2">
      <c r="A69" s="29" t="s">
        <v>72</v>
      </c>
      <c r="B69" s="25">
        <v>67</v>
      </c>
      <c r="D69" s="29">
        <v>5861.8</v>
      </c>
      <c r="E69" s="29">
        <v>6717.9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56217855.619999997</v>
      </c>
      <c r="E71" s="28">
        <f>SUM(E3:E69)</f>
        <v>27956910.810000002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23AE-B2EE-4F67-8CDE-A9ED2974A9CE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273373.09999999998</v>
      </c>
      <c r="E3" s="29">
        <v>192541.3</v>
      </c>
    </row>
    <row r="4" spans="1:12" ht="13.15" customHeight="1" x14ac:dyDescent="0.2">
      <c r="A4" s="29" t="s">
        <v>7</v>
      </c>
      <c r="B4" s="25">
        <v>2</v>
      </c>
      <c r="D4" s="29">
        <v>17791.2</v>
      </c>
      <c r="E4" s="29">
        <v>15813.7</v>
      </c>
    </row>
    <row r="5" spans="1:12" ht="13.15" customHeight="1" x14ac:dyDescent="0.2">
      <c r="A5" s="29" t="s">
        <v>8</v>
      </c>
      <c r="B5" s="25">
        <v>3</v>
      </c>
      <c r="D5" s="29">
        <v>592607.4</v>
      </c>
      <c r="E5" s="29">
        <v>248732.05</v>
      </c>
    </row>
    <row r="6" spans="1:12" ht="13.15" customHeight="1" x14ac:dyDescent="0.2">
      <c r="A6" s="29" t="s">
        <v>9</v>
      </c>
      <c r="B6" s="25">
        <v>4</v>
      </c>
      <c r="D6" s="29">
        <v>12821.2</v>
      </c>
      <c r="E6" s="29">
        <v>11083.45</v>
      </c>
    </row>
    <row r="7" spans="1:12" ht="13.15" customHeight="1" x14ac:dyDescent="0.2">
      <c r="A7" s="29" t="s">
        <v>10</v>
      </c>
      <c r="B7" s="25">
        <v>5</v>
      </c>
      <c r="D7" s="29">
        <v>982041.2</v>
      </c>
      <c r="E7" s="29">
        <v>709099.65</v>
      </c>
    </row>
    <row r="8" spans="1:12" ht="13.15" customHeight="1" x14ac:dyDescent="0.2">
      <c r="A8" s="29" t="s">
        <v>11</v>
      </c>
      <c r="B8" s="25">
        <v>6</v>
      </c>
      <c r="D8" s="29">
        <v>3603946.5</v>
      </c>
      <c r="E8" s="29">
        <v>2324843.85</v>
      </c>
    </row>
    <row r="9" spans="1:12" ht="13.15" customHeight="1" x14ac:dyDescent="0.2">
      <c r="A9" s="29" t="s">
        <v>12</v>
      </c>
      <c r="B9" s="25">
        <v>7</v>
      </c>
      <c r="D9" s="29">
        <v>4016.6</v>
      </c>
      <c r="E9" s="29">
        <v>5782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803962.6</v>
      </c>
      <c r="E10" s="29">
        <v>298418.05</v>
      </c>
    </row>
    <row r="11" spans="1:12" ht="13.15" customHeight="1" x14ac:dyDescent="0.2">
      <c r="A11" s="29" t="s">
        <v>14</v>
      </c>
      <c r="B11" s="25">
        <v>9</v>
      </c>
      <c r="D11" s="29">
        <v>153049.4</v>
      </c>
      <c r="E11" s="29">
        <v>87320.8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2919908.6</v>
      </c>
      <c r="E13" s="29">
        <v>814424.45</v>
      </c>
    </row>
    <row r="14" spans="1:12" ht="13.15" customHeight="1" x14ac:dyDescent="0.2">
      <c r="A14" s="29" t="s">
        <v>17</v>
      </c>
      <c r="B14" s="25">
        <v>12</v>
      </c>
      <c r="D14" s="29">
        <v>103854.8</v>
      </c>
      <c r="E14" s="29">
        <v>20241.2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5192632.2</v>
      </c>
      <c r="E15" s="29">
        <v>3304755.65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14958.3</v>
      </c>
      <c r="E17" s="29">
        <v>2012.5</v>
      </c>
    </row>
    <row r="18" spans="1:5" ht="13.15" customHeight="1" x14ac:dyDescent="0.2">
      <c r="A18" s="29" t="s">
        <v>21</v>
      </c>
      <c r="B18" s="25">
        <v>16</v>
      </c>
      <c r="D18" s="29">
        <v>1426602.8</v>
      </c>
      <c r="E18" s="29">
        <v>919080.24</v>
      </c>
    </row>
    <row r="19" spans="1:5" ht="13.15" customHeight="1" x14ac:dyDescent="0.2">
      <c r="A19" s="29" t="s">
        <v>22</v>
      </c>
      <c r="B19" s="25">
        <v>17</v>
      </c>
      <c r="D19" s="29">
        <v>895367.9</v>
      </c>
      <c r="E19" s="29">
        <v>558905.9</v>
      </c>
    </row>
    <row r="20" spans="1:5" ht="13.15" customHeight="1" x14ac:dyDescent="0.2">
      <c r="A20" s="29" t="s">
        <v>23</v>
      </c>
      <c r="B20" s="25">
        <v>18</v>
      </c>
      <c r="D20" s="29">
        <v>322617.40000000002</v>
      </c>
      <c r="E20" s="29">
        <v>167671.70000000001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33201.699999999997</v>
      </c>
      <c r="E22" s="29">
        <v>47262.6</v>
      </c>
    </row>
    <row r="23" spans="1:5" ht="13.15" customHeight="1" x14ac:dyDescent="0.2">
      <c r="A23" s="29" t="s">
        <v>26</v>
      </c>
      <c r="B23" s="25">
        <v>21</v>
      </c>
      <c r="D23" s="29">
        <v>10145.799999999999</v>
      </c>
      <c r="E23" s="29">
        <v>8388.7999999999993</v>
      </c>
    </row>
    <row r="24" spans="1:5" ht="13.15" customHeight="1" x14ac:dyDescent="0.2">
      <c r="A24" s="29" t="s">
        <v>27</v>
      </c>
      <c r="B24" s="25">
        <v>22</v>
      </c>
      <c r="D24" s="29">
        <v>14025.2</v>
      </c>
      <c r="E24" s="29">
        <v>4771.8999999999996</v>
      </c>
    </row>
    <row r="25" spans="1:5" ht="13.15" customHeight="1" x14ac:dyDescent="0.2">
      <c r="A25" s="29" t="s">
        <v>28</v>
      </c>
      <c r="B25" s="25">
        <v>23</v>
      </c>
      <c r="D25" s="29">
        <v>74354.7</v>
      </c>
      <c r="E25" s="29">
        <v>131524.4</v>
      </c>
    </row>
    <row r="26" spans="1:5" ht="13.15" customHeight="1" x14ac:dyDescent="0.2">
      <c r="A26" s="29" t="s">
        <v>29</v>
      </c>
      <c r="B26" s="25">
        <v>24</v>
      </c>
      <c r="D26" s="29">
        <v>14681.1</v>
      </c>
      <c r="E26" s="29">
        <v>1161.6500000000001</v>
      </c>
    </row>
    <row r="27" spans="1:5" ht="13.15" customHeight="1" x14ac:dyDescent="0.2">
      <c r="A27" s="29" t="s">
        <v>30</v>
      </c>
      <c r="B27" s="25">
        <v>25</v>
      </c>
      <c r="D27" s="29">
        <v>7806.4</v>
      </c>
      <c r="E27" s="29">
        <v>3379.25</v>
      </c>
    </row>
    <row r="28" spans="1:5" ht="13.15" customHeight="1" x14ac:dyDescent="0.2">
      <c r="A28" s="29" t="s">
        <v>31</v>
      </c>
      <c r="B28" s="25">
        <v>26</v>
      </c>
      <c r="D28" s="29">
        <v>31736.6</v>
      </c>
      <c r="E28" s="29">
        <v>19159.349999999999</v>
      </c>
    </row>
    <row r="29" spans="1:5" ht="13.15" customHeight="1" x14ac:dyDescent="0.2">
      <c r="A29" s="29" t="s">
        <v>32</v>
      </c>
      <c r="B29" s="25">
        <v>27</v>
      </c>
      <c r="D29" s="29">
        <v>293927.90000000002</v>
      </c>
      <c r="E29" s="29">
        <v>166111.75</v>
      </c>
    </row>
    <row r="30" spans="1:5" ht="13.15" customHeight="1" x14ac:dyDescent="0.2">
      <c r="A30" s="29" t="s">
        <v>33</v>
      </c>
      <c r="B30" s="25">
        <v>28</v>
      </c>
      <c r="D30" s="29">
        <v>126816.9</v>
      </c>
      <c r="E30" s="29">
        <v>49854.35</v>
      </c>
    </row>
    <row r="31" spans="1:5" ht="13.15" customHeight="1" x14ac:dyDescent="0.2">
      <c r="A31" s="29" t="s">
        <v>34</v>
      </c>
      <c r="B31" s="25">
        <v>29</v>
      </c>
      <c r="D31" s="29">
        <v>2266883.85</v>
      </c>
      <c r="E31" s="29">
        <v>1754879.35</v>
      </c>
    </row>
    <row r="32" spans="1:5" ht="13.15" customHeight="1" x14ac:dyDescent="0.2">
      <c r="A32" s="29" t="s">
        <v>35</v>
      </c>
      <c r="B32" s="25">
        <v>30</v>
      </c>
      <c r="D32" s="29">
        <v>15953</v>
      </c>
      <c r="E32" s="29">
        <v>2284.1</v>
      </c>
    </row>
    <row r="33" spans="1:5" ht="13.15" customHeight="1" x14ac:dyDescent="0.2">
      <c r="A33" s="29" t="s">
        <v>36</v>
      </c>
      <c r="B33" s="25">
        <v>31</v>
      </c>
      <c r="D33" s="29">
        <v>573885.9</v>
      </c>
      <c r="E33" s="29">
        <v>189014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6268.5</v>
      </c>
      <c r="E35" s="29">
        <v>6092.45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671280.4</v>
      </c>
      <c r="E37" s="29">
        <v>379720.25</v>
      </c>
    </row>
    <row r="38" spans="1:5" ht="13.15" customHeight="1" x14ac:dyDescent="0.2">
      <c r="A38" s="29" t="s">
        <v>41</v>
      </c>
      <c r="B38" s="25">
        <v>36</v>
      </c>
      <c r="D38" s="29">
        <v>3237530.8</v>
      </c>
      <c r="E38" s="29">
        <v>1189885.8999999999</v>
      </c>
    </row>
    <row r="39" spans="1:5" ht="13.15" customHeight="1" x14ac:dyDescent="0.2">
      <c r="A39" s="29" t="s">
        <v>42</v>
      </c>
      <c r="B39" s="25">
        <v>37</v>
      </c>
      <c r="D39" s="29">
        <v>589885.80000000005</v>
      </c>
      <c r="E39" s="29">
        <v>315931</v>
      </c>
    </row>
    <row r="40" spans="1:5" ht="13.15" customHeight="1" x14ac:dyDescent="0.2">
      <c r="A40" s="29" t="s">
        <v>43</v>
      </c>
      <c r="B40" s="25">
        <v>38</v>
      </c>
      <c r="D40" s="29">
        <v>36975.4</v>
      </c>
      <c r="E40" s="29">
        <v>17344.599999999999</v>
      </c>
    </row>
    <row r="41" spans="1:5" ht="13.15" customHeight="1" x14ac:dyDescent="0.2">
      <c r="A41" s="29" t="s">
        <v>44</v>
      </c>
      <c r="B41" s="25">
        <v>39</v>
      </c>
      <c r="D41" s="29">
        <v>531.6</v>
      </c>
      <c r="E41" s="29">
        <v>3802.05</v>
      </c>
    </row>
    <row r="42" spans="1:5" ht="13.15" customHeight="1" x14ac:dyDescent="0.2">
      <c r="A42" s="29" t="s">
        <v>45</v>
      </c>
      <c r="B42" s="25">
        <v>40</v>
      </c>
      <c r="D42" s="29">
        <v>10098.200000000001</v>
      </c>
      <c r="E42" s="29">
        <v>10725.05</v>
      </c>
    </row>
    <row r="43" spans="1:5" ht="13.15" customHeight="1" x14ac:dyDescent="0.2">
      <c r="A43" s="29" t="s">
        <v>46</v>
      </c>
      <c r="B43" s="25">
        <v>41</v>
      </c>
      <c r="D43" s="29">
        <v>1342182.8</v>
      </c>
      <c r="E43" s="29">
        <v>558554.15</v>
      </c>
    </row>
    <row r="44" spans="1:5" ht="13.15" customHeight="1" x14ac:dyDescent="0.2">
      <c r="A44" s="29" t="s">
        <v>47</v>
      </c>
      <c r="B44" s="25">
        <v>42</v>
      </c>
      <c r="D44" s="29">
        <v>1174749.8</v>
      </c>
      <c r="E44" s="29">
        <v>669150.65</v>
      </c>
    </row>
    <row r="45" spans="1:5" ht="13.15" customHeight="1" x14ac:dyDescent="0.2">
      <c r="A45" s="29" t="s">
        <v>48</v>
      </c>
      <c r="B45" s="25">
        <v>43</v>
      </c>
      <c r="D45" s="29">
        <v>594520.5</v>
      </c>
      <c r="E45" s="29">
        <v>232578.85</v>
      </c>
    </row>
    <row r="46" spans="1:5" ht="13.15" customHeight="1" x14ac:dyDescent="0.2">
      <c r="A46" s="29" t="s">
        <v>49</v>
      </c>
      <c r="B46" s="25">
        <v>44</v>
      </c>
      <c r="D46" s="29">
        <v>1258943.7</v>
      </c>
      <c r="E46" s="29">
        <v>372569.75</v>
      </c>
    </row>
    <row r="47" spans="1:5" ht="13.15" customHeight="1" x14ac:dyDescent="0.2">
      <c r="A47" s="29" t="s">
        <v>50</v>
      </c>
      <c r="B47" s="25">
        <v>45</v>
      </c>
      <c r="D47" s="29">
        <v>232703.8</v>
      </c>
      <c r="E47" s="29">
        <v>155204</v>
      </c>
    </row>
    <row r="48" spans="1:5" ht="13.15" customHeight="1" x14ac:dyDescent="0.2">
      <c r="A48" s="29" t="s">
        <v>51</v>
      </c>
      <c r="B48" s="25">
        <v>46</v>
      </c>
      <c r="D48" s="29">
        <v>391098.1</v>
      </c>
      <c r="E48" s="29">
        <v>308003.15000000002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2395927.7999999998</v>
      </c>
      <c r="E50" s="29">
        <v>1538511.1</v>
      </c>
    </row>
    <row r="51" spans="1:5" ht="13.15" customHeight="1" x14ac:dyDescent="0.2">
      <c r="A51" s="29" t="s">
        <v>54</v>
      </c>
      <c r="B51" s="25">
        <v>49</v>
      </c>
      <c r="D51" s="29">
        <v>804463.8</v>
      </c>
      <c r="E51" s="29">
        <v>482680.45</v>
      </c>
    </row>
    <row r="52" spans="1:5" ht="13.15" customHeight="1" x14ac:dyDescent="0.2">
      <c r="A52" s="29" t="s">
        <v>55</v>
      </c>
      <c r="B52" s="25">
        <v>50</v>
      </c>
      <c r="D52" s="29">
        <v>4696570.9000000004</v>
      </c>
      <c r="E52" s="29">
        <v>1776888.4</v>
      </c>
    </row>
    <row r="53" spans="1:5" ht="13.15" customHeight="1" x14ac:dyDescent="0.2">
      <c r="A53" s="29" t="s">
        <v>56</v>
      </c>
      <c r="B53" s="25">
        <v>51</v>
      </c>
      <c r="D53" s="29">
        <v>1403148.6</v>
      </c>
      <c r="E53" s="29">
        <v>518205.45</v>
      </c>
    </row>
    <row r="54" spans="1:5" ht="13.15" customHeight="1" x14ac:dyDescent="0.2">
      <c r="A54" s="29" t="s">
        <v>57</v>
      </c>
      <c r="B54" s="25">
        <v>52</v>
      </c>
      <c r="D54" s="29">
        <v>1960620.9</v>
      </c>
      <c r="E54" s="29">
        <v>1250148.8999999999</v>
      </c>
    </row>
    <row r="55" spans="1:5" ht="13.15" customHeight="1" x14ac:dyDescent="0.2">
      <c r="A55" s="29" t="s">
        <v>58</v>
      </c>
      <c r="B55" s="25">
        <v>53</v>
      </c>
      <c r="D55" s="29">
        <v>1030298.5</v>
      </c>
      <c r="E55" s="29">
        <v>714537.25</v>
      </c>
    </row>
    <row r="56" spans="1:5" ht="13.15" customHeight="1" x14ac:dyDescent="0.2">
      <c r="A56" s="29" t="s">
        <v>59</v>
      </c>
      <c r="B56" s="25">
        <v>54</v>
      </c>
      <c r="D56" s="29">
        <v>50481.9</v>
      </c>
      <c r="E56" s="29">
        <v>26549.95</v>
      </c>
    </row>
    <row r="57" spans="1:5" ht="13.15" customHeight="1" x14ac:dyDescent="0.2">
      <c r="A57" s="29" t="s">
        <v>60</v>
      </c>
      <c r="B57" s="25">
        <v>55</v>
      </c>
      <c r="D57" s="29">
        <v>1103686.5</v>
      </c>
      <c r="E57" s="29">
        <v>644152.6</v>
      </c>
    </row>
    <row r="58" spans="1:5" ht="13.15" customHeight="1" x14ac:dyDescent="0.2">
      <c r="A58" s="29" t="s">
        <v>61</v>
      </c>
      <c r="B58" s="25">
        <v>56</v>
      </c>
      <c r="D58" s="29">
        <v>848682.1</v>
      </c>
      <c r="E58" s="29">
        <v>416126.55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1139216.05</v>
      </c>
    </row>
    <row r="60" spans="1:5" ht="13.15" customHeight="1" x14ac:dyDescent="0.2">
      <c r="A60" s="29" t="s">
        <v>63</v>
      </c>
      <c r="B60" s="25">
        <v>58</v>
      </c>
      <c r="D60" s="29">
        <v>2762160.1</v>
      </c>
      <c r="E60" s="29">
        <v>888672.75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1268465.1000000001</v>
      </c>
      <c r="E62" s="29">
        <v>496700.75</v>
      </c>
    </row>
    <row r="63" spans="1:5" ht="13.15" customHeight="1" x14ac:dyDescent="0.2">
      <c r="A63" s="29" t="s">
        <v>66</v>
      </c>
      <c r="B63" s="25">
        <v>61</v>
      </c>
      <c r="D63" s="29">
        <v>19221.3</v>
      </c>
      <c r="E63" s="29">
        <v>8994.65</v>
      </c>
    </row>
    <row r="64" spans="1:5" ht="13.15" customHeight="1" x14ac:dyDescent="0.2">
      <c r="A64" s="29" t="s">
        <v>67</v>
      </c>
      <c r="B64" s="25">
        <v>62</v>
      </c>
      <c r="D64" s="29">
        <v>14425.6</v>
      </c>
      <c r="E64" s="29">
        <v>8593.2000000000007</v>
      </c>
    </row>
    <row r="65" spans="1:13" ht="13.15" customHeight="1" x14ac:dyDescent="0.2">
      <c r="A65" s="29" t="s">
        <v>68</v>
      </c>
      <c r="B65" s="25">
        <v>63</v>
      </c>
      <c r="D65" s="29">
        <v>6963.6</v>
      </c>
      <c r="E65" s="29">
        <v>15331.4</v>
      </c>
    </row>
    <row r="66" spans="1:13" ht="13.15" customHeight="1" x14ac:dyDescent="0.2">
      <c r="A66" s="29" t="s">
        <v>69</v>
      </c>
      <c r="B66" s="25">
        <v>64</v>
      </c>
      <c r="D66" s="29">
        <v>1141577.5</v>
      </c>
      <c r="E66" s="29">
        <v>624721.65</v>
      </c>
    </row>
    <row r="67" spans="1:13" ht="13.15" customHeight="1" x14ac:dyDescent="0.2">
      <c r="A67" s="29" t="s">
        <v>70</v>
      </c>
      <c r="B67" s="25">
        <v>65</v>
      </c>
      <c r="D67" s="29">
        <v>20244</v>
      </c>
      <c r="E67" s="29">
        <v>14125.65</v>
      </c>
    </row>
    <row r="68" spans="1:13" ht="13.15" customHeight="1" x14ac:dyDescent="0.2">
      <c r="A68" s="29" t="s">
        <v>71</v>
      </c>
      <c r="B68" s="25">
        <v>66</v>
      </c>
      <c r="D68" s="29">
        <v>1012566.1</v>
      </c>
      <c r="E68" s="29">
        <v>391018.6</v>
      </c>
    </row>
    <row r="69" spans="1:13" ht="13.15" customHeight="1" x14ac:dyDescent="0.2">
      <c r="A69" s="29" t="s">
        <v>72</v>
      </c>
      <c r="B69" s="25">
        <v>67</v>
      </c>
      <c r="D69" s="29">
        <v>19073.599999999999</v>
      </c>
      <c r="E69" s="29">
        <v>5621.7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50888317.550000004</v>
      </c>
      <c r="E71" s="28">
        <f>SUM(E3:E69)</f>
        <v>27238876.889999993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7EFC-5047-4FAB-B3C0-73F103045507}">
  <dimension ref="A1:M73"/>
  <sheetViews>
    <sheetView zoomScaleNormal="100" workbookViewId="0"/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256107.95</v>
      </c>
      <c r="E3" s="29">
        <v>163647.4</v>
      </c>
    </row>
    <row r="4" spans="1:12" ht="13.15" customHeight="1" x14ac:dyDescent="0.2">
      <c r="A4" s="29" t="s">
        <v>7</v>
      </c>
      <c r="B4" s="25">
        <v>2</v>
      </c>
      <c r="D4" s="29">
        <v>14200.9</v>
      </c>
      <c r="E4" s="29">
        <v>17617.599999999999</v>
      </c>
    </row>
    <row r="5" spans="1:12" ht="13.15" customHeight="1" x14ac:dyDescent="0.2">
      <c r="A5" s="29" t="s">
        <v>8</v>
      </c>
      <c r="B5" s="25">
        <v>3</v>
      </c>
      <c r="D5" s="29">
        <v>662662</v>
      </c>
      <c r="E5" s="29">
        <v>232902.25</v>
      </c>
    </row>
    <row r="6" spans="1:12" ht="13.15" customHeight="1" x14ac:dyDescent="0.2">
      <c r="A6" s="29" t="s">
        <v>9</v>
      </c>
      <c r="B6" s="25">
        <v>4</v>
      </c>
      <c r="D6" s="29">
        <v>16995.3</v>
      </c>
      <c r="E6" s="29">
        <v>9181.9</v>
      </c>
    </row>
    <row r="7" spans="1:12" ht="13.15" customHeight="1" x14ac:dyDescent="0.2">
      <c r="A7" s="29" t="s">
        <v>10</v>
      </c>
      <c r="B7" s="25">
        <v>5</v>
      </c>
      <c r="D7" s="29">
        <v>1160486.6000000001</v>
      </c>
      <c r="E7" s="29">
        <v>921211.55</v>
      </c>
    </row>
    <row r="8" spans="1:12" ht="13.15" customHeight="1" x14ac:dyDescent="0.2">
      <c r="A8" s="29" t="s">
        <v>11</v>
      </c>
      <c r="B8" s="25">
        <v>6</v>
      </c>
      <c r="D8" s="29">
        <v>4358224.5</v>
      </c>
      <c r="E8" s="29">
        <v>2262168.2999999998</v>
      </c>
    </row>
    <row r="9" spans="1:12" ht="13.15" customHeight="1" x14ac:dyDescent="0.2">
      <c r="A9" s="29" t="s">
        <v>12</v>
      </c>
      <c r="B9" s="25">
        <v>7</v>
      </c>
      <c r="D9" s="29">
        <v>4433.1000000000004</v>
      </c>
      <c r="E9" s="29">
        <v>4431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598868.19999999995</v>
      </c>
      <c r="E10" s="29">
        <v>232767.15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3411804.9</v>
      </c>
      <c r="E13" s="29">
        <v>743319.5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4773834</v>
      </c>
      <c r="E15" s="29">
        <v>2696105.3</v>
      </c>
    </row>
    <row r="16" spans="1:12" ht="13.15" customHeight="1" x14ac:dyDescent="0.2">
      <c r="A16" s="29" t="s">
        <v>19</v>
      </c>
      <c r="B16" s="25">
        <v>14</v>
      </c>
      <c r="D16" s="29">
        <v>20441.400000000001</v>
      </c>
      <c r="E16" s="29">
        <v>11560.85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1116962.7</v>
      </c>
      <c r="E18" s="29">
        <v>880203.14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386986.6</v>
      </c>
      <c r="E20" s="29">
        <v>181080.2</v>
      </c>
    </row>
    <row r="21" spans="1:5" ht="13.15" customHeight="1" x14ac:dyDescent="0.2">
      <c r="A21" s="29" t="s">
        <v>24</v>
      </c>
      <c r="B21" s="25">
        <v>19</v>
      </c>
      <c r="D21" s="29">
        <v>88195.8</v>
      </c>
      <c r="E21" s="29">
        <v>19803.349999999999</v>
      </c>
    </row>
    <row r="22" spans="1:5" ht="13.15" customHeight="1" x14ac:dyDescent="0.2">
      <c r="A22" s="29" t="s">
        <v>25</v>
      </c>
      <c r="B22" s="25">
        <v>20</v>
      </c>
      <c r="D22" s="29">
        <v>28125.3</v>
      </c>
      <c r="E22" s="29">
        <v>30210.95</v>
      </c>
    </row>
    <row r="23" spans="1:5" ht="13.15" customHeight="1" x14ac:dyDescent="0.2">
      <c r="A23" s="29" t="s">
        <v>26</v>
      </c>
      <c r="B23" s="25">
        <v>21</v>
      </c>
      <c r="D23" s="29">
        <v>12914.3</v>
      </c>
      <c r="E23" s="29">
        <v>4334.3999999999996</v>
      </c>
    </row>
    <row r="24" spans="1:5" ht="13.15" customHeight="1" x14ac:dyDescent="0.2">
      <c r="A24" s="29" t="s">
        <v>27</v>
      </c>
      <c r="B24" s="25">
        <v>22</v>
      </c>
      <c r="D24" s="29">
        <v>13139.7</v>
      </c>
      <c r="E24" s="29">
        <v>3315.2</v>
      </c>
    </row>
    <row r="25" spans="1:5" ht="13.15" customHeight="1" x14ac:dyDescent="0.2">
      <c r="A25" s="29" t="s">
        <v>28</v>
      </c>
      <c r="B25" s="25">
        <v>23</v>
      </c>
      <c r="D25" s="29">
        <v>18496.8</v>
      </c>
      <c r="E25" s="29">
        <v>80459.399999999994</v>
      </c>
    </row>
    <row r="26" spans="1:5" ht="13.15" customHeight="1" x14ac:dyDescent="0.2">
      <c r="A26" s="29" t="s">
        <v>29</v>
      </c>
      <c r="B26" s="25">
        <v>24</v>
      </c>
      <c r="D26" s="29">
        <v>5955.6</v>
      </c>
      <c r="E26" s="29">
        <v>1262.0999999999999</v>
      </c>
    </row>
    <row r="27" spans="1:5" ht="13.15" customHeight="1" x14ac:dyDescent="0.2">
      <c r="A27" s="29" t="s">
        <v>30</v>
      </c>
      <c r="B27" s="25">
        <v>25</v>
      </c>
      <c r="D27" s="29">
        <v>25076.799999999999</v>
      </c>
      <c r="E27" s="29">
        <v>8736.35</v>
      </c>
    </row>
    <row r="28" spans="1:5" ht="13.15" customHeight="1" x14ac:dyDescent="0.2">
      <c r="A28" s="29" t="s">
        <v>31</v>
      </c>
      <c r="B28" s="25">
        <v>26</v>
      </c>
      <c r="D28" s="29">
        <v>32587.1</v>
      </c>
      <c r="E28" s="29">
        <v>15097.95</v>
      </c>
    </row>
    <row r="29" spans="1:5" ht="13.15" customHeight="1" x14ac:dyDescent="0.2">
      <c r="A29" s="29" t="s">
        <v>32</v>
      </c>
      <c r="B29" s="25">
        <v>27</v>
      </c>
      <c r="D29" s="29">
        <v>271094.2</v>
      </c>
      <c r="E29" s="29">
        <v>185545.15</v>
      </c>
    </row>
    <row r="30" spans="1:5" ht="13.15" customHeight="1" x14ac:dyDescent="0.2">
      <c r="A30" s="29" t="s">
        <v>33</v>
      </c>
      <c r="B30" s="25">
        <v>28</v>
      </c>
      <c r="D30" s="29">
        <v>92163.4</v>
      </c>
      <c r="E30" s="29">
        <v>45247.65</v>
      </c>
    </row>
    <row r="31" spans="1:5" ht="13.15" customHeight="1" x14ac:dyDescent="0.2">
      <c r="A31" s="29" t="s">
        <v>34</v>
      </c>
      <c r="B31" s="25">
        <v>29</v>
      </c>
      <c r="D31" s="29">
        <v>2209348.4</v>
      </c>
      <c r="E31" s="29">
        <v>1824626.65</v>
      </c>
    </row>
    <row r="32" spans="1:5" ht="13.15" customHeight="1" x14ac:dyDescent="0.2">
      <c r="A32" s="29" t="s">
        <v>35</v>
      </c>
      <c r="B32" s="25">
        <v>30</v>
      </c>
      <c r="D32" s="29">
        <v>4688.6000000000004</v>
      </c>
      <c r="E32" s="29">
        <v>6927.9</v>
      </c>
    </row>
    <row r="33" spans="1:5" ht="13.15" customHeight="1" x14ac:dyDescent="0.2">
      <c r="A33" s="29" t="s">
        <v>36</v>
      </c>
      <c r="B33" s="25">
        <v>31</v>
      </c>
      <c r="D33" s="29">
        <v>483683.9</v>
      </c>
      <c r="E33" s="29">
        <v>202512.1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303570.40000000002</v>
      </c>
      <c r="E39" s="29">
        <v>267461.95</v>
      </c>
    </row>
    <row r="40" spans="1:5" ht="13.15" customHeight="1" x14ac:dyDescent="0.2">
      <c r="A40" s="29" t="s">
        <v>43</v>
      </c>
      <c r="B40" s="25">
        <v>38</v>
      </c>
      <c r="D40" s="29">
        <v>55061.13</v>
      </c>
      <c r="E40" s="29">
        <v>16564.099999999999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1127985.6000000001</v>
      </c>
      <c r="E43" s="29">
        <v>599761.05000000005</v>
      </c>
    </row>
    <row r="44" spans="1:5" ht="13.15" customHeight="1" x14ac:dyDescent="0.2">
      <c r="A44" s="29" t="s">
        <v>47</v>
      </c>
      <c r="B44" s="25">
        <v>42</v>
      </c>
      <c r="D44" s="29">
        <v>718388.3</v>
      </c>
      <c r="E44" s="29">
        <v>293512.21000000002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706902</v>
      </c>
      <c r="E46" s="29">
        <v>202700.75</v>
      </c>
    </row>
    <row r="47" spans="1:5" ht="13.15" customHeight="1" x14ac:dyDescent="0.2">
      <c r="A47" s="29" t="s">
        <v>50</v>
      </c>
      <c r="B47" s="25">
        <v>45</v>
      </c>
      <c r="D47" s="29">
        <v>181400.8</v>
      </c>
      <c r="E47" s="29">
        <v>152608.75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172590.6</v>
      </c>
      <c r="E49" s="29">
        <v>76996.149999999994</v>
      </c>
    </row>
    <row r="50" spans="1:5" ht="13.15" customHeight="1" x14ac:dyDescent="0.2">
      <c r="A50" s="29" t="s">
        <v>53</v>
      </c>
      <c r="B50" s="25">
        <v>48</v>
      </c>
      <c r="D50" s="29">
        <v>3165329.3</v>
      </c>
      <c r="E50" s="29">
        <v>2064512.45</v>
      </c>
    </row>
    <row r="51" spans="1:5" ht="13.15" customHeight="1" x14ac:dyDescent="0.2">
      <c r="A51" s="29" t="s">
        <v>54</v>
      </c>
      <c r="B51" s="25">
        <v>49</v>
      </c>
      <c r="D51" s="29">
        <v>877462.6</v>
      </c>
      <c r="E51" s="29">
        <v>475868.4</v>
      </c>
    </row>
    <row r="52" spans="1:5" ht="13.15" customHeight="1" x14ac:dyDescent="0.2">
      <c r="A52" s="29" t="s">
        <v>55</v>
      </c>
      <c r="B52" s="25">
        <v>50</v>
      </c>
      <c r="D52" s="29">
        <v>5382260.0999999996</v>
      </c>
      <c r="E52" s="29">
        <v>2081830.8</v>
      </c>
    </row>
    <row r="53" spans="1:5" ht="13.15" customHeight="1" x14ac:dyDescent="0.2">
      <c r="A53" s="29" t="s">
        <v>56</v>
      </c>
      <c r="B53" s="25">
        <v>51</v>
      </c>
      <c r="D53" s="29">
        <v>1131166.3999999999</v>
      </c>
      <c r="E53" s="29">
        <v>743421.7</v>
      </c>
    </row>
    <row r="54" spans="1:5" ht="13.15" customHeight="1" x14ac:dyDescent="0.2">
      <c r="A54" s="29" t="s">
        <v>57</v>
      </c>
      <c r="B54" s="25">
        <v>52</v>
      </c>
      <c r="D54" s="29">
        <v>2170422.7999999998</v>
      </c>
      <c r="E54" s="29">
        <v>1144270.3999999999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158187.4</v>
      </c>
      <c r="E56" s="29">
        <v>27548.15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717322.19</v>
      </c>
      <c r="E58" s="29">
        <v>399451.15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1955419.2</v>
      </c>
      <c r="E60" s="29">
        <v>704512.2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38430.699999999997</v>
      </c>
      <c r="E63" s="29">
        <v>13627.25</v>
      </c>
    </row>
    <row r="64" spans="1:5" ht="13.15" customHeight="1" x14ac:dyDescent="0.2">
      <c r="A64" s="29" t="s">
        <v>67</v>
      </c>
      <c r="B64" s="25">
        <v>62</v>
      </c>
      <c r="D64" s="29">
        <v>16352</v>
      </c>
      <c r="E64" s="29">
        <v>3931.2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44255.4</v>
      </c>
      <c r="E67" s="29">
        <v>26974.15</v>
      </c>
    </row>
    <row r="68" spans="1:13" ht="13.15" customHeight="1" x14ac:dyDescent="0.2">
      <c r="A68" s="29" t="s">
        <v>71</v>
      </c>
      <c r="B68" s="25">
        <v>66</v>
      </c>
      <c r="D68" s="29">
        <v>1141301.7</v>
      </c>
      <c r="E68" s="29">
        <v>422250.5</v>
      </c>
    </row>
    <row r="69" spans="1:13" ht="13.15" customHeight="1" x14ac:dyDescent="0.2">
      <c r="A69" s="29" t="s">
        <v>72</v>
      </c>
      <c r="B69" s="25">
        <v>67</v>
      </c>
      <c r="D69" s="29">
        <v>10619</v>
      </c>
      <c r="E69" s="29">
        <v>5909.4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40141905.670000002</v>
      </c>
      <c r="E71" s="28">
        <f>SUM(E3:E69)</f>
        <v>20507987.999999989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K28" sqref="K28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1516974.2000000002</v>
      </c>
      <c r="E4" s="6">
        <v>829347.91999999993</v>
      </c>
      <c r="F4" s="7"/>
      <c r="G4" s="9">
        <v>0.32666015714674912</v>
      </c>
      <c r="H4" s="9">
        <v>0.25847661657026455</v>
      </c>
      <c r="J4" s="17"/>
      <c r="K4" s="17"/>
    </row>
    <row r="5" spans="1:11" x14ac:dyDescent="0.25">
      <c r="A5" s="5" t="s">
        <v>7</v>
      </c>
      <c r="B5">
        <v>2</v>
      </c>
      <c r="D5" s="6">
        <v>62124.3</v>
      </c>
      <c r="E5" s="6">
        <v>64429.400000000009</v>
      </c>
      <c r="F5" s="7"/>
      <c r="G5" s="2">
        <v>0.31337960427981604</v>
      </c>
      <c r="H5" s="2">
        <v>1.0689872208422782</v>
      </c>
      <c r="J5" s="17"/>
      <c r="K5" s="17"/>
    </row>
    <row r="6" spans="1:11" x14ac:dyDescent="0.25">
      <c r="A6" s="5" t="s">
        <v>8</v>
      </c>
      <c r="B6">
        <v>3</v>
      </c>
      <c r="D6" s="6">
        <v>1729854.7000000002</v>
      </c>
      <c r="E6" s="6">
        <v>1082308.1499999999</v>
      </c>
      <c r="F6" s="7"/>
      <c r="G6" s="2">
        <v>0.69986015756177533</v>
      </c>
      <c r="H6" s="2">
        <v>1.8104209666264048</v>
      </c>
      <c r="J6" s="17"/>
      <c r="K6" s="17"/>
    </row>
    <row r="7" spans="1:11" x14ac:dyDescent="0.25">
      <c r="A7" s="5" t="s">
        <v>9</v>
      </c>
      <c r="B7">
        <v>4</v>
      </c>
      <c r="D7" s="6">
        <v>52036.600000000006</v>
      </c>
      <c r="E7" s="6">
        <v>48850.2</v>
      </c>
      <c r="F7" s="7"/>
      <c r="G7" s="2">
        <v>-6.3446468616927376E-2</v>
      </c>
      <c r="H7" s="2">
        <v>0.68587614296585309</v>
      </c>
      <c r="J7" s="17"/>
      <c r="K7" s="17"/>
    </row>
    <row r="8" spans="1:11" x14ac:dyDescent="0.25">
      <c r="A8" s="5" t="s">
        <v>10</v>
      </c>
      <c r="B8">
        <v>5</v>
      </c>
      <c r="D8" s="6">
        <v>4289510.0999999996</v>
      </c>
      <c r="E8" s="6">
        <v>2667291.5500000003</v>
      </c>
      <c r="F8" s="7"/>
      <c r="G8" s="2">
        <v>0.58245732410951701</v>
      </c>
      <c r="H8" s="2">
        <v>0.95604086189858983</v>
      </c>
      <c r="J8" s="17"/>
      <c r="K8" s="17"/>
    </row>
    <row r="9" spans="1:11" x14ac:dyDescent="0.25">
      <c r="A9" s="5" t="s">
        <v>11</v>
      </c>
      <c r="B9">
        <v>6</v>
      </c>
      <c r="D9" s="6">
        <v>11119155.379999999</v>
      </c>
      <c r="E9" s="6">
        <v>5973573.9000000004</v>
      </c>
      <c r="F9" s="7"/>
      <c r="G9" s="2">
        <v>-6.6061392640912819E-2</v>
      </c>
      <c r="H9" s="2">
        <v>0.13134596553970579</v>
      </c>
      <c r="J9" s="17"/>
      <c r="K9" s="17"/>
    </row>
    <row r="10" spans="1:11" x14ac:dyDescent="0.25">
      <c r="A10" s="5" t="s">
        <v>12</v>
      </c>
      <c r="B10">
        <v>7</v>
      </c>
      <c r="D10" s="6">
        <v>17955.7</v>
      </c>
      <c r="E10" s="6">
        <v>8634.15</v>
      </c>
      <c r="F10" s="7"/>
      <c r="G10" s="2">
        <v>0.38295233987491906</v>
      </c>
      <c r="H10" s="2">
        <v>0.15313420277660916</v>
      </c>
      <c r="J10" s="17"/>
      <c r="K10" s="17"/>
    </row>
    <row r="11" spans="1:11" x14ac:dyDescent="0.25">
      <c r="A11" s="5" t="s">
        <v>13</v>
      </c>
      <c r="B11">
        <v>8</v>
      </c>
      <c r="D11" s="6">
        <v>1998253.1</v>
      </c>
      <c r="E11" s="6">
        <v>897542.45</v>
      </c>
      <c r="F11" s="7"/>
      <c r="G11" s="2">
        <v>0.60357947755289154</v>
      </c>
      <c r="H11" s="2">
        <v>1.3506699812819569</v>
      </c>
      <c r="J11" s="17"/>
      <c r="K11" s="17"/>
    </row>
    <row r="12" spans="1:11" x14ac:dyDescent="0.25">
      <c r="A12" s="5" t="s">
        <v>14</v>
      </c>
      <c r="B12">
        <v>9</v>
      </c>
      <c r="D12" s="6">
        <v>672048.3</v>
      </c>
      <c r="E12" s="6">
        <v>294920.85000000003</v>
      </c>
      <c r="F12" s="7"/>
      <c r="G12" s="2">
        <v>1.6404220315189733E-2</v>
      </c>
      <c r="H12" s="2">
        <v>0.1744837256498033</v>
      </c>
      <c r="J12" s="17"/>
      <c r="K12" s="17"/>
    </row>
    <row r="13" spans="1:11" x14ac:dyDescent="0.25">
      <c r="A13" s="5" t="s">
        <v>15</v>
      </c>
      <c r="B13">
        <v>10</v>
      </c>
      <c r="D13" s="6">
        <v>922021.1</v>
      </c>
      <c r="E13" s="6">
        <v>597380.35000000009</v>
      </c>
      <c r="F13" s="7"/>
      <c r="G13" s="2">
        <v>0.19416342024407762</v>
      </c>
      <c r="H13" s="2">
        <v>0.60765983339424379</v>
      </c>
      <c r="J13" s="17"/>
      <c r="K13" s="17"/>
    </row>
    <row r="14" spans="1:11" x14ac:dyDescent="0.25">
      <c r="A14" s="5" t="s">
        <v>16</v>
      </c>
      <c r="B14">
        <v>11</v>
      </c>
      <c r="D14" s="6">
        <v>8855989.1000000015</v>
      </c>
      <c r="E14" s="6">
        <v>2645237.6999999997</v>
      </c>
      <c r="F14" s="7"/>
      <c r="G14" s="2">
        <v>0.58676211260362998</v>
      </c>
      <c r="H14" s="2">
        <v>0.93785587274156113</v>
      </c>
      <c r="J14" s="17"/>
      <c r="K14" s="17"/>
    </row>
    <row r="15" spans="1:11" x14ac:dyDescent="0.25">
      <c r="A15" s="5" t="s">
        <v>17</v>
      </c>
      <c r="B15">
        <v>12</v>
      </c>
      <c r="D15" s="6">
        <v>218597.4</v>
      </c>
      <c r="E15" s="6">
        <v>78683.86</v>
      </c>
      <c r="F15" s="7"/>
      <c r="G15" s="2">
        <v>0.68352444566641335</v>
      </c>
      <c r="H15" s="2">
        <v>0.15348634700087005</v>
      </c>
      <c r="J15" s="17"/>
      <c r="K15" s="17"/>
    </row>
    <row r="16" spans="1:11" x14ac:dyDescent="0.25">
      <c r="A16" s="5" t="s">
        <v>18</v>
      </c>
      <c r="B16">
        <v>13</v>
      </c>
      <c r="D16" s="6">
        <v>13670099.799999999</v>
      </c>
      <c r="E16" s="6">
        <v>9489107.379999999</v>
      </c>
      <c r="F16" s="7"/>
      <c r="G16" s="2">
        <v>4.5290237205744655E-2</v>
      </c>
      <c r="H16" s="2">
        <v>0.3964597489638515</v>
      </c>
      <c r="J16" s="17"/>
      <c r="K16" s="17"/>
    </row>
    <row r="17" spans="1:11" x14ac:dyDescent="0.25">
      <c r="A17" s="5" t="s">
        <v>19</v>
      </c>
      <c r="B17">
        <v>14</v>
      </c>
      <c r="D17" s="6">
        <v>86496.200000000012</v>
      </c>
      <c r="E17" s="6">
        <v>36553.65</v>
      </c>
      <c r="F17" s="7"/>
      <c r="G17" s="2">
        <v>0.48912375420287102</v>
      </c>
      <c r="H17" s="2">
        <v>0.21062026915809851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6301040.2000000002</v>
      </c>
      <c r="E19" s="6">
        <v>3714363.0999999996</v>
      </c>
      <c r="F19" s="7"/>
      <c r="G19" s="2">
        <v>0.43559836547426434</v>
      </c>
      <c r="H19" s="2">
        <v>0.86116057171528415</v>
      </c>
      <c r="J19" s="17"/>
      <c r="K19" s="17"/>
    </row>
    <row r="20" spans="1:11" x14ac:dyDescent="0.25">
      <c r="A20" s="5" t="s">
        <v>22</v>
      </c>
      <c r="B20">
        <v>17</v>
      </c>
      <c r="D20" s="6">
        <v>1645760.4300000002</v>
      </c>
      <c r="E20" s="6">
        <v>824690.29999999993</v>
      </c>
      <c r="F20" s="7"/>
      <c r="G20" s="2">
        <v>5.6881289110219946E-2</v>
      </c>
      <c r="H20" s="2">
        <v>0.23948929795038487</v>
      </c>
      <c r="J20" s="17"/>
      <c r="K20" s="17"/>
    </row>
    <row r="21" spans="1:11" x14ac:dyDescent="0.25">
      <c r="A21" s="5" t="s">
        <v>23</v>
      </c>
      <c r="B21">
        <v>18</v>
      </c>
      <c r="D21" s="6">
        <v>894261.90000000014</v>
      </c>
      <c r="E21" s="6">
        <v>573892.19999999995</v>
      </c>
      <c r="F21" s="7"/>
      <c r="G21" s="2">
        <v>0.43719836110942367</v>
      </c>
      <c r="H21" s="2">
        <v>1.4025108023402506</v>
      </c>
      <c r="J21" s="17"/>
      <c r="K21" s="17"/>
    </row>
    <row r="22" spans="1:11" x14ac:dyDescent="0.25">
      <c r="A22" s="5" t="s">
        <v>24</v>
      </c>
      <c r="B22">
        <v>19</v>
      </c>
      <c r="D22" s="6">
        <v>171217.2</v>
      </c>
      <c r="E22" s="6">
        <v>56290.5</v>
      </c>
      <c r="F22" s="7"/>
      <c r="G22" s="2">
        <v>1.0407659254933046</v>
      </c>
      <c r="H22" s="2">
        <v>0.50921244154836476</v>
      </c>
      <c r="J22" s="17"/>
      <c r="K22" s="17"/>
    </row>
    <row r="23" spans="1:11" x14ac:dyDescent="0.25">
      <c r="A23" s="5" t="s">
        <v>25</v>
      </c>
      <c r="B23">
        <v>20</v>
      </c>
      <c r="D23" s="6">
        <v>70406</v>
      </c>
      <c r="E23" s="6">
        <v>33397</v>
      </c>
      <c r="F23" s="7"/>
      <c r="G23" s="2">
        <v>9.6646168607440464E-2</v>
      </c>
      <c r="H23" s="2">
        <v>-8.1254392975091294E-2</v>
      </c>
      <c r="J23" s="17"/>
      <c r="K23" s="17"/>
    </row>
    <row r="24" spans="1:11" x14ac:dyDescent="0.25">
      <c r="A24" s="5" t="s">
        <v>26</v>
      </c>
      <c r="B24">
        <v>21</v>
      </c>
      <c r="D24" s="6">
        <v>35087.5</v>
      </c>
      <c r="E24" s="6">
        <v>22502.550000000003</v>
      </c>
      <c r="F24" s="7"/>
      <c r="G24" s="2">
        <v>-0.48456523527476147</v>
      </c>
      <c r="H24" s="2">
        <v>-0.59684842860367704</v>
      </c>
      <c r="J24" s="17"/>
      <c r="K24" s="17"/>
    </row>
    <row r="25" spans="1:11" x14ac:dyDescent="0.25">
      <c r="A25" s="5" t="s">
        <v>27</v>
      </c>
      <c r="B25">
        <v>22</v>
      </c>
      <c r="D25" s="6">
        <v>23575.999999999996</v>
      </c>
      <c r="E25" s="6">
        <v>17158.399999999998</v>
      </c>
      <c r="F25" s="7"/>
      <c r="G25" s="2">
        <v>-0.26417897404526802</v>
      </c>
      <c r="H25" s="2">
        <v>0.56197030523163161</v>
      </c>
      <c r="J25" s="17"/>
      <c r="K25" s="17"/>
    </row>
    <row r="26" spans="1:11" x14ac:dyDescent="0.25">
      <c r="A26" s="5" t="s">
        <v>28</v>
      </c>
      <c r="B26">
        <v>23</v>
      </c>
      <c r="D26" s="6">
        <v>51341.85</v>
      </c>
      <c r="E26" s="6">
        <v>132137.60000000001</v>
      </c>
      <c r="F26" s="7"/>
      <c r="G26" s="2">
        <v>0.35905536614289946</v>
      </c>
      <c r="H26" s="2">
        <v>0.21518465826793975</v>
      </c>
      <c r="J26" s="17"/>
      <c r="K26" s="17"/>
    </row>
    <row r="27" spans="1:11" x14ac:dyDescent="0.25">
      <c r="A27" s="5" t="s">
        <v>29</v>
      </c>
      <c r="B27">
        <v>24</v>
      </c>
      <c r="D27" s="6">
        <v>28782.6</v>
      </c>
      <c r="E27" s="6">
        <v>13078.1</v>
      </c>
      <c r="F27" s="7"/>
      <c r="G27" s="2">
        <v>1.2783030629247194</v>
      </c>
      <c r="H27" s="2">
        <v>1.9816469837216726</v>
      </c>
      <c r="J27" s="17"/>
      <c r="K27" s="17"/>
    </row>
    <row r="28" spans="1:11" x14ac:dyDescent="0.25">
      <c r="A28" s="5" t="s">
        <v>30</v>
      </c>
      <c r="B28">
        <v>25</v>
      </c>
      <c r="D28" s="6">
        <v>51191.7</v>
      </c>
      <c r="E28" s="6">
        <v>23208.85</v>
      </c>
      <c r="F28" s="7"/>
      <c r="G28" s="2">
        <v>1.6565076828072214</v>
      </c>
      <c r="H28" s="2">
        <v>0.50011311193557129</v>
      </c>
      <c r="J28" s="17"/>
      <c r="K28" s="17"/>
    </row>
    <row r="29" spans="1:11" x14ac:dyDescent="0.25">
      <c r="A29" s="5" t="s">
        <v>31</v>
      </c>
      <c r="B29">
        <v>26</v>
      </c>
      <c r="D29" s="6">
        <v>217185.5</v>
      </c>
      <c r="E29" s="6">
        <v>48597.850000000006</v>
      </c>
      <c r="F29" s="7"/>
      <c r="G29" s="2">
        <v>-0.78325109731467901</v>
      </c>
      <c r="H29" s="2">
        <v>-0.8752938006601253</v>
      </c>
      <c r="J29" s="17"/>
      <c r="K29" s="17"/>
    </row>
    <row r="30" spans="1:11" x14ac:dyDescent="0.25">
      <c r="A30" s="5" t="s">
        <v>32</v>
      </c>
      <c r="B30">
        <v>27</v>
      </c>
      <c r="D30" s="6">
        <v>923036.79999999993</v>
      </c>
      <c r="E30" s="6">
        <v>480272.1</v>
      </c>
      <c r="F30" s="7"/>
      <c r="G30" s="2">
        <v>0.20561439160409645</v>
      </c>
      <c r="H30" s="2">
        <v>9.6846081721949639E-2</v>
      </c>
      <c r="J30" s="17"/>
      <c r="K30" s="17"/>
    </row>
    <row r="31" spans="1:11" x14ac:dyDescent="0.25">
      <c r="A31" s="5" t="s">
        <v>33</v>
      </c>
      <c r="B31">
        <v>28</v>
      </c>
      <c r="D31" s="6">
        <v>314752.90000000002</v>
      </c>
      <c r="E31" s="6">
        <v>139406.04999999999</v>
      </c>
      <c r="F31" s="7"/>
      <c r="G31" s="2">
        <v>-9.9356836541138693E-2</v>
      </c>
      <c r="H31" s="2">
        <v>0.4427243124200857</v>
      </c>
      <c r="J31" s="17"/>
      <c r="K31" s="17"/>
    </row>
    <row r="32" spans="1:11" x14ac:dyDescent="0.25">
      <c r="A32" s="5" t="s">
        <v>34</v>
      </c>
      <c r="B32">
        <v>29</v>
      </c>
      <c r="D32" s="6">
        <v>9967400.0999999996</v>
      </c>
      <c r="E32" s="6">
        <v>6193023.5499999998</v>
      </c>
      <c r="F32" s="7"/>
      <c r="G32" s="2">
        <v>0.26806437025148533</v>
      </c>
      <c r="H32" s="2">
        <v>0.31169689449686899</v>
      </c>
      <c r="J32" s="17"/>
      <c r="K32" s="17"/>
    </row>
    <row r="33" spans="1:11" x14ac:dyDescent="0.25">
      <c r="A33" s="5" t="s">
        <v>35</v>
      </c>
      <c r="B33">
        <v>30</v>
      </c>
      <c r="D33" s="6">
        <v>15000.300000000001</v>
      </c>
      <c r="E33" s="6">
        <v>8169</v>
      </c>
      <c r="F33" s="7"/>
      <c r="G33" s="2">
        <v>-0.67390262274875024</v>
      </c>
      <c r="H33" s="2"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v>2256343.94</v>
      </c>
      <c r="E34" s="6">
        <v>922567.45</v>
      </c>
      <c r="F34" s="7"/>
      <c r="G34" s="2">
        <v>0.65158308471927739</v>
      </c>
      <c r="H34" s="2">
        <v>1.2050879431140853</v>
      </c>
      <c r="J34" s="17"/>
      <c r="K34" s="17"/>
    </row>
    <row r="35" spans="1:11" x14ac:dyDescent="0.25">
      <c r="A35" s="5" t="s">
        <v>37</v>
      </c>
      <c r="B35">
        <v>32</v>
      </c>
      <c r="D35" s="6">
        <v>72655.100000000006</v>
      </c>
      <c r="E35" s="6">
        <v>41776.699999999997</v>
      </c>
      <c r="F35" s="7"/>
      <c r="G35" s="2">
        <v>1.8647567000634822</v>
      </c>
      <c r="H35" s="2">
        <v>0.50403850757928947</v>
      </c>
      <c r="J35" s="17"/>
      <c r="K35" s="17"/>
    </row>
    <row r="36" spans="1:11" x14ac:dyDescent="0.25">
      <c r="A36" s="5" t="s">
        <v>38</v>
      </c>
      <c r="B36">
        <v>33</v>
      </c>
      <c r="D36" s="6">
        <v>37674</v>
      </c>
      <c r="E36" s="6">
        <v>23209.899999999998</v>
      </c>
      <c r="F36" s="7"/>
      <c r="G36" s="2">
        <v>0.77056946409185101</v>
      </c>
      <c r="H36" s="2">
        <v>0.50303717135086123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2843308.3</v>
      </c>
      <c r="E38" s="6">
        <v>1506676.15</v>
      </c>
      <c r="F38" s="7"/>
      <c r="G38" s="2">
        <v>0.57418844519267953</v>
      </c>
      <c r="H38" s="2">
        <v>1.2256391723421953</v>
      </c>
      <c r="J38" s="17"/>
      <c r="K38" s="17"/>
    </row>
    <row r="39" spans="1:11" x14ac:dyDescent="0.25">
      <c r="A39" s="5" t="s">
        <v>41</v>
      </c>
      <c r="B39">
        <v>36</v>
      </c>
      <c r="D39" s="6">
        <v>8722785.4000000004</v>
      </c>
      <c r="E39" s="6">
        <v>3485231.4000000004</v>
      </c>
      <c r="F39" s="7"/>
      <c r="G39" s="2">
        <v>0.69621647109300278</v>
      </c>
      <c r="H39" s="2">
        <v>0.9871687596075156</v>
      </c>
      <c r="J39" s="17"/>
      <c r="K39" s="17"/>
    </row>
    <row r="40" spans="1:11" x14ac:dyDescent="0.25">
      <c r="A40" s="5" t="s">
        <v>42</v>
      </c>
      <c r="B40">
        <v>37</v>
      </c>
      <c r="D40" s="6">
        <v>826298.20000000007</v>
      </c>
      <c r="E40" s="6">
        <v>619475.15</v>
      </c>
      <c r="F40" s="7"/>
      <c r="G40" s="2">
        <v>0.31802666589251261</v>
      </c>
      <c r="H40" s="2">
        <v>1.03110002822998</v>
      </c>
      <c r="J40" s="17"/>
      <c r="K40" s="17"/>
    </row>
    <row r="41" spans="1:11" x14ac:dyDescent="0.25">
      <c r="A41" s="5" t="s">
        <v>43</v>
      </c>
      <c r="B41">
        <v>38</v>
      </c>
      <c r="D41" s="6">
        <v>177515.80000000002</v>
      </c>
      <c r="E41" s="6">
        <v>73572.100000000006</v>
      </c>
      <c r="F41" s="7"/>
      <c r="G41" s="2">
        <v>0.41828716520416331</v>
      </c>
      <c r="H41" s="2">
        <v>0.78781564421613104</v>
      </c>
      <c r="J41" s="17"/>
      <c r="K41" s="17"/>
    </row>
    <row r="42" spans="1:11" x14ac:dyDescent="0.25">
      <c r="A42" s="5" t="s">
        <v>44</v>
      </c>
      <c r="B42">
        <v>39</v>
      </c>
      <c r="D42" s="6">
        <v>8588.3000000000011</v>
      </c>
      <c r="E42" s="6">
        <v>5356.05</v>
      </c>
      <c r="F42" s="7"/>
      <c r="G42" s="2">
        <v>-0.77248873477107938</v>
      </c>
      <c r="H42" s="2">
        <v>0.85648428970035173</v>
      </c>
      <c r="J42" s="17"/>
      <c r="K42" s="17"/>
    </row>
    <row r="43" spans="1:11" x14ac:dyDescent="0.25">
      <c r="A43" s="5" t="s">
        <v>45</v>
      </c>
      <c r="B43">
        <v>40</v>
      </c>
      <c r="D43" s="6">
        <v>43029</v>
      </c>
      <c r="E43" s="6">
        <v>56749.700000000004</v>
      </c>
      <c r="F43" s="7"/>
      <c r="G43" s="2">
        <v>-0.28298145340020997</v>
      </c>
      <c r="H43" s="2">
        <v>2.5280473475782235</v>
      </c>
      <c r="J43" s="17"/>
      <c r="K43" s="17"/>
    </row>
    <row r="44" spans="1:11" x14ac:dyDescent="0.25">
      <c r="A44" s="5" t="s">
        <v>46</v>
      </c>
      <c r="B44">
        <v>41</v>
      </c>
      <c r="D44" s="6">
        <v>3841028.8</v>
      </c>
      <c r="E44" s="6">
        <v>1770207.9499999997</v>
      </c>
      <c r="F44" s="7"/>
      <c r="G44" s="2">
        <v>0.40193157055781792</v>
      </c>
      <c r="H44" s="2">
        <v>0.48770447440532805</v>
      </c>
      <c r="J44" s="17"/>
      <c r="K44" s="17"/>
    </row>
    <row r="45" spans="1:11" x14ac:dyDescent="0.25">
      <c r="A45" s="5" t="s">
        <v>47</v>
      </c>
      <c r="B45">
        <v>42</v>
      </c>
      <c r="D45" s="6">
        <v>1576419.24</v>
      </c>
      <c r="E45" s="6">
        <v>749906.85</v>
      </c>
      <c r="F45" s="7"/>
      <c r="G45" s="2">
        <v>9.7911421735245474E-2</v>
      </c>
      <c r="H45" s="2">
        <v>0.80027122654390337</v>
      </c>
      <c r="J45" s="17"/>
      <c r="K45" s="17"/>
    </row>
    <row r="46" spans="1:11" x14ac:dyDescent="0.25">
      <c r="A46" s="5" t="s">
        <v>48</v>
      </c>
      <c r="B46">
        <v>43</v>
      </c>
      <c r="D46" s="6">
        <v>1358455.7000000002</v>
      </c>
      <c r="E46" s="6">
        <v>568475.94999999995</v>
      </c>
      <c r="F46" s="7"/>
      <c r="G46" s="2">
        <v>0.13659383387986734</v>
      </c>
      <c r="H46" s="2">
        <v>0.14975220628782293</v>
      </c>
      <c r="J46" s="17"/>
      <c r="K46" s="17"/>
    </row>
    <row r="47" spans="1:11" x14ac:dyDescent="0.25">
      <c r="A47" s="5" t="s">
        <v>49</v>
      </c>
      <c r="B47">
        <v>44</v>
      </c>
      <c r="D47" s="6">
        <v>2034210</v>
      </c>
      <c r="E47" s="6">
        <v>807636.2</v>
      </c>
      <c r="F47" s="7"/>
      <c r="G47" s="2">
        <v>0.47713312656040108</v>
      </c>
      <c r="H47" s="2">
        <v>1.1572213179150026</v>
      </c>
      <c r="J47" s="17"/>
      <c r="K47" s="17"/>
    </row>
    <row r="48" spans="1:11" x14ac:dyDescent="0.25">
      <c r="A48" s="5" t="s">
        <v>50</v>
      </c>
      <c r="B48">
        <v>45</v>
      </c>
      <c r="D48" s="6">
        <v>816441.5</v>
      </c>
      <c r="E48" s="6">
        <v>461318.9</v>
      </c>
      <c r="F48" s="7"/>
      <c r="G48" s="2">
        <v>9.1726579984630519E-2</v>
      </c>
      <c r="H48" s="2">
        <v>0.45534547028478545</v>
      </c>
      <c r="J48" s="17"/>
      <c r="K48" s="17"/>
    </row>
    <row r="49" spans="1:11" x14ac:dyDescent="0.25">
      <c r="A49" s="5" t="s">
        <v>51</v>
      </c>
      <c r="B49">
        <v>46</v>
      </c>
      <c r="D49" s="6">
        <v>1305327.1299999999</v>
      </c>
      <c r="E49" s="6">
        <v>924192.85</v>
      </c>
      <c r="F49" s="7"/>
      <c r="G49" s="2">
        <v>-0.27321656366105007</v>
      </c>
      <c r="H49" s="2">
        <v>0.14158837898013443</v>
      </c>
      <c r="J49" s="17"/>
      <c r="K49" s="17"/>
    </row>
    <row r="50" spans="1:11" x14ac:dyDescent="0.25">
      <c r="A50" s="5" t="s">
        <v>52</v>
      </c>
      <c r="B50">
        <v>47</v>
      </c>
      <c r="D50" s="6">
        <v>114391.9</v>
      </c>
      <c r="E50" s="6">
        <v>39463.550000000003</v>
      </c>
      <c r="F50" s="7"/>
      <c r="G50" s="2">
        <v>-0.10563272365065302</v>
      </c>
      <c r="H50" s="2">
        <v>-8.2764567588894056E-2</v>
      </c>
      <c r="J50" s="17"/>
      <c r="K50" s="17"/>
    </row>
    <row r="51" spans="1:11" x14ac:dyDescent="0.25">
      <c r="A51" s="5" t="s">
        <v>53</v>
      </c>
      <c r="B51">
        <v>48</v>
      </c>
      <c r="D51" s="6">
        <v>15516829.299999999</v>
      </c>
      <c r="E51" s="6">
        <v>7970495.75</v>
      </c>
      <c r="F51" s="7"/>
      <c r="G51" s="2">
        <v>0.71403426754180988</v>
      </c>
      <c r="H51" s="2">
        <v>1.1352828521264602</v>
      </c>
      <c r="J51" s="17"/>
      <c r="K51" s="17"/>
    </row>
    <row r="52" spans="1:11" x14ac:dyDescent="0.25">
      <c r="A52" s="5" t="s">
        <v>54</v>
      </c>
      <c r="B52">
        <v>49</v>
      </c>
      <c r="D52" s="6">
        <v>4023403.3</v>
      </c>
      <c r="E52" s="6">
        <v>1675765.7</v>
      </c>
      <c r="F52" s="7"/>
      <c r="G52" s="2">
        <v>0.71154602625273089</v>
      </c>
      <c r="H52" s="2">
        <v>0.55147721698693641</v>
      </c>
      <c r="J52" s="17"/>
      <c r="K52" s="17"/>
    </row>
    <row r="53" spans="1:11" x14ac:dyDescent="0.25">
      <c r="A53" s="5" t="s">
        <v>55</v>
      </c>
      <c r="B53">
        <v>50</v>
      </c>
      <c r="D53" s="6">
        <v>16052461.599999998</v>
      </c>
      <c r="E53" s="6">
        <v>7223675.5500000007</v>
      </c>
      <c r="F53" s="7"/>
      <c r="G53" s="2">
        <v>0.48728040290538699</v>
      </c>
      <c r="H53" s="2">
        <v>0.14087889098495499</v>
      </c>
      <c r="J53" s="17"/>
      <c r="K53" s="17"/>
    </row>
    <row r="54" spans="1:11" x14ac:dyDescent="0.25">
      <c r="A54" s="5" t="s">
        <v>56</v>
      </c>
      <c r="B54">
        <v>51</v>
      </c>
      <c r="D54" s="6">
        <v>2984884</v>
      </c>
      <c r="E54" s="6">
        <v>1654030</v>
      </c>
      <c r="F54" s="7"/>
      <c r="G54" s="2">
        <v>0.22670858378408232</v>
      </c>
      <c r="H54" s="2">
        <v>0.490293132819561</v>
      </c>
      <c r="J54" s="17"/>
      <c r="K54" s="17"/>
    </row>
    <row r="55" spans="1:11" x14ac:dyDescent="0.25">
      <c r="A55" s="5" t="s">
        <v>57</v>
      </c>
      <c r="B55">
        <v>52</v>
      </c>
      <c r="D55" s="6">
        <v>8202782.6999999993</v>
      </c>
      <c r="E55" s="6">
        <v>4512929.3999999994</v>
      </c>
      <c r="F55" s="7"/>
      <c r="G55" s="2">
        <v>8.2971934850125661E-2</v>
      </c>
      <c r="H55" s="2">
        <v>0.76731637347507564</v>
      </c>
      <c r="J55" s="17"/>
      <c r="K55" s="17"/>
    </row>
    <row r="56" spans="1:11" x14ac:dyDescent="0.25">
      <c r="A56" s="5" t="s">
        <v>58</v>
      </c>
      <c r="B56">
        <v>53</v>
      </c>
      <c r="D56" s="6">
        <v>4417168.8100000005</v>
      </c>
      <c r="E56" s="6">
        <v>2461064.9000000004</v>
      </c>
      <c r="F56" s="7"/>
      <c r="G56" s="2">
        <v>0.71847653093114272</v>
      </c>
      <c r="H56" s="2">
        <v>1.1103555658131246</v>
      </c>
      <c r="J56" s="17"/>
      <c r="K56" s="17"/>
    </row>
    <row r="57" spans="1:11" x14ac:dyDescent="0.25">
      <c r="A57" s="5" t="s">
        <v>59</v>
      </c>
      <c r="B57">
        <v>54</v>
      </c>
      <c r="D57" s="6">
        <v>156120.29999999999</v>
      </c>
      <c r="E57" s="6">
        <v>74845.049999999988</v>
      </c>
      <c r="F57" s="7"/>
      <c r="G57" s="2">
        <v>-0.11939874204896772</v>
      </c>
      <c r="H57" s="2">
        <v>0.85434443288241391</v>
      </c>
      <c r="J57" s="17"/>
      <c r="K57" s="17"/>
    </row>
    <row r="58" spans="1:11" x14ac:dyDescent="0.25">
      <c r="A58" s="5" t="s">
        <v>60</v>
      </c>
      <c r="B58">
        <v>55</v>
      </c>
      <c r="D58" s="6">
        <v>3368358.6999999997</v>
      </c>
      <c r="E58" s="6">
        <v>1679394.15</v>
      </c>
      <c r="F58" s="7"/>
      <c r="G58" s="2">
        <v>0.28013311206516289</v>
      </c>
      <c r="H58" s="2">
        <v>0.51776904886322384</v>
      </c>
      <c r="J58" s="17"/>
      <c r="K58" s="17"/>
    </row>
    <row r="59" spans="1:11" x14ac:dyDescent="0.25">
      <c r="A59" s="5" t="s">
        <v>61</v>
      </c>
      <c r="B59">
        <v>56</v>
      </c>
      <c r="D59" s="6">
        <v>1985646.6</v>
      </c>
      <c r="E59" s="6">
        <v>944667.15</v>
      </c>
      <c r="F59" s="7"/>
      <c r="G59" s="2">
        <v>0.13779779751674126</v>
      </c>
      <c r="H59" s="2">
        <v>0.34097977686183656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1621775.75</v>
      </c>
      <c r="F60" s="7"/>
      <c r="G60" s="2">
        <v>-1</v>
      </c>
      <c r="H60" s="2">
        <v>2.7496348398029062</v>
      </c>
      <c r="J60" s="17"/>
      <c r="K60" s="17"/>
    </row>
    <row r="61" spans="1:11" x14ac:dyDescent="0.25">
      <c r="A61" s="5" t="s">
        <v>63</v>
      </c>
      <c r="B61">
        <v>58</v>
      </c>
      <c r="D61" s="6">
        <v>5715957.7999999989</v>
      </c>
      <c r="E61" s="6">
        <v>2414913.2000000002</v>
      </c>
      <c r="F61" s="7"/>
      <c r="G61" s="2">
        <v>0.4284516736561601</v>
      </c>
      <c r="H61" s="2">
        <v>0.67113876706437625</v>
      </c>
      <c r="J61" s="17"/>
      <c r="K61" s="17"/>
    </row>
    <row r="62" spans="1:11" x14ac:dyDescent="0.25">
      <c r="A62" s="5" t="s">
        <v>64</v>
      </c>
      <c r="B62">
        <v>59</v>
      </c>
      <c r="D62" s="6">
        <v>2850390.2</v>
      </c>
      <c r="E62" s="6">
        <v>1537351.9</v>
      </c>
      <c r="F62" s="7"/>
      <c r="G62" s="2">
        <v>0.18405796553600196</v>
      </c>
      <c r="H62" s="2">
        <v>0.3210899960780258</v>
      </c>
      <c r="J62" s="17"/>
      <c r="K62" s="17"/>
    </row>
    <row r="63" spans="1:11" x14ac:dyDescent="0.25">
      <c r="A63" s="5" t="s">
        <v>65</v>
      </c>
      <c r="B63">
        <v>60</v>
      </c>
      <c r="D63" s="6">
        <v>1434888.7</v>
      </c>
      <c r="E63" s="6">
        <v>559515.25</v>
      </c>
      <c r="F63" s="7"/>
      <c r="G63" s="2">
        <v>0.44518753996606009</v>
      </c>
      <c r="H63" s="2">
        <v>0.31539472991297712</v>
      </c>
      <c r="J63" s="17"/>
      <c r="K63" s="17"/>
    </row>
    <row r="64" spans="1:11" x14ac:dyDescent="0.25">
      <c r="A64" s="5" t="s">
        <v>66</v>
      </c>
      <c r="B64">
        <v>61</v>
      </c>
      <c r="D64" s="6">
        <v>81540.2</v>
      </c>
      <c r="E64" s="6">
        <v>63089.599999999999</v>
      </c>
      <c r="F64" s="7"/>
      <c r="G64" s="2">
        <v>-2.7386737471402522E-2</v>
      </c>
      <c r="H64" s="2">
        <v>0.62986003110419886</v>
      </c>
      <c r="J64" s="17"/>
      <c r="K64" s="17"/>
    </row>
    <row r="65" spans="1:11" x14ac:dyDescent="0.25">
      <c r="A65" s="5" t="s">
        <v>67</v>
      </c>
      <c r="B65">
        <v>62</v>
      </c>
      <c r="D65" s="6">
        <v>56599.199999999997</v>
      </c>
      <c r="E65" s="6">
        <v>25961.949999999997</v>
      </c>
      <c r="F65" s="7"/>
      <c r="G65" s="2">
        <v>0.5547137885284672</v>
      </c>
      <c r="H65" s="2">
        <v>0.6000905992493204</v>
      </c>
      <c r="J65" s="17"/>
      <c r="K65" s="17"/>
    </row>
    <row r="66" spans="1:11" x14ac:dyDescent="0.25">
      <c r="A66" s="5" t="s">
        <v>68</v>
      </c>
      <c r="B66">
        <v>63</v>
      </c>
      <c r="D66" s="6">
        <v>13978.999999999998</v>
      </c>
      <c r="E66" s="6">
        <v>17523.45</v>
      </c>
      <c r="F66" s="7"/>
      <c r="G66" s="2">
        <v>-7.2457036692986643E-2</v>
      </c>
      <c r="H66" s="2">
        <v>0.45717279315463188</v>
      </c>
      <c r="J66" s="17"/>
      <c r="K66" s="17"/>
    </row>
    <row r="67" spans="1:11" x14ac:dyDescent="0.25">
      <c r="A67" s="5" t="s">
        <v>69</v>
      </c>
      <c r="B67">
        <v>64</v>
      </c>
      <c r="D67" s="6">
        <v>3016643.95</v>
      </c>
      <c r="E67" s="6">
        <v>1670640.8599999999</v>
      </c>
      <c r="F67" s="7"/>
      <c r="G67" s="2">
        <v>0.17661738507402314</v>
      </c>
      <c r="H67" s="2">
        <v>0.52343436774209806</v>
      </c>
      <c r="J67" s="17"/>
      <c r="K67" s="17"/>
    </row>
    <row r="68" spans="1:11" x14ac:dyDescent="0.25">
      <c r="A68" s="5" t="s">
        <v>70</v>
      </c>
      <c r="B68">
        <v>65</v>
      </c>
      <c r="D68" s="6">
        <v>136479.70000000001</v>
      </c>
      <c r="E68" s="6">
        <v>65866.5</v>
      </c>
      <c r="F68" s="7"/>
      <c r="G68" s="2">
        <v>0.61554970004308784</v>
      </c>
      <c r="H68" s="2">
        <v>0.47729770465035948</v>
      </c>
      <c r="J68" s="17"/>
      <c r="K68" s="17"/>
    </row>
    <row r="69" spans="1:11" x14ac:dyDescent="0.25">
      <c r="A69" s="5" t="s">
        <v>71</v>
      </c>
      <c r="B69">
        <v>66</v>
      </c>
      <c r="D69" s="6">
        <v>2256548</v>
      </c>
      <c r="E69" s="6">
        <v>959501.65</v>
      </c>
      <c r="F69" s="7"/>
      <c r="G69" s="2">
        <v>0.37890413214832996</v>
      </c>
      <c r="H69" s="2">
        <v>-5.8222184684226019E-2</v>
      </c>
      <c r="J69" s="17"/>
      <c r="K69" s="17"/>
    </row>
    <row r="70" spans="1:11" x14ac:dyDescent="0.25">
      <c r="A70" t="s">
        <v>72</v>
      </c>
      <c r="B70">
        <v>67</v>
      </c>
      <c r="D70" s="6">
        <v>36983.800000000003</v>
      </c>
      <c r="E70" s="6">
        <v>21564.199999999997</v>
      </c>
      <c r="G70" s="10">
        <v>-0.23818724496416888</v>
      </c>
      <c r="H70" s="10">
        <v>-0.23346230886945296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164263295.12999994</v>
      </c>
      <c r="E72" s="6">
        <v>86204437.470000058</v>
      </c>
      <c r="G72" s="11">
        <v>0.30312769132322548</v>
      </c>
      <c r="H72" s="11">
        <v>0.53149202362090753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EC4B9064-7226-4B34-B565-336B59B90343}"/>
</file>

<file path=customXml/itemProps2.xml><?xml version="1.0" encoding="utf-8"?>
<ds:datastoreItem xmlns:ds="http://schemas.openxmlformats.org/officeDocument/2006/customXml" ds:itemID="{73D25E11-9EE9-4F2C-B7A8-1122EFB92C01}"/>
</file>

<file path=customXml/itemProps3.xml><?xml version="1.0" encoding="utf-8"?>
<ds:datastoreItem xmlns:ds="http://schemas.openxmlformats.org/officeDocument/2006/customXml" ds:itemID="{E7162750-8280-4169-A241-3A38D95AA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March 2021</vt:lpstr>
      <vt:lpstr>Week of March 1st</vt:lpstr>
      <vt:lpstr>Week of March 8th</vt:lpstr>
      <vt:lpstr>Week of March 15th</vt:lpstr>
      <vt:lpstr>Week of March 22nd</vt:lpstr>
      <vt:lpstr>Week of March 29th</vt:lpstr>
      <vt:lpstr> March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2021-04-06T12:40:23Z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