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101\"/>
    </mc:Choice>
  </mc:AlternateContent>
  <xr:revisionPtr revIDLastSave="0" documentId="13_ncr:1_{E30D4C6C-C67C-448E-B119-543F7488933E}" xr6:coauthVersionLast="44" xr6:coauthVersionMax="44" xr10:uidLastSave="{00000000-0000-0000-0000-000000000000}"/>
  <bookViews>
    <workbookView xWindow="28680" yWindow="-120" windowWidth="29040" windowHeight="15840" tabRatio="907" xr2:uid="{00000000-000D-0000-FFFF-FFFF00000000}"/>
  </bookViews>
  <sheets>
    <sheet name="January 2021" sheetId="11" r:id="rId1"/>
    <sheet name="Week of January 4th" sheetId="222" r:id="rId2"/>
    <sheet name="Week of January 11th" sheetId="223" r:id="rId3"/>
    <sheet name="Week of January 18th" sheetId="224" r:id="rId4"/>
    <sheet name="Week of January 25th" sheetId="225" r:id="rId5"/>
    <sheet name="January 2020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1" l="1"/>
  <c r="D71" i="225"/>
  <c r="E71" i="225"/>
  <c r="D71" i="224"/>
  <c r="E71" i="224"/>
  <c r="D71" i="223"/>
  <c r="E71" i="223"/>
  <c r="D71" i="222"/>
  <c r="E71" i="222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<sst xmlns="http://schemas.openxmlformats.org/spreadsheetml/2006/main" count="461" uniqueCount="82">
  <si>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</si>
  <si>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</si>
  <si>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</si>
  <si>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</si>
  <si>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</si>
  <si>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</si>
  <si>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</si>
  <si>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</si>
  <si>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</si>
  <si>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</si>
  <si>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</si>
  <si>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</si>
  <si>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</si>
  <si>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</si>
  <si>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</si>
  <si>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</si>
  <si>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</si>
  <si>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</si>
  <si>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</si>
  <si>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</si>
  <si>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</si>
  <si>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</si>
  <si>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</si>
  <si>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</si>
  <si>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</si>
  <si>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</si>
  <si>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</si>
  <si>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</si>
  <si>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</si>
  <si>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</si>
  <si>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</si>
  <si>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</si>
  <si>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</si>
  <si>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</si>
  <si>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</si>
  <si>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</si>
  <si>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</si>
  <si>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</si>
  <si>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</si>
  <si>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</si>
  <si>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</si>
  <si>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</si>
  <si>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</si>
  <si>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</si>
  <si>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</si>
  <si>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</si>
  <si>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</si>
  <si>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</si>
  <si>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</si>
  <si>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</si>
  <si>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</si>
  <si>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</si>
  <si>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</si>
  <si>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</si>
  <si>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</si>
  <si>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</si>
  <si>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</si>
  <si>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</si>
  <si>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</si>
  <si>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</si>
  <si>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</si>
  <si>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</si>
  <si>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</si>
  <si>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</si>
  <si>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</si>
  <si>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</si>
  <si>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</si>
  <si>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</si>
  <si>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</si>
  <si>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</si>
  <si>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</si>
  <si>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</si>
  <si>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</si>
  <si>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</si>
  <si>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</si>
  <si>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</si>
  <si>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</si>
  <si>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January 1 - 31</t>
  </si>
  <si>
    <t>Week of 01/04/2020</t>
  </si>
  <si>
    <t>Week of 01/11/2020</t>
  </si>
  <si>
    <t>Week of 01/18/2020</t>
  </si>
  <si>
    <t>Week of 01/25/2020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</si>
</sst>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19" fillId="0" borderId="0" xfId="28"/>
    <xf numFmtId="0" fontId="20" fillId="0" borderId="0" xfId="28" applyFont="1" applyAlignment="1">
      <alignment horizontal="left"/>
    </xf>
    <xf numFmtId="0" fontId="13" fillId="0" borderId="0" xfId="28" applyFont="1"/>
    <xf numFmtId="164" fontId="12" fillId="0" borderId="0" xfId="28" applyNumberFormat="1" applyFont="1"/>
    <xf numFmtId="0" fontId="20" fillId="0" borderId="0" xfId="28" applyFont="1"/>
    <xf numFmtId="0" fontId="1" fillId="0" borderId="0" xfId="28" applyFont="1"/>
    <xf numFmtId="0" fontId="20" fillId="0" borderId="0" xfId="28" applyFont="1" applyAlignment="1">
      <alignment horizontal="center"/>
    </xf>
    <xf numFmtId="7" fontId="13" fillId="0" borderId="0" xfId="28" applyNumberFormat="1" applyFont="1" applyAlignment="1">
      <alignment horizontal="center"/>
    </xf>
    <xf numFmtId="0" fontId="12" fillId="0" borderId="0" xfId="28" applyFont="1"/>
  </cellXfs>
  <cellStyles count="2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'January 2020'!A1</f>
        <v>January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January 4th:Week of January 25th'!D3)</f>
        <v>1175329.3999999999</v>
      </c>
      <c r="E4" s="6">
        <f>SUM('Week of January 4th:Week of January 25th'!E3)</f>
        <v>1404566.1</v>
      </c>
      <c r="F4" s="7"/>
      <c r="G4" s="20">
        <f>IFERROR((D4/'January 2020'!D4)-1,0)</f>
        <v>0.32411966777178058</v>
      </c>
      <c r="H4" s="20">
        <f>IFERROR((E4/'January 2020'!E4)-1,0)</f>
        <v>2.2373586747391307</v>
      </c>
      <c r="J4" s="17"/>
      <c r="K4" s="17"/>
    </row>
    <row r="5" spans="1:11" x14ac:dyDescent="0.25">
      <c r="A5" s="5" t="s">
        <v>7</v>
      </c>
      <c r="B5">
        <v>2</v>
      </c>
      <c r="D5" s="6">
        <f>SUM('Week of January 4th:Week of January 25th'!D4)</f>
        <v>49270.22</v>
      </c>
      <c r="E5" s="6">
        <f>SUM('Week of January 4th:Week of January 25th'!E4)</f>
        <v>47326.650000000009</v>
      </c>
      <c r="F5" s="7"/>
      <c r="G5" s="21">
        <f>IFERROR((D5/'January 2020'!D5)-1,0)</f>
        <v>0.17946961209579348</v>
      </c>
      <c r="H5" s="21">
        <f>IFERROR((E5/'January 2020'!E5)-1,0)</f>
        <v>0.17360285374554141</v>
      </c>
      <c r="J5" s="17"/>
      <c r="K5" s="17"/>
    </row>
    <row r="6" spans="1:11" x14ac:dyDescent="0.25">
      <c r="A6" s="5" t="s">
        <v>8</v>
      </c>
      <c r="B6">
        <v>3</v>
      </c>
      <c r="D6" s="6">
        <f>SUM('Week of January 4th:Week of January 25th'!D5)</f>
        <v>1905051.4</v>
      </c>
      <c r="E6" s="6">
        <f>SUM('Week of January 4th:Week of January 25th'!E5)</f>
        <v>1022199.6</v>
      </c>
      <c r="F6" s="7"/>
      <c r="G6" s="21">
        <f>IFERROR((D6/'January 2020'!D6)-1,0)</f>
        <v>0.18049885854107539</v>
      </c>
      <c r="H6" s="21">
        <f>IFERROR((E6/'January 2020'!E6)-1,0)</f>
        <v>0.34429469181585004</v>
      </c>
      <c r="J6" s="17"/>
      <c r="K6" s="17"/>
    </row>
    <row r="7" spans="1:11" x14ac:dyDescent="0.25">
      <c r="A7" s="5" t="s">
        <v>9</v>
      </c>
      <c r="B7">
        <v>4</v>
      </c>
      <c r="D7" s="6">
        <f>SUM('Week of January 4th:Week of January 25th'!D6)</f>
        <v>47723.899999999994</v>
      </c>
      <c r="E7" s="6">
        <f>SUM('Week of January 4th:Week of January 25th'!E6)</f>
        <v>43002.400000000001</v>
      </c>
      <c r="F7" s="7"/>
      <c r="G7" s="21">
        <f>IFERROR((D7/'January 2020'!D7)-1,0)</f>
        <v>0.57580030047382391</v>
      </c>
      <c r="H7" s="21">
        <f>IFERROR((E7/'January 2020'!E7)-1,0)</f>
        <v>1.0253197942766716</v>
      </c>
      <c r="J7" s="17"/>
      <c r="K7" s="17"/>
    </row>
    <row r="8" spans="1:11" x14ac:dyDescent="0.25">
      <c r="A8" s="5" t="s">
        <v>10</v>
      </c>
      <c r="B8">
        <v>5</v>
      </c>
      <c r="D8" s="6">
        <f>SUM('Week of January 4th:Week of January 25th'!D7)</f>
        <v>3713068.0999999996</v>
      </c>
      <c r="E8" s="6">
        <f>SUM('Week of January 4th:Week of January 25th'!E7)</f>
        <v>2439307.5</v>
      </c>
      <c r="F8" s="7"/>
      <c r="G8" s="21">
        <f>IFERROR((D8/'January 2020'!D8)-1,0)</f>
        <v>5.2845918500286082E-3</v>
      </c>
      <c r="H8" s="21">
        <f>IFERROR((E8/'January 2020'!E8)-1,0)</f>
        <v>0.10906096338377802</v>
      </c>
      <c r="J8" s="17"/>
      <c r="K8" s="17"/>
    </row>
    <row r="9" spans="1:11" x14ac:dyDescent="0.25">
      <c r="A9" s="5" t="s">
        <v>11</v>
      </c>
      <c r="B9">
        <v>6</v>
      </c>
      <c r="D9" s="6">
        <f>SUM('Week of January 4th:Week of January 25th'!D8)</f>
        <v>19600984.98</v>
      </c>
      <c r="E9" s="6">
        <f>SUM('Week of January 4th:Week of January 25th'!E8)</f>
        <v>10626194.6</v>
      </c>
      <c r="F9" s="7"/>
      <c r="G9" s="21">
        <f>IFERROR((D9/'January 2020'!D9)-1,0)</f>
        <v>0.35697418448061491</v>
      </c>
      <c r="H9" s="21">
        <f>IFERROR((E9/'January 2020'!E9)-1,0)</f>
        <v>0.41343765392268317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January 4th:Week of January 25th'!D9)</f>
        <v>13651.4</v>
      </c>
      <c r="E10" s="6">
        <f>SUM('Week of January 4th:Week of January 25th'!E9)</f>
        <v>17991.05</v>
      </c>
      <c r="F10" s="7"/>
      <c r="G10" s="21">
        <f>IFERROR((D10/'January 2020'!D10)-1,0)</f>
        <v>-1.7234428542632685E-2</v>
      </c>
      <c r="H10" s="21">
        <f>IFERROR((E10/'January 2020'!E10)-1,0)</f>
        <v>1.1436673756203346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January 4th:Week of January 25th'!D10)</f>
        <v>1893580.5</v>
      </c>
      <c r="E11" s="6">
        <f>SUM('Week of January 4th:Week of January 25th'!E10)</f>
        <v>809948.3</v>
      </c>
      <c r="F11" s="7"/>
      <c r="G11" s="21">
        <f>IFERROR((D11/'January 2020'!D11)-1,0)</f>
        <v>0.77451032484950089</v>
      </c>
      <c r="H11" s="21">
        <f>IFERROR((E11/'January 2020'!E11)-1,0)</f>
        <v>0.66718033507317798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January 4th:Week of January 25th'!D11)</f>
        <v>1023489.6000000001</v>
      </c>
      <c r="E12" s="6">
        <f>SUM('Week of January 4th:Week of January 25th'!E11)</f>
        <v>558004.29999999993</v>
      </c>
      <c r="F12" s="7"/>
      <c r="G12" s="21">
        <f>IFERROR((D12/'January 2020'!D12)-1,0)</f>
        <v>0.53962016199345442</v>
      </c>
      <c r="H12" s="21">
        <f>IFERROR((E12/'January 2020'!E12)-1,0)</f>
        <v>0.68652922365396418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January 4th:Week of January 25th'!D12)</f>
        <v>1201902.8</v>
      </c>
      <c r="E13" s="6">
        <f>SUM('Week of January 4th:Week of January 25th'!E12)</f>
        <v>1006863.5499999999</v>
      </c>
      <c r="F13" s="7"/>
      <c r="G13" s="21">
        <f>IFERROR((D13/'January 2020'!D13)-1,0)</f>
        <v>0.264988271073757</v>
      </c>
      <c r="H13" s="21">
        <f>IFERROR((E13/'January 2020'!E13)-1,0)</f>
        <v>-2.2283451346863159E-2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January 4th:Week of January 25th'!D13)</f>
        <v>9878145.1999999993</v>
      </c>
      <c r="E14" s="6">
        <f>SUM('Week of January 4th:Week of January 25th'!E13)</f>
        <v>3352824.65</v>
      </c>
      <c r="F14" s="7"/>
      <c r="G14" s="21">
        <f>IFERROR((D14/'January 2020'!D14)-1,0)</f>
        <v>0.4152003173853096</v>
      </c>
      <c r="H14" s="21">
        <f>IFERROR((E14/'January 2020'!E14)-1,0)</f>
        <v>0.57218675863947843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January 4th:Week of January 25th'!D14)</f>
        <v>148961.4</v>
      </c>
      <c r="E15" s="6">
        <f>SUM('Week of January 4th:Week of January 25th'!E14)</f>
        <v>87034.85</v>
      </c>
      <c r="F15" s="7"/>
      <c r="G15" s="21">
        <f>IFERROR((D15/'January 2020'!D15)-1,0)</f>
        <v>-7.104192495067152E-2</v>
      </c>
      <c r="H15" s="21">
        <f>IFERROR((E15/'January 2020'!E15)-1,0)</f>
        <v>-3.6640594431466278E-2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January 4th:Week of January 25th'!D15)</f>
        <v>24962720.399999999</v>
      </c>
      <c r="E16" s="6">
        <f>SUM('Week of January 4th:Week of January 25th'!E15)</f>
        <v>11757652.9</v>
      </c>
      <c r="F16" s="7"/>
      <c r="G16" s="21">
        <f>IFERROR((D16/'January 2020'!D16)-1,0)</f>
        <v>0.148525325826109</v>
      </c>
      <c r="H16" s="21">
        <f>IFERROR((E16/'January 2020'!E16)-1,0)</f>
        <v>-4.0102027806366181E-2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January 4th:Week of January 25th'!D16)</f>
        <v>273049.7</v>
      </c>
      <c r="E17" s="6">
        <f>SUM('Week of January 4th:Week of January 25th'!E16)</f>
        <v>81787.299999999988</v>
      </c>
      <c r="F17" s="7"/>
      <c r="G17" s="21">
        <f>IFERROR((D17/'January 2020'!D17)-1,0)</f>
        <v>2.1505358974566073</v>
      </c>
      <c r="H17" s="21">
        <f>IFERROR((E17/'January 2020'!E17)-1,0)</f>
        <v>-0.27428967170705509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January 4th:Week of January 25th'!D17)</f>
        <v>40198.9</v>
      </c>
      <c r="E18" s="6">
        <f>SUM('Week of January 4th:Week of January 25th'!E17)</f>
        <v>7789.6</v>
      </c>
      <c r="F18" s="7"/>
      <c r="G18" s="21">
        <f>IFERROR((D18/'January 2020'!D18)-1,0)</f>
        <v>0</v>
      </c>
      <c r="H18" s="21">
        <f>IFERROR((E18/'January 2020'!E18)-1,0)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January 4th:Week of January 25th'!D18)</f>
        <v>6897911.3000000007</v>
      </c>
      <c r="E19" s="6">
        <f>SUM('Week of January 4th:Week of January 25th'!E18)</f>
        <v>4207939.3999999994</v>
      </c>
      <c r="F19" s="7"/>
      <c r="G19" s="21">
        <f>IFERROR((D19/'January 2020'!D19)-1,0)</f>
        <v>0.17067567710448839</v>
      </c>
      <c r="H19" s="21">
        <f>IFERROR((E19/'January 2020'!E19)-1,0)</f>
        <v>0.37184129034746261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January 4th:Week of January 25th'!D19)</f>
        <v>2448896.7999999998</v>
      </c>
      <c r="E20" s="6">
        <f>SUM('Week of January 4th:Week of January 25th'!E19)</f>
        <v>1390962.65</v>
      </c>
      <c r="F20" s="7"/>
      <c r="G20" s="21">
        <f>IFERROR((D20/'January 2020'!D20)-1,0)</f>
        <v>1.5291939008846764</v>
      </c>
      <c r="H20" s="21">
        <f>IFERROR((E20/'January 2020'!E20)-1,0)</f>
        <v>1.5890838613006726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January 4th:Week of January 25th'!D20)</f>
        <v>1263117.8</v>
      </c>
      <c r="E21" s="6">
        <f>SUM('Week of January 4th:Week of January 25th'!E20)</f>
        <v>636339.19999999995</v>
      </c>
      <c r="F21" s="7"/>
      <c r="G21" s="21">
        <f>IFERROR((D21/'January 2020'!D21)-1,0)</f>
        <v>0.67474499976797064</v>
      </c>
      <c r="H21" s="21">
        <f>IFERROR((E21/'January 2020'!E21)-1,0)</f>
        <v>0.53125573764416756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January 4th:Week of January 25th'!D21)</f>
        <v>223698.3</v>
      </c>
      <c r="E22" s="6">
        <f>SUM('Week of January 4th:Week of January 25th'!E21)</f>
        <v>86318.75</v>
      </c>
      <c r="F22" s="7"/>
      <c r="G22" s="21">
        <f>IFERROR((D22/'January 2020'!D22)-1,0)</f>
        <v>0.84393680614859079</v>
      </c>
      <c r="H22" s="21">
        <f>IFERROR((E22/'January 2020'!E22)-1,0)</f>
        <v>1.0076602464954982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January 4th:Week of January 25th'!D22)</f>
        <v>112701.40000000001</v>
      </c>
      <c r="E23" s="6">
        <f>SUM('Week of January 4th:Week of January 25th'!E22)</f>
        <v>117983.95000000001</v>
      </c>
      <c r="F23" s="7"/>
      <c r="G23" s="21">
        <f>IFERROR((D23/'January 2020'!D23)-1,0)</f>
        <v>1.2239381172732924</v>
      </c>
      <c r="H23" s="21">
        <f>IFERROR((E23/'January 2020'!E23)-1,0)</f>
        <v>1.5510787882457113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January 4th:Week of January 25th'!D23)</f>
        <v>55583.499999999993</v>
      </c>
      <c r="E24" s="6">
        <f>SUM('Week of January 4th:Week of January 25th'!E23)</f>
        <v>31971.8</v>
      </c>
      <c r="F24" s="7"/>
      <c r="G24" s="21">
        <f>IFERROR((D24/'January 2020'!D24)-1,0)</f>
        <v>1.1698573558919745</v>
      </c>
      <c r="H24" s="21">
        <f>IFERROR((E24/'January 2020'!E24)-1,0)</f>
        <v>0.65428994235923565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January 4th:Week of January 25th'!D24)</f>
        <v>30442.300000000003</v>
      </c>
      <c r="E25" s="6">
        <f>SUM('Week of January 4th:Week of January 25th'!E24)</f>
        <v>13604.5</v>
      </c>
      <c r="F25" s="7"/>
      <c r="G25" s="21">
        <f>IFERROR((D25/'January 2020'!D25)-1,0)</f>
        <v>-9.3563716703488953E-2</v>
      </c>
      <c r="H25" s="21">
        <f>IFERROR((E25/'January 2020'!E25)-1,0)</f>
        <v>0.90660715161622618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January 4th:Week of January 25th'!D25)</f>
        <v>89906.950000000012</v>
      </c>
      <c r="E26" s="6">
        <f>SUM('Week of January 4th:Week of January 25th'!E25)</f>
        <v>217074.2</v>
      </c>
      <c r="F26" s="7"/>
      <c r="G26" s="21">
        <f>IFERROR((D26/'January 2020'!D26)-1,0)</f>
        <v>1.2398678106797814</v>
      </c>
      <c r="H26" s="21">
        <f>IFERROR((E26/'January 2020'!E26)-1,0)</f>
        <v>0.38721957547697339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January 4th:Week of January 25th'!D26)</f>
        <v>19018.3</v>
      </c>
      <c r="E27" s="6">
        <f>SUM('Week of January 4th:Week of January 25th'!E26)</f>
        <v>6163.15</v>
      </c>
      <c r="F27" s="7"/>
      <c r="G27" s="21">
        <f>IFERROR((D27/'January 2020'!D27)-1,0)</f>
        <v>0.65442698818657896</v>
      </c>
      <c r="H27" s="21">
        <f>IFERROR((E27/'January 2020'!E27)-1,0)</f>
        <v>-0.82416671659377316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January 4th:Week of January 25th'!D27)</f>
        <v>56792.399999999994</v>
      </c>
      <c r="E28" s="6">
        <f>SUM('Week of January 4th:Week of January 25th'!E27)</f>
        <v>41660.5</v>
      </c>
      <c r="F28" s="7"/>
      <c r="G28" s="21">
        <f>IFERROR((D28/'January 2020'!D28)-1,0)</f>
        <v>-0.48502986410404514</v>
      </c>
      <c r="H28" s="21">
        <f>IFERROR((E28/'January 2020'!E28)-1,0)</f>
        <v>0.41438026545623052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January 4th:Week of January 25th'!D28)</f>
        <v>107643.9</v>
      </c>
      <c r="E29" s="6">
        <f>SUM('Week of January 4th:Week of January 25th'!E28)</f>
        <v>51462.95</v>
      </c>
      <c r="F29" s="7"/>
      <c r="G29" s="21">
        <f>IFERROR((D29/'January 2020'!D29)-1,0)</f>
        <v>0.47498009725965606</v>
      </c>
      <c r="H29" s="21">
        <f>IFERROR((E29/'January 2020'!E29)-1,0)</f>
        <v>-0.27581536461155065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January 4th:Week of January 25th'!D29)</f>
        <v>931939.4</v>
      </c>
      <c r="E30" s="6">
        <f>SUM('Week of January 4th:Week of January 25th'!E29)</f>
        <v>581212.44999999995</v>
      </c>
      <c r="F30" s="7"/>
      <c r="G30" s="21">
        <f>IFERROR((D30/'January 2020'!D30)-1,0)</f>
        <v>0.61895010512568249</v>
      </c>
      <c r="H30" s="21">
        <f>IFERROR((E30/'January 2020'!E30)-1,0)</f>
        <v>0.61587159489532284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January 4th:Week of January 25th'!D30)</f>
        <v>515729.9</v>
      </c>
      <c r="E31" s="6">
        <f>SUM('Week of January 4th:Week of January 25th'!E30)</f>
        <v>223617.1</v>
      </c>
      <c r="F31" s="7"/>
      <c r="G31" s="21">
        <f>IFERROR((D31/'January 2020'!D31)-1,0)</f>
        <v>0.38167412116609012</v>
      </c>
      <c r="H31" s="21">
        <f>IFERROR((E31/'January 2020'!E31)-1,0)</f>
        <v>1.7233418566365621E-2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January 4th:Week of January 25th'!D31)</f>
        <v>10546944.1</v>
      </c>
      <c r="E32" s="6">
        <f>SUM('Week of January 4th:Week of January 25th'!E31)</f>
        <v>7572376.7000000002</v>
      </c>
      <c r="F32" s="7"/>
      <c r="G32" s="21">
        <f>IFERROR((D32/'January 2020'!D32)-1,0)</f>
        <v>0.70499268701853834</v>
      </c>
      <c r="H32" s="21">
        <f>IFERROR((E32/'January 2020'!E32)-1,0)</f>
        <v>0.99440727226066028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January 4th:Week of January 25th'!D32)</f>
        <v>22837.5</v>
      </c>
      <c r="E33" s="6">
        <f>SUM('Week of January 4th:Week of January 25th'!E32)</f>
        <v>22579.9</v>
      </c>
      <c r="F33" s="7"/>
      <c r="G33" s="21">
        <f>IFERROR((D33/'January 2020'!D33)-1,0)</f>
        <v>-0.26674706361697664</v>
      </c>
      <c r="H33" s="21">
        <f>IFERROR((E33/'January 2020'!E33)-1,0)</f>
        <v>1.5484524121242766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January 4th:Week of January 25th'!D33)</f>
        <v>1973030.7200000002</v>
      </c>
      <c r="E34" s="6">
        <f>SUM('Week of January 4th:Week of January 25th'!E33)</f>
        <v>714387.45</v>
      </c>
      <c r="F34" s="7"/>
      <c r="G34" s="21">
        <f>IFERROR((D34/'January 2020'!D34)-1,0)</f>
        <v>0.78576429693852745</v>
      </c>
      <c r="H34" s="21">
        <f>IFERROR((E34/'January 2020'!E34)-1,0)</f>
        <v>0.79726646666778178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January 4th:Week of January 25th'!D34)</f>
        <v>65067.1</v>
      </c>
      <c r="E35" s="6">
        <f>SUM('Week of January 4th:Week of January 25th'!E34)</f>
        <v>30950.85</v>
      </c>
      <c r="F35" s="7"/>
      <c r="G35" s="21">
        <f>IFERROR((D35/'January 2020'!D35)-1,0)</f>
        <v>-0.27876878671022109</v>
      </c>
      <c r="H35" s="21">
        <f>IFERROR((E35/'January 2020'!E35)-1,0)</f>
        <v>-0.18336457746543899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January 4th:Week of January 25th'!D35)</f>
        <v>57451.8</v>
      </c>
      <c r="E36" s="6">
        <f>SUM('Week of January 4th:Week of January 25th'!E35)</f>
        <v>24659.25</v>
      </c>
      <c r="F36" s="7"/>
      <c r="G36" s="21">
        <f>IFERROR((D36/'January 2020'!D36)-1,0)</f>
        <v>0.33854132689673189</v>
      </c>
      <c r="H36" s="21">
        <f>IFERROR((E36/'January 2020'!E36)-1,0)</f>
        <v>0.13399323998068557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January 4th:Week of January 25th'!D36)</f>
        <v>0</v>
      </c>
      <c r="E37" s="6">
        <f>SUM('Week of January 4th:Week of January 25th'!E36)</f>
        <v>0</v>
      </c>
      <c r="F37" s="7"/>
      <c r="G37" s="21">
        <f>IFERROR((D37/'January 2020'!D37)-1,0)</f>
        <v>-1</v>
      </c>
      <c r="H37" s="21">
        <f>IFERROR((E37/'January 2020'!E37)-1,0)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January 4th:Week of January 25th'!D37)</f>
        <v>2253967.7999999998</v>
      </c>
      <c r="E38" s="6">
        <f>SUM('Week of January 4th:Week of January 25th'!E37)</f>
        <v>1590343.3</v>
      </c>
      <c r="F38" s="7"/>
      <c r="G38" s="21">
        <f>IFERROR((D38/'January 2020'!D38)-1,0)</f>
        <v>-7.1256685533116482E-2</v>
      </c>
      <c r="H38" s="21">
        <f>IFERROR((E38/'January 2020'!E38)-1,0)</f>
        <v>0.27351254513437251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January 4th:Week of January 25th'!D38)</f>
        <v>9368447.1999999993</v>
      </c>
      <c r="E39" s="6">
        <f>SUM('Week of January 4th:Week of January 25th'!E38)</f>
        <v>3965049.1999999997</v>
      </c>
      <c r="F39" s="7"/>
      <c r="G39" s="21">
        <f>IFERROR((D39/'January 2020'!D39)-1,0)</f>
        <v>0.33184990608830756</v>
      </c>
      <c r="H39" s="21">
        <f>IFERROR((E39/'January 2020'!E39)-1,0)</f>
        <v>0.30600938681363865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January 4th:Week of January 25th'!D39)</f>
        <v>1670973.5</v>
      </c>
      <c r="E40" s="6">
        <f>SUM('Week of January 4th:Week of January 25th'!E39)</f>
        <v>927602.55</v>
      </c>
      <c r="F40" s="7"/>
      <c r="G40" s="21">
        <f>IFERROR((D40/'January 2020'!D40)-1,0)</f>
        <v>0.29443002034557075</v>
      </c>
      <c r="H40" s="21">
        <f>IFERROR((E40/'January 2020'!E40)-1,0)</f>
        <v>0.11744904047037297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January 4th:Week of January 25th'!D40)</f>
        <v>194797</v>
      </c>
      <c r="E41" s="6">
        <f>SUM('Week of January 4th:Week of January 25th'!E40)</f>
        <v>87769.85</v>
      </c>
      <c r="F41" s="7"/>
      <c r="G41" s="21">
        <f>IFERROR((D41/'January 2020'!D41)-1,0)</f>
        <v>0.59267326311727264</v>
      </c>
      <c r="H41" s="21">
        <f>IFERROR((E41/'January 2020'!E41)-1,0)</f>
        <v>0.8847168464168953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January 4th:Week of January 25th'!D41)</f>
        <v>2552.9</v>
      </c>
      <c r="E42" s="6">
        <f>SUM('Week of January 4th:Week of January 25th'!E41)</f>
        <v>5652.15</v>
      </c>
      <c r="F42" s="7"/>
      <c r="G42" s="21">
        <f>IFERROR((D42/'January 2020'!D42)-1,0)</f>
        <v>-0.50320119874676472</v>
      </c>
      <c r="H42" s="21">
        <f>IFERROR((E42/'January 2020'!E42)-1,0)</f>
        <v>0.19817480338329108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January 4th:Week of January 25th'!D42)</f>
        <v>14884.800000000001</v>
      </c>
      <c r="E43" s="6">
        <f>SUM('Week of January 4th:Week of January 25th'!E42)</f>
        <v>3585.75</v>
      </c>
      <c r="F43" s="7"/>
      <c r="G43" s="21">
        <f>IFERROR((D43/'January 2020'!D43)-1,0)</f>
        <v>-0.76668605097707898</v>
      </c>
      <c r="H43" s="21">
        <f>IFERROR((E43/'January 2020'!E43)-1,0)</f>
        <v>-0.901564211456792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January 4th:Week of January 25th'!D43)</f>
        <v>4918230.8</v>
      </c>
      <c r="E44" s="6">
        <f>SUM('Week of January 4th:Week of January 25th'!E43)</f>
        <v>2441181.0499999998</v>
      </c>
      <c r="F44" s="7"/>
      <c r="G44" s="21">
        <f>IFERROR((D44/'January 2020'!D44)-1,0)</f>
        <v>0.56479156398667918</v>
      </c>
      <c r="H44" s="21">
        <f>IFERROR((E44/'January 2020'!E44)-1,0)</f>
        <v>0.66281082328506291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January 4th:Week of January 25th'!D44)</f>
        <v>1924563.1</v>
      </c>
      <c r="E45" s="6">
        <f>SUM('Week of January 4th:Week of January 25th'!E44)</f>
        <v>958870.55</v>
      </c>
      <c r="F45" s="7"/>
      <c r="G45" s="21">
        <f>IFERROR((D45/'January 2020'!D45)-1,0)</f>
        <v>3.8100799006649089E-2</v>
      </c>
      <c r="H45" s="21">
        <f>IFERROR((E45/'January 2020'!E45)-1,0)</f>
        <v>0.21868447733390783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January 4th:Week of January 25th'!D45)</f>
        <v>1737243.2000000002</v>
      </c>
      <c r="E46" s="6">
        <f>SUM('Week of January 4th:Week of January 25th'!E45)</f>
        <v>862969.1</v>
      </c>
      <c r="F46" s="7"/>
      <c r="G46" s="21">
        <f>IFERROR((D46/'January 2020'!D46)-1,0)</f>
        <v>0.7184636573065879</v>
      </c>
      <c r="H46" s="21">
        <f>IFERROR((E46/'January 2020'!E46)-1,0)</f>
        <v>0.6032514658060939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January 4th:Week of January 25th'!D46)</f>
        <v>1951082.7000000002</v>
      </c>
      <c r="E47" s="6">
        <f>SUM('Week of January 4th:Week of January 25th'!E46)</f>
        <v>778261.75</v>
      </c>
      <c r="F47" s="7"/>
      <c r="G47" s="21">
        <f>IFERROR((D47/'January 2020'!D47)-1,0)</f>
        <v>0.44481225160705429</v>
      </c>
      <c r="H47" s="21">
        <f>IFERROR((E47/'January 2020'!E47)-1,0)</f>
        <v>9.0323668884803698E-2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January 4th:Week of January 25th'!D47)</f>
        <v>964463.5</v>
      </c>
      <c r="E48" s="6">
        <f>SUM('Week of January 4th:Week of January 25th'!E47)</f>
        <v>596767.15</v>
      </c>
      <c r="F48" s="7"/>
      <c r="G48" s="21">
        <f>IFERROR((D48/'January 2020'!D48)-1,0)</f>
        <v>0.45221504678206648</v>
      </c>
      <c r="H48" s="21">
        <f>IFERROR((E48/'January 2020'!E48)-1,0)</f>
        <v>0.71305926512371842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January 4th:Week of January 25th'!D48)</f>
        <v>2080436.45</v>
      </c>
      <c r="E49" s="6">
        <f>SUM('Week of January 4th:Week of January 25th'!E48)</f>
        <v>1477977.9000000001</v>
      </c>
      <c r="F49" s="7"/>
      <c r="G49" s="21">
        <f>IFERROR((D49/'January 2020'!D49)-1,0)</f>
        <v>0.5017753902248494</v>
      </c>
      <c r="H49" s="21">
        <f>IFERROR((E49/'January 2020'!E49)-1,0)</f>
        <v>0.81294850983646616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January 4th:Week of January 25th'!D49)</f>
        <v>137300.1</v>
      </c>
      <c r="E50" s="6">
        <f>SUM('Week of January 4th:Week of January 25th'!E49)</f>
        <v>44540.65</v>
      </c>
      <c r="F50" s="7"/>
      <c r="G50" s="21">
        <f>IFERROR((D50/'January 2020'!D50)-1,0)</f>
        <v>-0.14342798249674638</v>
      </c>
      <c r="H50" s="21">
        <f>IFERROR((E50/'January 2020'!E50)-1,0)</f>
        <v>-0.13702234428508442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January 4th:Week of January 25th'!D50)</f>
        <v>10639147.4</v>
      </c>
      <c r="E51" s="6">
        <f>SUM('Week of January 4th:Week of January 25th'!E50)</f>
        <v>7466004.9499999993</v>
      </c>
      <c r="F51" s="7"/>
      <c r="G51" s="21">
        <f>IFERROR((D51/'January 2020'!D51)-1,0)</f>
        <v>-0.33939489982424753</v>
      </c>
      <c r="H51" s="21">
        <f>IFERROR((E51/'January 2020'!E51)-1,0)</f>
        <v>-0.26748781300336122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January 4th:Week of January 25th'!D51)</f>
        <v>2889112.8</v>
      </c>
      <c r="E52" s="6">
        <f>SUM('Week of January 4th:Week of January 25th'!E51)</f>
        <v>1902295.5</v>
      </c>
      <c r="F52" s="7"/>
      <c r="G52" s="21">
        <f>IFERROR((D52/'January 2020'!D52)-1,0)</f>
        <v>6.9473887143704394E-2</v>
      </c>
      <c r="H52" s="21">
        <f>IFERROR((E52/'January 2020'!E52)-1,0)</f>
        <v>0.55472753157794918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January 4th:Week of January 25th'!D52)</f>
        <v>19961764.899999999</v>
      </c>
      <c r="E53" s="6">
        <f>SUM('Week of January 4th:Week of January 25th'!E52)</f>
        <v>8728365.0999999996</v>
      </c>
      <c r="F53" s="7"/>
      <c r="G53" s="21">
        <f>IFERROR((D53/'January 2020'!D53)-1,0)</f>
        <v>0.62391410650891754</v>
      </c>
      <c r="H53" s="21">
        <f>IFERROR((E53/'January 2020'!E53)-1,0)</f>
        <v>0.55188196176877846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January 4th:Week of January 25th'!D53)</f>
        <v>3501380.4000000004</v>
      </c>
      <c r="E54" s="6">
        <f>SUM('Week of January 4th:Week of January 25th'!E53)</f>
        <v>2208667.65</v>
      </c>
      <c r="F54" s="7"/>
      <c r="G54" s="21">
        <f>IFERROR((D54/'January 2020'!D54)-1,0)</f>
        <v>0.1344452107750671</v>
      </c>
      <c r="H54" s="21">
        <f>IFERROR((E54/'January 2020'!E54)-1,0)</f>
        <v>0.56673991633598364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January 4th:Week of January 25th'!D54)</f>
        <v>7426612.9000000004</v>
      </c>
      <c r="E55" s="6">
        <f>SUM('Week of January 4th:Week of January 25th'!E54)</f>
        <v>5743517.4999999991</v>
      </c>
      <c r="F55" s="7"/>
      <c r="G55" s="21">
        <f>IFERROR((D55/'January 2020'!D55)-1,0)</f>
        <v>2.5523527567238524E-2</v>
      </c>
      <c r="H55" s="21">
        <f>IFERROR((E55/'January 2020'!E55)-1,0)</f>
        <v>0.61174600767506981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January 4th:Week of January 25th'!D55)</f>
        <v>4287065.7</v>
      </c>
      <c r="E56" s="6">
        <f>SUM('Week of January 4th:Week of January 25th'!E55)</f>
        <v>2745213.45</v>
      </c>
      <c r="F56" s="7"/>
      <c r="G56" s="21">
        <f>IFERROR((D56/'January 2020'!D56)-1,0)</f>
        <v>0.11534925480617897</v>
      </c>
      <c r="H56" s="21">
        <f>IFERROR((E56/'January 2020'!E56)-1,0)</f>
        <v>0.323291399456902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January 4th:Week of January 25th'!D56)</f>
        <v>206050.59999999998</v>
      </c>
      <c r="E57" s="6">
        <f>SUM('Week of January 4th:Week of January 25th'!E56)</f>
        <v>86841.3</v>
      </c>
      <c r="F57" s="7"/>
      <c r="G57" s="21">
        <f>IFERROR((D57/'January 2020'!D57)-1,0)</f>
        <v>0.760272211358485</v>
      </c>
      <c r="H57" s="21">
        <f>IFERROR((E57/'January 2020'!E57)-1,0)</f>
        <v>0.68925653594771252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January 4th:Week of January 25th'!D57)</f>
        <v>3534395.9000000004</v>
      </c>
      <c r="E58" s="6">
        <f>SUM('Week of January 4th:Week of January 25th'!E57)</f>
        <v>2434394.5499999998</v>
      </c>
      <c r="F58" s="7"/>
      <c r="G58" s="21">
        <f>IFERROR((D58/'January 2020'!D58)-1,0)</f>
        <v>0.30454363656281602</v>
      </c>
      <c r="H58" s="21">
        <f>IFERROR((E58/'January 2020'!E58)-1,0)</f>
        <v>0.51726967010778835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January 4th:Week of January 25th'!D58)</f>
        <v>3253346.1499999994</v>
      </c>
      <c r="E59" s="6">
        <f>SUM('Week of January 4th:Week of January 25th'!E58)</f>
        <v>1679229.3</v>
      </c>
      <c r="F59" s="7"/>
      <c r="G59" s="21">
        <f>IFERROR((D59/'January 2020'!D59)-1,0)</f>
        <v>0.31785732716740522</v>
      </c>
      <c r="H59" s="21">
        <f>IFERROR((E59/'January 2020'!E59)-1,0)</f>
        <v>0.65677715305494533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January 4th:Week of January 25th'!D59)</f>
        <v>0</v>
      </c>
      <c r="E60" s="6">
        <f>SUM('Week of January 4th:Week of January 25th'!E59)</f>
        <v>3030167</v>
      </c>
      <c r="F60" s="7"/>
      <c r="G60" s="21">
        <f>IFERROR((D60/'January 2020'!D60)-1,0)</f>
        <v>0</v>
      </c>
      <c r="H60" s="21">
        <f>IFERROR((E60/'January 2020'!E60)-1,0)</f>
        <v>0.5862504271319724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January 4th:Week of January 25th'!D60)</f>
        <v>6133750.7000000002</v>
      </c>
      <c r="E61" s="6">
        <f>SUM('Week of January 4th:Week of January 25th'!E60)</f>
        <v>2556905.3999999994</v>
      </c>
      <c r="F61" s="7"/>
      <c r="G61" s="21">
        <f>IFERROR((D61/'January 2020'!D61)-1,0)</f>
        <v>0.5227445440568832</v>
      </c>
      <c r="H61" s="21">
        <f>IFERROR((E61/'January 2020'!E61)-1,0)</f>
        <v>0.85403149301753967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January 4th:Week of January 25th'!D61)</f>
        <v>1639668.1</v>
      </c>
      <c r="E62" s="6">
        <f>SUM('Week of January 4th:Week of January 25th'!E61)</f>
        <v>1553605.9</v>
      </c>
      <c r="F62" s="7"/>
      <c r="G62" s="21">
        <f>IFERROR((D62/'January 2020'!D62)-1,0)</f>
        <v>-0.34174099433416527</v>
      </c>
      <c r="H62" s="21">
        <f>IFERROR((E62/'January 2020'!E62)-1,0)</f>
        <v>0.18421162854663287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January 4th:Week of January 25th'!D62)</f>
        <v>1470627.2000000002</v>
      </c>
      <c r="E63" s="6">
        <f>SUM('Week of January 4th:Week of January 25th'!E62)</f>
        <v>1300789.3500000001</v>
      </c>
      <c r="F63" s="7"/>
      <c r="G63" s="21">
        <f>IFERROR((D63/'January 2020'!D63)-1,0)</f>
        <v>0.30454944555456342</v>
      </c>
      <c r="H63" s="21">
        <f>IFERROR((E63/'January 2020'!E63)-1,0)</f>
        <v>2.3264216010504093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January 4th:Week of January 25th'!D63)</f>
        <v>96975.2</v>
      </c>
      <c r="E64" s="6">
        <f>SUM('Week of January 4th:Week of January 25th'!E63)</f>
        <v>42593.25</v>
      </c>
      <c r="F64" s="7"/>
      <c r="G64" s="21">
        <f>IFERROR((D64/'January 2020'!D64)-1,0)</f>
        <v>0.70284678168328907</v>
      </c>
      <c r="H64" s="21">
        <f>IFERROR((E64/'January 2020'!E64)-1,0)</f>
        <v>1.6191255552957751E-2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January 4th:Week of January 25th'!D64)</f>
        <v>52871.700000000004</v>
      </c>
      <c r="E65" s="6">
        <f>SUM('Week of January 4th:Week of January 25th'!E64)</f>
        <v>22948.1</v>
      </c>
      <c r="F65" s="7"/>
      <c r="G65" s="21">
        <f>IFERROR((D65/'January 2020'!D65)-1,0)</f>
        <v>0.37797602758469728</v>
      </c>
      <c r="H65" s="21">
        <f>IFERROR((E65/'January 2020'!E65)-1,0)</f>
        <v>0.31555609061176981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January 4th:Week of January 25th'!D65)</f>
        <v>27563.899999999998</v>
      </c>
      <c r="E66" s="6">
        <f>SUM('Week of January 4th:Week of January 25th'!E65)</f>
        <v>23318.05</v>
      </c>
      <c r="F66" s="7"/>
      <c r="G66" s="21">
        <f>IFERROR((D66/'January 2020'!D66)-1,0)</f>
        <v>0.70647887323943648</v>
      </c>
      <c r="H66" s="21">
        <f>IFERROR((E66/'January 2020'!E66)-1,0)</f>
        <v>1.2542040263914735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January 4th:Week of January 25th'!D66)</f>
        <v>4058081.3499999996</v>
      </c>
      <c r="E67" s="6">
        <f>SUM('Week of January 4th:Week of January 25th'!E66)</f>
        <v>2464172.6999999997</v>
      </c>
      <c r="F67" s="7"/>
      <c r="G67" s="21">
        <f>IFERROR((D67/'January 2020'!D67)-1,0)</f>
        <v>0.21409952667073817</v>
      </c>
      <c r="H67" s="21">
        <f>IFERROR((E67/'January 2020'!E67)-1,0)</f>
        <v>0.50227094343715306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January 4th:Week of January 25th'!D67)</f>
        <v>151724.29999999999</v>
      </c>
      <c r="E68" s="6">
        <f>SUM('Week of January 4th:Week of January 25th'!E67)</f>
        <v>109630.85</v>
      </c>
      <c r="F68" s="7"/>
      <c r="G68" s="21">
        <f>IFERROR((D68/'January 2020'!D68)-1,0)</f>
        <v>0.73934919552220824</v>
      </c>
      <c r="H68" s="21">
        <f>IFERROR((E68/'January 2020'!E68)-1,0)</f>
        <v>0.81635836474340406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January 4th:Week of January 25th'!D68)</f>
        <v>3740212.7</v>
      </c>
      <c r="E69" s="6">
        <f>SUM('Week of January 4th:Week of January 25th'!E68)</f>
        <v>1363345.2</v>
      </c>
      <c r="F69" s="7"/>
      <c r="G69" s="21">
        <f>IFERROR((D69/'January 2020'!D69)-1,0)</f>
        <v>1.7467183539309583</v>
      </c>
      <c r="H69" s="21">
        <f>IFERROR((E69/'January 2020'!E69)-1,0)</f>
        <v>1.3769819258250355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January 4th:Week of January 25th'!D69)</f>
        <v>41042.400000000009</v>
      </c>
      <c r="E70" s="6">
        <f>SUM('Week of January 4th:Week of January 25th'!E69)</f>
        <v>28359.1</v>
      </c>
      <c r="G70" s="22">
        <f>IFERROR((D70/'January 2020'!D70)-1,0)</f>
        <v>1.2547300415320723</v>
      </c>
      <c r="H70" s="22">
        <f>IFERROR((E70/'January 2020'!E70)-1,0)</f>
        <v>0.48076536486412369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191676178.71999997</v>
      </c>
      <c r="E72" s="6">
        <f>SUM(E4:E70)</f>
        <v>108464693.25</v>
      </c>
      <c r="G72" s="24">
        <f>(D72/'January 2020'!D72)-1</f>
        <v>0.25663527821144494</v>
      </c>
      <c r="H72" s="24">
        <f>(E72/'January 2020'!E72)-1</f>
        <v>0.34343665502767262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0F433-EB88-49FC-B22F-0D1BEABDA6BE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323728.3</v>
      </c>
      <c r="E3" s="29">
        <v>767686.15</v>
      </c>
    </row>
    <row r="4" spans="1:12" ht="13.15" customHeight="1" x14ac:dyDescent="0.2">
      <c r="A4" s="29" t="s">
        <v>7</v>
      </c>
      <c r="B4" s="25">
        <v>2</v>
      </c>
      <c r="D4" s="29">
        <v>12296.91</v>
      </c>
      <c r="E4" s="29">
        <v>14382.55</v>
      </c>
    </row>
    <row r="5" spans="1:12" ht="13.15" customHeight="1" x14ac:dyDescent="0.2">
      <c r="A5" s="29" t="s">
        <v>8</v>
      </c>
      <c r="B5" s="25">
        <v>3</v>
      </c>
      <c r="D5" s="29">
        <v>550645.9</v>
      </c>
      <c r="E5" s="29">
        <v>335084.5</v>
      </c>
    </row>
    <row r="6" spans="1:12" ht="13.15" customHeight="1" x14ac:dyDescent="0.2">
      <c r="A6" s="29" t="s">
        <v>9</v>
      </c>
      <c r="B6" s="25">
        <v>4</v>
      </c>
      <c r="D6" s="29">
        <v>11677.4</v>
      </c>
      <c r="E6" s="29">
        <v>10344.950000000001</v>
      </c>
    </row>
    <row r="7" spans="1:12" ht="13.15" customHeight="1" x14ac:dyDescent="0.2">
      <c r="A7" s="29" t="s">
        <v>10</v>
      </c>
      <c r="B7" s="25">
        <v>5</v>
      </c>
      <c r="D7" s="29">
        <v>997227</v>
      </c>
      <c r="E7" s="29">
        <v>636035.4</v>
      </c>
    </row>
    <row r="8" spans="1:12" ht="13.15" customHeight="1" x14ac:dyDescent="0.2">
      <c r="A8" s="29" t="s">
        <v>11</v>
      </c>
      <c r="B8" s="25">
        <v>6</v>
      </c>
      <c r="D8" s="29">
        <v>8111382.1799999997</v>
      </c>
      <c r="E8" s="29">
        <v>4641693.7</v>
      </c>
    </row>
    <row r="9" spans="1:12" ht="13.15" customHeight="1" x14ac:dyDescent="0.2">
      <c r="A9" s="29" t="s">
        <v>12</v>
      </c>
      <c r="B9" s="25">
        <v>7</v>
      </c>
      <c r="D9" s="29">
        <v>9616.6</v>
      </c>
      <c r="E9" s="29">
        <v>12760.3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404483.8</v>
      </c>
      <c r="E10" s="29">
        <v>183708.35</v>
      </c>
    </row>
    <row r="11" spans="1:12" ht="13.15" customHeight="1" x14ac:dyDescent="0.2">
      <c r="A11" s="29" t="s">
        <v>14</v>
      </c>
      <c r="B11" s="25">
        <v>9</v>
      </c>
      <c r="D11" s="29">
        <v>441679.7</v>
      </c>
      <c r="E11" s="29">
        <v>238469</v>
      </c>
    </row>
    <row r="12" spans="1:12" ht="13.15" customHeight="1" x14ac:dyDescent="0.2">
      <c r="A12" s="29" t="s">
        <v>15</v>
      </c>
      <c r="B12" s="25">
        <v>10</v>
      </c>
      <c r="D12" s="29">
        <v>423537.8</v>
      </c>
      <c r="E12" s="29">
        <v>331821.7</v>
      </c>
    </row>
    <row r="13" spans="1:12" ht="13.15" customHeight="1" x14ac:dyDescent="0.2">
      <c r="A13" s="29" t="s">
        <v>16</v>
      </c>
      <c r="B13" s="25">
        <v>11</v>
      </c>
      <c r="D13" s="29">
        <v>2451848</v>
      </c>
      <c r="E13" s="29">
        <v>904170.75</v>
      </c>
    </row>
    <row r="14" spans="1:12" ht="13.15" customHeight="1" x14ac:dyDescent="0.2">
      <c r="A14" s="29" t="s">
        <v>17</v>
      </c>
      <c r="B14" s="25">
        <v>12</v>
      </c>
      <c r="D14" s="29">
        <v>63580.3</v>
      </c>
      <c r="E14" s="29">
        <v>31181.15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3420959.4</v>
      </c>
      <c r="E15" s="29">
        <v>1535855.3</v>
      </c>
    </row>
    <row r="16" spans="1:12" ht="13.15" customHeight="1" x14ac:dyDescent="0.2">
      <c r="A16" s="29" t="s">
        <v>19</v>
      </c>
      <c r="B16" s="25">
        <v>14</v>
      </c>
      <c r="D16" s="29">
        <v>187268.2</v>
      </c>
      <c r="E16" s="29">
        <v>33849.550000000003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1772164.1</v>
      </c>
      <c r="E18" s="29">
        <v>1070053.25</v>
      </c>
    </row>
    <row r="19" spans="1:5" ht="13.15" customHeight="1" x14ac:dyDescent="0.2">
      <c r="A19" s="29" t="s">
        <v>22</v>
      </c>
      <c r="B19" s="25">
        <v>17</v>
      </c>
      <c r="D19" s="29">
        <v>1573463.5</v>
      </c>
      <c r="E19" s="29">
        <v>769841.45</v>
      </c>
    </row>
    <row r="20" spans="1:5" ht="13.15" customHeight="1" x14ac:dyDescent="0.2">
      <c r="A20" s="29" t="s">
        <v>23</v>
      </c>
      <c r="B20" s="25">
        <v>18</v>
      </c>
      <c r="D20" s="29">
        <v>294696.5</v>
      </c>
      <c r="E20" s="29">
        <v>104190.45</v>
      </c>
    </row>
    <row r="21" spans="1:5" ht="13.15" customHeight="1" x14ac:dyDescent="0.2">
      <c r="A21" s="29" t="s">
        <v>24</v>
      </c>
      <c r="B21" s="25">
        <v>19</v>
      </c>
      <c r="D21" s="29">
        <v>94220.7</v>
      </c>
      <c r="E21" s="29">
        <v>25627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19532.8</v>
      </c>
      <c r="E23" s="29">
        <v>3971.8</v>
      </c>
    </row>
    <row r="24" spans="1:5" ht="13.15" customHeight="1" x14ac:dyDescent="0.2">
      <c r="A24" s="29" t="s">
        <v>27</v>
      </c>
      <c r="B24" s="25">
        <v>22</v>
      </c>
      <c r="D24" s="29">
        <v>12012.7</v>
      </c>
      <c r="E24" s="29">
        <v>8720.9500000000007</v>
      </c>
    </row>
    <row r="25" spans="1:5" ht="13.15" customHeight="1" x14ac:dyDescent="0.2">
      <c r="A25" s="29" t="s">
        <v>28</v>
      </c>
      <c r="B25" s="25">
        <v>23</v>
      </c>
      <c r="D25" s="29">
        <v>38578.050000000003</v>
      </c>
      <c r="E25" s="29">
        <v>128429.7</v>
      </c>
    </row>
    <row r="26" spans="1:5" ht="13.15" customHeight="1" x14ac:dyDescent="0.2">
      <c r="A26" s="29" t="s">
        <v>29</v>
      </c>
      <c r="B26" s="25">
        <v>24</v>
      </c>
      <c r="D26" s="29">
        <v>4522</v>
      </c>
      <c r="E26" s="29">
        <v>1485.4</v>
      </c>
    </row>
    <row r="27" spans="1:5" ht="13.15" customHeight="1" x14ac:dyDescent="0.2">
      <c r="A27" s="29" t="s">
        <v>30</v>
      </c>
      <c r="B27" s="25">
        <v>25</v>
      </c>
      <c r="D27" s="29">
        <v>37606.1</v>
      </c>
      <c r="E27" s="29">
        <v>26365.85</v>
      </c>
    </row>
    <row r="28" spans="1:5" ht="13.15" customHeight="1" x14ac:dyDescent="0.2">
      <c r="A28" s="29" t="s">
        <v>31</v>
      </c>
      <c r="B28" s="25">
        <v>26</v>
      </c>
      <c r="D28" s="29">
        <v>25525.5</v>
      </c>
      <c r="E28" s="29">
        <v>13388.9</v>
      </c>
    </row>
    <row r="29" spans="1:5" ht="13.15" customHeight="1" x14ac:dyDescent="0.2">
      <c r="A29" s="29" t="s">
        <v>32</v>
      </c>
      <c r="B29" s="25">
        <v>27</v>
      </c>
      <c r="D29" s="29">
        <v>269776.5</v>
      </c>
      <c r="E29" s="29">
        <v>175040.6</v>
      </c>
    </row>
    <row r="30" spans="1:5" ht="13.15" customHeight="1" x14ac:dyDescent="0.2">
      <c r="A30" s="29" t="s">
        <v>33</v>
      </c>
      <c r="B30" s="25">
        <v>28</v>
      </c>
      <c r="D30" s="29">
        <v>164341.1</v>
      </c>
      <c r="E30" s="29">
        <v>46443.6</v>
      </c>
    </row>
    <row r="31" spans="1:5" ht="13.15" customHeight="1" x14ac:dyDescent="0.2">
      <c r="A31" s="29" t="s">
        <v>34</v>
      </c>
      <c r="B31" s="25">
        <v>29</v>
      </c>
      <c r="D31" s="29">
        <v>4587508.0999999996</v>
      </c>
      <c r="E31" s="29">
        <v>2828830.55</v>
      </c>
    </row>
    <row r="32" spans="1:5" ht="13.15" customHeight="1" x14ac:dyDescent="0.2">
      <c r="A32" s="29" t="s">
        <v>35</v>
      </c>
      <c r="B32" s="25">
        <v>30</v>
      </c>
      <c r="D32" s="29">
        <v>8019.9</v>
      </c>
      <c r="E32" s="29">
        <v>8536.85</v>
      </c>
    </row>
    <row r="33" spans="1:5" ht="13.15" customHeight="1" x14ac:dyDescent="0.2">
      <c r="A33" s="29" t="s">
        <v>36</v>
      </c>
      <c r="B33" s="25">
        <v>31</v>
      </c>
      <c r="D33" s="29">
        <v>732328.8</v>
      </c>
      <c r="E33" s="29">
        <v>229656.7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9867.9</v>
      </c>
      <c r="E35" s="29">
        <v>2388.75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501904.2</v>
      </c>
      <c r="E37" s="29">
        <v>333372.2</v>
      </c>
    </row>
    <row r="38" spans="1:5" ht="13.15" customHeight="1" x14ac:dyDescent="0.2">
      <c r="A38" s="29" t="s">
        <v>41</v>
      </c>
      <c r="B38" s="25">
        <v>36</v>
      </c>
      <c r="D38" s="29">
        <v>1825943.7</v>
      </c>
      <c r="E38" s="29">
        <v>907174.1</v>
      </c>
    </row>
    <row r="39" spans="1:5" ht="13.15" customHeight="1" x14ac:dyDescent="0.2">
      <c r="A39" s="29" t="s">
        <v>42</v>
      </c>
      <c r="B39" s="25">
        <v>37</v>
      </c>
      <c r="D39" s="29">
        <v>934509.1</v>
      </c>
      <c r="E39" s="29">
        <v>403419.45</v>
      </c>
    </row>
    <row r="40" spans="1:5" ht="13.15" customHeight="1" x14ac:dyDescent="0.2">
      <c r="A40" s="29" t="s">
        <v>43</v>
      </c>
      <c r="B40" s="25">
        <v>38</v>
      </c>
      <c r="D40" s="29">
        <v>54290.2</v>
      </c>
      <c r="E40" s="29">
        <v>23796.5</v>
      </c>
    </row>
    <row r="41" spans="1:5" ht="13.15" customHeight="1" x14ac:dyDescent="0.2">
      <c r="A41" s="29" t="s">
        <v>44</v>
      </c>
      <c r="B41" s="25">
        <v>39</v>
      </c>
      <c r="D41" s="29">
        <v>606.9</v>
      </c>
      <c r="E41" s="29">
        <v>1093.05</v>
      </c>
    </row>
    <row r="42" spans="1:5" ht="13.15" customHeight="1" x14ac:dyDescent="0.2">
      <c r="A42" s="29" t="s">
        <v>45</v>
      </c>
      <c r="B42" s="25">
        <v>40</v>
      </c>
      <c r="D42" s="29">
        <v>11039.7</v>
      </c>
      <c r="E42" s="29">
        <v>1205.4000000000001</v>
      </c>
    </row>
    <row r="43" spans="1:5" ht="13.15" customHeight="1" x14ac:dyDescent="0.2">
      <c r="A43" s="29" t="s">
        <v>46</v>
      </c>
      <c r="B43" s="25">
        <v>41</v>
      </c>
      <c r="D43" s="29">
        <v>1324372.7</v>
      </c>
      <c r="E43" s="29">
        <v>736201.2</v>
      </c>
    </row>
    <row r="44" spans="1:5" ht="13.15" customHeight="1" x14ac:dyDescent="0.2">
      <c r="A44" s="29" t="s">
        <v>47</v>
      </c>
      <c r="B44" s="25">
        <v>42</v>
      </c>
      <c r="D44" s="29">
        <v>1014681.5</v>
      </c>
      <c r="E44" s="29">
        <v>483802.2</v>
      </c>
    </row>
    <row r="45" spans="1:5" ht="13.15" customHeight="1" x14ac:dyDescent="0.2">
      <c r="A45" s="29" t="s">
        <v>48</v>
      </c>
      <c r="B45" s="25">
        <v>43</v>
      </c>
      <c r="D45" s="29">
        <v>518858.9</v>
      </c>
      <c r="E45" s="29">
        <v>256754.75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572873.69999999995</v>
      </c>
      <c r="E47" s="29">
        <v>337239.7</v>
      </c>
    </row>
    <row r="48" spans="1:5" ht="13.15" customHeight="1" x14ac:dyDescent="0.2">
      <c r="A48" s="29" t="s">
        <v>51</v>
      </c>
      <c r="B48" s="25">
        <v>46</v>
      </c>
      <c r="D48" s="29">
        <v>871537.3</v>
      </c>
      <c r="E48" s="29">
        <v>541925.65</v>
      </c>
    </row>
    <row r="49" spans="1:5" ht="13.15" customHeight="1" x14ac:dyDescent="0.2">
      <c r="A49" s="29" t="s">
        <v>52</v>
      </c>
      <c r="B49" s="25">
        <v>47</v>
      </c>
      <c r="D49" s="29">
        <v>73702.3</v>
      </c>
      <c r="E49" s="29">
        <v>17093.3</v>
      </c>
    </row>
    <row r="50" spans="1:5" ht="13.15" customHeight="1" x14ac:dyDescent="0.2">
      <c r="A50" s="29" t="s">
        <v>53</v>
      </c>
      <c r="B50" s="25">
        <v>48</v>
      </c>
      <c r="D50" s="29">
        <v>2421055</v>
      </c>
      <c r="E50" s="29">
        <v>2495091.9</v>
      </c>
    </row>
    <row r="51" spans="1:5" ht="13.15" customHeight="1" x14ac:dyDescent="0.2">
      <c r="A51" s="29" t="s">
        <v>54</v>
      </c>
      <c r="B51" s="25">
        <v>49</v>
      </c>
      <c r="D51" s="29">
        <v>1065730.3999999999</v>
      </c>
      <c r="E51" s="29">
        <v>637213.15</v>
      </c>
    </row>
    <row r="52" spans="1:5" ht="13.15" customHeight="1" x14ac:dyDescent="0.2">
      <c r="A52" s="29" t="s">
        <v>55</v>
      </c>
      <c r="B52" s="25">
        <v>50</v>
      </c>
      <c r="D52" s="29">
        <v>2685337.9</v>
      </c>
      <c r="E52" s="29">
        <v>1180373.95</v>
      </c>
    </row>
    <row r="53" spans="1:5" ht="13.15" customHeight="1" x14ac:dyDescent="0.2">
      <c r="A53" s="29" t="s">
        <v>56</v>
      </c>
      <c r="B53" s="25">
        <v>51</v>
      </c>
      <c r="D53" s="29">
        <v>1249103.1000000001</v>
      </c>
      <c r="E53" s="29">
        <v>747174.75</v>
      </c>
    </row>
    <row r="54" spans="1:5" ht="13.15" customHeight="1" x14ac:dyDescent="0.2">
      <c r="A54" s="29" t="s">
        <v>57</v>
      </c>
      <c r="B54" s="25">
        <v>52</v>
      </c>
      <c r="D54" s="29">
        <v>1523502.4</v>
      </c>
      <c r="E54" s="29">
        <v>1087548.3500000001</v>
      </c>
    </row>
    <row r="55" spans="1:5" ht="13.15" customHeight="1" x14ac:dyDescent="0.2">
      <c r="A55" s="29" t="s">
        <v>58</v>
      </c>
      <c r="B55" s="25">
        <v>53</v>
      </c>
      <c r="D55" s="29">
        <v>1229240.6000000001</v>
      </c>
      <c r="E55" s="29">
        <v>1023820.7</v>
      </c>
    </row>
    <row r="56" spans="1:5" ht="13.15" customHeight="1" x14ac:dyDescent="0.2">
      <c r="A56" s="29" t="s">
        <v>59</v>
      </c>
      <c r="B56" s="25">
        <v>54</v>
      </c>
      <c r="D56" s="29">
        <v>79395.399999999994</v>
      </c>
      <c r="E56" s="29">
        <v>28775.599999999999</v>
      </c>
    </row>
    <row r="57" spans="1:5" ht="13.15" customHeight="1" x14ac:dyDescent="0.2">
      <c r="A57" s="29" t="s">
        <v>60</v>
      </c>
      <c r="B57" s="25">
        <v>55</v>
      </c>
      <c r="D57" s="29">
        <v>946616.3</v>
      </c>
      <c r="E57" s="29">
        <v>635815.6</v>
      </c>
    </row>
    <row r="58" spans="1:5" ht="13.15" customHeight="1" x14ac:dyDescent="0.2">
      <c r="A58" s="29" t="s">
        <v>61</v>
      </c>
      <c r="B58" s="25">
        <v>56</v>
      </c>
      <c r="D58" s="29">
        <v>977867.1</v>
      </c>
      <c r="E58" s="29">
        <v>580586.30000000005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1336107.1499999999</v>
      </c>
    </row>
    <row r="60" spans="1:5" ht="13.15" customHeight="1" x14ac:dyDescent="0.2">
      <c r="A60" s="29" t="s">
        <v>63</v>
      </c>
      <c r="B60" s="25">
        <v>58</v>
      </c>
      <c r="D60" s="29">
        <v>1440209.4</v>
      </c>
      <c r="E60" s="29">
        <v>619362.1</v>
      </c>
    </row>
    <row r="61" spans="1:5" ht="13.15" customHeight="1" x14ac:dyDescent="0.2">
      <c r="A61" s="29" t="s">
        <v>64</v>
      </c>
      <c r="B61" s="25">
        <v>59</v>
      </c>
      <c r="D61" s="29">
        <v>842476.6</v>
      </c>
      <c r="E61" s="29">
        <v>784275.8</v>
      </c>
    </row>
    <row r="62" spans="1:5" ht="13.15" customHeight="1" x14ac:dyDescent="0.2">
      <c r="A62" s="29" t="s">
        <v>65</v>
      </c>
      <c r="B62" s="25">
        <v>60</v>
      </c>
      <c r="D62" s="29">
        <v>148988.70000000001</v>
      </c>
      <c r="E62" s="29">
        <v>763924</v>
      </c>
    </row>
    <row r="63" spans="1:5" ht="13.15" customHeight="1" x14ac:dyDescent="0.2">
      <c r="A63" s="29" t="s">
        <v>66</v>
      </c>
      <c r="B63" s="25">
        <v>61</v>
      </c>
      <c r="D63" s="29">
        <v>20070.400000000001</v>
      </c>
      <c r="E63" s="29">
        <v>13517.7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11745.3</v>
      </c>
      <c r="E65" s="29">
        <v>8046.5</v>
      </c>
    </row>
    <row r="66" spans="1:13" ht="13.15" customHeight="1" x14ac:dyDescent="0.2">
      <c r="A66" s="29" t="s">
        <v>69</v>
      </c>
      <c r="B66" s="25">
        <v>64</v>
      </c>
      <c r="D66" s="29">
        <v>915114.9</v>
      </c>
      <c r="E66" s="29">
        <v>616570.85</v>
      </c>
    </row>
    <row r="67" spans="1:13" ht="13.15" customHeight="1" x14ac:dyDescent="0.2">
      <c r="A67" s="29" t="s">
        <v>70</v>
      </c>
      <c r="B67" s="25">
        <v>65</v>
      </c>
      <c r="D67" s="29">
        <v>39090.1</v>
      </c>
      <c r="E67" s="29">
        <v>31470.6</v>
      </c>
    </row>
    <row r="68" spans="1:13" ht="13.15" customHeight="1" x14ac:dyDescent="0.2">
      <c r="A68" s="29" t="s">
        <v>71</v>
      </c>
      <c r="B68" s="25">
        <v>66</v>
      </c>
      <c r="D68" s="29">
        <v>1240045.1000000001</v>
      </c>
      <c r="E68" s="29">
        <v>416681.3</v>
      </c>
    </row>
    <row r="69" spans="1:13" ht="13.15" customHeight="1" x14ac:dyDescent="0.2">
      <c r="A69" s="29" t="s">
        <v>72</v>
      </c>
      <c r="B69" s="25">
        <v>67</v>
      </c>
      <c r="D69" s="29">
        <v>12714.1</v>
      </c>
      <c r="E69" s="29">
        <v>7909.3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51606718.739999987</v>
      </c>
      <c r="E71" s="28">
        <f>SUM(E3:E69)</f>
        <v>32177358.249999996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4C19-9E99-43C2-9A64-C174E4D5A9FD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388238.9</v>
      </c>
      <c r="E3" s="29">
        <v>326999.40000000002</v>
      </c>
    </row>
    <row r="4" spans="1:12" ht="13.15" customHeight="1" x14ac:dyDescent="0.2">
      <c r="A4" s="29" t="s">
        <v>7</v>
      </c>
      <c r="B4" s="25">
        <v>2</v>
      </c>
      <c r="D4" s="29">
        <v>14534.11</v>
      </c>
      <c r="E4" s="29">
        <v>14395.85</v>
      </c>
    </row>
    <row r="5" spans="1:12" ht="13.15" customHeight="1" x14ac:dyDescent="0.2">
      <c r="A5" s="29" t="s">
        <v>8</v>
      </c>
      <c r="B5" s="25">
        <v>3</v>
      </c>
      <c r="D5" s="29">
        <v>532532.69999999995</v>
      </c>
      <c r="E5" s="29">
        <v>189809.2</v>
      </c>
    </row>
    <row r="6" spans="1:12" ht="13.15" customHeight="1" x14ac:dyDescent="0.2">
      <c r="A6" s="29" t="s">
        <v>9</v>
      </c>
      <c r="B6" s="25">
        <v>4</v>
      </c>
      <c r="D6" s="29">
        <v>16653.7</v>
      </c>
      <c r="E6" s="29">
        <v>12681.2</v>
      </c>
    </row>
    <row r="7" spans="1:12" ht="13.15" customHeight="1" x14ac:dyDescent="0.2">
      <c r="A7" s="29" t="s">
        <v>10</v>
      </c>
      <c r="B7" s="25">
        <v>5</v>
      </c>
      <c r="D7" s="29">
        <v>1135301.3</v>
      </c>
      <c r="E7" s="29">
        <v>683872.7</v>
      </c>
    </row>
    <row r="8" spans="1:12" ht="13.15" customHeight="1" x14ac:dyDescent="0.2">
      <c r="A8" s="29" t="s">
        <v>11</v>
      </c>
      <c r="B8" s="25">
        <v>6</v>
      </c>
      <c r="D8" s="29">
        <v>4563328</v>
      </c>
      <c r="E8" s="29">
        <v>2127304.5499999998</v>
      </c>
    </row>
    <row r="9" spans="1:12" ht="13.15" customHeight="1" x14ac:dyDescent="0.2">
      <c r="A9" s="29" t="s">
        <v>12</v>
      </c>
      <c r="B9" s="25">
        <v>7</v>
      </c>
      <c r="D9" s="29">
        <v>3900.4</v>
      </c>
      <c r="E9" s="29">
        <v>4670.05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474502</v>
      </c>
      <c r="E10" s="29">
        <v>222126.45</v>
      </c>
    </row>
    <row r="11" spans="1:12" ht="13.15" customHeight="1" x14ac:dyDescent="0.2">
      <c r="A11" s="29" t="s">
        <v>14</v>
      </c>
      <c r="B11" s="25">
        <v>9</v>
      </c>
      <c r="D11" s="29">
        <v>232636.6</v>
      </c>
      <c r="E11" s="29">
        <v>122173.1</v>
      </c>
    </row>
    <row r="12" spans="1:12" ht="13.15" customHeight="1" x14ac:dyDescent="0.2">
      <c r="A12" s="29" t="s">
        <v>15</v>
      </c>
      <c r="B12" s="25">
        <v>10</v>
      </c>
      <c r="D12" s="29">
        <v>368046.7</v>
      </c>
      <c r="E12" s="29">
        <v>254026.5</v>
      </c>
    </row>
    <row r="13" spans="1:12" ht="13.15" customHeight="1" x14ac:dyDescent="0.2">
      <c r="A13" s="29" t="s">
        <v>16</v>
      </c>
      <c r="B13" s="25">
        <v>11</v>
      </c>
      <c r="D13" s="29">
        <v>3532779.6</v>
      </c>
      <c r="E13" s="29">
        <v>1139126.8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5856502.2000000002</v>
      </c>
      <c r="E15" s="29">
        <v>2586122.7000000002</v>
      </c>
    </row>
    <row r="16" spans="1:12" ht="13.15" customHeight="1" x14ac:dyDescent="0.2">
      <c r="A16" s="29" t="s">
        <v>19</v>
      </c>
      <c r="B16" s="25">
        <v>14</v>
      </c>
      <c r="D16" s="29">
        <v>39101.300000000003</v>
      </c>
      <c r="E16" s="29">
        <v>28656.6</v>
      </c>
    </row>
    <row r="17" spans="1:5" ht="13.15" customHeight="1" x14ac:dyDescent="0.2">
      <c r="A17" s="29" t="s">
        <v>20</v>
      </c>
      <c r="B17" s="25">
        <v>15</v>
      </c>
      <c r="D17" s="29">
        <v>40198.9</v>
      </c>
      <c r="E17" s="29">
        <v>7789.6</v>
      </c>
    </row>
    <row r="18" spans="1:5" ht="13.15" customHeight="1" x14ac:dyDescent="0.2">
      <c r="A18" s="29" t="s">
        <v>21</v>
      </c>
      <c r="B18" s="25">
        <v>16</v>
      </c>
      <c r="D18" s="29">
        <v>2063588.8</v>
      </c>
      <c r="E18" s="29">
        <v>1188517.75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402162.6</v>
      </c>
      <c r="E20" s="29">
        <v>218489.25</v>
      </c>
    </row>
    <row r="21" spans="1:5" ht="13.15" customHeight="1" x14ac:dyDescent="0.2">
      <c r="A21" s="29" t="s">
        <v>24</v>
      </c>
      <c r="B21" s="25">
        <v>19</v>
      </c>
      <c r="D21" s="29">
        <v>34925.800000000003</v>
      </c>
      <c r="E21" s="29">
        <v>13515.6</v>
      </c>
    </row>
    <row r="22" spans="1:5" ht="13.15" customHeight="1" x14ac:dyDescent="0.2">
      <c r="A22" s="29" t="s">
        <v>25</v>
      </c>
      <c r="B22" s="25">
        <v>20</v>
      </c>
      <c r="D22" s="29">
        <v>85804.6</v>
      </c>
      <c r="E22" s="29">
        <v>102980.85</v>
      </c>
    </row>
    <row r="23" spans="1:5" ht="13.15" customHeight="1" x14ac:dyDescent="0.2">
      <c r="A23" s="29" t="s">
        <v>26</v>
      </c>
      <c r="B23" s="25">
        <v>21</v>
      </c>
      <c r="D23" s="29">
        <v>21093.1</v>
      </c>
      <c r="E23" s="29">
        <v>16772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16438.8</v>
      </c>
      <c r="E25" s="29">
        <v>48554.8</v>
      </c>
    </row>
    <row r="26" spans="1:5" ht="13.15" customHeight="1" x14ac:dyDescent="0.2">
      <c r="A26" s="29" t="s">
        <v>29</v>
      </c>
      <c r="B26" s="25">
        <v>24</v>
      </c>
      <c r="D26" s="29">
        <v>5488.7</v>
      </c>
      <c r="E26" s="29">
        <v>2421.65</v>
      </c>
    </row>
    <row r="27" spans="1:5" ht="13.15" customHeight="1" x14ac:dyDescent="0.2">
      <c r="A27" s="29" t="s">
        <v>30</v>
      </c>
      <c r="B27" s="25">
        <v>25</v>
      </c>
      <c r="D27" s="29">
        <v>2585.1</v>
      </c>
      <c r="E27" s="29">
        <v>4689.3</v>
      </c>
    </row>
    <row r="28" spans="1:5" ht="13.15" customHeight="1" x14ac:dyDescent="0.2">
      <c r="A28" s="29" t="s">
        <v>31</v>
      </c>
      <c r="B28" s="25">
        <v>26</v>
      </c>
      <c r="D28" s="29">
        <v>28072.1</v>
      </c>
      <c r="E28" s="29">
        <v>11807.95</v>
      </c>
    </row>
    <row r="29" spans="1:5" ht="13.15" customHeight="1" x14ac:dyDescent="0.2">
      <c r="A29" s="29" t="s">
        <v>32</v>
      </c>
      <c r="B29" s="25">
        <v>27</v>
      </c>
      <c r="D29" s="29">
        <v>269702.3</v>
      </c>
      <c r="E29" s="29">
        <v>160791.4</v>
      </c>
    </row>
    <row r="30" spans="1:5" ht="13.15" customHeight="1" x14ac:dyDescent="0.2">
      <c r="A30" s="29" t="s">
        <v>33</v>
      </c>
      <c r="B30" s="25">
        <v>28</v>
      </c>
      <c r="D30" s="29">
        <v>102654.3</v>
      </c>
      <c r="E30" s="29">
        <v>56225.05</v>
      </c>
    </row>
    <row r="31" spans="1:5" ht="13.15" customHeight="1" x14ac:dyDescent="0.2">
      <c r="A31" s="29" t="s">
        <v>34</v>
      </c>
      <c r="B31" s="25">
        <v>29</v>
      </c>
      <c r="D31" s="29">
        <v>2038015.7</v>
      </c>
      <c r="E31" s="29">
        <v>1539218.45</v>
      </c>
    </row>
    <row r="32" spans="1:5" ht="13.15" customHeight="1" x14ac:dyDescent="0.2">
      <c r="A32" s="29" t="s">
        <v>35</v>
      </c>
      <c r="B32" s="25">
        <v>30</v>
      </c>
      <c r="D32" s="29">
        <v>907.2</v>
      </c>
      <c r="E32" s="29">
        <v>2238.6</v>
      </c>
    </row>
    <row r="33" spans="1:5" ht="13.15" customHeight="1" x14ac:dyDescent="0.2">
      <c r="A33" s="29" t="s">
        <v>36</v>
      </c>
      <c r="B33" s="25">
        <v>31</v>
      </c>
      <c r="D33" s="29">
        <v>356099.32</v>
      </c>
      <c r="E33" s="29">
        <v>159696.6</v>
      </c>
    </row>
    <row r="34" spans="1:5" ht="13.15" customHeight="1" x14ac:dyDescent="0.2">
      <c r="A34" s="29" t="s">
        <v>37</v>
      </c>
      <c r="B34" s="25">
        <v>32</v>
      </c>
      <c r="D34" s="29">
        <v>48321.7</v>
      </c>
      <c r="E34" s="29">
        <v>16239.65</v>
      </c>
    </row>
    <row r="35" spans="1:5" ht="13.15" customHeight="1" x14ac:dyDescent="0.2">
      <c r="A35" s="29" t="s">
        <v>38</v>
      </c>
      <c r="B35" s="25">
        <v>33</v>
      </c>
      <c r="D35" s="29">
        <v>23536.1</v>
      </c>
      <c r="E35" s="29">
        <v>3232.25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787622.5</v>
      </c>
      <c r="E37" s="29">
        <v>474786.9</v>
      </c>
    </row>
    <row r="38" spans="1:5" ht="13.15" customHeight="1" x14ac:dyDescent="0.2">
      <c r="A38" s="29" t="s">
        <v>41</v>
      </c>
      <c r="B38" s="25">
        <v>36</v>
      </c>
      <c r="D38" s="29">
        <v>3470827.5</v>
      </c>
      <c r="E38" s="29">
        <v>1253003.5</v>
      </c>
    </row>
    <row r="39" spans="1:5" ht="13.15" customHeight="1" x14ac:dyDescent="0.2">
      <c r="A39" s="29" t="s">
        <v>42</v>
      </c>
      <c r="B39" s="25">
        <v>37</v>
      </c>
      <c r="D39" s="29">
        <v>519622.6</v>
      </c>
      <c r="E39" s="29">
        <v>321001.8</v>
      </c>
    </row>
    <row r="40" spans="1:5" ht="13.15" customHeight="1" x14ac:dyDescent="0.2">
      <c r="A40" s="29" t="s">
        <v>43</v>
      </c>
      <c r="B40" s="25">
        <v>38</v>
      </c>
      <c r="D40" s="29">
        <v>52112.9</v>
      </c>
      <c r="E40" s="29">
        <v>20736.8</v>
      </c>
    </row>
    <row r="41" spans="1:5" ht="13.15" customHeight="1" x14ac:dyDescent="0.2">
      <c r="A41" s="29" t="s">
        <v>44</v>
      </c>
      <c r="B41" s="25">
        <v>39</v>
      </c>
      <c r="D41" s="29">
        <v>3.5</v>
      </c>
      <c r="E41" s="29">
        <v>695.8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1923035.1</v>
      </c>
      <c r="E43" s="29">
        <v>795771.55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398587.7</v>
      </c>
      <c r="E45" s="29">
        <v>197515.85</v>
      </c>
    </row>
    <row r="46" spans="1:5" ht="13.15" customHeight="1" x14ac:dyDescent="0.2">
      <c r="A46" s="29" t="s">
        <v>49</v>
      </c>
      <c r="B46" s="25">
        <v>44</v>
      </c>
      <c r="D46" s="29">
        <v>696091.9</v>
      </c>
      <c r="E46" s="29">
        <v>268683.8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493732.95</v>
      </c>
      <c r="E48" s="29">
        <v>379003.1</v>
      </c>
    </row>
    <row r="49" spans="1:5" ht="13.15" customHeight="1" x14ac:dyDescent="0.2">
      <c r="A49" s="29" t="s">
        <v>52</v>
      </c>
      <c r="B49" s="25">
        <v>47</v>
      </c>
      <c r="D49" s="29">
        <v>47415.9</v>
      </c>
      <c r="E49" s="29">
        <v>19483.45</v>
      </c>
    </row>
    <row r="50" spans="1:5" ht="13.15" customHeight="1" x14ac:dyDescent="0.2">
      <c r="A50" s="29" t="s">
        <v>53</v>
      </c>
      <c r="B50" s="25">
        <v>48</v>
      </c>
      <c r="D50" s="29">
        <v>2666542.9</v>
      </c>
      <c r="E50" s="29">
        <v>1613040.1</v>
      </c>
    </row>
    <row r="51" spans="1:5" ht="13.15" customHeight="1" x14ac:dyDescent="0.2">
      <c r="A51" s="29" t="s">
        <v>54</v>
      </c>
      <c r="B51" s="25">
        <v>49</v>
      </c>
      <c r="D51" s="29">
        <v>681223.2</v>
      </c>
      <c r="E51" s="29">
        <v>436464</v>
      </c>
    </row>
    <row r="52" spans="1:5" ht="13.15" customHeight="1" x14ac:dyDescent="0.2">
      <c r="A52" s="29" t="s">
        <v>55</v>
      </c>
      <c r="B52" s="25">
        <v>50</v>
      </c>
      <c r="D52" s="29">
        <v>5888876</v>
      </c>
      <c r="E52" s="29">
        <v>2700692.4</v>
      </c>
    </row>
    <row r="53" spans="1:5" ht="13.15" customHeight="1" x14ac:dyDescent="0.2">
      <c r="A53" s="29" t="s">
        <v>56</v>
      </c>
      <c r="B53" s="25">
        <v>51</v>
      </c>
      <c r="D53" s="29">
        <v>790273.4</v>
      </c>
      <c r="E53" s="29">
        <v>471878.75</v>
      </c>
    </row>
    <row r="54" spans="1:5" ht="13.15" customHeight="1" x14ac:dyDescent="0.2">
      <c r="A54" s="29" t="s">
        <v>57</v>
      </c>
      <c r="B54" s="25">
        <v>52</v>
      </c>
      <c r="D54" s="29">
        <v>2660908.6</v>
      </c>
      <c r="E54" s="29">
        <v>1493552.2</v>
      </c>
    </row>
    <row r="55" spans="1:5" ht="13.15" customHeight="1" x14ac:dyDescent="0.2">
      <c r="A55" s="29" t="s">
        <v>58</v>
      </c>
      <c r="B55" s="25">
        <v>53</v>
      </c>
      <c r="D55" s="29">
        <v>1179199</v>
      </c>
      <c r="E55" s="29">
        <v>582243.19999999995</v>
      </c>
    </row>
    <row r="56" spans="1:5" ht="13.15" customHeight="1" x14ac:dyDescent="0.2">
      <c r="A56" s="29" t="s">
        <v>59</v>
      </c>
      <c r="B56" s="25">
        <v>54</v>
      </c>
      <c r="D56" s="29">
        <v>34717.9</v>
      </c>
      <c r="E56" s="29">
        <v>18161.150000000001</v>
      </c>
    </row>
    <row r="57" spans="1:5" ht="13.15" customHeight="1" x14ac:dyDescent="0.2">
      <c r="A57" s="29" t="s">
        <v>60</v>
      </c>
      <c r="B57" s="25">
        <v>55</v>
      </c>
      <c r="D57" s="29">
        <v>1150311.3999999999</v>
      </c>
      <c r="E57" s="29">
        <v>673863.05</v>
      </c>
    </row>
    <row r="58" spans="1:5" ht="13.15" customHeight="1" x14ac:dyDescent="0.2">
      <c r="A58" s="29" t="s">
        <v>61</v>
      </c>
      <c r="B58" s="25">
        <v>56</v>
      </c>
      <c r="D58" s="29">
        <v>1159883.2</v>
      </c>
      <c r="E58" s="29">
        <v>449077.65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1970966.2</v>
      </c>
      <c r="E60" s="29">
        <v>858110.05</v>
      </c>
    </row>
    <row r="61" spans="1:5" ht="13.15" customHeight="1" x14ac:dyDescent="0.2">
      <c r="A61" s="29" t="s">
        <v>64</v>
      </c>
      <c r="B61" s="25">
        <v>59</v>
      </c>
      <c r="D61" s="29">
        <v>797191.5</v>
      </c>
      <c r="E61" s="29">
        <v>769330.1</v>
      </c>
    </row>
    <row r="62" spans="1:5" ht="13.15" customHeight="1" x14ac:dyDescent="0.2">
      <c r="A62" s="29" t="s">
        <v>65</v>
      </c>
      <c r="B62" s="25">
        <v>60</v>
      </c>
      <c r="D62" s="29">
        <v>709560.6</v>
      </c>
      <c r="E62" s="29">
        <v>272349.34999999998</v>
      </c>
    </row>
    <row r="63" spans="1:5" ht="13.15" customHeight="1" x14ac:dyDescent="0.2">
      <c r="A63" s="29" t="s">
        <v>66</v>
      </c>
      <c r="B63" s="25">
        <v>61</v>
      </c>
      <c r="D63" s="29">
        <v>22297.1</v>
      </c>
      <c r="E63" s="29">
        <v>7073.15</v>
      </c>
    </row>
    <row r="64" spans="1:5" ht="13.15" customHeight="1" x14ac:dyDescent="0.2">
      <c r="A64" s="29" t="s">
        <v>67</v>
      </c>
      <c r="B64" s="25">
        <v>62</v>
      </c>
      <c r="D64" s="29">
        <v>13584.9</v>
      </c>
      <c r="E64" s="29">
        <v>6288.45</v>
      </c>
    </row>
    <row r="65" spans="1:13" ht="13.15" customHeight="1" x14ac:dyDescent="0.2">
      <c r="A65" s="29" t="s">
        <v>68</v>
      </c>
      <c r="B65" s="25">
        <v>63</v>
      </c>
      <c r="D65" s="29">
        <v>3465.7</v>
      </c>
      <c r="E65" s="29">
        <v>1352.4</v>
      </c>
    </row>
    <row r="66" spans="1:13" ht="13.15" customHeight="1" x14ac:dyDescent="0.2">
      <c r="A66" s="29" t="s">
        <v>69</v>
      </c>
      <c r="B66" s="25">
        <v>64</v>
      </c>
      <c r="D66" s="29">
        <v>1739931.9</v>
      </c>
      <c r="E66" s="29">
        <v>879703.65</v>
      </c>
    </row>
    <row r="67" spans="1:13" ht="13.15" customHeight="1" x14ac:dyDescent="0.2">
      <c r="A67" s="29" t="s">
        <v>70</v>
      </c>
      <c r="B67" s="25">
        <v>65</v>
      </c>
      <c r="D67" s="29">
        <v>36299.199999999997</v>
      </c>
      <c r="E67" s="29">
        <v>27812.75</v>
      </c>
    </row>
    <row r="68" spans="1:13" ht="13.15" customHeight="1" x14ac:dyDescent="0.2">
      <c r="A68" s="29" t="s">
        <v>71</v>
      </c>
      <c r="B68" s="25">
        <v>66</v>
      </c>
      <c r="D68" s="29">
        <v>939040.9</v>
      </c>
      <c r="E68" s="29">
        <v>286509.3</v>
      </c>
    </row>
    <row r="69" spans="1:13" ht="13.15" customHeight="1" x14ac:dyDescent="0.2">
      <c r="A69" s="29" t="s">
        <v>72</v>
      </c>
      <c r="B69" s="25">
        <v>67</v>
      </c>
      <c r="D69" s="29">
        <v>12187.7</v>
      </c>
      <c r="E69" s="29">
        <v>10507.35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53543166.480000019</v>
      </c>
      <c r="E71" s="28">
        <f>SUM(E3:E69)</f>
        <v>26553837.449999996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9A38-8B23-41DB-8A1C-BFBDBBECFFB7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275728.59999999998</v>
      </c>
      <c r="E3" s="29">
        <v>158814.95000000001</v>
      </c>
    </row>
    <row r="4" spans="1:12" ht="13.15" customHeight="1" x14ac:dyDescent="0.2">
      <c r="A4" s="29" t="s">
        <v>7</v>
      </c>
      <c r="B4" s="25">
        <v>2</v>
      </c>
      <c r="D4" s="29">
        <v>16270.1</v>
      </c>
      <c r="E4" s="29">
        <v>11576.95</v>
      </c>
    </row>
    <row r="5" spans="1:12" ht="13.15" customHeight="1" x14ac:dyDescent="0.2">
      <c r="A5" s="29" t="s">
        <v>8</v>
      </c>
      <c r="B5" s="25">
        <v>3</v>
      </c>
      <c r="D5" s="29">
        <v>463628.9</v>
      </c>
      <c r="E5" s="29">
        <v>184211.65</v>
      </c>
    </row>
    <row r="6" spans="1:12" ht="13.15" customHeight="1" x14ac:dyDescent="0.2">
      <c r="A6" s="29" t="s">
        <v>9</v>
      </c>
      <c r="B6" s="25">
        <v>4</v>
      </c>
      <c r="D6" s="29">
        <v>0</v>
      </c>
      <c r="E6" s="29">
        <v>0</v>
      </c>
    </row>
    <row r="7" spans="1:12" ht="13.15" customHeight="1" x14ac:dyDescent="0.2">
      <c r="A7" s="29" t="s">
        <v>10</v>
      </c>
      <c r="B7" s="25">
        <v>5</v>
      </c>
      <c r="D7" s="29">
        <v>961254</v>
      </c>
      <c r="E7" s="29">
        <v>553213.15</v>
      </c>
    </row>
    <row r="8" spans="1:12" ht="13.15" customHeight="1" x14ac:dyDescent="0.2">
      <c r="A8" s="29" t="s">
        <v>11</v>
      </c>
      <c r="B8" s="25">
        <v>6</v>
      </c>
      <c r="D8" s="29">
        <v>3184311.4</v>
      </c>
      <c r="E8" s="29">
        <v>1997878.75</v>
      </c>
    </row>
    <row r="9" spans="1:12" ht="13.15" customHeight="1" x14ac:dyDescent="0.2">
      <c r="A9" s="29" t="s">
        <v>12</v>
      </c>
      <c r="B9" s="25">
        <v>7</v>
      </c>
      <c r="D9" s="29">
        <v>134.4</v>
      </c>
      <c r="E9" s="29">
        <v>560.70000000000005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505124.2</v>
      </c>
      <c r="E10" s="29">
        <v>222285.35</v>
      </c>
    </row>
    <row r="11" spans="1:12" ht="13.15" customHeight="1" x14ac:dyDescent="0.2">
      <c r="A11" s="29" t="s">
        <v>14</v>
      </c>
      <c r="B11" s="25">
        <v>9</v>
      </c>
      <c r="D11" s="29">
        <v>167512.1</v>
      </c>
      <c r="E11" s="29">
        <v>89862.85</v>
      </c>
    </row>
    <row r="12" spans="1:12" ht="13.15" customHeight="1" x14ac:dyDescent="0.2">
      <c r="A12" s="29" t="s">
        <v>15</v>
      </c>
      <c r="B12" s="25">
        <v>10</v>
      </c>
      <c r="D12" s="29">
        <v>247455.6</v>
      </c>
      <c r="E12" s="29">
        <v>233947.7</v>
      </c>
    </row>
    <row r="13" spans="1:12" ht="13.15" customHeight="1" x14ac:dyDescent="0.2">
      <c r="A13" s="29" t="s">
        <v>16</v>
      </c>
      <c r="B13" s="25">
        <v>11</v>
      </c>
      <c r="D13" s="29">
        <v>2044841.4</v>
      </c>
      <c r="E13" s="29">
        <v>588061.6</v>
      </c>
    </row>
    <row r="14" spans="1:12" ht="13.15" customHeight="1" x14ac:dyDescent="0.2">
      <c r="A14" s="29" t="s">
        <v>17</v>
      </c>
      <c r="B14" s="25">
        <v>12</v>
      </c>
      <c r="D14" s="29">
        <v>53821.599999999999</v>
      </c>
      <c r="E14" s="29">
        <v>37334.15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8996747.4000000004</v>
      </c>
      <c r="E15" s="29">
        <v>3864354.2</v>
      </c>
    </row>
    <row r="16" spans="1:12" ht="13.15" customHeight="1" x14ac:dyDescent="0.2">
      <c r="A16" s="29" t="s">
        <v>19</v>
      </c>
      <c r="B16" s="25">
        <v>14</v>
      </c>
      <c r="D16" s="29">
        <v>25001.9</v>
      </c>
      <c r="E16" s="29">
        <v>8706.25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1962681</v>
      </c>
      <c r="E18" s="29">
        <v>1117528.3</v>
      </c>
    </row>
    <row r="19" spans="1:5" ht="13.15" customHeight="1" x14ac:dyDescent="0.2">
      <c r="A19" s="29" t="s">
        <v>22</v>
      </c>
      <c r="B19" s="25">
        <v>17</v>
      </c>
      <c r="D19" s="29">
        <v>305837.7</v>
      </c>
      <c r="E19" s="29">
        <v>197258.95</v>
      </c>
    </row>
    <row r="20" spans="1:5" ht="13.15" customHeight="1" x14ac:dyDescent="0.2">
      <c r="A20" s="29" t="s">
        <v>23</v>
      </c>
      <c r="B20" s="25">
        <v>18</v>
      </c>
      <c r="D20" s="29">
        <v>308686</v>
      </c>
      <c r="E20" s="29">
        <v>163975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893.2</v>
      </c>
      <c r="E23" s="29">
        <v>4159.75</v>
      </c>
    </row>
    <row r="24" spans="1:5" ht="13.15" customHeight="1" x14ac:dyDescent="0.2">
      <c r="A24" s="29" t="s">
        <v>27</v>
      </c>
      <c r="B24" s="25">
        <v>22</v>
      </c>
      <c r="D24" s="29">
        <v>4393.2</v>
      </c>
      <c r="E24" s="29">
        <v>1894.55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2412.9</v>
      </c>
      <c r="E26" s="29">
        <v>1979.6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28281.4</v>
      </c>
      <c r="E28" s="29">
        <v>17219.650000000001</v>
      </c>
    </row>
    <row r="29" spans="1:5" ht="13.15" customHeight="1" x14ac:dyDescent="0.2">
      <c r="A29" s="29" t="s">
        <v>32</v>
      </c>
      <c r="B29" s="25">
        <v>27</v>
      </c>
      <c r="D29" s="29">
        <v>208756.1</v>
      </c>
      <c r="E29" s="29">
        <v>97317.85</v>
      </c>
    </row>
    <row r="30" spans="1:5" ht="13.15" customHeight="1" x14ac:dyDescent="0.2">
      <c r="A30" s="29" t="s">
        <v>33</v>
      </c>
      <c r="B30" s="25">
        <v>28</v>
      </c>
      <c r="D30" s="29">
        <v>168195.3</v>
      </c>
      <c r="E30" s="29">
        <v>75159.350000000006</v>
      </c>
    </row>
    <row r="31" spans="1:5" ht="13.15" customHeight="1" x14ac:dyDescent="0.2">
      <c r="A31" s="29" t="s">
        <v>34</v>
      </c>
      <c r="B31" s="25">
        <v>29</v>
      </c>
      <c r="D31" s="29">
        <v>2044142.8</v>
      </c>
      <c r="E31" s="29">
        <v>1674478.4</v>
      </c>
    </row>
    <row r="32" spans="1:5" ht="13.15" customHeight="1" x14ac:dyDescent="0.2">
      <c r="A32" s="29" t="s">
        <v>35</v>
      </c>
      <c r="B32" s="25">
        <v>30</v>
      </c>
      <c r="D32" s="29">
        <v>11556.3</v>
      </c>
      <c r="E32" s="29">
        <v>8271.5499999999993</v>
      </c>
    </row>
    <row r="33" spans="1:5" ht="13.15" customHeight="1" x14ac:dyDescent="0.2">
      <c r="A33" s="29" t="s">
        <v>36</v>
      </c>
      <c r="B33" s="25">
        <v>31</v>
      </c>
      <c r="D33" s="29">
        <v>463269.1</v>
      </c>
      <c r="E33" s="29">
        <v>162741.6</v>
      </c>
    </row>
    <row r="34" spans="1:5" ht="13.15" customHeight="1" x14ac:dyDescent="0.2">
      <c r="A34" s="29" t="s">
        <v>37</v>
      </c>
      <c r="B34" s="25">
        <v>32</v>
      </c>
      <c r="D34" s="29">
        <v>16745.400000000001</v>
      </c>
      <c r="E34" s="29">
        <v>14711.2</v>
      </c>
    </row>
    <row r="35" spans="1:5" ht="13.15" customHeight="1" x14ac:dyDescent="0.2">
      <c r="A35" s="29" t="s">
        <v>38</v>
      </c>
      <c r="B35" s="25">
        <v>33</v>
      </c>
      <c r="D35" s="29">
        <v>2683.1</v>
      </c>
      <c r="E35" s="29">
        <v>4432.05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564626.30000000005</v>
      </c>
      <c r="E37" s="29">
        <v>412597.5</v>
      </c>
    </row>
    <row r="38" spans="1:5" ht="13.15" customHeight="1" x14ac:dyDescent="0.2">
      <c r="A38" s="29" t="s">
        <v>41</v>
      </c>
      <c r="B38" s="25">
        <v>36</v>
      </c>
      <c r="D38" s="29">
        <v>1921821.3</v>
      </c>
      <c r="E38" s="29">
        <v>839295.45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55235.6</v>
      </c>
      <c r="E40" s="29">
        <v>20337.45</v>
      </c>
    </row>
    <row r="41" spans="1:5" ht="13.15" customHeight="1" x14ac:dyDescent="0.2">
      <c r="A41" s="29" t="s">
        <v>44</v>
      </c>
      <c r="B41" s="25">
        <v>39</v>
      </c>
      <c r="D41" s="29">
        <v>1624</v>
      </c>
      <c r="E41" s="29">
        <v>1640.8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854224</v>
      </c>
      <c r="E43" s="29">
        <v>420914.2</v>
      </c>
    </row>
    <row r="44" spans="1:5" ht="13.15" customHeight="1" x14ac:dyDescent="0.2">
      <c r="A44" s="29" t="s">
        <v>47</v>
      </c>
      <c r="B44" s="25">
        <v>42</v>
      </c>
      <c r="D44" s="29">
        <v>909881.6</v>
      </c>
      <c r="E44" s="29">
        <v>475068.35</v>
      </c>
    </row>
    <row r="45" spans="1:5" ht="13.15" customHeight="1" x14ac:dyDescent="0.2">
      <c r="A45" s="29" t="s">
        <v>48</v>
      </c>
      <c r="B45" s="25">
        <v>43</v>
      </c>
      <c r="D45" s="29">
        <v>304754.8</v>
      </c>
      <c r="E45" s="29">
        <v>160109.25</v>
      </c>
    </row>
    <row r="46" spans="1:5" ht="13.15" customHeight="1" x14ac:dyDescent="0.2">
      <c r="A46" s="29" t="s">
        <v>49</v>
      </c>
      <c r="B46" s="25">
        <v>44</v>
      </c>
      <c r="D46" s="29">
        <v>805931.7</v>
      </c>
      <c r="E46" s="29">
        <v>306451.95</v>
      </c>
    </row>
    <row r="47" spans="1:5" ht="13.15" customHeight="1" x14ac:dyDescent="0.2">
      <c r="A47" s="29" t="s">
        <v>50</v>
      </c>
      <c r="B47" s="25">
        <v>45</v>
      </c>
      <c r="D47" s="29">
        <v>183707.3</v>
      </c>
      <c r="E47" s="29">
        <v>145203.1</v>
      </c>
    </row>
    <row r="48" spans="1:5" ht="13.15" customHeight="1" x14ac:dyDescent="0.2">
      <c r="A48" s="29" t="s">
        <v>51</v>
      </c>
      <c r="B48" s="25">
        <v>46</v>
      </c>
      <c r="D48" s="29">
        <v>350592.2</v>
      </c>
      <c r="E48" s="29">
        <v>270079.59999999998</v>
      </c>
    </row>
    <row r="49" spans="1:5" ht="13.15" customHeight="1" x14ac:dyDescent="0.2">
      <c r="A49" s="29" t="s">
        <v>52</v>
      </c>
      <c r="B49" s="25">
        <v>47</v>
      </c>
      <c r="D49" s="29">
        <v>16181.9</v>
      </c>
      <c r="E49" s="29">
        <v>7963.9</v>
      </c>
    </row>
    <row r="50" spans="1:5" ht="13.15" customHeight="1" x14ac:dyDescent="0.2">
      <c r="A50" s="29" t="s">
        <v>53</v>
      </c>
      <c r="B50" s="25">
        <v>48</v>
      </c>
      <c r="D50" s="29">
        <v>3687009.9</v>
      </c>
      <c r="E50" s="29">
        <v>2175975.1</v>
      </c>
    </row>
    <row r="51" spans="1:5" ht="13.15" customHeight="1" x14ac:dyDescent="0.2">
      <c r="A51" s="29" t="s">
        <v>54</v>
      </c>
      <c r="B51" s="25">
        <v>49</v>
      </c>
      <c r="D51" s="29">
        <v>633991.4</v>
      </c>
      <c r="E51" s="29">
        <v>383657.05</v>
      </c>
    </row>
    <row r="52" spans="1:5" ht="13.15" customHeight="1" x14ac:dyDescent="0.2">
      <c r="A52" s="29" t="s">
        <v>55</v>
      </c>
      <c r="B52" s="25">
        <v>50</v>
      </c>
      <c r="D52" s="29">
        <v>7514594.5</v>
      </c>
      <c r="E52" s="29">
        <v>2622764.2000000002</v>
      </c>
    </row>
    <row r="53" spans="1:5" ht="13.15" customHeight="1" x14ac:dyDescent="0.2">
      <c r="A53" s="29" t="s">
        <v>56</v>
      </c>
      <c r="B53" s="25">
        <v>51</v>
      </c>
      <c r="D53" s="29">
        <v>924819.7</v>
      </c>
      <c r="E53" s="29">
        <v>558179.65</v>
      </c>
    </row>
    <row r="54" spans="1:5" ht="13.15" customHeight="1" x14ac:dyDescent="0.2">
      <c r="A54" s="29" t="s">
        <v>57</v>
      </c>
      <c r="B54" s="25">
        <v>52</v>
      </c>
      <c r="D54" s="29">
        <v>1530459.7</v>
      </c>
      <c r="E54" s="29">
        <v>2161053.65</v>
      </c>
    </row>
    <row r="55" spans="1:5" ht="13.15" customHeight="1" x14ac:dyDescent="0.2">
      <c r="A55" s="29" t="s">
        <v>58</v>
      </c>
      <c r="B55" s="25">
        <v>53</v>
      </c>
      <c r="D55" s="29">
        <v>942176.5</v>
      </c>
      <c r="E55" s="29">
        <v>511040.6</v>
      </c>
    </row>
    <row r="56" spans="1:5" ht="13.15" customHeight="1" x14ac:dyDescent="0.2">
      <c r="A56" s="29" t="s">
        <v>59</v>
      </c>
      <c r="B56" s="25">
        <v>54</v>
      </c>
      <c r="D56" s="29">
        <v>36530.9</v>
      </c>
      <c r="E56" s="29">
        <v>17984.75</v>
      </c>
    </row>
    <row r="57" spans="1:5" ht="13.15" customHeight="1" x14ac:dyDescent="0.2">
      <c r="A57" s="29" t="s">
        <v>60</v>
      </c>
      <c r="B57" s="25">
        <v>55</v>
      </c>
      <c r="D57" s="29">
        <v>719232.5</v>
      </c>
      <c r="E57" s="29">
        <v>591996.30000000005</v>
      </c>
    </row>
    <row r="58" spans="1:5" ht="13.15" customHeight="1" x14ac:dyDescent="0.2">
      <c r="A58" s="29" t="s">
        <v>61</v>
      </c>
      <c r="B58" s="25">
        <v>56</v>
      </c>
      <c r="D58" s="29">
        <v>544489.65</v>
      </c>
      <c r="E58" s="29">
        <v>388322.2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1694059.85</v>
      </c>
    </row>
    <row r="60" spans="1:5" ht="13.15" customHeight="1" x14ac:dyDescent="0.2">
      <c r="A60" s="29" t="s">
        <v>63</v>
      </c>
      <c r="B60" s="25">
        <v>58</v>
      </c>
      <c r="D60" s="29">
        <v>1768740.4</v>
      </c>
      <c r="E60" s="29">
        <v>645542.44999999995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19688.900000000001</v>
      </c>
      <c r="E64" s="29">
        <v>5628.35</v>
      </c>
    </row>
    <row r="65" spans="1:13" ht="13.15" customHeight="1" x14ac:dyDescent="0.2">
      <c r="A65" s="29" t="s">
        <v>68</v>
      </c>
      <c r="B65" s="25">
        <v>63</v>
      </c>
      <c r="D65" s="29">
        <v>9039.7999999999993</v>
      </c>
      <c r="E65" s="29">
        <v>12264.35</v>
      </c>
    </row>
    <row r="66" spans="1:13" ht="13.15" customHeight="1" x14ac:dyDescent="0.2">
      <c r="A66" s="29" t="s">
        <v>69</v>
      </c>
      <c r="B66" s="25">
        <v>64</v>
      </c>
      <c r="D66" s="29">
        <v>590863</v>
      </c>
      <c r="E66" s="29">
        <v>487607.9</v>
      </c>
    </row>
    <row r="67" spans="1:13" ht="13.15" customHeight="1" x14ac:dyDescent="0.2">
      <c r="A67" s="29" t="s">
        <v>70</v>
      </c>
      <c r="B67" s="25">
        <v>65</v>
      </c>
      <c r="D67" s="29">
        <v>36199.1</v>
      </c>
      <c r="E67" s="29">
        <v>18639.95</v>
      </c>
    </row>
    <row r="68" spans="1:13" ht="13.15" customHeight="1" x14ac:dyDescent="0.2">
      <c r="A68" s="29" t="s">
        <v>71</v>
      </c>
      <c r="B68" s="25">
        <v>66</v>
      </c>
      <c r="D68" s="29">
        <v>839240.5</v>
      </c>
      <c r="E68" s="29">
        <v>340144.35</v>
      </c>
    </row>
    <row r="69" spans="1:13" ht="13.15" customHeight="1" x14ac:dyDescent="0.2">
      <c r="A69" s="29" t="s">
        <v>72</v>
      </c>
      <c r="B69" s="25">
        <v>67</v>
      </c>
      <c r="D69" s="29">
        <v>10978.8</v>
      </c>
      <c r="E69" s="29">
        <v>4705.05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48247001.04999999</v>
      </c>
      <c r="E71" s="28">
        <f>SUM(E3:E69)</f>
        <v>27171163.349999998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F042-AE9E-4ACA-A323-4BDCA16774CF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187633.6</v>
      </c>
      <c r="E3" s="29">
        <v>151065.60000000001</v>
      </c>
    </row>
    <row r="4" spans="1:12" ht="13.15" customHeight="1" x14ac:dyDescent="0.2">
      <c r="A4" s="29" t="s">
        <v>7</v>
      </c>
      <c r="B4" s="25">
        <v>2</v>
      </c>
      <c r="D4" s="29">
        <v>6169.1</v>
      </c>
      <c r="E4" s="29">
        <v>6971.3</v>
      </c>
    </row>
    <row r="5" spans="1:12" ht="13.15" customHeight="1" x14ac:dyDescent="0.2">
      <c r="A5" s="29" t="s">
        <v>8</v>
      </c>
      <c r="B5" s="25">
        <v>3</v>
      </c>
      <c r="D5" s="29">
        <v>358243.9</v>
      </c>
      <c r="E5" s="29">
        <v>313094.25</v>
      </c>
    </row>
    <row r="6" spans="1:12" ht="13.15" customHeight="1" x14ac:dyDescent="0.2">
      <c r="A6" s="29" t="s">
        <v>9</v>
      </c>
      <c r="B6" s="25">
        <v>4</v>
      </c>
      <c r="D6" s="29">
        <v>19392.8</v>
      </c>
      <c r="E6" s="29">
        <v>19976.25</v>
      </c>
    </row>
    <row r="7" spans="1:12" ht="13.15" customHeight="1" x14ac:dyDescent="0.2">
      <c r="A7" s="29" t="s">
        <v>10</v>
      </c>
      <c r="B7" s="25">
        <v>5</v>
      </c>
      <c r="D7" s="29">
        <v>619285.80000000005</v>
      </c>
      <c r="E7" s="29">
        <v>566186.25</v>
      </c>
    </row>
    <row r="8" spans="1:12" ht="13.15" customHeight="1" x14ac:dyDescent="0.2">
      <c r="A8" s="29" t="s">
        <v>11</v>
      </c>
      <c r="B8" s="25">
        <v>6</v>
      </c>
      <c r="D8" s="29">
        <v>3741963.4</v>
      </c>
      <c r="E8" s="29">
        <v>1859317.6</v>
      </c>
    </row>
    <row r="9" spans="1:12" ht="13.15" customHeight="1" x14ac:dyDescent="0.2">
      <c r="A9" s="29" t="s">
        <v>12</v>
      </c>
      <c r="B9" s="25">
        <v>7</v>
      </c>
      <c r="D9" s="29">
        <v>0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509470.5</v>
      </c>
      <c r="E10" s="29">
        <v>181828.15</v>
      </c>
    </row>
    <row r="11" spans="1:12" ht="13.15" customHeight="1" x14ac:dyDescent="0.2">
      <c r="A11" s="29" t="s">
        <v>14</v>
      </c>
      <c r="B11" s="25">
        <v>9</v>
      </c>
      <c r="D11" s="29">
        <v>181661.2</v>
      </c>
      <c r="E11" s="29">
        <v>107499.35</v>
      </c>
    </row>
    <row r="12" spans="1:12" ht="13.15" customHeight="1" x14ac:dyDescent="0.2">
      <c r="A12" s="29" t="s">
        <v>15</v>
      </c>
      <c r="B12" s="25">
        <v>10</v>
      </c>
      <c r="D12" s="29">
        <v>162862.70000000001</v>
      </c>
      <c r="E12" s="29">
        <v>187067.65</v>
      </c>
    </row>
    <row r="13" spans="1:12" ht="13.15" customHeight="1" x14ac:dyDescent="0.2">
      <c r="A13" s="29" t="s">
        <v>16</v>
      </c>
      <c r="B13" s="25">
        <v>11</v>
      </c>
      <c r="D13" s="29">
        <v>1848676.2</v>
      </c>
      <c r="E13" s="29">
        <v>721465.5</v>
      </c>
    </row>
    <row r="14" spans="1:12" ht="13.15" customHeight="1" x14ac:dyDescent="0.2">
      <c r="A14" s="29" t="s">
        <v>17</v>
      </c>
      <c r="B14" s="25">
        <v>12</v>
      </c>
      <c r="D14" s="29">
        <v>31559.5</v>
      </c>
      <c r="E14" s="29">
        <v>18519.55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6688511.4000000004</v>
      </c>
      <c r="E15" s="29">
        <v>3771320.7</v>
      </c>
    </row>
    <row r="16" spans="1:12" ht="13.15" customHeight="1" x14ac:dyDescent="0.2">
      <c r="A16" s="29" t="s">
        <v>19</v>
      </c>
      <c r="B16" s="25">
        <v>14</v>
      </c>
      <c r="D16" s="29">
        <v>21678.3</v>
      </c>
      <c r="E16" s="29">
        <v>10574.9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1099477.3999999999</v>
      </c>
      <c r="E18" s="29">
        <v>831840.1</v>
      </c>
    </row>
    <row r="19" spans="1:5" ht="13.15" customHeight="1" x14ac:dyDescent="0.2">
      <c r="A19" s="29" t="s">
        <v>22</v>
      </c>
      <c r="B19" s="25">
        <v>17</v>
      </c>
      <c r="D19" s="29">
        <v>569595.6</v>
      </c>
      <c r="E19" s="29">
        <v>423862.25</v>
      </c>
    </row>
    <row r="20" spans="1:5" ht="13.15" customHeight="1" x14ac:dyDescent="0.2">
      <c r="A20" s="29" t="s">
        <v>23</v>
      </c>
      <c r="B20" s="25">
        <v>18</v>
      </c>
      <c r="D20" s="29">
        <v>257572.7</v>
      </c>
      <c r="E20" s="29">
        <v>149684.5</v>
      </c>
    </row>
    <row r="21" spans="1:5" ht="13.15" customHeight="1" x14ac:dyDescent="0.2">
      <c r="A21" s="29" t="s">
        <v>24</v>
      </c>
      <c r="B21" s="25">
        <v>19</v>
      </c>
      <c r="D21" s="29">
        <v>94551.8</v>
      </c>
      <c r="E21" s="29">
        <v>47176.15</v>
      </c>
    </row>
    <row r="22" spans="1:5" ht="13.15" customHeight="1" x14ac:dyDescent="0.2">
      <c r="A22" s="29" t="s">
        <v>25</v>
      </c>
      <c r="B22" s="25">
        <v>20</v>
      </c>
      <c r="D22" s="29">
        <v>26896.799999999999</v>
      </c>
      <c r="E22" s="29">
        <v>15003.1</v>
      </c>
    </row>
    <row r="23" spans="1:5" ht="13.15" customHeight="1" x14ac:dyDescent="0.2">
      <c r="A23" s="29" t="s">
        <v>26</v>
      </c>
      <c r="B23" s="25">
        <v>21</v>
      </c>
      <c r="D23" s="29">
        <v>14064.4</v>
      </c>
      <c r="E23" s="29">
        <v>7068.25</v>
      </c>
    </row>
    <row r="24" spans="1:5" ht="13.15" customHeight="1" x14ac:dyDescent="0.2">
      <c r="A24" s="29" t="s">
        <v>27</v>
      </c>
      <c r="B24" s="25">
        <v>22</v>
      </c>
      <c r="D24" s="29">
        <v>14036.4</v>
      </c>
      <c r="E24" s="29">
        <v>2989</v>
      </c>
    </row>
    <row r="25" spans="1:5" ht="13.15" customHeight="1" x14ac:dyDescent="0.2">
      <c r="A25" s="29" t="s">
        <v>28</v>
      </c>
      <c r="B25" s="25">
        <v>23</v>
      </c>
      <c r="D25" s="29">
        <v>34890.1</v>
      </c>
      <c r="E25" s="29">
        <v>40089.699999999997</v>
      </c>
    </row>
    <row r="26" spans="1:5" ht="13.15" customHeight="1" x14ac:dyDescent="0.2">
      <c r="A26" s="29" t="s">
        <v>29</v>
      </c>
      <c r="B26" s="25">
        <v>24</v>
      </c>
      <c r="D26" s="29">
        <v>6594.7</v>
      </c>
      <c r="E26" s="29">
        <v>276.5</v>
      </c>
    </row>
    <row r="27" spans="1:5" ht="13.15" customHeight="1" x14ac:dyDescent="0.2">
      <c r="A27" s="29" t="s">
        <v>30</v>
      </c>
      <c r="B27" s="25">
        <v>25</v>
      </c>
      <c r="D27" s="29">
        <v>16601.2</v>
      </c>
      <c r="E27" s="29">
        <v>10605.35</v>
      </c>
    </row>
    <row r="28" spans="1:5" ht="13.15" customHeight="1" x14ac:dyDescent="0.2">
      <c r="A28" s="29" t="s">
        <v>31</v>
      </c>
      <c r="B28" s="25">
        <v>26</v>
      </c>
      <c r="D28" s="29">
        <v>25764.9</v>
      </c>
      <c r="E28" s="29">
        <v>9046.4500000000007</v>
      </c>
    </row>
    <row r="29" spans="1:5" ht="13.15" customHeight="1" x14ac:dyDescent="0.2">
      <c r="A29" s="29" t="s">
        <v>32</v>
      </c>
      <c r="B29" s="25">
        <v>27</v>
      </c>
      <c r="D29" s="29">
        <v>183704.5</v>
      </c>
      <c r="E29" s="29">
        <v>148062.6</v>
      </c>
    </row>
    <row r="30" spans="1:5" ht="13.15" customHeight="1" x14ac:dyDescent="0.2">
      <c r="A30" s="29" t="s">
        <v>33</v>
      </c>
      <c r="B30" s="25">
        <v>28</v>
      </c>
      <c r="D30" s="29">
        <v>80539.199999999997</v>
      </c>
      <c r="E30" s="29">
        <v>45789.1</v>
      </c>
    </row>
    <row r="31" spans="1:5" ht="13.15" customHeight="1" x14ac:dyDescent="0.2">
      <c r="A31" s="29" t="s">
        <v>34</v>
      </c>
      <c r="B31" s="25">
        <v>29</v>
      </c>
      <c r="D31" s="29">
        <v>1877277.5</v>
      </c>
      <c r="E31" s="29">
        <v>1529849.3</v>
      </c>
    </row>
    <row r="32" spans="1:5" ht="13.15" customHeight="1" x14ac:dyDescent="0.2">
      <c r="A32" s="29" t="s">
        <v>35</v>
      </c>
      <c r="B32" s="25">
        <v>30</v>
      </c>
      <c r="D32" s="29">
        <v>2354.1</v>
      </c>
      <c r="E32" s="29">
        <v>3532.9</v>
      </c>
    </row>
    <row r="33" spans="1:5" ht="13.15" customHeight="1" x14ac:dyDescent="0.2">
      <c r="A33" s="29" t="s">
        <v>36</v>
      </c>
      <c r="B33" s="25">
        <v>31</v>
      </c>
      <c r="D33" s="29">
        <v>421333.5</v>
      </c>
      <c r="E33" s="29">
        <v>162292.54999999999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21364.7</v>
      </c>
      <c r="E35" s="29">
        <v>14606.2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399814.8</v>
      </c>
      <c r="E37" s="29">
        <v>369586.7</v>
      </c>
    </row>
    <row r="38" spans="1:5" ht="13.15" customHeight="1" x14ac:dyDescent="0.2">
      <c r="A38" s="29" t="s">
        <v>41</v>
      </c>
      <c r="B38" s="25">
        <v>36</v>
      </c>
      <c r="D38" s="29">
        <v>2149854.7000000002</v>
      </c>
      <c r="E38" s="29">
        <v>965576.15</v>
      </c>
    </row>
    <row r="39" spans="1:5" ht="13.15" customHeight="1" x14ac:dyDescent="0.2">
      <c r="A39" s="29" t="s">
        <v>42</v>
      </c>
      <c r="B39" s="25">
        <v>37</v>
      </c>
      <c r="D39" s="29">
        <v>216841.8</v>
      </c>
      <c r="E39" s="29">
        <v>203181.3</v>
      </c>
    </row>
    <row r="40" spans="1:5" ht="13.15" customHeight="1" x14ac:dyDescent="0.2">
      <c r="A40" s="29" t="s">
        <v>43</v>
      </c>
      <c r="B40" s="25">
        <v>38</v>
      </c>
      <c r="D40" s="29">
        <v>33158.300000000003</v>
      </c>
      <c r="E40" s="29">
        <v>22899.1</v>
      </c>
    </row>
    <row r="41" spans="1:5" ht="13.15" customHeight="1" x14ac:dyDescent="0.2">
      <c r="A41" s="29" t="s">
        <v>44</v>
      </c>
      <c r="B41" s="25">
        <v>39</v>
      </c>
      <c r="D41" s="29">
        <v>318.5</v>
      </c>
      <c r="E41" s="29">
        <v>2222.5</v>
      </c>
    </row>
    <row r="42" spans="1:5" ht="13.15" customHeight="1" x14ac:dyDescent="0.2">
      <c r="A42" s="29" t="s">
        <v>45</v>
      </c>
      <c r="B42" s="25">
        <v>40</v>
      </c>
      <c r="D42" s="29">
        <v>3845.1</v>
      </c>
      <c r="E42" s="29">
        <v>2380.35</v>
      </c>
    </row>
    <row r="43" spans="1:5" ht="13.15" customHeight="1" x14ac:dyDescent="0.2">
      <c r="A43" s="29" t="s">
        <v>46</v>
      </c>
      <c r="B43" s="25">
        <v>41</v>
      </c>
      <c r="D43" s="29">
        <v>816599</v>
      </c>
      <c r="E43" s="29">
        <v>488294.1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515041.8</v>
      </c>
      <c r="E45" s="29">
        <v>248589.25</v>
      </c>
    </row>
    <row r="46" spans="1:5" ht="13.15" customHeight="1" x14ac:dyDescent="0.2">
      <c r="A46" s="29" t="s">
        <v>49</v>
      </c>
      <c r="B46" s="25">
        <v>44</v>
      </c>
      <c r="D46" s="29">
        <v>449059.1</v>
      </c>
      <c r="E46" s="29">
        <v>203126</v>
      </c>
    </row>
    <row r="47" spans="1:5" ht="13.15" customHeight="1" x14ac:dyDescent="0.2">
      <c r="A47" s="29" t="s">
        <v>50</v>
      </c>
      <c r="B47" s="25">
        <v>45</v>
      </c>
      <c r="D47" s="29">
        <v>207882.5</v>
      </c>
      <c r="E47" s="29">
        <v>114324.35</v>
      </c>
    </row>
    <row r="48" spans="1:5" ht="13.15" customHeight="1" x14ac:dyDescent="0.2">
      <c r="A48" s="29" t="s">
        <v>51</v>
      </c>
      <c r="B48" s="25">
        <v>46</v>
      </c>
      <c r="D48" s="29">
        <v>364574</v>
      </c>
      <c r="E48" s="29">
        <v>286969.55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1864539.6</v>
      </c>
      <c r="E50" s="29">
        <v>1181897.8500000001</v>
      </c>
    </row>
    <row r="51" spans="1:5" ht="13.15" customHeight="1" x14ac:dyDescent="0.2">
      <c r="A51" s="29" t="s">
        <v>54</v>
      </c>
      <c r="B51" s="25">
        <v>49</v>
      </c>
      <c r="D51" s="29">
        <v>508167.8</v>
      </c>
      <c r="E51" s="29">
        <v>444961.3</v>
      </c>
    </row>
    <row r="52" spans="1:5" ht="13.15" customHeight="1" x14ac:dyDescent="0.2">
      <c r="A52" s="29" t="s">
        <v>55</v>
      </c>
      <c r="B52" s="25">
        <v>50</v>
      </c>
      <c r="D52" s="29">
        <v>3872956.5</v>
      </c>
      <c r="E52" s="29">
        <v>2224534.5499999998</v>
      </c>
    </row>
    <row r="53" spans="1:5" ht="13.15" customHeight="1" x14ac:dyDescent="0.2">
      <c r="A53" s="29" t="s">
        <v>56</v>
      </c>
      <c r="B53" s="25">
        <v>51</v>
      </c>
      <c r="D53" s="29">
        <v>537184.19999999995</v>
      </c>
      <c r="E53" s="29">
        <v>431434.5</v>
      </c>
    </row>
    <row r="54" spans="1:5" ht="13.15" customHeight="1" x14ac:dyDescent="0.2">
      <c r="A54" s="29" t="s">
        <v>57</v>
      </c>
      <c r="B54" s="25">
        <v>52</v>
      </c>
      <c r="D54" s="29">
        <v>1711742.2</v>
      </c>
      <c r="E54" s="29">
        <v>1001363.3</v>
      </c>
    </row>
    <row r="55" spans="1:5" ht="13.15" customHeight="1" x14ac:dyDescent="0.2">
      <c r="A55" s="29" t="s">
        <v>58</v>
      </c>
      <c r="B55" s="25">
        <v>53</v>
      </c>
      <c r="D55" s="29">
        <v>936449.6</v>
      </c>
      <c r="E55" s="29">
        <v>628108.94999999995</v>
      </c>
    </row>
    <row r="56" spans="1:5" ht="13.15" customHeight="1" x14ac:dyDescent="0.2">
      <c r="A56" s="29" t="s">
        <v>59</v>
      </c>
      <c r="B56" s="25">
        <v>54</v>
      </c>
      <c r="D56" s="29">
        <v>55406.400000000001</v>
      </c>
      <c r="E56" s="29">
        <v>21919.8</v>
      </c>
    </row>
    <row r="57" spans="1:5" ht="13.15" customHeight="1" x14ac:dyDescent="0.2">
      <c r="A57" s="29" t="s">
        <v>60</v>
      </c>
      <c r="B57" s="25">
        <v>55</v>
      </c>
      <c r="D57" s="29">
        <v>718235.7</v>
      </c>
      <c r="E57" s="29">
        <v>532719.6</v>
      </c>
    </row>
    <row r="58" spans="1:5" ht="13.15" customHeight="1" x14ac:dyDescent="0.2">
      <c r="A58" s="29" t="s">
        <v>61</v>
      </c>
      <c r="B58" s="25">
        <v>56</v>
      </c>
      <c r="D58" s="29">
        <v>571106.19999999995</v>
      </c>
      <c r="E58" s="29">
        <v>261243.15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953834.7</v>
      </c>
      <c r="E60" s="29">
        <v>433890.8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612077.9</v>
      </c>
      <c r="E62" s="29">
        <v>264516</v>
      </c>
    </row>
    <row r="63" spans="1:5" ht="13.15" customHeight="1" x14ac:dyDescent="0.2">
      <c r="A63" s="29" t="s">
        <v>66</v>
      </c>
      <c r="B63" s="25">
        <v>61</v>
      </c>
      <c r="D63" s="29">
        <v>54607.7</v>
      </c>
      <c r="E63" s="29">
        <v>22002.400000000001</v>
      </c>
    </row>
    <row r="64" spans="1:5" ht="13.15" customHeight="1" x14ac:dyDescent="0.2">
      <c r="A64" s="29" t="s">
        <v>67</v>
      </c>
      <c r="B64" s="25">
        <v>62</v>
      </c>
      <c r="D64" s="29">
        <v>19597.900000000001</v>
      </c>
      <c r="E64" s="29">
        <v>11031.3</v>
      </c>
    </row>
    <row r="65" spans="1:13" ht="13.15" customHeight="1" x14ac:dyDescent="0.2">
      <c r="A65" s="29" t="s">
        <v>68</v>
      </c>
      <c r="B65" s="25">
        <v>63</v>
      </c>
      <c r="D65" s="29">
        <v>3313.1</v>
      </c>
      <c r="E65" s="29">
        <v>1654.8</v>
      </c>
    </row>
    <row r="66" spans="1:13" ht="13.15" customHeight="1" x14ac:dyDescent="0.2">
      <c r="A66" s="29" t="s">
        <v>69</v>
      </c>
      <c r="B66" s="25">
        <v>64</v>
      </c>
      <c r="D66" s="29">
        <v>812171.55</v>
      </c>
      <c r="E66" s="29">
        <v>480290.3</v>
      </c>
    </row>
    <row r="67" spans="1:13" ht="13.15" customHeight="1" x14ac:dyDescent="0.2">
      <c r="A67" s="29" t="s">
        <v>70</v>
      </c>
      <c r="B67" s="25">
        <v>65</v>
      </c>
      <c r="D67" s="29">
        <v>40135.9</v>
      </c>
      <c r="E67" s="29">
        <v>31707.55</v>
      </c>
    </row>
    <row r="68" spans="1:13" ht="13.15" customHeight="1" x14ac:dyDescent="0.2">
      <c r="A68" s="29" t="s">
        <v>71</v>
      </c>
      <c r="B68" s="25">
        <v>66</v>
      </c>
      <c r="D68" s="29">
        <v>721886.2</v>
      </c>
      <c r="E68" s="29">
        <v>320010.25</v>
      </c>
    </row>
    <row r="69" spans="1:13" ht="13.15" customHeight="1" x14ac:dyDescent="0.2">
      <c r="A69" s="29" t="s">
        <v>72</v>
      </c>
      <c r="B69" s="25">
        <v>67</v>
      </c>
      <c r="D69" s="29">
        <v>5161.8</v>
      </c>
      <c r="E69" s="29">
        <v>5237.3999999999996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38279292.45000001</v>
      </c>
      <c r="E71" s="28">
        <f>SUM(E3:E69)</f>
        <v>22562334.199999999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H27" sqref="H27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887630.8</v>
      </c>
      <c r="E4" s="6">
        <v>433861.75</v>
      </c>
      <c r="F4" s="7"/>
      <c r="G4" s="9">
        <v>-4.5194426779409325E-2</v>
      </c>
      <c r="H4" s="9">
        <v>-0.44843271604855872</v>
      </c>
      <c r="J4" s="17"/>
      <c r="K4" s="17"/>
    </row>
    <row r="5" spans="1:11" x14ac:dyDescent="0.25">
      <c r="A5" s="5" t="s">
        <v>7</v>
      </c>
      <c r="B5">
        <v>2</v>
      </c>
      <c r="D5" s="6">
        <v>41773.199999999997</v>
      </c>
      <c r="E5" s="6">
        <v>40325.949999999997</v>
      </c>
      <c r="F5" s="7"/>
      <c r="G5" s="2">
        <v>0.32451448229941171</v>
      </c>
      <c r="H5" s="2">
        <v>0.52365146325658873</v>
      </c>
      <c r="J5" s="17"/>
      <c r="K5" s="17"/>
    </row>
    <row r="6" spans="1:11" x14ac:dyDescent="0.25">
      <c r="A6" s="5" t="s">
        <v>8</v>
      </c>
      <c r="B6">
        <v>3</v>
      </c>
      <c r="D6" s="6">
        <v>1613768.0999999999</v>
      </c>
      <c r="E6" s="6">
        <v>760398.45</v>
      </c>
      <c r="F6" s="7"/>
      <c r="G6" s="2">
        <v>0.42319716123966122</v>
      </c>
      <c r="H6" s="2">
        <v>0.22702096404445271</v>
      </c>
      <c r="J6" s="17"/>
      <c r="K6" s="17"/>
    </row>
    <row r="7" spans="1:11" x14ac:dyDescent="0.25">
      <c r="A7" s="5" t="s">
        <v>9</v>
      </c>
      <c r="B7">
        <v>4</v>
      </c>
      <c r="D7" s="6">
        <v>30285.5</v>
      </c>
      <c r="E7" s="6">
        <v>21232.399999999998</v>
      </c>
      <c r="F7" s="7"/>
      <c r="G7" s="2">
        <v>-8.9981700776139428E-2</v>
      </c>
      <c r="H7" s="2">
        <v>0.34611458749389756</v>
      </c>
      <c r="J7" s="17"/>
      <c r="K7" s="17"/>
    </row>
    <row r="8" spans="1:11" x14ac:dyDescent="0.25">
      <c r="A8" s="5" t="s">
        <v>10</v>
      </c>
      <c r="B8">
        <v>5</v>
      </c>
      <c r="D8" s="6">
        <v>3693549.2</v>
      </c>
      <c r="E8" s="6">
        <v>2199435</v>
      </c>
      <c r="F8" s="7"/>
      <c r="G8" s="2">
        <v>0.17023845235420265</v>
      </c>
      <c r="H8" s="2">
        <v>0.68436147258667601</v>
      </c>
      <c r="J8" s="17"/>
      <c r="K8" s="17"/>
    </row>
    <row r="9" spans="1:11" x14ac:dyDescent="0.25">
      <c r="A9" s="5" t="s">
        <v>11</v>
      </c>
      <c r="B9">
        <v>6</v>
      </c>
      <c r="D9" s="6">
        <v>14444626.290000001</v>
      </c>
      <c r="E9" s="6">
        <v>7517979</v>
      </c>
      <c r="F9" s="7"/>
      <c r="G9" s="2">
        <v>0.14213453506864804</v>
      </c>
      <c r="H9" s="2">
        <v>0.34058558040153253</v>
      </c>
      <c r="J9" s="17"/>
      <c r="K9" s="17"/>
    </row>
    <row r="10" spans="1:11" x14ac:dyDescent="0.25">
      <c r="A10" s="5" t="s">
        <v>12</v>
      </c>
      <c r="B10">
        <v>7</v>
      </c>
      <c r="D10" s="6">
        <v>13890.800000000001</v>
      </c>
      <c r="E10" s="6">
        <v>8392.65</v>
      </c>
      <c r="F10" s="7"/>
      <c r="G10" s="2">
        <v>7.3635232375696802E-2</v>
      </c>
      <c r="H10" s="2">
        <v>0.13242030696576146</v>
      </c>
      <c r="J10" s="17"/>
      <c r="K10" s="17"/>
    </row>
    <row r="11" spans="1:11" x14ac:dyDescent="0.25">
      <c r="A11" s="5" t="s">
        <v>13</v>
      </c>
      <c r="B11">
        <v>8</v>
      </c>
      <c r="D11" s="6">
        <v>1067100.3</v>
      </c>
      <c r="E11" s="6">
        <v>485819.25</v>
      </c>
      <c r="F11" s="7"/>
      <c r="G11" s="2">
        <v>0.33693930565373198</v>
      </c>
      <c r="H11" s="2">
        <v>0.77999812774186417</v>
      </c>
      <c r="J11" s="17"/>
      <c r="K11" s="17"/>
    </row>
    <row r="12" spans="1:11" x14ac:dyDescent="0.25">
      <c r="A12" s="5" t="s">
        <v>14</v>
      </c>
      <c r="B12">
        <v>9</v>
      </c>
      <c r="D12" s="6">
        <v>664767.60000000009</v>
      </c>
      <c r="E12" s="6">
        <v>330859.55</v>
      </c>
      <c r="F12" s="7"/>
      <c r="G12" s="2">
        <v>0.6895151175513039</v>
      </c>
      <c r="H12" s="2">
        <v>1.090239712018326</v>
      </c>
      <c r="J12" s="17"/>
      <c r="K12" s="17"/>
    </row>
    <row r="13" spans="1:11" x14ac:dyDescent="0.25">
      <c r="A13" s="5" t="s">
        <v>15</v>
      </c>
      <c r="B13">
        <v>10</v>
      </c>
      <c r="D13" s="6">
        <v>950129.59999999986</v>
      </c>
      <c r="E13" s="6">
        <v>1029811.2999999998</v>
      </c>
      <c r="F13" s="7"/>
      <c r="G13" s="2">
        <v>3.978256406485059E-2</v>
      </c>
      <c r="H13" s="2">
        <v>1.1979740783625292</v>
      </c>
      <c r="J13" s="17"/>
      <c r="K13" s="17"/>
    </row>
    <row r="14" spans="1:11" x14ac:dyDescent="0.25">
      <c r="A14" s="5" t="s">
        <v>16</v>
      </c>
      <c r="B14">
        <v>11</v>
      </c>
      <c r="D14" s="6">
        <v>6980033.2000000002</v>
      </c>
      <c r="E14" s="6">
        <v>2132586.75</v>
      </c>
      <c r="F14" s="7"/>
      <c r="G14" s="2">
        <v>8.4584173027458576E-2</v>
      </c>
      <c r="H14" s="2">
        <v>-0.2992851750940364</v>
      </c>
      <c r="J14" s="17"/>
      <c r="K14" s="17"/>
    </row>
    <row r="15" spans="1:11" x14ac:dyDescent="0.25">
      <c r="A15" s="5" t="s">
        <v>17</v>
      </c>
      <c r="B15">
        <v>12</v>
      </c>
      <c r="D15" s="6">
        <v>160353.20000000001</v>
      </c>
      <c r="E15" s="6">
        <v>90345.15</v>
      </c>
      <c r="F15" s="7"/>
      <c r="G15" s="2">
        <v>0.43956161353367396</v>
      </c>
      <c r="H15" s="2">
        <v>0.32335163567572556</v>
      </c>
      <c r="J15" s="17"/>
      <c r="K15" s="17"/>
    </row>
    <row r="16" spans="1:11" x14ac:dyDescent="0.25">
      <c r="A16" s="5" t="s">
        <v>18</v>
      </c>
      <c r="B16">
        <v>13</v>
      </c>
      <c r="D16" s="6">
        <v>21734584.199999999</v>
      </c>
      <c r="E16" s="6">
        <v>12248856.9</v>
      </c>
      <c r="F16" s="7"/>
      <c r="G16" s="2">
        <v>0.48016371066836627</v>
      </c>
      <c r="H16" s="2">
        <v>0.57979171165731436</v>
      </c>
      <c r="J16" s="17"/>
      <c r="K16" s="17"/>
    </row>
    <row r="17" spans="1:11" x14ac:dyDescent="0.25">
      <c r="A17" s="5" t="s">
        <v>19</v>
      </c>
      <c r="B17">
        <v>14</v>
      </c>
      <c r="D17" s="6">
        <v>86667.7</v>
      </c>
      <c r="E17" s="6">
        <v>112699.65</v>
      </c>
      <c r="F17" s="7"/>
      <c r="G17" s="2">
        <v>-0.58132496508533382</v>
      </c>
      <c r="H17" s="2">
        <v>0.14579789770341534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5892247.9000000004</v>
      </c>
      <c r="E19" s="6">
        <v>3067366.05</v>
      </c>
      <c r="F19" s="7"/>
      <c r="G19" s="2">
        <v>9.9207943185652958E-2</v>
      </c>
      <c r="H19" s="2">
        <v>0.22833852061218018</v>
      </c>
      <c r="J19" s="17"/>
      <c r="K19" s="17"/>
    </row>
    <row r="20" spans="1:11" x14ac:dyDescent="0.25">
      <c r="A20" s="5" t="s">
        <v>22</v>
      </c>
      <c r="B20">
        <v>17</v>
      </c>
      <c r="D20" s="6">
        <v>968251.9</v>
      </c>
      <c r="E20" s="6">
        <v>537241.25</v>
      </c>
      <c r="F20" s="7"/>
      <c r="G20" s="2">
        <v>-0.26640336287766608</v>
      </c>
      <c r="H20" s="2">
        <v>-0.24607597025708994</v>
      </c>
      <c r="J20" s="17"/>
      <c r="K20" s="17"/>
    </row>
    <row r="21" spans="1:11" x14ac:dyDescent="0.25">
      <c r="A21" s="5" t="s">
        <v>23</v>
      </c>
      <c r="B21">
        <v>18</v>
      </c>
      <c r="D21" s="6">
        <v>754215</v>
      </c>
      <c r="E21" s="6">
        <v>415566.89999999997</v>
      </c>
      <c r="F21" s="7"/>
      <c r="G21" s="2">
        <v>9.6616666089919478E-2</v>
      </c>
      <c r="H21" s="2">
        <v>0.72363164434947191</v>
      </c>
      <c r="J21" s="17"/>
      <c r="K21" s="17"/>
    </row>
    <row r="22" spans="1:11" x14ac:dyDescent="0.25">
      <c r="A22" s="5" t="s">
        <v>24</v>
      </c>
      <c r="B22">
        <v>19</v>
      </c>
      <c r="D22" s="6">
        <v>121315.6</v>
      </c>
      <c r="E22" s="6">
        <v>42994.700000000004</v>
      </c>
      <c r="F22" s="7"/>
      <c r="G22" s="2">
        <v>1.3232258237486261</v>
      </c>
      <c r="H22" s="2">
        <v>0.70500222074172769</v>
      </c>
      <c r="J22" s="17"/>
      <c r="K22" s="17"/>
    </row>
    <row r="23" spans="1:11" x14ac:dyDescent="0.25">
      <c r="A23" s="5" t="s">
        <v>25</v>
      </c>
      <c r="B23">
        <v>20</v>
      </c>
      <c r="D23" s="6">
        <v>50676.5</v>
      </c>
      <c r="E23" s="6">
        <v>46248.65</v>
      </c>
      <c r="F23" s="7"/>
      <c r="G23" s="2">
        <v>-0.28151765067833778</v>
      </c>
      <c r="H23" s="2">
        <v>0.94866538858575433</v>
      </c>
      <c r="J23" s="17"/>
      <c r="K23" s="17"/>
    </row>
    <row r="24" spans="1:11" x14ac:dyDescent="0.25">
      <c r="A24" s="5" t="s">
        <v>26</v>
      </c>
      <c r="B24">
        <v>21</v>
      </c>
      <c r="D24" s="6">
        <v>25616.2</v>
      </c>
      <c r="E24" s="6">
        <v>19326.599999999999</v>
      </c>
      <c r="F24" s="7"/>
      <c r="G24" s="2">
        <v>-0.70091234100584021</v>
      </c>
      <c r="H24" s="2">
        <v>0.30670777469016852</v>
      </c>
      <c r="J24" s="17"/>
      <c r="K24" s="17"/>
    </row>
    <row r="25" spans="1:11" x14ac:dyDescent="0.25">
      <c r="A25" s="5" t="s">
        <v>27</v>
      </c>
      <c r="B25">
        <v>22</v>
      </c>
      <c r="D25" s="6">
        <v>33584.6</v>
      </c>
      <c r="E25" s="6">
        <v>7135.45</v>
      </c>
      <c r="F25" s="7"/>
      <c r="G25" s="2">
        <v>0.41103464502088083</v>
      </c>
      <c r="H25" s="2">
        <v>-0.3881452581032413</v>
      </c>
      <c r="J25" s="17"/>
      <c r="K25" s="17"/>
    </row>
    <row r="26" spans="1:11" x14ac:dyDescent="0.25">
      <c r="A26" s="5" t="s">
        <v>28</v>
      </c>
      <c r="B26">
        <v>23</v>
      </c>
      <c r="D26" s="6">
        <v>40139.399999999994</v>
      </c>
      <c r="E26" s="6">
        <v>156481.5</v>
      </c>
      <c r="F26" s="7"/>
      <c r="G26" s="2">
        <v>3.5166263494241123E-2</v>
      </c>
      <c r="H26" s="2">
        <v>4.2491986897256169</v>
      </c>
      <c r="J26" s="17"/>
      <c r="K26" s="17"/>
    </row>
    <row r="27" spans="1:11" x14ac:dyDescent="0.25">
      <c r="A27" s="5" t="s">
        <v>29</v>
      </c>
      <c r="B27">
        <v>24</v>
      </c>
      <c r="D27" s="6">
        <v>11495.4</v>
      </c>
      <c r="E27" s="6">
        <v>35051.1</v>
      </c>
      <c r="F27" s="7"/>
      <c r="G27" s="2">
        <v>3.7159067599832625</v>
      </c>
      <c r="H27" s="2">
        <v>27.466742467310965</v>
      </c>
      <c r="J27" s="17"/>
      <c r="K27" s="17"/>
    </row>
    <row r="28" spans="1:11" x14ac:dyDescent="0.25">
      <c r="A28" s="5" t="s">
        <v>30</v>
      </c>
      <c r="B28">
        <v>25</v>
      </c>
      <c r="D28" s="6">
        <v>110282.9</v>
      </c>
      <c r="E28" s="6">
        <v>29454.95</v>
      </c>
      <c r="F28" s="7"/>
      <c r="G28" s="2">
        <v>0.1021126267925847</v>
      </c>
      <c r="H28" s="2">
        <v>-8.89338760663404E-2</v>
      </c>
      <c r="J28" s="17"/>
      <c r="K28" s="17"/>
    </row>
    <row r="29" spans="1:11" x14ac:dyDescent="0.25">
      <c r="A29" s="5" t="s">
        <v>31</v>
      </c>
      <c r="B29">
        <v>26</v>
      </c>
      <c r="D29" s="6">
        <v>72979.900000000009</v>
      </c>
      <c r="E29" s="6">
        <v>71063.3</v>
      </c>
      <c r="F29" s="7"/>
      <c r="G29" s="2">
        <v>-0.72981735065150466</v>
      </c>
      <c r="H29" s="2">
        <v>0.54640243112942399</v>
      </c>
      <c r="J29" s="17"/>
      <c r="K29" s="17"/>
    </row>
    <row r="30" spans="1:11" x14ac:dyDescent="0.25">
      <c r="A30" s="5" t="s">
        <v>32</v>
      </c>
      <c r="B30">
        <v>27</v>
      </c>
      <c r="D30" s="6">
        <v>575644.30000000005</v>
      </c>
      <c r="E30" s="6">
        <v>359689.75</v>
      </c>
      <c r="F30" s="7"/>
      <c r="G30" s="2">
        <v>-0.2366453383187147</v>
      </c>
      <c r="H30" s="2">
        <v>0.17420459816868483</v>
      </c>
      <c r="J30" s="17"/>
      <c r="K30" s="17"/>
    </row>
    <row r="31" spans="1:11" x14ac:dyDescent="0.25">
      <c r="A31" s="5" t="s">
        <v>33</v>
      </c>
      <c r="B31">
        <v>28</v>
      </c>
      <c r="D31" s="6">
        <v>373264.5</v>
      </c>
      <c r="E31" s="6">
        <v>219828.69999999998</v>
      </c>
      <c r="F31" s="7"/>
      <c r="G31" s="2">
        <v>-0.46969124371716864</v>
      </c>
      <c r="H31" s="2">
        <v>0.67647686870735946</v>
      </c>
      <c r="J31" s="17"/>
      <c r="K31" s="17"/>
    </row>
    <row r="32" spans="1:11" x14ac:dyDescent="0.25">
      <c r="A32" s="5" t="s">
        <v>34</v>
      </c>
      <c r="B32">
        <v>29</v>
      </c>
      <c r="D32" s="6">
        <v>6185917.5</v>
      </c>
      <c r="E32" s="6">
        <v>3796805.6</v>
      </c>
      <c r="F32" s="7"/>
      <c r="G32" s="2">
        <v>-0.40242315137484208</v>
      </c>
      <c r="H32" s="2">
        <v>-0.25593454428527285</v>
      </c>
      <c r="J32" s="17"/>
      <c r="K32" s="17"/>
    </row>
    <row r="33" spans="1:11" x14ac:dyDescent="0.25">
      <c r="A33" s="5" t="s">
        <v>35</v>
      </c>
      <c r="B33">
        <v>30</v>
      </c>
      <c r="D33" s="6">
        <v>31145.460000000003</v>
      </c>
      <c r="E33" s="6">
        <v>8860.24</v>
      </c>
      <c r="F33" s="7"/>
      <c r="G33" s="2">
        <v>0.27040842548366184</v>
      </c>
      <c r="H33" s="2">
        <v>7.9898107182468481E-2</v>
      </c>
      <c r="J33" s="17"/>
      <c r="K33" s="17"/>
    </row>
    <row r="34" spans="1:11" x14ac:dyDescent="0.25">
      <c r="A34" s="5" t="s">
        <v>36</v>
      </c>
      <c r="B34">
        <v>31</v>
      </c>
      <c r="D34" s="6">
        <v>1104866.26</v>
      </c>
      <c r="E34" s="6">
        <v>397485.55000000005</v>
      </c>
      <c r="F34" s="7"/>
      <c r="G34" s="2">
        <v>-6.4627850373135898E-2</v>
      </c>
      <c r="H34" s="2">
        <v>0.2845976954287508</v>
      </c>
      <c r="J34" s="17"/>
      <c r="K34" s="17"/>
    </row>
    <row r="35" spans="1:11" x14ac:dyDescent="0.25">
      <c r="A35" s="5" t="s">
        <v>37</v>
      </c>
      <c r="B35">
        <v>32</v>
      </c>
      <c r="D35" s="6">
        <v>90216.7</v>
      </c>
      <c r="E35" s="6">
        <v>37900.449999999997</v>
      </c>
      <c r="F35" s="7"/>
      <c r="G35" s="2">
        <v>0.73514008374059259</v>
      </c>
      <c r="H35" s="2">
        <v>2.4943689696343858</v>
      </c>
      <c r="J35" s="17"/>
      <c r="K35" s="17"/>
    </row>
    <row r="36" spans="1:11" x14ac:dyDescent="0.25">
      <c r="A36" s="5" t="s">
        <v>38</v>
      </c>
      <c r="B36">
        <v>33</v>
      </c>
      <c r="D36" s="6">
        <v>42921.2</v>
      </c>
      <c r="E36" s="6">
        <v>21745.5</v>
      </c>
      <c r="F36" s="7"/>
      <c r="G36" s="2">
        <v>-0.3084765642621915</v>
      </c>
      <c r="H36" s="2">
        <v>1.9657740226263787</v>
      </c>
      <c r="J36" s="17"/>
      <c r="K36" s="17"/>
    </row>
    <row r="37" spans="1:11" x14ac:dyDescent="0.25">
      <c r="A37" s="5" t="s">
        <v>39</v>
      </c>
      <c r="B37">
        <v>34</v>
      </c>
      <c r="D37" s="6">
        <v>32808.299999999996</v>
      </c>
      <c r="E37" s="6">
        <v>16206.050000000001</v>
      </c>
      <c r="F37" s="7"/>
      <c r="G37" s="2">
        <v>9.4735195530726237</v>
      </c>
      <c r="H37" s="2">
        <v>13.597414880201766</v>
      </c>
      <c r="J37" s="17"/>
      <c r="K37" s="17"/>
    </row>
    <row r="38" spans="1:11" x14ac:dyDescent="0.25">
      <c r="A38" s="5" t="s">
        <v>40</v>
      </c>
      <c r="B38">
        <v>35</v>
      </c>
      <c r="D38" s="6">
        <v>2426900.7000000002</v>
      </c>
      <c r="E38" s="6">
        <v>1248784.95</v>
      </c>
      <c r="F38" s="7"/>
      <c r="G38" s="2">
        <v>0.31479437145300482</v>
      </c>
      <c r="H38" s="2">
        <v>0.57687978223947045</v>
      </c>
      <c r="J38" s="17"/>
      <c r="K38" s="17"/>
    </row>
    <row r="39" spans="1:11" x14ac:dyDescent="0.25">
      <c r="A39" s="5" t="s">
        <v>41</v>
      </c>
      <c r="B39">
        <v>36</v>
      </c>
      <c r="D39" s="6">
        <v>7034161.4000000004</v>
      </c>
      <c r="E39" s="6">
        <v>3036003.6</v>
      </c>
      <c r="F39" s="7"/>
      <c r="G39" s="2">
        <v>0.42758780782746686</v>
      </c>
      <c r="H39" s="2">
        <v>0.78904877167451248</v>
      </c>
      <c r="J39" s="17"/>
      <c r="K39" s="17"/>
    </row>
    <row r="40" spans="1:11" x14ac:dyDescent="0.25">
      <c r="A40" s="5" t="s">
        <v>42</v>
      </c>
      <c r="B40">
        <v>37</v>
      </c>
      <c r="D40" s="6">
        <v>1290895.2000000002</v>
      </c>
      <c r="E40" s="6">
        <v>830107.25</v>
      </c>
      <c r="F40" s="7"/>
      <c r="G40" s="2">
        <v>-9.796175913833316E-2</v>
      </c>
      <c r="H40" s="2">
        <v>0.16691619749458919</v>
      </c>
      <c r="J40" s="17"/>
      <c r="K40" s="17"/>
    </row>
    <row r="41" spans="1:11" x14ac:dyDescent="0.25">
      <c r="A41" s="5" t="s">
        <v>43</v>
      </c>
      <c r="B41">
        <v>38</v>
      </c>
      <c r="D41" s="6">
        <v>122308.2</v>
      </c>
      <c r="E41" s="6">
        <v>46569.25</v>
      </c>
      <c r="F41" s="7"/>
      <c r="G41" s="2">
        <v>0.98360191794796115</v>
      </c>
      <c r="H41" s="2">
        <v>0.53682228741712668</v>
      </c>
      <c r="J41" s="17"/>
      <c r="K41" s="17"/>
    </row>
    <row r="42" spans="1:11" x14ac:dyDescent="0.25">
      <c r="A42" s="5" t="s">
        <v>44</v>
      </c>
      <c r="B42">
        <v>39</v>
      </c>
      <c r="D42" s="6">
        <v>5138.7</v>
      </c>
      <c r="E42" s="6">
        <v>4717.3</v>
      </c>
      <c r="F42" s="7"/>
      <c r="G42" s="2">
        <v>9.4528104964962001E-2</v>
      </c>
      <c r="H42" s="2">
        <v>0.35825859115186942</v>
      </c>
      <c r="J42" s="17"/>
      <c r="K42" s="17"/>
    </row>
    <row r="43" spans="1:11" x14ac:dyDescent="0.25">
      <c r="A43" s="5" t="s">
        <v>45</v>
      </c>
      <c r="B43">
        <v>40</v>
      </c>
      <c r="D43" s="6">
        <v>63797.3</v>
      </c>
      <c r="E43" s="6">
        <v>36427.300000000003</v>
      </c>
      <c r="F43" s="7"/>
      <c r="G43" s="2">
        <v>-0.36268661934897384</v>
      </c>
      <c r="H43" s="2">
        <v>0.92651414186287617</v>
      </c>
      <c r="J43" s="17"/>
      <c r="K43" s="17"/>
    </row>
    <row r="44" spans="1:11" x14ac:dyDescent="0.25">
      <c r="A44" s="5" t="s">
        <v>46</v>
      </c>
      <c r="B44">
        <v>41</v>
      </c>
      <c r="D44" s="6">
        <v>3143058.0999999996</v>
      </c>
      <c r="E44" s="6">
        <v>1468105.1</v>
      </c>
      <c r="F44" s="7"/>
      <c r="G44" s="2">
        <v>0.19109507097362921</v>
      </c>
      <c r="H44" s="2">
        <v>0.4697423930258311</v>
      </c>
      <c r="J44" s="17"/>
      <c r="K44" s="17"/>
    </row>
    <row r="45" spans="1:11" x14ac:dyDescent="0.25">
      <c r="A45" s="5" t="s">
        <v>47</v>
      </c>
      <c r="B45">
        <v>42</v>
      </c>
      <c r="D45" s="6">
        <v>1853927</v>
      </c>
      <c r="E45" s="6">
        <v>786807.88</v>
      </c>
      <c r="F45" s="7"/>
      <c r="G45" s="2">
        <v>0.39020546388607524</v>
      </c>
      <c r="H45" s="2">
        <v>0.37649734793359957</v>
      </c>
      <c r="J45" s="17"/>
      <c r="K45" s="17"/>
    </row>
    <row r="46" spans="1:11" x14ac:dyDescent="0.25">
      <c r="A46" s="5" t="s">
        <v>48</v>
      </c>
      <c r="B46">
        <v>43</v>
      </c>
      <c r="D46" s="6">
        <v>1010928.1000000001</v>
      </c>
      <c r="E46" s="6">
        <v>538261.85000000009</v>
      </c>
      <c r="F46" s="7"/>
      <c r="G46" s="2">
        <v>-7.3606849822089648E-2</v>
      </c>
      <c r="H46" s="2">
        <v>0.32619568723019343</v>
      </c>
      <c r="J46" s="17"/>
      <c r="K46" s="17"/>
    </row>
    <row r="47" spans="1:11" x14ac:dyDescent="0.25">
      <c r="A47" s="5" t="s">
        <v>49</v>
      </c>
      <c r="B47">
        <v>44</v>
      </c>
      <c r="D47" s="6">
        <v>1350405.7</v>
      </c>
      <c r="E47" s="6">
        <v>713789.65</v>
      </c>
      <c r="F47" s="7"/>
      <c r="G47" s="2">
        <v>-1.9837977520851369E-2</v>
      </c>
      <c r="H47" s="2">
        <v>0.27430741378631018</v>
      </c>
      <c r="J47" s="17"/>
      <c r="K47" s="17"/>
    </row>
    <row r="48" spans="1:11" x14ac:dyDescent="0.25">
      <c r="A48" s="5" t="s">
        <v>50</v>
      </c>
      <c r="B48">
        <v>45</v>
      </c>
      <c r="D48" s="6">
        <v>664132.69999999995</v>
      </c>
      <c r="E48" s="6">
        <v>348363.4</v>
      </c>
      <c r="F48" s="7"/>
      <c r="G48" s="2">
        <v>0.1987418252756914</v>
      </c>
      <c r="H48" s="2">
        <v>0.67878087656122199</v>
      </c>
      <c r="J48" s="17"/>
      <c r="K48" s="17"/>
    </row>
    <row r="49" spans="1:11" x14ac:dyDescent="0.25">
      <c r="A49" s="5" t="s">
        <v>51</v>
      </c>
      <c r="B49">
        <v>46</v>
      </c>
      <c r="D49" s="6">
        <v>1385317.98</v>
      </c>
      <c r="E49" s="6">
        <v>815234.35</v>
      </c>
      <c r="F49" s="7"/>
      <c r="G49" s="2">
        <v>0.70543359627832514</v>
      </c>
      <c r="H49" s="2">
        <v>1.1014690717231437</v>
      </c>
      <c r="J49" s="17"/>
      <c r="K49" s="17"/>
    </row>
    <row r="50" spans="1:11" x14ac:dyDescent="0.25">
      <c r="A50" s="5" t="s">
        <v>52</v>
      </c>
      <c r="B50">
        <v>47</v>
      </c>
      <c r="D50" s="6">
        <v>160290.19999999998</v>
      </c>
      <c r="E50" s="6">
        <v>51612.749999999993</v>
      </c>
      <c r="F50" s="7"/>
      <c r="G50" s="2">
        <v>0.44766589115921485</v>
      </c>
      <c r="H50" s="2">
        <v>-0.43227011107047308</v>
      </c>
      <c r="J50" s="17"/>
      <c r="K50" s="17"/>
    </row>
    <row r="51" spans="1:11" x14ac:dyDescent="0.25">
      <c r="A51" s="5" t="s">
        <v>53</v>
      </c>
      <c r="B51">
        <v>48</v>
      </c>
      <c r="D51" s="6">
        <v>16105154.800000001</v>
      </c>
      <c r="E51" s="6">
        <v>10192328.65</v>
      </c>
      <c r="F51" s="7"/>
      <c r="G51" s="2">
        <v>0.27590415458920048</v>
      </c>
      <c r="H51" s="2">
        <v>1.0816253166656185</v>
      </c>
      <c r="J51" s="17"/>
      <c r="K51" s="17"/>
    </row>
    <row r="52" spans="1:11" x14ac:dyDescent="0.25">
      <c r="A52" s="5" t="s">
        <v>54</v>
      </c>
      <c r="B52">
        <v>49</v>
      </c>
      <c r="D52" s="6">
        <v>2701433.7</v>
      </c>
      <c r="E52" s="6">
        <v>1223555.55</v>
      </c>
      <c r="F52" s="7"/>
      <c r="G52" s="2">
        <v>-8.3198386145207914E-2</v>
      </c>
      <c r="H52" s="2">
        <v>0.16026742878915279</v>
      </c>
      <c r="J52" s="17"/>
      <c r="K52" s="17"/>
    </row>
    <row r="53" spans="1:11" x14ac:dyDescent="0.25">
      <c r="A53" s="5" t="s">
        <v>55</v>
      </c>
      <c r="B53">
        <v>50</v>
      </c>
      <c r="D53" s="6">
        <v>12292377.299999999</v>
      </c>
      <c r="E53" s="6">
        <v>5624374.3500000006</v>
      </c>
      <c r="F53" s="7"/>
      <c r="G53" s="2">
        <v>-0.10237915383532514</v>
      </c>
      <c r="H53" s="2">
        <v>-5.9033526793023094E-2</v>
      </c>
      <c r="J53" s="17"/>
      <c r="K53" s="17"/>
    </row>
    <row r="54" spans="1:11" x14ac:dyDescent="0.25">
      <c r="A54" s="5" t="s">
        <v>56</v>
      </c>
      <c r="B54">
        <v>51</v>
      </c>
      <c r="D54" s="6">
        <v>3086425.3000000003</v>
      </c>
      <c r="E54" s="6">
        <v>1409721.9500000002</v>
      </c>
      <c r="F54" s="7"/>
      <c r="G54" s="2">
        <v>0.59959766799809922</v>
      </c>
      <c r="H54" s="2">
        <v>0.65899332906068109</v>
      </c>
      <c r="J54" s="17"/>
      <c r="K54" s="17"/>
    </row>
    <row r="55" spans="1:11" x14ac:dyDescent="0.25">
      <c r="A55" s="5" t="s">
        <v>57</v>
      </c>
      <c r="B55">
        <v>52</v>
      </c>
      <c r="D55" s="6">
        <v>7241777.2000000002</v>
      </c>
      <c r="E55" s="6">
        <v>3563537.5999999996</v>
      </c>
      <c r="F55" s="7"/>
      <c r="G55" s="2">
        <v>-0.11628382111614788</v>
      </c>
      <c r="H55" s="2">
        <v>0.1966305710145988</v>
      </c>
      <c r="J55" s="17"/>
      <c r="K55" s="17"/>
    </row>
    <row r="56" spans="1:11" x14ac:dyDescent="0.25">
      <c r="A56" s="5" t="s">
        <v>58</v>
      </c>
      <c r="B56">
        <v>53</v>
      </c>
      <c r="D56" s="6">
        <v>3843698</v>
      </c>
      <c r="E56" s="6">
        <v>2074534.3399999999</v>
      </c>
      <c r="F56" s="7"/>
      <c r="G56" s="2">
        <v>0.22779429902391346</v>
      </c>
      <c r="H56" s="2">
        <v>0.44991465773756723</v>
      </c>
      <c r="J56" s="17"/>
      <c r="K56" s="17"/>
    </row>
    <row r="57" spans="1:11" x14ac:dyDescent="0.25">
      <c r="A57" s="5" t="s">
        <v>59</v>
      </c>
      <c r="B57">
        <v>54</v>
      </c>
      <c r="D57" s="6">
        <v>117056.1</v>
      </c>
      <c r="E57" s="6">
        <v>51408</v>
      </c>
      <c r="F57" s="7"/>
      <c r="G57" s="2">
        <v>-0.16400203971443983</v>
      </c>
      <c r="H57" s="2">
        <v>-0.41142055700260483</v>
      </c>
      <c r="J57" s="17"/>
      <c r="K57" s="17"/>
    </row>
    <row r="58" spans="1:11" x14ac:dyDescent="0.25">
      <c r="A58" s="5" t="s">
        <v>60</v>
      </c>
      <c r="B58">
        <v>55</v>
      </c>
      <c r="D58" s="6">
        <v>2709296.8</v>
      </c>
      <c r="E58" s="6">
        <v>1604457.4</v>
      </c>
      <c r="F58" s="7"/>
      <c r="G58" s="2">
        <v>0.27179150161749543</v>
      </c>
      <c r="H58" s="2">
        <v>0.54430955426500849</v>
      </c>
      <c r="J58" s="17"/>
      <c r="K58" s="17"/>
    </row>
    <row r="59" spans="1:11" x14ac:dyDescent="0.25">
      <c r="A59" s="5" t="s">
        <v>61</v>
      </c>
      <c r="B59">
        <v>56</v>
      </c>
      <c r="D59" s="6">
        <v>2468663.4000000004</v>
      </c>
      <c r="E59" s="6">
        <v>1013551.7000000001</v>
      </c>
      <c r="F59" s="7"/>
      <c r="G59" s="2">
        <v>0.35755298313039319</v>
      </c>
      <c r="H59" s="2">
        <v>0.66925117028960268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1910270.2500000002</v>
      </c>
      <c r="F60" s="7"/>
      <c r="G60" s="2">
        <v>-1</v>
      </c>
      <c r="H60" s="2">
        <v>3.3569175725093228</v>
      </c>
      <c r="J60" s="17"/>
      <c r="K60" s="17"/>
    </row>
    <row r="61" spans="1:11" x14ac:dyDescent="0.25">
      <c r="A61" s="5" t="s">
        <v>63</v>
      </c>
      <c r="B61">
        <v>58</v>
      </c>
      <c r="D61" s="6">
        <v>4028089.0999999996</v>
      </c>
      <c r="E61" s="6">
        <v>1379105.7000000002</v>
      </c>
      <c r="F61" s="7"/>
      <c r="G61" s="2">
        <v>7.2381087268671429E-2</v>
      </c>
      <c r="H61" s="2">
        <v>-0.19715586757673131</v>
      </c>
      <c r="J61" s="17"/>
      <c r="K61" s="17"/>
    </row>
    <row r="62" spans="1:11" x14ac:dyDescent="0.25">
      <c r="A62" s="5" t="s">
        <v>64</v>
      </c>
      <c r="B62">
        <v>59</v>
      </c>
      <c r="D62" s="6">
        <v>2490916.3199999998</v>
      </c>
      <c r="E62" s="6">
        <v>1311932.6500000001</v>
      </c>
      <c r="F62" s="7"/>
      <c r="G62" s="2">
        <v>-0.23670171746350921</v>
      </c>
      <c r="H62" s="2">
        <v>-4.361276765227351E-2</v>
      </c>
      <c r="J62" s="17"/>
      <c r="K62" s="17"/>
    </row>
    <row r="63" spans="1:11" x14ac:dyDescent="0.25">
      <c r="A63" s="5" t="s">
        <v>65</v>
      </c>
      <c r="B63">
        <v>60</v>
      </c>
      <c r="D63" s="6">
        <v>1127306.6000000001</v>
      </c>
      <c r="E63" s="6">
        <v>391047.65</v>
      </c>
      <c r="F63" s="7"/>
      <c r="G63" s="2">
        <v>0.61706960243960474</v>
      </c>
      <c r="H63" s="2">
        <v>1.0845185255667564</v>
      </c>
      <c r="J63" s="17"/>
      <c r="K63" s="17"/>
    </row>
    <row r="64" spans="1:11" x14ac:dyDescent="0.25">
      <c r="A64" s="5" t="s">
        <v>66</v>
      </c>
      <c r="B64">
        <v>61</v>
      </c>
      <c r="D64" s="6">
        <v>56948.869999999995</v>
      </c>
      <c r="E64" s="6">
        <v>41914.6</v>
      </c>
      <c r="F64" s="7"/>
      <c r="G64" s="2">
        <v>-0.55924212908463733</v>
      </c>
      <c r="H64" s="2">
        <v>0.34081239643512928</v>
      </c>
      <c r="J64" s="17"/>
      <c r="K64" s="17"/>
    </row>
    <row r="65" spans="1:11" x14ac:dyDescent="0.25">
      <c r="A65" s="5" t="s">
        <v>67</v>
      </c>
      <c r="B65">
        <v>62</v>
      </c>
      <c r="D65" s="6">
        <v>38369.1</v>
      </c>
      <c r="E65" s="6">
        <v>17443.650000000001</v>
      </c>
      <c r="F65" s="7"/>
      <c r="G65" s="2">
        <v>0.39069873648957198</v>
      </c>
      <c r="H65" s="2">
        <v>1.122524594352881</v>
      </c>
      <c r="J65" s="17"/>
      <c r="K65" s="17"/>
    </row>
    <row r="66" spans="1:11" x14ac:dyDescent="0.25">
      <c r="A66" s="5" t="s">
        <v>68</v>
      </c>
      <c r="B66">
        <v>63</v>
      </c>
      <c r="D66" s="6">
        <v>16152.5</v>
      </c>
      <c r="E66" s="6">
        <v>10344.25</v>
      </c>
      <c r="F66" s="7"/>
      <c r="G66" s="2">
        <v>1.341688654353562</v>
      </c>
      <c r="H66" s="2">
        <v>1.4723941776811111</v>
      </c>
      <c r="J66" s="17"/>
      <c r="K66" s="17"/>
    </row>
    <row r="67" spans="1:11" x14ac:dyDescent="0.25">
      <c r="A67" s="5" t="s">
        <v>69</v>
      </c>
      <c r="B67">
        <v>64</v>
      </c>
      <c r="D67" s="6">
        <v>3342461.85</v>
      </c>
      <c r="E67" s="6">
        <v>1640298.45</v>
      </c>
      <c r="F67" s="7"/>
      <c r="G67" s="2">
        <v>0.33482215724802211</v>
      </c>
      <c r="H67" s="2">
        <v>0.69882131537550207</v>
      </c>
      <c r="J67" s="17"/>
      <c r="K67" s="17"/>
    </row>
    <row r="68" spans="1:11" x14ac:dyDescent="0.25">
      <c r="A68" s="5" t="s">
        <v>70</v>
      </c>
      <c r="B68">
        <v>65</v>
      </c>
      <c r="D68" s="6">
        <v>87230.5</v>
      </c>
      <c r="E68" s="6">
        <v>60357.5</v>
      </c>
      <c r="F68" s="7"/>
      <c r="G68" s="2">
        <v>-8.7891497039297994E-2</v>
      </c>
      <c r="H68" s="2">
        <v>0.4728741758054047</v>
      </c>
      <c r="J68" s="17"/>
      <c r="K68" s="17"/>
    </row>
    <row r="69" spans="1:11" x14ac:dyDescent="0.25">
      <c r="A69" s="5" t="s">
        <v>71</v>
      </c>
      <c r="B69">
        <v>66</v>
      </c>
      <c r="D69" s="6">
        <v>1361702.3</v>
      </c>
      <c r="E69" s="6">
        <v>573561.45000000007</v>
      </c>
      <c r="F69" s="7"/>
      <c r="G69" s="2">
        <v>-1.8903847191632295E-2</v>
      </c>
      <c r="H69" s="2">
        <v>4.5336656550307719E-3</v>
      </c>
      <c r="J69" s="17"/>
      <c r="K69" s="17"/>
    </row>
    <row r="70" spans="1:11" x14ac:dyDescent="0.25">
      <c r="A70" t="s">
        <v>72</v>
      </c>
      <c r="B70">
        <v>67</v>
      </c>
      <c r="D70" s="6">
        <v>18202.8</v>
      </c>
      <c r="E70" s="6">
        <v>19151.650000000001</v>
      </c>
      <c r="G70" s="10">
        <v>-0.67518954770856499</v>
      </c>
      <c r="H70" s="10">
        <v>-0.27777044506625836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152531273.03000003</v>
      </c>
      <c r="E72" s="6">
        <v>80736738.010000035</v>
      </c>
      <c r="G72" s="11">
        <v>0.10232496778429434</v>
      </c>
      <c r="H72" s="11">
        <v>0.33438204325831933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FD1DE0C1-A5AC-4E63-B8EC-F9A71DFB5489}"/>
</file>

<file path=customXml/itemProps2.xml><?xml version="1.0" encoding="utf-8"?>
<ds:datastoreItem xmlns:ds="http://schemas.openxmlformats.org/officeDocument/2006/customXml" ds:itemID="{F1B2E625-1812-4070-B016-13445104B450}"/>
</file>

<file path=customXml/itemProps3.xml><?xml version="1.0" encoding="utf-8"?>
<ds:datastoreItem xmlns:ds="http://schemas.openxmlformats.org/officeDocument/2006/customXml" ds:itemID="{EE3F97EE-BD69-4BD2-9BB6-998126CB0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January 2021</vt:lpstr>
      <vt:lpstr>Week of January 4th</vt:lpstr>
      <vt:lpstr>Week of January 11th</vt:lpstr>
      <vt:lpstr>Week of January 18th</vt:lpstr>
      <vt:lpstr>Week of January 25th</vt:lpstr>
      <vt:lpstr>January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2021-02-09T13:42:34Z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