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29172" yWindow="312" windowWidth="27672" windowHeight="13440" tabRatio="907"/>
  </bookViews>
  <sheets>
    <sheet name="November 2020" sheetId="11" r:id="rId1"/>
    <sheet name="Week of November 2nd" sheetId="216" r:id="rId2"/>
    <sheet name="Week of November 9th" sheetId="215" r:id="rId3"/>
    <sheet name="Week of November 16th" sheetId="214" r:id="rId4"/>
    <sheet name="Week of November 29th" sheetId="213" r:id="rId5"/>
    <sheet name="November 2019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16" l="1"/>
  <c r="E71" i="216"/>
  <c r="D71" i="215"/>
  <c r="E71" i="215"/>
  <c r="D71" i="214"/>
  <c r="E71" i="214"/>
  <c r="D71" i="213"/>
  <c r="E71" i="213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<sst xmlns="http://schemas.openxmlformats.org/spreadsheetml/2006/main" count="461" uniqueCount="82">
  <si>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</si>
  <si>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</si>
  <si>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</si>
  <si>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</si>
  <si>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</si>
  <si>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</si>
  <si>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</si>
  <si>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</si>
  <si>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</si>
  <si>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</si>
  <si>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</si>
  <si>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</si>
  <si>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</si>
  <si>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</si>
  <si>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</si>
  <si>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</si>
  <si>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</si>
  <si>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</si>
  <si>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</si>
  <si>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</si>
  <si>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</si>
  <si>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</si>
  <si>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</si>
  <si>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</si>
  <si>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</si>
  <si>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</si>
  <si>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</si>
  <si>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</si>
  <si>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</si>
  <si>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</si>
  <si>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</si>
  <si>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</si>
  <si>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</si>
  <si>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</si>
  <si>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</si>
  <si>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</si>
  <si>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</si>
  <si>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</si>
  <si>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</si>
  <si>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</si>
  <si>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</si>
  <si>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</si>
  <si>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</si>
  <si>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</si>
  <si>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</si>
  <si>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</si>
  <si>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</si>
  <si>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</si>
  <si>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</si>
  <si>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</si>
  <si>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</si>
  <si>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</si>
  <si>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</si>
  <si>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</si>
  <si>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</si>
  <si>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</si>
  <si>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</si>
  <si>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</si>
  <si>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</si>
  <si>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</si>
  <si>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</si>
  <si>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</si>
  <si>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</si>
  <si>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</si>
  <si>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</si>
  <si>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</si>
  <si>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</si>
  <si>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</si>
  <si>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</si>
  <si>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</si>
  <si>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</si>
  <si>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</si>
  <si>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</si>
  <si>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</si>
  <si>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</si>
  <si>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</si>
  <si>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</si>
  <si>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11/29/2020</t>
  </si>
  <si>
    <t>Week of 11/16/2020</t>
  </si>
  <si>
    <t>Week of 11/09/2020</t>
  </si>
  <si>
    <t>Week of 11/02/2020</t>
  </si>
  <si>
    <t>November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</si>
</sst>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8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18" xfId="25"/>
    <cellStyle name="Normal 19" xfId="26"/>
    <cellStyle name="Normal 2" xfId="1"/>
    <cellStyle name="Normal 20" xfId="27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D4" sqref="D4"/>
    </sheetView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19" t="str">
        <f>'November 2019'!A1</f>
        <v>November 1 - 30</v>
      </c>
      <c r="G1" s="1"/>
      <c r="H1" s="1"/>
    </row>
    <row r="2" spans="1:11" x14ac:dyDescent="0.3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3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3">
      <c r="A4" s="5" t="s">
        <v>6</v>
      </c>
      <c r="B4">
        <v>1</v>
      </c>
      <c r="D4" s="6">
        <f>SUM('Week of November 2nd:Week of November 29th'!D3)</f>
        <v>959927.15000000014</v>
      </c>
      <c r="E4" s="6">
        <f>SUM('Week of November 2nd:Week of November 29th'!E3)</f>
        <v>674352.67999999993</v>
      </c>
      <c r="F4" s="7"/>
      <c r="G4" s="20">
        <f>IFERROR((D4/'November 2019'!D4)-1,0)</f>
        <v>-0.35873170083872896</v>
      </c>
      <c r="H4" s="20">
        <f>IFERROR((E4/'November 2019'!E4)-1,0)</f>
        <v>-5.2415365156931015E-2</v>
      </c>
      <c r="J4" s="17"/>
      <c r="K4" s="17"/>
    </row>
    <row r="5" spans="1:11" x14ac:dyDescent="0.3">
      <c r="A5" s="5" t="s">
        <v>7</v>
      </c>
      <c r="B5">
        <v>2</v>
      </c>
      <c r="D5" s="6">
        <f>SUM('Week of November 2nd:Week of November 29th'!D4)</f>
        <v>78061.919999999998</v>
      </c>
      <c r="E5" s="6">
        <f>SUM('Week of November 2nd:Week of November 29th'!E4)</f>
        <v>53540.200000000004</v>
      </c>
      <c r="F5" s="7"/>
      <c r="G5" s="21">
        <f>IFERROR((D5/'November 2019'!D5)-1,0)</f>
        <v>0.65750636996772549</v>
      </c>
      <c r="H5" s="21">
        <f>IFERROR((E5/'November 2019'!E5)-1,0)</f>
        <v>0.20651796700003167</v>
      </c>
      <c r="J5" s="17"/>
      <c r="K5" s="17"/>
    </row>
    <row r="6" spans="1:11" x14ac:dyDescent="0.3">
      <c r="A6" s="5" t="s">
        <v>8</v>
      </c>
      <c r="B6">
        <v>3</v>
      </c>
      <c r="D6" s="6">
        <f>SUM('Week of November 2nd:Week of November 29th'!D5)</f>
        <v>2030327.6</v>
      </c>
      <c r="E6" s="6">
        <f>SUM('Week of November 2nd:Week of November 29th'!E5)</f>
        <v>1138804.45</v>
      </c>
      <c r="F6" s="7"/>
      <c r="G6" s="21">
        <f>IFERROR((D6/'November 2019'!D6)-1,0)</f>
        <v>0.29345554664652163</v>
      </c>
      <c r="H6" s="21">
        <f>IFERROR((E6/'November 2019'!E6)-1,0)</f>
        <v>0.61928927441890513</v>
      </c>
      <c r="J6" s="17"/>
      <c r="K6" s="17"/>
    </row>
    <row r="7" spans="1:11" x14ac:dyDescent="0.3">
      <c r="A7" s="5" t="s">
        <v>9</v>
      </c>
      <c r="B7">
        <v>4</v>
      </c>
      <c r="D7" s="6">
        <f>SUM('Week of November 2nd:Week of November 29th'!D6)</f>
        <v>31796.1</v>
      </c>
      <c r="E7" s="6">
        <f>SUM('Week of November 2nd:Week of November 29th'!E6)</f>
        <v>29956.149999999998</v>
      </c>
      <c r="F7" s="7"/>
      <c r="G7" s="21">
        <f>IFERROR((D7/'November 2019'!D7)-1,0)</f>
        <v>-0.20297941780281092</v>
      </c>
      <c r="H7" s="21">
        <f>IFERROR((E7/'November 2019'!E7)-1,0)</f>
        <v>0.11283171457918884</v>
      </c>
      <c r="J7" s="17"/>
      <c r="K7" s="17"/>
    </row>
    <row r="8" spans="1:11" x14ac:dyDescent="0.3">
      <c r="A8" s="5" t="s">
        <v>10</v>
      </c>
      <c r="B8">
        <v>5</v>
      </c>
      <c r="D8" s="6">
        <f>SUM('Week of November 2nd:Week of November 29th'!D7)</f>
        <v>4221576.0999999996</v>
      </c>
      <c r="E8" s="6">
        <f>SUM('Week of November 2nd:Week of November 29th'!E7)</f>
        <v>2662116.4500000002</v>
      </c>
      <c r="F8" s="7"/>
      <c r="G8" s="21">
        <f>IFERROR((D8/'November 2019'!D8)-1,0)</f>
        <v>0.49802125657925167</v>
      </c>
      <c r="H8" s="21">
        <f>IFERROR((E8/'November 2019'!E8)-1,0)</f>
        <v>0.57013836578217725</v>
      </c>
      <c r="J8" s="17"/>
      <c r="K8" s="17"/>
    </row>
    <row r="9" spans="1:11" x14ac:dyDescent="0.3">
      <c r="A9" s="5" t="s">
        <v>11</v>
      </c>
      <c r="B9">
        <v>6</v>
      </c>
      <c r="D9" s="6">
        <f>SUM('Week of November 2nd:Week of November 29th'!D8)</f>
        <v>11948976.049999999</v>
      </c>
      <c r="E9" s="6">
        <f>SUM('Week of November 2nd:Week of November 29th'!E8)</f>
        <v>7764541.0499999998</v>
      </c>
      <c r="F9" s="7"/>
      <c r="G9" s="21">
        <f>IFERROR((D9/'November 2019'!D9)-1,0)</f>
        <v>-5.9560667167212311E-2</v>
      </c>
      <c r="H9" s="21">
        <f>IFERROR((E9/'November 2019'!E9)-1,0)</f>
        <v>0.12494291464655749</v>
      </c>
      <c r="J9" s="17"/>
      <c r="K9" s="17"/>
    </row>
    <row r="10" spans="1:11" x14ac:dyDescent="0.3">
      <c r="A10" s="5" t="s">
        <v>12</v>
      </c>
      <c r="B10">
        <v>7</v>
      </c>
      <c r="D10" s="6">
        <f>SUM('Week of November 2nd:Week of November 29th'!D9)</f>
        <v>8401.4</v>
      </c>
      <c r="E10" s="6">
        <f>SUM('Week of November 2nd:Week of November 29th'!E9)</f>
        <v>18190.900000000001</v>
      </c>
      <c r="F10" s="7"/>
      <c r="G10" s="21">
        <f>IFERROR((D10/'November 2019'!D10)-1,0)</f>
        <v>-0.51375440586638577</v>
      </c>
      <c r="H10" s="21">
        <f>IFERROR((E10/'November 2019'!E10)-1,0)</f>
        <v>1.1108301071921955E-2</v>
      </c>
      <c r="J10" s="17"/>
      <c r="K10" s="17"/>
    </row>
    <row r="11" spans="1:11" x14ac:dyDescent="0.3">
      <c r="A11" s="5" t="s">
        <v>13</v>
      </c>
      <c r="B11">
        <v>8</v>
      </c>
      <c r="D11" s="6">
        <f>SUM('Week of November 2nd:Week of November 29th'!D10)</f>
        <v>1797803</v>
      </c>
      <c r="E11" s="6">
        <f>SUM('Week of November 2nd:Week of November 29th'!E10)</f>
        <v>800279.20000000007</v>
      </c>
      <c r="F11" s="7"/>
      <c r="G11" s="21">
        <f>IFERROR((D11/'November 2019'!D11)-1,0)</f>
        <v>0.91150678273839292</v>
      </c>
      <c r="H11" s="21">
        <f>IFERROR((E11/'November 2019'!E11)-1,0)</f>
        <v>0.26376482214531061</v>
      </c>
      <c r="J11" s="17"/>
      <c r="K11" s="17"/>
    </row>
    <row r="12" spans="1:11" x14ac:dyDescent="0.3">
      <c r="A12" s="5" t="s">
        <v>14</v>
      </c>
      <c r="B12">
        <v>9</v>
      </c>
      <c r="D12" s="6">
        <f>SUM('Week of November 2nd:Week of November 29th'!D11)</f>
        <v>528054.1</v>
      </c>
      <c r="E12" s="6">
        <f>SUM('Week of November 2nd:Week of November 29th'!E11)</f>
        <v>312179</v>
      </c>
      <c r="F12" s="7"/>
      <c r="G12" s="21">
        <f>IFERROR((D12/'November 2019'!D12)-1,0)</f>
        <v>0.34945761450559187</v>
      </c>
      <c r="H12" s="21">
        <f>IFERROR((E12/'November 2019'!E12)-1,0)</f>
        <v>0.15029365413037366</v>
      </c>
      <c r="J12" s="17"/>
      <c r="K12" s="17"/>
    </row>
    <row r="13" spans="1:11" x14ac:dyDescent="0.3">
      <c r="A13" s="5" t="s">
        <v>15</v>
      </c>
      <c r="B13">
        <v>10</v>
      </c>
      <c r="D13" s="6">
        <f>SUM('Week of November 2nd:Week of November 29th'!D12)</f>
        <v>1197338.0999999999</v>
      </c>
      <c r="E13" s="6">
        <f>SUM('Week of November 2nd:Week of November 29th'!E12)</f>
        <v>1360262.76</v>
      </c>
      <c r="F13" s="7"/>
      <c r="G13" s="21">
        <f>IFERROR((D13/'November 2019'!D13)-1,0)</f>
        <v>0.6294488778553744</v>
      </c>
      <c r="H13" s="21">
        <f>IFERROR((E13/'November 2019'!E13)-1,0)</f>
        <v>1.8361609051944052</v>
      </c>
      <c r="J13" s="17"/>
      <c r="K13" s="17"/>
    </row>
    <row r="14" spans="1:11" x14ac:dyDescent="0.3">
      <c r="A14" s="5" t="s">
        <v>16</v>
      </c>
      <c r="B14">
        <v>11</v>
      </c>
      <c r="D14" s="6">
        <f>SUM('Week of November 2nd:Week of November 29th'!D13)</f>
        <v>9417291.0999999996</v>
      </c>
      <c r="E14" s="6">
        <f>SUM('Week of November 2nd:Week of November 29th'!E13)</f>
        <v>2994443.1999999997</v>
      </c>
      <c r="F14" s="7"/>
      <c r="G14" s="21">
        <f>IFERROR((D14/'November 2019'!D14)-1,0)</f>
        <v>1.0924105657668175</v>
      </c>
      <c r="H14" s="21">
        <f>IFERROR((E14/'November 2019'!E14)-1,0)</f>
        <v>0.35893461317495423</v>
      </c>
      <c r="J14" s="17"/>
      <c r="K14" s="17"/>
    </row>
    <row r="15" spans="1:11" x14ac:dyDescent="0.3">
      <c r="A15" s="5" t="s">
        <v>17</v>
      </c>
      <c r="B15">
        <v>12</v>
      </c>
      <c r="D15" s="6">
        <f>SUM('Week of November 2nd:Week of November 29th'!D14)</f>
        <v>152488.70000000001</v>
      </c>
      <c r="E15" s="6">
        <f>SUM('Week of November 2nd:Week of November 29th'!E14)</f>
        <v>117052.6</v>
      </c>
      <c r="F15" s="7"/>
      <c r="G15" s="21">
        <f>IFERROR((D15/'November 2019'!D15)-1,0)</f>
        <v>0.25181588323181248</v>
      </c>
      <c r="H15" s="21">
        <f>IFERROR((E15/'November 2019'!E15)-1,0)</f>
        <v>0.72891432352652297</v>
      </c>
      <c r="J15" s="17"/>
      <c r="K15" s="17"/>
    </row>
    <row r="16" spans="1:11" x14ac:dyDescent="0.3">
      <c r="A16" s="5" t="s">
        <v>18</v>
      </c>
      <c r="B16">
        <v>13</v>
      </c>
      <c r="D16" s="6">
        <f>SUM('Week of November 2nd:Week of November 29th'!D15)</f>
        <v>16098480.6</v>
      </c>
      <c r="E16" s="6">
        <f>SUM('Week of November 2nd:Week of November 29th'!E15)</f>
        <v>10254026.299999999</v>
      </c>
      <c r="F16" s="7"/>
      <c r="G16" s="21">
        <f>IFERROR((D16/'November 2019'!D16)-1,0)</f>
        <v>0.3414887380557694</v>
      </c>
      <c r="H16" s="21">
        <f>IFERROR((E16/'November 2019'!E16)-1,0)</f>
        <v>0.17566259693616493</v>
      </c>
      <c r="J16" s="17"/>
      <c r="K16" s="17"/>
    </row>
    <row r="17" spans="1:11" x14ac:dyDescent="0.3">
      <c r="A17" s="5" t="s">
        <v>19</v>
      </c>
      <c r="B17">
        <v>14</v>
      </c>
      <c r="D17" s="6">
        <f>SUM('Week of November 2nd:Week of November 29th'!D16)</f>
        <v>95292.050000000017</v>
      </c>
      <c r="E17" s="6">
        <f>SUM('Week of November 2nd:Week of November 29th'!E16)</f>
        <v>45050.25</v>
      </c>
      <c r="F17" s="7"/>
      <c r="G17" s="21">
        <f>IFERROR((D17/'November 2019'!D17)-1,0)</f>
        <v>0.21849517995721501</v>
      </c>
      <c r="H17" s="21">
        <f>IFERROR((E17/'November 2019'!E17)-1,0)</f>
        <v>0.16832015684708312</v>
      </c>
      <c r="J17" s="17"/>
      <c r="K17" s="17"/>
    </row>
    <row r="18" spans="1:11" x14ac:dyDescent="0.3">
      <c r="A18" s="5" t="s">
        <v>20</v>
      </c>
      <c r="B18">
        <v>15</v>
      </c>
      <c r="D18" s="6">
        <f>SUM('Week of November 2nd:Week of November 29th'!D17)</f>
        <v>41836.199999999997</v>
      </c>
      <c r="E18" s="6">
        <f>SUM('Week of November 2nd:Week of November 29th'!E17)</f>
        <v>14369.45</v>
      </c>
      <c r="F18" s="7"/>
      <c r="G18" s="21">
        <f>IFERROR((D18/'November 2019'!D18)-1,0)</f>
        <v>0</v>
      </c>
      <c r="H18" s="21">
        <f>IFERROR((E18/'November 2019'!E18)-1,0)</f>
        <v>0</v>
      </c>
      <c r="J18" s="17"/>
      <c r="K18" s="17"/>
    </row>
    <row r="19" spans="1:11" x14ac:dyDescent="0.3">
      <c r="A19" s="5" t="s">
        <v>21</v>
      </c>
      <c r="B19">
        <v>16</v>
      </c>
      <c r="D19" s="6">
        <f>SUM('Week of November 2nd:Week of November 29th'!D18)</f>
        <v>6508425</v>
      </c>
      <c r="E19" s="6">
        <f>SUM('Week of November 2nd:Week of November 29th'!E18)</f>
        <v>3841416.6</v>
      </c>
      <c r="F19" s="7"/>
      <c r="G19" s="21">
        <f>IFERROR((D19/'November 2019'!D19)-1,0)</f>
        <v>0.91116325715538982</v>
      </c>
      <c r="H19" s="21">
        <f>IFERROR((E19/'November 2019'!E19)-1,0)</f>
        <v>0.57654184492068872</v>
      </c>
      <c r="J19" s="17"/>
      <c r="K19" s="17"/>
    </row>
    <row r="20" spans="1:11" x14ac:dyDescent="0.3">
      <c r="A20" s="5" t="s">
        <v>22</v>
      </c>
      <c r="B20">
        <v>17</v>
      </c>
      <c r="D20" s="6">
        <f>SUM('Week of November 2nd:Week of November 29th'!D19)</f>
        <v>1199780.3999999999</v>
      </c>
      <c r="E20" s="6">
        <f>SUM('Week of November 2nd:Week of November 29th'!E19)</f>
        <v>712636.75</v>
      </c>
      <c r="F20" s="7"/>
      <c r="G20" s="21">
        <f>IFERROR((D20/'November 2019'!D20)-1,0)</f>
        <v>1.0922744540839302E-2</v>
      </c>
      <c r="H20" s="21">
        <f>IFERROR((E20/'November 2019'!E20)-1,0)</f>
        <v>4.8897426624753937E-2</v>
      </c>
      <c r="J20" s="17"/>
      <c r="K20" s="17"/>
    </row>
    <row r="21" spans="1:11" x14ac:dyDescent="0.3">
      <c r="A21" s="5" t="s">
        <v>23</v>
      </c>
      <c r="B21">
        <v>18</v>
      </c>
      <c r="D21" s="6">
        <f>SUM('Week of November 2nd:Week of November 29th'!D20)</f>
        <v>1209889.24</v>
      </c>
      <c r="E21" s="6">
        <f>SUM('Week of November 2nd:Week of November 29th'!E20)</f>
        <v>507356.5</v>
      </c>
      <c r="F21" s="7"/>
      <c r="G21" s="21">
        <f>IFERROR((D21/'November 2019'!D21)-1,0)</f>
        <v>0.85314664771076387</v>
      </c>
      <c r="H21" s="21">
        <f>IFERROR((E21/'November 2019'!E21)-1,0)</f>
        <v>0.15997452135516932</v>
      </c>
      <c r="J21" s="17"/>
      <c r="K21" s="17"/>
    </row>
    <row r="22" spans="1:11" x14ac:dyDescent="0.3">
      <c r="A22" s="5" t="s">
        <v>24</v>
      </c>
      <c r="B22">
        <v>19</v>
      </c>
      <c r="D22" s="6">
        <f>SUM('Week of November 2nd:Week of November 29th'!D21)</f>
        <v>241989.3</v>
      </c>
      <c r="E22" s="6">
        <f>SUM('Week of November 2nd:Week of November 29th'!E21)</f>
        <v>95114.95</v>
      </c>
      <c r="F22" s="7"/>
      <c r="G22" s="21">
        <f>IFERROR((D22/'November 2019'!D22)-1,0)</f>
        <v>2.2759914712153515</v>
      </c>
      <c r="H22" s="21">
        <f>IFERROR((E22/'November 2019'!E22)-1,0)</f>
        <v>2.2640346873573707</v>
      </c>
      <c r="J22" s="17"/>
      <c r="K22" s="17"/>
    </row>
    <row r="23" spans="1:11" x14ac:dyDescent="0.3">
      <c r="A23" s="5" t="s">
        <v>25</v>
      </c>
      <c r="B23">
        <v>20</v>
      </c>
      <c r="D23" s="6">
        <f>SUM('Week of November 2nd:Week of November 29th'!D22)</f>
        <v>45521.7</v>
      </c>
      <c r="E23" s="6">
        <f>SUM('Week of November 2nd:Week of November 29th'!E22)</f>
        <v>35332.15</v>
      </c>
      <c r="F23" s="7"/>
      <c r="G23" s="21">
        <f>IFERROR((D23/'November 2019'!D23)-1,0)</f>
        <v>-0.74021164655265403</v>
      </c>
      <c r="H23" s="21">
        <f>IFERROR((E23/'November 2019'!E23)-1,0)</f>
        <v>0.17475445701252146</v>
      </c>
      <c r="J23" s="17"/>
      <c r="K23" s="17"/>
    </row>
    <row r="24" spans="1:11" x14ac:dyDescent="0.3">
      <c r="A24" s="5" t="s">
        <v>26</v>
      </c>
      <c r="B24">
        <v>21</v>
      </c>
      <c r="D24" s="6">
        <f>SUM('Week of November 2nd:Week of November 29th'!D23)</f>
        <v>84758.1</v>
      </c>
      <c r="E24" s="6">
        <f>SUM('Week of November 2nd:Week of November 29th'!E23)</f>
        <v>36791.65</v>
      </c>
      <c r="F24" s="7"/>
      <c r="G24" s="21">
        <f>IFERROR((D24/'November 2019'!D24)-1,0)</f>
        <v>1.938836436008835</v>
      </c>
      <c r="H24" s="21">
        <f>IFERROR((E24/'November 2019'!E24)-1,0)</f>
        <v>0.96267667432177584</v>
      </c>
      <c r="J24" s="17"/>
      <c r="K24" s="17"/>
    </row>
    <row r="25" spans="1:11" x14ac:dyDescent="0.3">
      <c r="A25" s="5" t="s">
        <v>27</v>
      </c>
      <c r="B25">
        <v>22</v>
      </c>
      <c r="D25" s="6">
        <f>SUM('Week of November 2nd:Week of November 29th'!D24)</f>
        <v>33163.9</v>
      </c>
      <c r="E25" s="6">
        <f>SUM('Week of November 2nd:Week of November 29th'!E24)</f>
        <v>15713.6</v>
      </c>
      <c r="F25" s="7"/>
      <c r="G25" s="21">
        <f>IFERROR((D25/'November 2019'!D25)-1,0)</f>
        <v>1.6330795309286947</v>
      </c>
      <c r="H25" s="21">
        <f>IFERROR((E25/'November 2019'!E25)-1,0)</f>
        <v>1.6014601923745508</v>
      </c>
      <c r="J25" s="17"/>
      <c r="K25" s="17"/>
    </row>
    <row r="26" spans="1:11" x14ac:dyDescent="0.3">
      <c r="A26" s="5" t="s">
        <v>28</v>
      </c>
      <c r="B26">
        <v>23</v>
      </c>
      <c r="D26" s="6">
        <f>SUM('Week of November 2nd:Week of November 29th'!D25)</f>
        <v>80424.399999999994</v>
      </c>
      <c r="E26" s="6">
        <f>SUM('Week of November 2nd:Week of November 29th'!E25)</f>
        <v>214609.49999999997</v>
      </c>
      <c r="F26" s="7"/>
      <c r="G26" s="21">
        <f>IFERROR((D26/'November 2019'!D26)-1,0)</f>
        <v>0.7309659583123036</v>
      </c>
      <c r="H26" s="21">
        <f>IFERROR((E26/'November 2019'!E26)-1,0)</f>
        <v>1.433716481178656</v>
      </c>
      <c r="J26" s="17"/>
      <c r="K26" s="17"/>
    </row>
    <row r="27" spans="1:11" x14ac:dyDescent="0.3">
      <c r="A27" s="5" t="s">
        <v>29</v>
      </c>
      <c r="B27">
        <v>24</v>
      </c>
      <c r="D27" s="6">
        <f>SUM('Week of November 2nd:Week of November 29th'!D26)</f>
        <v>22068.989999999998</v>
      </c>
      <c r="E27" s="6">
        <f>SUM('Week of November 2nd:Week of November 29th'!E26)</f>
        <v>8037.06</v>
      </c>
      <c r="F27" s="7"/>
      <c r="G27" s="21">
        <f>IFERROR((D27/'November 2019'!D27)-1,0)</f>
        <v>0.73511989936315736</v>
      </c>
      <c r="H27" s="21">
        <f>IFERROR((E27/'November 2019'!E27)-1,0)</f>
        <v>0.3200177380678646</v>
      </c>
      <c r="J27" s="17"/>
      <c r="K27" s="17"/>
    </row>
    <row r="28" spans="1:11" x14ac:dyDescent="0.3">
      <c r="A28" s="5" t="s">
        <v>30</v>
      </c>
      <c r="B28">
        <v>25</v>
      </c>
      <c r="D28" s="6">
        <f>SUM('Week of November 2nd:Week of November 29th'!D27)</f>
        <v>25217.5</v>
      </c>
      <c r="E28" s="6">
        <f>SUM('Week of November 2nd:Week of November 29th'!E27)</f>
        <v>13764.1</v>
      </c>
      <c r="F28" s="7"/>
      <c r="G28" s="21">
        <f>IFERROR((D28/'November 2019'!D28)-1,0)</f>
        <v>-0.13778660667272991</v>
      </c>
      <c r="H28" s="21">
        <f>IFERROR((E28/'November 2019'!E28)-1,0)</f>
        <v>-3.2404104027753733E-2</v>
      </c>
      <c r="J28" s="17"/>
      <c r="K28" s="17"/>
    </row>
    <row r="29" spans="1:11" x14ac:dyDescent="0.3">
      <c r="A29" s="5" t="s">
        <v>31</v>
      </c>
      <c r="B29">
        <v>26</v>
      </c>
      <c r="D29" s="6">
        <f>SUM('Week of November 2nd:Week of November 29th'!D28)</f>
        <v>281195.59999999998</v>
      </c>
      <c r="E29" s="6">
        <f>SUM('Week of November 2nd:Week of November 29th'!E28)</f>
        <v>55755</v>
      </c>
      <c r="F29" s="7"/>
      <c r="G29" s="21">
        <f>IFERROR((D29/'November 2019'!D29)-1,0)</f>
        <v>3.1921439305393218</v>
      </c>
      <c r="H29" s="21">
        <f>IFERROR((E29/'November 2019'!E29)-1,0)</f>
        <v>0.4297253634894993</v>
      </c>
      <c r="J29" s="17"/>
      <c r="K29" s="17"/>
    </row>
    <row r="30" spans="1:11" x14ac:dyDescent="0.3">
      <c r="A30" s="5" t="s">
        <v>32</v>
      </c>
      <c r="B30">
        <v>27</v>
      </c>
      <c r="D30" s="6">
        <f>SUM('Week of November 2nd:Week of November 29th'!D29)</f>
        <v>985247.20000000007</v>
      </c>
      <c r="E30" s="6">
        <f>SUM('Week of November 2nd:Week of November 29th'!E29)</f>
        <v>558147.1</v>
      </c>
      <c r="F30" s="7"/>
      <c r="G30" s="21">
        <f>IFERROR((D30/'November 2019'!D30)-1,0)</f>
        <v>0.21838973000579998</v>
      </c>
      <c r="H30" s="21">
        <f>IFERROR((E30/'November 2019'!E30)-1,0)</f>
        <v>0.27717684672173526</v>
      </c>
      <c r="J30" s="17"/>
      <c r="K30" s="17"/>
    </row>
    <row r="31" spans="1:11" x14ac:dyDescent="0.3">
      <c r="A31" s="5" t="s">
        <v>33</v>
      </c>
      <c r="B31">
        <v>28</v>
      </c>
      <c r="D31" s="6">
        <f>SUM('Week of November 2nd:Week of November 29th'!D30)</f>
        <v>423678.5</v>
      </c>
      <c r="E31" s="6">
        <f>SUM('Week of November 2nd:Week of November 29th'!E30)</f>
        <v>221631.2</v>
      </c>
      <c r="F31" s="7"/>
      <c r="G31" s="21">
        <f>IFERROR((D31/'November 2019'!D31)-1,0)</f>
        <v>0.1122473919139686</v>
      </c>
      <c r="H31" s="21">
        <f>IFERROR((E31/'November 2019'!E31)-1,0)</f>
        <v>0.28346737579452608</v>
      </c>
      <c r="J31" s="17"/>
      <c r="K31" s="17"/>
    </row>
    <row r="32" spans="1:11" x14ac:dyDescent="0.3">
      <c r="A32" s="5" t="s">
        <v>34</v>
      </c>
      <c r="B32">
        <v>29</v>
      </c>
      <c r="D32" s="6">
        <f>SUM('Week of November 2nd:Week of November 29th'!D31)</f>
        <v>9696225</v>
      </c>
      <c r="E32" s="6">
        <f>SUM('Week of November 2nd:Week of November 29th'!E31)</f>
        <v>9325122.9499999993</v>
      </c>
      <c r="F32" s="7"/>
      <c r="G32" s="21">
        <f>IFERROR((D32/'November 2019'!D32)-1,0)</f>
        <v>6.1752052812616753E-2</v>
      </c>
      <c r="H32" s="21">
        <f>IFERROR((E32/'November 2019'!E32)-1,0)</f>
        <v>0.99494647677308534</v>
      </c>
      <c r="J32" s="17"/>
      <c r="K32" s="17"/>
    </row>
    <row r="33" spans="1:11" x14ac:dyDescent="0.3">
      <c r="A33" s="5" t="s">
        <v>35</v>
      </c>
      <c r="B33">
        <v>30</v>
      </c>
      <c r="D33" s="6">
        <f>SUM('Week of November 2nd:Week of November 29th'!D32)</f>
        <v>19565</v>
      </c>
      <c r="E33" s="6">
        <f>SUM('Week of November 2nd:Week of November 29th'!E32)</f>
        <v>15411.550000000001</v>
      </c>
      <c r="F33" s="7"/>
      <c r="G33" s="21">
        <f>IFERROR((D33/'November 2019'!D33)-1,0)</f>
        <v>-0.41847763895679668</v>
      </c>
      <c r="H33" s="21">
        <f>IFERROR((E33/'November 2019'!E33)-1,0)</f>
        <v>0</v>
      </c>
      <c r="J33" s="17"/>
      <c r="K33" s="17"/>
    </row>
    <row r="34" spans="1:11" x14ac:dyDescent="0.3">
      <c r="A34" s="5" t="s">
        <v>36</v>
      </c>
      <c r="B34">
        <v>31</v>
      </c>
      <c r="D34" s="6">
        <f>SUM('Week of November 2nd:Week of November 29th'!D33)</f>
        <v>1735888.37</v>
      </c>
      <c r="E34" s="6">
        <f>SUM('Week of November 2nd:Week of November 29th'!E33)</f>
        <v>668455.19999999995</v>
      </c>
      <c r="F34" s="7"/>
      <c r="G34" s="21">
        <f>IFERROR((D34/'November 2019'!D34)-1,0)</f>
        <v>0.24129237114002433</v>
      </c>
      <c r="H34" s="21">
        <f>IFERROR((E34/'November 2019'!E34)-1,0)</f>
        <v>0.30411022809138677</v>
      </c>
      <c r="J34" s="17"/>
      <c r="K34" s="17"/>
    </row>
    <row r="35" spans="1:11" x14ac:dyDescent="0.3">
      <c r="A35" s="5" t="s">
        <v>37</v>
      </c>
      <c r="B35">
        <v>32</v>
      </c>
      <c r="D35" s="6">
        <f>SUM('Week of November 2nd:Week of November 29th'!D34)</f>
        <v>63508.9</v>
      </c>
      <c r="E35" s="6">
        <f>SUM('Week of November 2nd:Week of November 29th'!E34)</f>
        <v>32369.4</v>
      </c>
      <c r="F35" s="7"/>
      <c r="G35" s="21">
        <f>IFERROR((D35/'November 2019'!D35)-1,0)</f>
        <v>2.4133559066967645</v>
      </c>
      <c r="H35" s="21">
        <f>IFERROR((E35/'November 2019'!E35)-1,0)</f>
        <v>1.759892569382274</v>
      </c>
      <c r="J35" s="17"/>
      <c r="K35" s="17"/>
    </row>
    <row r="36" spans="1:11" x14ac:dyDescent="0.3">
      <c r="A36" s="5" t="s">
        <v>38</v>
      </c>
      <c r="B36">
        <v>33</v>
      </c>
      <c r="D36" s="6">
        <f>SUM('Week of November 2nd:Week of November 29th'!D35)</f>
        <v>29759.100000000002</v>
      </c>
      <c r="E36" s="6">
        <f>SUM('Week of November 2nd:Week of November 29th'!E35)</f>
        <v>29407.350000000002</v>
      </c>
      <c r="F36" s="7"/>
      <c r="G36" s="21">
        <f>IFERROR((D36/'November 2019'!D36)-1,0)</f>
        <v>-0.49117305597778604</v>
      </c>
      <c r="H36" s="21">
        <f>IFERROR((E36/'November 2019'!E36)-1,0)</f>
        <v>0.93726222591132347</v>
      </c>
      <c r="J36" s="17"/>
      <c r="K36" s="17"/>
    </row>
    <row r="37" spans="1:11" x14ac:dyDescent="0.3">
      <c r="A37" s="5" t="s">
        <v>39</v>
      </c>
      <c r="B37">
        <v>34</v>
      </c>
      <c r="D37" s="6">
        <f>SUM('Week of November 2nd:Week of November 29th'!D36)</f>
        <v>0</v>
      </c>
      <c r="E37" s="6">
        <f>SUM('Week of November 2nd:Week of November 29th'!E36)</f>
        <v>0</v>
      </c>
      <c r="F37" s="7"/>
      <c r="G37" s="21">
        <f>IFERROR((D37/'November 2019'!D37)-1,0)</f>
        <v>0</v>
      </c>
      <c r="H37" s="21">
        <f>IFERROR((E37/'November 2019'!E37)-1,0)</f>
        <v>0</v>
      </c>
      <c r="J37" s="17"/>
      <c r="K37" s="17"/>
    </row>
    <row r="38" spans="1:11" x14ac:dyDescent="0.3">
      <c r="A38" s="5" t="s">
        <v>40</v>
      </c>
      <c r="B38">
        <v>35</v>
      </c>
      <c r="D38" s="6">
        <f>SUM('Week of November 2nd:Week of November 29th'!D37)</f>
        <v>2753993.2</v>
      </c>
      <c r="E38" s="6">
        <f>SUM('Week of November 2nd:Week of November 29th'!E37)</f>
        <v>1569089.55</v>
      </c>
      <c r="F38" s="7"/>
      <c r="G38" s="21">
        <f>IFERROR((D38/'November 2019'!D38)-1,0)</f>
        <v>0.53133886611027514</v>
      </c>
      <c r="H38" s="21">
        <f>IFERROR((E38/'November 2019'!E38)-1,0)</f>
        <v>0.57907633935443004</v>
      </c>
      <c r="J38" s="17"/>
      <c r="K38" s="17"/>
    </row>
    <row r="39" spans="1:11" x14ac:dyDescent="0.3">
      <c r="A39" s="5" t="s">
        <v>41</v>
      </c>
      <c r="B39">
        <v>36</v>
      </c>
      <c r="D39" s="6">
        <f>SUM('Week of November 2nd:Week of November 29th'!D38)</f>
        <v>6116581.1000000006</v>
      </c>
      <c r="E39" s="6">
        <f>SUM('Week of November 2nd:Week of November 29th'!E38)</f>
        <v>3500380.45</v>
      </c>
      <c r="F39" s="7"/>
      <c r="G39" s="21">
        <f>IFERROR((D39/'November 2019'!D39)-1,0)</f>
        <v>0.36306497447248165</v>
      </c>
      <c r="H39" s="21">
        <f>IFERROR((E39/'November 2019'!E39)-1,0)</f>
        <v>0.53329055917628332</v>
      </c>
      <c r="J39" s="17"/>
      <c r="K39" s="17"/>
    </row>
    <row r="40" spans="1:11" x14ac:dyDescent="0.3">
      <c r="A40" s="5" t="s">
        <v>42</v>
      </c>
      <c r="B40">
        <v>37</v>
      </c>
      <c r="D40" s="6">
        <f>SUM('Week of November 2nd:Week of November 29th'!D39)</f>
        <v>1314925.5</v>
      </c>
      <c r="E40" s="6">
        <f>SUM('Week of November 2nd:Week of November 29th'!E39)</f>
        <v>1037250.55</v>
      </c>
      <c r="F40" s="7"/>
      <c r="G40" s="21">
        <f>IFERROR((D40/'November 2019'!D40)-1,0)</f>
        <v>0.11926785350396663</v>
      </c>
      <c r="H40" s="21">
        <f>IFERROR((E40/'November 2019'!E40)-1,0)</f>
        <v>0.69599392467420107</v>
      </c>
      <c r="J40" s="17"/>
      <c r="K40" s="17"/>
    </row>
    <row r="41" spans="1:11" x14ac:dyDescent="0.3">
      <c r="A41" s="5" t="s">
        <v>43</v>
      </c>
      <c r="B41">
        <v>38</v>
      </c>
      <c r="D41" s="6">
        <f>SUM('Week of November 2nd:Week of November 29th'!D40)</f>
        <v>130179.69999999998</v>
      </c>
      <c r="E41" s="6">
        <f>SUM('Week of November 2nd:Week of November 29th'!E40)</f>
        <v>86979.900000000009</v>
      </c>
      <c r="F41" s="7"/>
      <c r="G41" s="21">
        <f>IFERROR((D41/'November 2019'!D41)-1,0)</f>
        <v>0.83074757338898619</v>
      </c>
      <c r="H41" s="21">
        <f>IFERROR((E41/'November 2019'!E41)-1,0)</f>
        <v>1.3098458020801385</v>
      </c>
      <c r="J41" s="17"/>
      <c r="K41" s="17"/>
    </row>
    <row r="42" spans="1:11" x14ac:dyDescent="0.3">
      <c r="A42" s="5" t="s">
        <v>44</v>
      </c>
      <c r="B42">
        <v>39</v>
      </c>
      <c r="D42" s="6">
        <f>SUM('Week of November 2nd:Week of November 29th'!D41)</f>
        <v>9270.1</v>
      </c>
      <c r="E42" s="6">
        <f>SUM('Week of November 2nd:Week of November 29th'!E41)</f>
        <v>3290.7</v>
      </c>
      <c r="F42" s="7"/>
      <c r="G42" s="21">
        <f>IFERROR((D42/'November 2019'!D42)-1,0)</f>
        <v>-0.25425160491046284</v>
      </c>
      <c r="H42" s="21">
        <f>IFERROR((E42/'November 2019'!E42)-1,0)</f>
        <v>-0.54977733084326963</v>
      </c>
      <c r="J42" s="17"/>
      <c r="K42" s="17"/>
    </row>
    <row r="43" spans="1:11" x14ac:dyDescent="0.3">
      <c r="A43" s="5" t="s">
        <v>45</v>
      </c>
      <c r="B43">
        <v>40</v>
      </c>
      <c r="D43" s="6">
        <f>SUM('Week of November 2nd:Week of November 29th'!D42)</f>
        <v>11109.7</v>
      </c>
      <c r="E43" s="6">
        <f>SUM('Week of November 2nd:Week of November 29th'!E42)</f>
        <v>6483.0499999999993</v>
      </c>
      <c r="F43" s="7"/>
      <c r="G43" s="21">
        <f>IFERROR((D43/'November 2019'!D43)-1,0)</f>
        <v>0</v>
      </c>
      <c r="H43" s="21">
        <f>IFERROR((E43/'November 2019'!E43)-1,0)</f>
        <v>0</v>
      </c>
      <c r="J43" s="17"/>
      <c r="K43" s="17"/>
    </row>
    <row r="44" spans="1:11" x14ac:dyDescent="0.3">
      <c r="A44" s="5" t="s">
        <v>46</v>
      </c>
      <c r="B44">
        <v>41</v>
      </c>
      <c r="D44" s="6">
        <f>SUM('Week of November 2nd:Week of November 29th'!D43)</f>
        <v>4367080.2</v>
      </c>
      <c r="E44" s="6">
        <f>SUM('Week of November 2nd:Week of November 29th'!E43)</f>
        <v>2281012.3000000003</v>
      </c>
      <c r="F44" s="7"/>
      <c r="G44" s="21">
        <f>IFERROR((D44/'November 2019'!D44)-1,0)</f>
        <v>0.32914436844994865</v>
      </c>
      <c r="H44" s="21">
        <f>IFERROR((E44/'November 2019'!E44)-1,0)</f>
        <v>0.34677258701397062</v>
      </c>
      <c r="J44" s="17"/>
      <c r="K44" s="17"/>
    </row>
    <row r="45" spans="1:11" x14ac:dyDescent="0.3">
      <c r="A45" s="5" t="s">
        <v>47</v>
      </c>
      <c r="B45">
        <v>42</v>
      </c>
      <c r="D45" s="6">
        <f>SUM('Week of November 2nd:Week of November 29th'!D44)</f>
        <v>1907103.7999999998</v>
      </c>
      <c r="E45" s="6">
        <f>SUM('Week of November 2nd:Week of November 29th'!E44)</f>
        <v>973259.78</v>
      </c>
      <c r="F45" s="7"/>
      <c r="G45" s="21">
        <f>IFERROR((D45/'November 2019'!D45)-1,0)</f>
        <v>0.62396860827504486</v>
      </c>
      <c r="H45" s="21">
        <f>IFERROR((E45/'November 2019'!E45)-1,0)</f>
        <v>0.84102687881691218</v>
      </c>
      <c r="J45" s="17"/>
      <c r="K45" s="17"/>
    </row>
    <row r="46" spans="1:11" x14ac:dyDescent="0.3">
      <c r="A46" s="5" t="s">
        <v>48</v>
      </c>
      <c r="B46">
        <v>43</v>
      </c>
      <c r="D46" s="6">
        <f>SUM('Week of November 2nd:Week of November 29th'!D45)</f>
        <v>1521036.2999999998</v>
      </c>
      <c r="E46" s="6">
        <f>SUM('Week of November 2nd:Week of November 29th'!E45)</f>
        <v>605033.80000000005</v>
      </c>
      <c r="F46" s="7"/>
      <c r="G46" s="21">
        <f>IFERROR((D46/'November 2019'!D46)-1,0)</f>
        <v>9.6244511610941386E-2</v>
      </c>
      <c r="H46" s="21">
        <f>IFERROR((E46/'November 2019'!E46)-1,0)</f>
        <v>-0.10553736793276325</v>
      </c>
      <c r="J46" s="17"/>
      <c r="K46" s="17"/>
    </row>
    <row r="47" spans="1:11" x14ac:dyDescent="0.3">
      <c r="A47" s="5" t="s">
        <v>49</v>
      </c>
      <c r="B47">
        <v>44</v>
      </c>
      <c r="D47" s="6">
        <f>SUM('Week of November 2nd:Week of November 29th'!D46)</f>
        <v>2451868.2999999998</v>
      </c>
      <c r="E47" s="6">
        <f>SUM('Week of November 2nd:Week of November 29th'!E46)</f>
        <v>830856.95000000007</v>
      </c>
      <c r="F47" s="7"/>
      <c r="G47" s="21">
        <f>IFERROR((D47/'November 2019'!D47)-1,0)</f>
        <v>0.98187210630220778</v>
      </c>
      <c r="H47" s="21">
        <f>IFERROR((E47/'November 2019'!E47)-1,0)</f>
        <v>0.16925146691034088</v>
      </c>
      <c r="J47" s="17"/>
      <c r="K47" s="17"/>
    </row>
    <row r="48" spans="1:11" x14ac:dyDescent="0.3">
      <c r="A48" s="5" t="s">
        <v>50</v>
      </c>
      <c r="B48">
        <v>45</v>
      </c>
      <c r="D48" s="6">
        <f>SUM('Week of November 2nd:Week of November 29th'!D47)</f>
        <v>1044848.7</v>
      </c>
      <c r="E48" s="6">
        <f>SUM('Week of November 2nd:Week of November 29th'!E47)</f>
        <v>529170.6</v>
      </c>
      <c r="F48" s="7"/>
      <c r="G48" s="21">
        <f>IFERROR((D48/'November 2019'!D48)-1,0)</f>
        <v>1.093788663047595</v>
      </c>
      <c r="H48" s="21">
        <f>IFERROR((E48/'November 2019'!E48)-1,0)</f>
        <v>0.72206276310753914</v>
      </c>
      <c r="J48" s="17"/>
      <c r="K48" s="17"/>
    </row>
    <row r="49" spans="1:11" x14ac:dyDescent="0.3">
      <c r="A49" s="5" t="s">
        <v>51</v>
      </c>
      <c r="B49">
        <v>46</v>
      </c>
      <c r="D49" s="6">
        <f>SUM('Week of November 2nd:Week of November 29th'!D48)</f>
        <v>1597754.87</v>
      </c>
      <c r="E49" s="6">
        <f>SUM('Week of November 2nd:Week of November 29th'!E48)</f>
        <v>1150173.5</v>
      </c>
      <c r="F49" s="7"/>
      <c r="G49" s="21">
        <f>IFERROR((D49/'November 2019'!D49)-1,0)</f>
        <v>9.7692198757096893E-2</v>
      </c>
      <c r="H49" s="21">
        <f>IFERROR((E49/'November 2019'!E49)-1,0)</f>
        <v>0.19320172643731492</v>
      </c>
      <c r="J49" s="17"/>
      <c r="K49" s="17"/>
    </row>
    <row r="50" spans="1:11" x14ac:dyDescent="0.3">
      <c r="A50" s="5" t="s">
        <v>52</v>
      </c>
      <c r="B50">
        <v>47</v>
      </c>
      <c r="D50" s="6">
        <f>SUM('Week of November 2nd:Week of November 29th'!D49)</f>
        <v>151295.90000000002</v>
      </c>
      <c r="E50" s="6">
        <f>SUM('Week of November 2nd:Week of November 29th'!E49)</f>
        <v>47562.2</v>
      </c>
      <c r="F50" s="7"/>
      <c r="G50" s="21">
        <f>IFERROR((D50/'November 2019'!D50)-1,0)</f>
        <v>0.93000142872450642</v>
      </c>
      <c r="H50" s="21">
        <f>IFERROR((E50/'November 2019'!E50)-1,0)</f>
        <v>0.61032374271223389</v>
      </c>
      <c r="J50" s="17"/>
      <c r="K50" s="17"/>
    </row>
    <row r="51" spans="1:11" x14ac:dyDescent="0.3">
      <c r="A51" s="5" t="s">
        <v>53</v>
      </c>
      <c r="B51">
        <v>48</v>
      </c>
      <c r="D51" s="6">
        <f>SUM('Week of November 2nd:Week of November 29th'!D50)</f>
        <v>11353367.199999999</v>
      </c>
      <c r="E51" s="6">
        <f>SUM('Week of November 2nd:Week of November 29th'!E50)</f>
        <v>8074402.3499999996</v>
      </c>
      <c r="F51" s="7"/>
      <c r="G51" s="21">
        <f>IFERROR((D51/'November 2019'!D51)-1,0)</f>
        <v>8.7001783465888494E-2</v>
      </c>
      <c r="H51" s="21">
        <f>IFERROR((E51/'November 2019'!E51)-1,0)</f>
        <v>0.5115273536360927</v>
      </c>
      <c r="J51" s="17"/>
      <c r="K51" s="17"/>
    </row>
    <row r="52" spans="1:11" x14ac:dyDescent="0.3">
      <c r="A52" s="5" t="s">
        <v>54</v>
      </c>
      <c r="B52">
        <v>49</v>
      </c>
      <c r="D52" s="6">
        <f>SUM('Week of November 2nd:Week of November 29th'!D51)</f>
        <v>3592634.5</v>
      </c>
      <c r="E52" s="6">
        <f>SUM('Week of November 2nd:Week of November 29th'!E51)</f>
        <v>1848327.95</v>
      </c>
      <c r="F52" s="7"/>
      <c r="G52" s="21">
        <f>IFERROR((D52/'November 2019'!D52)-1,0)</f>
        <v>9.6083657417195711E-2</v>
      </c>
      <c r="H52" s="21">
        <f>IFERROR((E52/'November 2019'!E52)-1,0)</f>
        <v>0.21286952367719048</v>
      </c>
      <c r="J52" s="17"/>
      <c r="K52" s="17"/>
    </row>
    <row r="53" spans="1:11" x14ac:dyDescent="0.3">
      <c r="A53" s="5" t="s">
        <v>55</v>
      </c>
      <c r="B53">
        <v>50</v>
      </c>
      <c r="D53" s="6">
        <f>SUM('Week of November 2nd:Week of November 29th'!D52)</f>
        <v>17787785.400000002</v>
      </c>
      <c r="E53" s="6">
        <f>SUM('Week of November 2nd:Week of November 29th'!E52)</f>
        <v>8105368.9500000011</v>
      </c>
      <c r="F53" s="7"/>
      <c r="G53" s="21">
        <f>IFERROR((D53/'November 2019'!D53)-1,0)</f>
        <v>0.57528614729979966</v>
      </c>
      <c r="H53" s="21">
        <f>IFERROR((E53/'November 2019'!E53)-1,0)</f>
        <v>0.45700649540060834</v>
      </c>
      <c r="J53" s="17"/>
      <c r="K53" s="17"/>
    </row>
    <row r="54" spans="1:11" x14ac:dyDescent="0.3">
      <c r="A54" s="5" t="s">
        <v>56</v>
      </c>
      <c r="B54">
        <v>51</v>
      </c>
      <c r="D54" s="6">
        <f>SUM('Week of November 2nd:Week of November 29th'!D53)</f>
        <v>3852423.4</v>
      </c>
      <c r="E54" s="6">
        <f>SUM('Week of November 2nd:Week of November 29th'!E53)</f>
        <v>2714525.45</v>
      </c>
      <c r="F54" s="7"/>
      <c r="G54" s="21">
        <f>IFERROR((D54/'November 2019'!D54)-1,0)</f>
        <v>0.43285516490119758</v>
      </c>
      <c r="H54" s="21">
        <f>IFERROR((E54/'November 2019'!E54)-1,0)</f>
        <v>0.95407120529840395</v>
      </c>
      <c r="J54" s="17"/>
      <c r="K54" s="17"/>
    </row>
    <row r="55" spans="1:11" x14ac:dyDescent="0.3">
      <c r="A55" s="5" t="s">
        <v>57</v>
      </c>
      <c r="B55">
        <v>52</v>
      </c>
      <c r="D55" s="6">
        <f>SUM('Week of November 2nd:Week of November 29th'!D54)</f>
        <v>8488175.5</v>
      </c>
      <c r="E55" s="6">
        <f>SUM('Week of November 2nd:Week of November 29th'!E54)</f>
        <v>4460021.3000000007</v>
      </c>
      <c r="F55" s="7"/>
      <c r="G55" s="21">
        <f>IFERROR((D55/'November 2019'!D55)-1,0)</f>
        <v>0.39664208311507121</v>
      </c>
      <c r="H55" s="21">
        <f>IFERROR((E55/'November 2019'!E55)-1,0)</f>
        <v>0.29845130434924405</v>
      </c>
      <c r="J55" s="17"/>
      <c r="K55" s="17"/>
    </row>
    <row r="56" spans="1:11" x14ac:dyDescent="0.3">
      <c r="A56" s="5" t="s">
        <v>58</v>
      </c>
      <c r="B56">
        <v>53</v>
      </c>
      <c r="D56" s="6">
        <f>SUM('Week of November 2nd:Week of November 29th'!D55)</f>
        <v>4590926.46</v>
      </c>
      <c r="E56" s="6">
        <f>SUM('Week of November 2nd:Week of November 29th'!E55)</f>
        <v>2568192.2000000002</v>
      </c>
      <c r="F56" s="7"/>
      <c r="G56" s="21">
        <f>IFERROR((D56/'November 2019'!D56)-1,0)</f>
        <v>1.8102613485104557E-2</v>
      </c>
      <c r="H56" s="21">
        <f>IFERROR((E56/'November 2019'!E56)-1,0)</f>
        <v>1.9581567725956983E-2</v>
      </c>
      <c r="J56" s="17"/>
      <c r="K56" s="17"/>
    </row>
    <row r="57" spans="1:11" x14ac:dyDescent="0.3">
      <c r="A57" s="5" t="s">
        <v>59</v>
      </c>
      <c r="B57">
        <v>54</v>
      </c>
      <c r="D57" s="6">
        <f>SUM('Week of November 2nd:Week of November 29th'!D56)</f>
        <v>187457.90000000002</v>
      </c>
      <c r="E57" s="6">
        <f>SUM('Week of November 2nd:Week of November 29th'!E56)</f>
        <v>88661.6</v>
      </c>
      <c r="F57" s="7"/>
      <c r="G57" s="21">
        <f>IFERROR((D57/'November 2019'!D57)-1,0)</f>
        <v>0.14238119614367384</v>
      </c>
      <c r="H57" s="21">
        <f>IFERROR((E57/'November 2019'!E57)-1,0)</f>
        <v>0.526568983625751</v>
      </c>
      <c r="J57" s="17"/>
      <c r="K57" s="17"/>
    </row>
    <row r="58" spans="1:11" x14ac:dyDescent="0.3">
      <c r="A58" s="5" t="s">
        <v>60</v>
      </c>
      <c r="B58">
        <v>55</v>
      </c>
      <c r="D58" s="6">
        <f>SUM('Week of November 2nd:Week of November 29th'!D57)</f>
        <v>2889354.3</v>
      </c>
      <c r="E58" s="6">
        <f>SUM('Week of November 2nd:Week of November 29th'!E57)</f>
        <v>2281202.35</v>
      </c>
      <c r="F58" s="7"/>
      <c r="G58" s="21">
        <f>IFERROR((D58/'November 2019'!D58)-1,0)</f>
        <v>9.5014369306429147E-2</v>
      </c>
      <c r="H58" s="21">
        <f>IFERROR((E58/'November 2019'!E58)-1,0)</f>
        <v>0.41365889800593569</v>
      </c>
      <c r="J58" s="17"/>
      <c r="K58" s="17"/>
    </row>
    <row r="59" spans="1:11" x14ac:dyDescent="0.3">
      <c r="A59" s="5" t="s">
        <v>61</v>
      </c>
      <c r="B59">
        <v>56</v>
      </c>
      <c r="D59" s="6">
        <f>SUM('Week of November 2nd:Week of November 29th'!D58)</f>
        <v>1722744.0999999999</v>
      </c>
      <c r="E59" s="6">
        <f>SUM('Week of November 2nd:Week of November 29th'!E58)</f>
        <v>904785.7</v>
      </c>
      <c r="F59" s="7"/>
      <c r="G59" s="21">
        <f>IFERROR((D59/'November 2019'!D59)-1,0)</f>
        <v>-0.18058444375560401</v>
      </c>
      <c r="H59" s="21">
        <f>IFERROR((E59/'November 2019'!E59)-1,0)</f>
        <v>-0.11239365453457961</v>
      </c>
      <c r="J59" s="17"/>
      <c r="K59" s="17"/>
    </row>
    <row r="60" spans="1:11" x14ac:dyDescent="0.3">
      <c r="A60" s="5" t="s">
        <v>62</v>
      </c>
      <c r="B60">
        <v>57</v>
      </c>
      <c r="D60" s="6">
        <f>SUM('Week of November 2nd:Week of November 29th'!D59)</f>
        <v>0</v>
      </c>
      <c r="E60" s="6">
        <f>SUM('Week of November 2nd:Week of November 29th'!E59)</f>
        <v>2103368.0499999998</v>
      </c>
      <c r="F60" s="7"/>
      <c r="G60" s="21">
        <f>IFERROR((D60/'November 2019'!D60)-1,0)</f>
        <v>0</v>
      </c>
      <c r="H60" s="21">
        <f>IFERROR((E60/'November 2019'!E60)-1,0)</f>
        <v>4.4987606425078113</v>
      </c>
      <c r="J60" s="17"/>
      <c r="K60" s="17"/>
    </row>
    <row r="61" spans="1:11" x14ac:dyDescent="0.3">
      <c r="A61" s="5" t="s">
        <v>63</v>
      </c>
      <c r="B61">
        <v>58</v>
      </c>
      <c r="D61" s="6">
        <f>SUM('Week of November 2nd:Week of November 29th'!D60)</f>
        <v>5466077.3999999994</v>
      </c>
      <c r="E61" s="6">
        <f>SUM('Week of November 2nd:Week of November 29th'!E60)</f>
        <v>2519581.0499999998</v>
      </c>
      <c r="F61" s="7"/>
      <c r="G61" s="21">
        <f>IFERROR((D61/'November 2019'!D61)-1,0)</f>
        <v>0.38192966224256519</v>
      </c>
      <c r="H61" s="21">
        <f>IFERROR((E61/'November 2019'!E61)-1,0)</f>
        <v>0.61063693831442967</v>
      </c>
      <c r="J61" s="17"/>
      <c r="K61" s="17"/>
    </row>
    <row r="62" spans="1:11" x14ac:dyDescent="0.3">
      <c r="A62" s="5" t="s">
        <v>64</v>
      </c>
      <c r="B62">
        <v>59</v>
      </c>
      <c r="D62" s="6">
        <f>SUM('Week of November 2nd:Week of November 29th'!D61)</f>
        <v>2185947.2000000002</v>
      </c>
      <c r="E62" s="6">
        <f>SUM('Week of November 2nd:Week of November 29th'!E61)</f>
        <v>1653314.25</v>
      </c>
      <c r="F62" s="7"/>
      <c r="G62" s="21">
        <f>IFERROR((D62/'November 2019'!D62)-1,0)</f>
        <v>1.5525355629610882E-3</v>
      </c>
      <c r="H62" s="21">
        <f>IFERROR((E62/'November 2019'!E62)-1,0)</f>
        <v>0.20435256827993009</v>
      </c>
      <c r="J62" s="17"/>
      <c r="K62" s="17"/>
    </row>
    <row r="63" spans="1:11" x14ac:dyDescent="0.3">
      <c r="A63" s="5" t="s">
        <v>65</v>
      </c>
      <c r="B63">
        <v>60</v>
      </c>
      <c r="D63" s="6">
        <f>SUM('Week of November 2nd:Week of November 29th'!D62)</f>
        <v>924632.8</v>
      </c>
      <c r="E63" s="6">
        <f>SUM('Week of November 2nd:Week of November 29th'!E62)</f>
        <v>364693.7</v>
      </c>
      <c r="F63" s="7"/>
      <c r="G63" s="21">
        <f>IFERROR((D63/'November 2019'!D63)-1,0)</f>
        <v>-4.2416562395335977E-2</v>
      </c>
      <c r="H63" s="21">
        <f>IFERROR((E63/'November 2019'!E63)-1,0)</f>
        <v>1.084102067603343E-2</v>
      </c>
      <c r="J63" s="17"/>
      <c r="K63" s="17"/>
    </row>
    <row r="64" spans="1:11" x14ac:dyDescent="0.3">
      <c r="A64" s="5" t="s">
        <v>66</v>
      </c>
      <c r="B64">
        <v>61</v>
      </c>
      <c r="D64" s="6">
        <f>SUM('Week of November 2nd:Week of November 29th'!D63)</f>
        <v>92288</v>
      </c>
      <c r="E64" s="6">
        <f>SUM('Week of November 2nd:Week of November 29th'!E63)</f>
        <v>69029.100000000006</v>
      </c>
      <c r="F64" s="7"/>
      <c r="G64" s="21">
        <f>IFERROR((D64/'November 2019'!D64)-1,0)</f>
        <v>-7.6013063650252954E-2</v>
      </c>
      <c r="H64" s="21">
        <f>IFERROR((E64/'November 2019'!E64)-1,0)</f>
        <v>0.34636284200753642</v>
      </c>
      <c r="J64" s="17"/>
      <c r="K64" s="17"/>
    </row>
    <row r="65" spans="1:11" x14ac:dyDescent="0.3">
      <c r="A65" s="5" t="s">
        <v>67</v>
      </c>
      <c r="B65">
        <v>62</v>
      </c>
      <c r="D65" s="6">
        <f>SUM('Week of November 2nd:Week of November 29th'!D64)</f>
        <v>54891.9</v>
      </c>
      <c r="E65" s="6">
        <f>SUM('Week of November 2nd:Week of November 29th'!E64)</f>
        <v>14468.3</v>
      </c>
      <c r="F65" s="7"/>
      <c r="G65" s="21">
        <f>IFERROR((D65/'November 2019'!D65)-1,0)</f>
        <v>0.51897336561743335</v>
      </c>
      <c r="H65" s="21">
        <f>IFERROR((E65/'November 2019'!E65)-1,0)</f>
        <v>2.4536532170119862E-2</v>
      </c>
      <c r="J65" s="17"/>
      <c r="K65" s="17"/>
    </row>
    <row r="66" spans="1:11" x14ac:dyDescent="0.3">
      <c r="A66" s="5" t="s">
        <v>68</v>
      </c>
      <c r="B66">
        <v>63</v>
      </c>
      <c r="D66" s="6">
        <f>SUM('Week of November 2nd:Week of November 29th'!D65)</f>
        <v>21247.1</v>
      </c>
      <c r="E66" s="6">
        <f>SUM('Week of November 2nd:Week of November 29th'!E65)</f>
        <v>16303.349999999999</v>
      </c>
      <c r="F66" s="7"/>
      <c r="G66" s="21">
        <f>IFERROR((D66/'November 2019'!D66)-1,0)</f>
        <v>0.3448382809038546</v>
      </c>
      <c r="H66" s="21">
        <f>IFERROR((E66/'November 2019'!E66)-1,0)</f>
        <v>0.48997217157662409</v>
      </c>
      <c r="J66" s="17"/>
      <c r="K66" s="17"/>
    </row>
    <row r="67" spans="1:11" x14ac:dyDescent="0.3">
      <c r="A67" s="5" t="s">
        <v>69</v>
      </c>
      <c r="B67">
        <v>64</v>
      </c>
      <c r="D67" s="6">
        <f>SUM('Week of November 2nd:Week of November 29th'!D66)</f>
        <v>3884735.8000000003</v>
      </c>
      <c r="E67" s="6">
        <f>SUM('Week of November 2nd:Week of November 29th'!E66)</f>
        <v>1966228.9500000002</v>
      </c>
      <c r="F67" s="7"/>
      <c r="G67" s="21">
        <f>IFERROR((D67/'November 2019'!D67)-1,0)</f>
        <v>0.5712840346684831</v>
      </c>
      <c r="H67" s="21">
        <f>IFERROR((E67/'November 2019'!E67)-1,0)</f>
        <v>0.27327055143809087</v>
      </c>
      <c r="J67" s="17"/>
      <c r="K67" s="17"/>
    </row>
    <row r="68" spans="1:11" x14ac:dyDescent="0.3">
      <c r="A68" s="5" t="s">
        <v>70</v>
      </c>
      <c r="B68">
        <v>65</v>
      </c>
      <c r="D68" s="6">
        <f>SUM('Week of November 2nd:Week of November 29th'!D67)</f>
        <v>167626.19999999998</v>
      </c>
      <c r="E68" s="6">
        <f>SUM('Week of November 2nd:Week of November 29th'!E67)</f>
        <v>76638.45</v>
      </c>
      <c r="F68" s="7"/>
      <c r="G68" s="21">
        <f>IFERROR((D68/'November 2019'!D68)-1,0)</f>
        <v>0.86597367785370838</v>
      </c>
      <c r="H68" s="21">
        <f>IFERROR((E68/'November 2019'!E68)-1,0)</f>
        <v>0.24435692853246049</v>
      </c>
      <c r="J68" s="17"/>
      <c r="K68" s="17"/>
    </row>
    <row r="69" spans="1:11" x14ac:dyDescent="0.3">
      <c r="A69" s="5" t="s">
        <v>71</v>
      </c>
      <c r="B69">
        <v>66</v>
      </c>
      <c r="D69" s="6">
        <f>SUM('Week of November 2nd:Week of November 29th'!D68)</f>
        <v>3457050.8</v>
      </c>
      <c r="E69" s="6">
        <f>SUM('Week of November 2nd:Week of November 29th'!E68)</f>
        <v>1296286.95</v>
      </c>
      <c r="F69" s="7"/>
      <c r="G69" s="21">
        <f>IFERROR((D69/'November 2019'!D69)-1,0)</f>
        <v>1.0571357640858769</v>
      </c>
      <c r="H69" s="21">
        <f>IFERROR((E69/'November 2019'!E69)-1,0)</f>
        <v>0.61391020839297772</v>
      </c>
      <c r="J69" s="17"/>
      <c r="K69" s="17"/>
    </row>
    <row r="70" spans="1:11" x14ac:dyDescent="0.3">
      <c r="A70" t="s">
        <v>72</v>
      </c>
      <c r="B70">
        <v>67</v>
      </c>
      <c r="D70" s="6">
        <f>SUM('Week of November 2nd:Week of November 29th'!D69)</f>
        <v>41463.1</v>
      </c>
      <c r="E70" s="6">
        <f>SUM('Week of November 2nd:Week of November 29th'!E69)</f>
        <v>27359.149999999998</v>
      </c>
      <c r="G70" s="22">
        <f>IFERROR((D70/'November 2019'!D70)-1,0)</f>
        <v>-0.912974681219615</v>
      </c>
      <c r="H70" s="22">
        <f>IFERROR((E70/'November 2019'!E70)-1,0)</f>
        <v>-0.16155570572020039</v>
      </c>
      <c r="J70" s="17"/>
      <c r="K70" s="17"/>
    </row>
    <row r="71" spans="1:11" x14ac:dyDescent="0.3">
      <c r="D71" s="6"/>
      <c r="E71" s="6"/>
      <c r="G71" s="23"/>
      <c r="H71" s="23"/>
    </row>
    <row r="72" spans="1:11" x14ac:dyDescent="0.3">
      <c r="A72" t="s">
        <v>73</v>
      </c>
      <c r="D72" s="6">
        <f>SUM(D4:D70)</f>
        <v>165431832.80000004</v>
      </c>
      <c r="E72" s="6">
        <f>SUM(E4:E70)</f>
        <v>98399539.729999989</v>
      </c>
      <c r="G72" s="24">
        <f>(D72/'November 2019'!D72)-1</f>
        <v>0.30450498982218654</v>
      </c>
      <c r="H72" s="24">
        <f>(E72/'November 2019'!E72)-1</f>
        <v>0.41316117893734816</v>
      </c>
      <c r="J72" s="18"/>
      <c r="K72" s="18"/>
    </row>
    <row r="73" spans="1:11" x14ac:dyDescent="0.3">
      <c r="A73" s="8"/>
      <c r="D73" s="6"/>
      <c r="E73" s="6"/>
      <c r="G73" s="1"/>
      <c r="H73" s="1"/>
    </row>
    <row r="74" spans="1:11" x14ac:dyDescent="0.3">
      <c r="A74" s="3" t="s">
        <v>76</v>
      </c>
      <c r="G74" s="1"/>
      <c r="H74" s="1"/>
    </row>
    <row r="76" spans="1:11" x14ac:dyDescent="0.3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21.109375" style="25" customWidth="1"/>
    <col min="2" max="3" width="10.5546875" style="25" customWidth="1"/>
    <col min="4" max="6" width="18.44140625" style="25" customWidth="1"/>
    <col min="7" max="7" width="9.109375" style="25" customWidth="1"/>
    <col min="8" max="8" width="11.109375" style="25" customWidth="1"/>
    <col min="9" max="9" width="19.5546875" style="25" customWidth="1"/>
    <col min="10" max="10" width="15.44140625" style="25" customWidth="1"/>
    <col min="11" max="11" width="14.33203125" style="25" customWidth="1"/>
    <col min="12" max="12" width="8.44140625" style="25" customWidth="1"/>
    <col min="13" max="16384" width="9.109375" style="25"/>
  </cols>
  <sheetData>
    <row r="1" spans="1:12" ht="13.2" customHeight="1" x14ac:dyDescent="0.25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3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2" customHeight="1" x14ac:dyDescent="0.25">
      <c r="A3" s="29" t="s">
        <v>6</v>
      </c>
      <c r="B3" s="25">
        <v>1</v>
      </c>
      <c r="D3" s="29">
        <v>179034.1</v>
      </c>
      <c r="E3" s="29">
        <v>168129.36</v>
      </c>
    </row>
    <row r="4" spans="1:12" ht="13.2" customHeight="1" x14ac:dyDescent="0.25">
      <c r="A4" s="29" t="s">
        <v>7</v>
      </c>
      <c r="B4" s="25">
        <v>2</v>
      </c>
      <c r="D4" s="29">
        <v>27397.3</v>
      </c>
      <c r="E4" s="29">
        <v>19897.150000000001</v>
      </c>
    </row>
    <row r="5" spans="1:12" ht="13.2" customHeight="1" x14ac:dyDescent="0.25">
      <c r="A5" s="29" t="s">
        <v>8</v>
      </c>
      <c r="B5" s="25">
        <v>3</v>
      </c>
      <c r="D5" s="29">
        <v>457506.7</v>
      </c>
      <c r="E5" s="29">
        <v>293132.7</v>
      </c>
    </row>
    <row r="6" spans="1:12" ht="13.2" customHeight="1" x14ac:dyDescent="0.25">
      <c r="A6" s="29" t="s">
        <v>9</v>
      </c>
      <c r="B6" s="25">
        <v>4</v>
      </c>
      <c r="D6" s="29">
        <v>8254.4</v>
      </c>
      <c r="E6" s="29">
        <v>11020.8</v>
      </c>
    </row>
    <row r="7" spans="1:12" ht="13.2" customHeight="1" x14ac:dyDescent="0.25">
      <c r="A7" s="29" t="s">
        <v>10</v>
      </c>
      <c r="B7" s="25">
        <v>5</v>
      </c>
      <c r="D7" s="29">
        <v>908449.5</v>
      </c>
      <c r="E7" s="29">
        <v>596372.69999999995</v>
      </c>
    </row>
    <row r="8" spans="1:12" ht="13.2" customHeight="1" x14ac:dyDescent="0.25">
      <c r="A8" s="29" t="s">
        <v>11</v>
      </c>
      <c r="B8" s="25">
        <v>6</v>
      </c>
      <c r="D8" s="29">
        <v>3000762.75</v>
      </c>
      <c r="E8" s="29">
        <v>1920450.7</v>
      </c>
    </row>
    <row r="9" spans="1:12" ht="13.2" customHeight="1" x14ac:dyDescent="0.25">
      <c r="A9" s="29" t="s">
        <v>12</v>
      </c>
      <c r="B9" s="25">
        <v>7</v>
      </c>
      <c r="D9" s="29">
        <v>753.9</v>
      </c>
      <c r="E9" s="29">
        <v>14112</v>
      </c>
      <c r="F9" s="28"/>
    </row>
    <row r="10" spans="1:12" ht="13.2" customHeight="1" x14ac:dyDescent="0.25">
      <c r="A10" s="29" t="s">
        <v>13</v>
      </c>
      <c r="B10" s="25">
        <v>8</v>
      </c>
      <c r="D10" s="29">
        <v>408491.3</v>
      </c>
      <c r="E10" s="29">
        <v>211542.1</v>
      </c>
    </row>
    <row r="11" spans="1:12" ht="13.2" customHeight="1" x14ac:dyDescent="0.25">
      <c r="A11" s="29" t="s">
        <v>14</v>
      </c>
      <c r="B11" s="25">
        <v>9</v>
      </c>
      <c r="D11" s="29">
        <v>215055.4</v>
      </c>
      <c r="E11" s="29">
        <v>112327.95</v>
      </c>
    </row>
    <row r="12" spans="1:12" ht="13.2" customHeight="1" x14ac:dyDescent="0.25">
      <c r="A12" s="29" t="s">
        <v>15</v>
      </c>
      <c r="B12" s="25">
        <v>10</v>
      </c>
      <c r="D12" s="29">
        <v>505687</v>
      </c>
      <c r="E12" s="29">
        <v>264399.81</v>
      </c>
    </row>
    <row r="13" spans="1:12" ht="13.2" customHeight="1" x14ac:dyDescent="0.25">
      <c r="A13" s="29" t="s">
        <v>16</v>
      </c>
      <c r="B13" s="25">
        <v>11</v>
      </c>
      <c r="D13" s="29">
        <v>2013744.6</v>
      </c>
      <c r="E13" s="29">
        <v>679468.65</v>
      </c>
    </row>
    <row r="14" spans="1:12" ht="13.2" customHeight="1" x14ac:dyDescent="0.25">
      <c r="A14" s="29" t="s">
        <v>17</v>
      </c>
      <c r="B14" s="25">
        <v>12</v>
      </c>
      <c r="D14" s="29">
        <v>43890</v>
      </c>
      <c r="E14" s="29">
        <v>24753.4</v>
      </c>
      <c r="F14" s="28"/>
    </row>
    <row r="15" spans="1:12" ht="13.2" customHeight="1" x14ac:dyDescent="0.25">
      <c r="A15" s="29" t="s">
        <v>18</v>
      </c>
      <c r="B15" s="25">
        <v>13</v>
      </c>
      <c r="D15" s="29">
        <v>5438206.2000000002</v>
      </c>
      <c r="E15" s="29">
        <v>3097165.05</v>
      </c>
    </row>
    <row r="16" spans="1:12" ht="13.2" customHeight="1" x14ac:dyDescent="0.25">
      <c r="A16" s="29" t="s">
        <v>19</v>
      </c>
      <c r="B16" s="25">
        <v>14</v>
      </c>
      <c r="D16" s="29">
        <v>20742.400000000001</v>
      </c>
      <c r="E16" s="29">
        <v>11652.2</v>
      </c>
    </row>
    <row r="17" spans="1:5" ht="13.2" customHeight="1" x14ac:dyDescent="0.25">
      <c r="A17" s="29" t="s">
        <v>20</v>
      </c>
      <c r="B17" s="25">
        <v>15</v>
      </c>
      <c r="D17" s="29">
        <v>0</v>
      </c>
      <c r="E17" s="29">
        <v>0</v>
      </c>
    </row>
    <row r="18" spans="1:5" ht="13.2" customHeight="1" x14ac:dyDescent="0.25">
      <c r="A18" s="29" t="s">
        <v>21</v>
      </c>
      <c r="B18" s="25">
        <v>16</v>
      </c>
      <c r="D18" s="29">
        <v>1702008</v>
      </c>
      <c r="E18" s="29">
        <v>966618.8</v>
      </c>
    </row>
    <row r="19" spans="1:5" ht="13.2" customHeight="1" x14ac:dyDescent="0.25">
      <c r="A19" s="29" t="s">
        <v>22</v>
      </c>
      <c r="B19" s="25">
        <v>17</v>
      </c>
      <c r="D19" s="29">
        <v>297751.3</v>
      </c>
      <c r="E19" s="29">
        <v>214167.45</v>
      </c>
    </row>
    <row r="20" spans="1:5" ht="13.2" customHeight="1" x14ac:dyDescent="0.25">
      <c r="A20" s="29" t="s">
        <v>23</v>
      </c>
      <c r="B20" s="25">
        <v>18</v>
      </c>
      <c r="D20" s="29">
        <v>284366.59999999998</v>
      </c>
      <c r="E20" s="29">
        <v>124299.7</v>
      </c>
    </row>
    <row r="21" spans="1:5" ht="13.2" customHeight="1" x14ac:dyDescent="0.25">
      <c r="A21" s="29" t="s">
        <v>24</v>
      </c>
      <c r="B21" s="25">
        <v>19</v>
      </c>
      <c r="D21" s="29">
        <v>158688.6</v>
      </c>
      <c r="E21" s="29">
        <v>60683.7</v>
      </c>
    </row>
    <row r="22" spans="1:5" ht="13.2" customHeight="1" x14ac:dyDescent="0.25">
      <c r="A22" s="29" t="s">
        <v>25</v>
      </c>
      <c r="B22" s="25">
        <v>20</v>
      </c>
      <c r="D22" s="29">
        <v>0</v>
      </c>
      <c r="E22" s="29">
        <v>0</v>
      </c>
    </row>
    <row r="23" spans="1:5" ht="13.2" customHeight="1" x14ac:dyDescent="0.25">
      <c r="A23" s="29" t="s">
        <v>26</v>
      </c>
      <c r="B23" s="25">
        <v>21</v>
      </c>
      <c r="D23" s="29">
        <v>8548.4</v>
      </c>
      <c r="E23" s="29">
        <v>7448.35</v>
      </c>
    </row>
    <row r="24" spans="1:5" ht="13.2" customHeight="1" x14ac:dyDescent="0.25">
      <c r="A24" s="29" t="s">
        <v>27</v>
      </c>
      <c r="B24" s="25">
        <v>22</v>
      </c>
      <c r="D24" s="29">
        <v>5957.7</v>
      </c>
      <c r="E24" s="29">
        <v>3539.55</v>
      </c>
    </row>
    <row r="25" spans="1:5" ht="13.2" customHeight="1" x14ac:dyDescent="0.25">
      <c r="A25" s="29" t="s">
        <v>28</v>
      </c>
      <c r="B25" s="25">
        <v>23</v>
      </c>
      <c r="D25" s="29">
        <v>23551.15</v>
      </c>
      <c r="E25" s="29">
        <v>42742.7</v>
      </c>
    </row>
    <row r="26" spans="1:5" ht="13.2" customHeight="1" x14ac:dyDescent="0.25">
      <c r="A26" s="29" t="s">
        <v>29</v>
      </c>
      <c r="B26" s="25">
        <v>24</v>
      </c>
      <c r="D26" s="29">
        <v>3721.4</v>
      </c>
      <c r="E26" s="29">
        <v>1217.6500000000001</v>
      </c>
    </row>
    <row r="27" spans="1:5" ht="13.2" customHeight="1" x14ac:dyDescent="0.25">
      <c r="A27" s="29" t="s">
        <v>30</v>
      </c>
      <c r="B27" s="25">
        <v>25</v>
      </c>
      <c r="D27" s="29">
        <v>16305.1</v>
      </c>
      <c r="E27" s="29">
        <v>6333.25</v>
      </c>
    </row>
    <row r="28" spans="1:5" ht="13.2" customHeight="1" x14ac:dyDescent="0.25">
      <c r="A28" s="29" t="s">
        <v>31</v>
      </c>
      <c r="B28" s="25">
        <v>26</v>
      </c>
      <c r="D28" s="29">
        <v>45537.1</v>
      </c>
      <c r="E28" s="29">
        <v>11662</v>
      </c>
    </row>
    <row r="29" spans="1:5" ht="13.2" customHeight="1" x14ac:dyDescent="0.25">
      <c r="A29" s="29" t="s">
        <v>32</v>
      </c>
      <c r="B29" s="25">
        <v>27</v>
      </c>
      <c r="D29" s="29">
        <v>199853.5</v>
      </c>
      <c r="E29" s="29">
        <v>112440.3</v>
      </c>
    </row>
    <row r="30" spans="1:5" ht="13.2" customHeight="1" x14ac:dyDescent="0.25">
      <c r="A30" s="29" t="s">
        <v>33</v>
      </c>
      <c r="B30" s="25">
        <v>28</v>
      </c>
      <c r="D30" s="29">
        <v>111984.6</v>
      </c>
      <c r="E30" s="29">
        <v>71185.100000000006</v>
      </c>
    </row>
    <row r="31" spans="1:5" ht="13.2" customHeight="1" x14ac:dyDescent="0.25">
      <c r="A31" s="29" t="s">
        <v>34</v>
      </c>
      <c r="B31" s="25">
        <v>29</v>
      </c>
      <c r="D31" s="29">
        <v>1486912.7</v>
      </c>
      <c r="E31" s="29">
        <v>1197053.2</v>
      </c>
    </row>
    <row r="32" spans="1:5" ht="13.2" customHeight="1" x14ac:dyDescent="0.25">
      <c r="A32" s="29" t="s">
        <v>35</v>
      </c>
      <c r="B32" s="25">
        <v>30</v>
      </c>
      <c r="D32" s="29">
        <v>5030.8999999999996</v>
      </c>
      <c r="E32" s="29">
        <v>6975.85</v>
      </c>
    </row>
    <row r="33" spans="1:5" ht="13.2" customHeight="1" x14ac:dyDescent="0.25">
      <c r="A33" s="29" t="s">
        <v>36</v>
      </c>
      <c r="B33" s="25">
        <v>31</v>
      </c>
      <c r="D33" s="29">
        <v>411068</v>
      </c>
      <c r="E33" s="29">
        <v>180600</v>
      </c>
    </row>
    <row r="34" spans="1:5" ht="13.2" customHeight="1" x14ac:dyDescent="0.25">
      <c r="A34" s="29" t="s">
        <v>37</v>
      </c>
      <c r="B34" s="25">
        <v>32</v>
      </c>
      <c r="D34" s="29">
        <v>0</v>
      </c>
      <c r="E34" s="29">
        <v>0</v>
      </c>
    </row>
    <row r="35" spans="1:5" ht="13.2" customHeight="1" x14ac:dyDescent="0.25">
      <c r="A35" s="29" t="s">
        <v>38</v>
      </c>
      <c r="B35" s="25">
        <v>33</v>
      </c>
      <c r="D35" s="29">
        <v>8819.2999999999993</v>
      </c>
      <c r="E35" s="29">
        <v>7301.35</v>
      </c>
    </row>
    <row r="36" spans="1:5" ht="13.2" customHeight="1" x14ac:dyDescent="0.25">
      <c r="A36" s="29" t="s">
        <v>39</v>
      </c>
      <c r="B36" s="25">
        <v>34</v>
      </c>
      <c r="D36" s="29">
        <v>0</v>
      </c>
      <c r="E36" s="29">
        <v>0</v>
      </c>
    </row>
    <row r="37" spans="1:5" ht="13.2" customHeight="1" x14ac:dyDescent="0.25">
      <c r="A37" s="29" t="s">
        <v>40</v>
      </c>
      <c r="B37" s="25">
        <v>35</v>
      </c>
      <c r="D37" s="29">
        <v>741748.7</v>
      </c>
      <c r="E37" s="29">
        <v>467410.3</v>
      </c>
    </row>
    <row r="38" spans="1:5" ht="13.2" customHeight="1" x14ac:dyDescent="0.25">
      <c r="A38" s="29" t="s">
        <v>41</v>
      </c>
      <c r="B38" s="25">
        <v>36</v>
      </c>
      <c r="D38" s="29">
        <v>2576518</v>
      </c>
      <c r="E38" s="29">
        <v>1330205.45</v>
      </c>
    </row>
    <row r="39" spans="1:5" ht="13.2" customHeight="1" x14ac:dyDescent="0.25">
      <c r="A39" s="29" t="s">
        <v>42</v>
      </c>
      <c r="B39" s="25">
        <v>37</v>
      </c>
      <c r="D39" s="29">
        <v>250671.4</v>
      </c>
      <c r="E39" s="29">
        <v>229991.65</v>
      </c>
    </row>
    <row r="40" spans="1:5" ht="13.2" customHeight="1" x14ac:dyDescent="0.25">
      <c r="A40" s="29" t="s">
        <v>43</v>
      </c>
      <c r="B40" s="25">
        <v>38</v>
      </c>
      <c r="D40" s="29">
        <v>27267.8</v>
      </c>
      <c r="E40" s="29">
        <v>14506.1</v>
      </c>
    </row>
    <row r="41" spans="1:5" ht="13.2" customHeight="1" x14ac:dyDescent="0.25">
      <c r="A41" s="29" t="s">
        <v>44</v>
      </c>
      <c r="B41" s="25">
        <v>39</v>
      </c>
      <c r="D41" s="29">
        <v>3431.4</v>
      </c>
      <c r="E41" s="29">
        <v>854.7</v>
      </c>
    </row>
    <row r="42" spans="1:5" ht="13.2" customHeight="1" x14ac:dyDescent="0.25">
      <c r="A42" s="29" t="s">
        <v>45</v>
      </c>
      <c r="B42" s="25">
        <v>40</v>
      </c>
      <c r="D42" s="29">
        <v>8116.5</v>
      </c>
      <c r="E42" s="29">
        <v>3948.35</v>
      </c>
    </row>
    <row r="43" spans="1:5" ht="13.2" customHeight="1" x14ac:dyDescent="0.25">
      <c r="A43" s="29" t="s">
        <v>46</v>
      </c>
      <c r="B43" s="25">
        <v>41</v>
      </c>
      <c r="D43" s="29">
        <v>991916.8</v>
      </c>
      <c r="E43" s="29">
        <v>581365.75</v>
      </c>
    </row>
    <row r="44" spans="1:5" ht="13.2" customHeight="1" x14ac:dyDescent="0.25">
      <c r="A44" s="29" t="s">
        <v>47</v>
      </c>
      <c r="B44" s="25">
        <v>42</v>
      </c>
      <c r="D44" s="29">
        <v>493113.59999999998</v>
      </c>
      <c r="E44" s="29">
        <v>253326.75</v>
      </c>
    </row>
    <row r="45" spans="1:5" ht="13.2" customHeight="1" x14ac:dyDescent="0.25">
      <c r="A45" s="29" t="s">
        <v>48</v>
      </c>
      <c r="B45" s="25">
        <v>43</v>
      </c>
      <c r="D45" s="29">
        <v>684983.6</v>
      </c>
      <c r="E45" s="29">
        <v>263408.95</v>
      </c>
    </row>
    <row r="46" spans="1:5" ht="13.2" customHeight="1" x14ac:dyDescent="0.25">
      <c r="A46" s="29" t="s">
        <v>49</v>
      </c>
      <c r="B46" s="25">
        <v>44</v>
      </c>
      <c r="D46" s="29">
        <v>431036.2</v>
      </c>
      <c r="E46" s="29">
        <v>178986.85</v>
      </c>
    </row>
    <row r="47" spans="1:5" ht="13.2" customHeight="1" x14ac:dyDescent="0.25">
      <c r="A47" s="29" t="s">
        <v>50</v>
      </c>
      <c r="B47" s="25">
        <v>45</v>
      </c>
      <c r="D47" s="29">
        <v>237045.2</v>
      </c>
      <c r="E47" s="29">
        <v>139323.79999999999</v>
      </c>
    </row>
    <row r="48" spans="1:5" ht="13.2" customHeight="1" x14ac:dyDescent="0.25">
      <c r="A48" s="29" t="s">
        <v>51</v>
      </c>
      <c r="B48" s="25">
        <v>46</v>
      </c>
      <c r="D48" s="29">
        <v>370299.77</v>
      </c>
      <c r="E48" s="29">
        <v>286106.45</v>
      </c>
    </row>
    <row r="49" spans="1:5" ht="13.2" customHeight="1" x14ac:dyDescent="0.25">
      <c r="A49" s="29" t="s">
        <v>52</v>
      </c>
      <c r="B49" s="25">
        <v>47</v>
      </c>
      <c r="D49" s="29">
        <v>51520</v>
      </c>
      <c r="E49" s="29">
        <v>9668.0499999999993</v>
      </c>
    </row>
    <row r="50" spans="1:5" ht="13.2" customHeight="1" x14ac:dyDescent="0.25">
      <c r="A50" s="29" t="s">
        <v>53</v>
      </c>
      <c r="B50" s="25">
        <v>48</v>
      </c>
      <c r="D50" s="29">
        <v>2241508.5</v>
      </c>
      <c r="E50" s="29">
        <v>1688447.95</v>
      </c>
    </row>
    <row r="51" spans="1:5" ht="13.2" customHeight="1" x14ac:dyDescent="0.25">
      <c r="A51" s="29" t="s">
        <v>54</v>
      </c>
      <c r="B51" s="25">
        <v>49</v>
      </c>
      <c r="D51" s="29">
        <v>757918</v>
      </c>
      <c r="E51" s="29">
        <v>452406.15</v>
      </c>
    </row>
    <row r="52" spans="1:5" ht="13.2" customHeight="1" x14ac:dyDescent="0.25">
      <c r="A52" s="29" t="s">
        <v>55</v>
      </c>
      <c r="B52" s="25">
        <v>50</v>
      </c>
      <c r="D52" s="29">
        <v>5013747.9000000004</v>
      </c>
      <c r="E52" s="29">
        <v>2472851.85</v>
      </c>
    </row>
    <row r="53" spans="1:5" ht="13.2" customHeight="1" x14ac:dyDescent="0.25">
      <c r="A53" s="29" t="s">
        <v>56</v>
      </c>
      <c r="B53" s="25">
        <v>51</v>
      </c>
      <c r="D53" s="29">
        <v>860640.9</v>
      </c>
      <c r="E53" s="29">
        <v>534971.5</v>
      </c>
    </row>
    <row r="54" spans="1:5" ht="13.2" customHeight="1" x14ac:dyDescent="0.25">
      <c r="A54" s="29" t="s">
        <v>57</v>
      </c>
      <c r="B54" s="25">
        <v>52</v>
      </c>
      <c r="D54" s="29">
        <v>1803357.5</v>
      </c>
      <c r="E54" s="29">
        <v>1073739.45</v>
      </c>
    </row>
    <row r="55" spans="1:5" ht="13.2" customHeight="1" x14ac:dyDescent="0.25">
      <c r="A55" s="29" t="s">
        <v>58</v>
      </c>
      <c r="B55" s="25">
        <v>53</v>
      </c>
      <c r="D55" s="29">
        <v>1010134.7</v>
      </c>
      <c r="E55" s="29">
        <v>731070.2</v>
      </c>
    </row>
    <row r="56" spans="1:5" ht="13.2" customHeight="1" x14ac:dyDescent="0.25">
      <c r="A56" s="29" t="s">
        <v>59</v>
      </c>
      <c r="B56" s="25">
        <v>54</v>
      </c>
      <c r="D56" s="29">
        <v>54410.3</v>
      </c>
      <c r="E56" s="29">
        <v>22578.15</v>
      </c>
    </row>
    <row r="57" spans="1:5" ht="13.2" customHeight="1" x14ac:dyDescent="0.25">
      <c r="A57" s="29" t="s">
        <v>60</v>
      </c>
      <c r="B57" s="25">
        <v>55</v>
      </c>
      <c r="D57" s="29">
        <v>1036543.9</v>
      </c>
      <c r="E57" s="29">
        <v>638578.5</v>
      </c>
    </row>
    <row r="58" spans="1:5" ht="13.2" customHeight="1" x14ac:dyDescent="0.25">
      <c r="A58" s="29" t="s">
        <v>61</v>
      </c>
      <c r="B58" s="25">
        <v>56</v>
      </c>
      <c r="D58" s="29">
        <v>572389.30000000005</v>
      </c>
      <c r="E58" s="29">
        <v>333209.09999999998</v>
      </c>
    </row>
    <row r="59" spans="1:5" ht="13.2" customHeight="1" x14ac:dyDescent="0.25">
      <c r="A59" s="29" t="s">
        <v>62</v>
      </c>
      <c r="B59" s="25">
        <v>57</v>
      </c>
      <c r="D59" s="29">
        <v>0</v>
      </c>
      <c r="E59" s="29">
        <v>0</v>
      </c>
    </row>
    <row r="60" spans="1:5" ht="13.2" customHeight="1" x14ac:dyDescent="0.25">
      <c r="A60" s="29" t="s">
        <v>63</v>
      </c>
      <c r="B60" s="25">
        <v>58</v>
      </c>
      <c r="D60" s="29">
        <v>1453081.7</v>
      </c>
      <c r="E60" s="29">
        <v>759054.1</v>
      </c>
    </row>
    <row r="61" spans="1:5" ht="13.2" customHeight="1" x14ac:dyDescent="0.25">
      <c r="A61" s="29" t="s">
        <v>64</v>
      </c>
      <c r="B61" s="25">
        <v>59</v>
      </c>
      <c r="D61" s="29">
        <v>0</v>
      </c>
      <c r="E61" s="29">
        <v>0</v>
      </c>
    </row>
    <row r="62" spans="1:5" ht="13.2" customHeight="1" x14ac:dyDescent="0.25">
      <c r="A62" s="29" t="s">
        <v>65</v>
      </c>
      <c r="B62" s="25">
        <v>60</v>
      </c>
      <c r="D62" s="29">
        <v>279300.7</v>
      </c>
      <c r="E62" s="29">
        <v>104183.8</v>
      </c>
    </row>
    <row r="63" spans="1:5" ht="13.2" customHeight="1" x14ac:dyDescent="0.25">
      <c r="A63" s="29" t="s">
        <v>66</v>
      </c>
      <c r="B63" s="25">
        <v>61</v>
      </c>
      <c r="D63" s="29">
        <v>30573.200000000001</v>
      </c>
      <c r="E63" s="29">
        <v>12089</v>
      </c>
    </row>
    <row r="64" spans="1:5" ht="13.2" customHeight="1" x14ac:dyDescent="0.25">
      <c r="A64" s="29" t="s">
        <v>67</v>
      </c>
      <c r="B64" s="25">
        <v>62</v>
      </c>
      <c r="D64" s="29">
        <v>15680.7</v>
      </c>
      <c r="E64" s="29">
        <v>3582.25</v>
      </c>
    </row>
    <row r="65" spans="1:13" ht="13.2" customHeight="1" x14ac:dyDescent="0.25">
      <c r="A65" s="29" t="s">
        <v>68</v>
      </c>
      <c r="B65" s="25">
        <v>63</v>
      </c>
      <c r="D65" s="29">
        <v>8234.1</v>
      </c>
      <c r="E65" s="29">
        <v>4691.75</v>
      </c>
    </row>
    <row r="66" spans="1:13" ht="13.2" customHeight="1" x14ac:dyDescent="0.25">
      <c r="A66" s="29" t="s">
        <v>69</v>
      </c>
      <c r="B66" s="25">
        <v>64</v>
      </c>
      <c r="D66" s="29">
        <v>913241.9</v>
      </c>
      <c r="E66" s="29">
        <v>448867.3</v>
      </c>
    </row>
    <row r="67" spans="1:13" ht="13.2" customHeight="1" x14ac:dyDescent="0.25">
      <c r="A67" s="29" t="s">
        <v>70</v>
      </c>
      <c r="B67" s="25">
        <v>65</v>
      </c>
      <c r="D67" s="29">
        <v>49163.1</v>
      </c>
      <c r="E67" s="29">
        <v>18586.75</v>
      </c>
    </row>
    <row r="68" spans="1:13" ht="13.2" customHeight="1" x14ac:dyDescent="0.25">
      <c r="A68" s="29" t="s">
        <v>71</v>
      </c>
      <c r="B68" s="25">
        <v>66</v>
      </c>
      <c r="D68" s="29">
        <v>866749.1</v>
      </c>
      <c r="E68" s="29">
        <v>334893.3</v>
      </c>
    </row>
    <row r="69" spans="1:13" ht="13.2" customHeight="1" x14ac:dyDescent="0.25">
      <c r="A69" s="29" t="s">
        <v>72</v>
      </c>
      <c r="B69" s="25">
        <v>67</v>
      </c>
      <c r="D69" s="29">
        <v>12865.3</v>
      </c>
      <c r="E69" s="29">
        <v>12984.3</v>
      </c>
      <c r="M69" s="26"/>
    </row>
    <row r="70" spans="1:13" ht="13.2" customHeight="1" x14ac:dyDescent="0.25">
      <c r="M70" s="26"/>
    </row>
    <row r="71" spans="1:13" ht="13.2" customHeight="1" x14ac:dyDescent="0.25">
      <c r="A71" s="25" t="s">
        <v>73</v>
      </c>
      <c r="D71" s="28">
        <f>SUM(D3:D69)</f>
        <v>41845289.670000009</v>
      </c>
      <c r="E71" s="28">
        <f>SUM(E3:E69)</f>
        <v>23844582.07</v>
      </c>
      <c r="F71" s="28"/>
      <c r="M71" s="26"/>
    </row>
    <row r="72" spans="1:13" x14ac:dyDescent="0.25">
      <c r="M72" s="26"/>
    </row>
    <row r="73" spans="1:13" x14ac:dyDescent="0.25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21.109375" style="25" customWidth="1"/>
    <col min="2" max="3" width="10.5546875" style="25" customWidth="1"/>
    <col min="4" max="6" width="18.44140625" style="25" customWidth="1"/>
    <col min="7" max="7" width="9.109375" style="25" customWidth="1"/>
    <col min="8" max="8" width="11.109375" style="25" customWidth="1"/>
    <col min="9" max="9" width="19.5546875" style="25" customWidth="1"/>
    <col min="10" max="10" width="15.44140625" style="25" customWidth="1"/>
    <col min="11" max="11" width="14.33203125" style="25" customWidth="1"/>
    <col min="12" max="12" width="8.44140625" style="25" customWidth="1"/>
    <col min="13" max="16384" width="9.109375" style="25"/>
  </cols>
  <sheetData>
    <row r="1" spans="1:12" ht="13.2" customHeight="1" x14ac:dyDescent="0.25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3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2" customHeight="1" x14ac:dyDescent="0.25">
      <c r="A3" s="29" t="s">
        <v>6</v>
      </c>
      <c r="B3" s="25">
        <v>1</v>
      </c>
      <c r="D3" s="29">
        <v>203021.7</v>
      </c>
      <c r="E3" s="29">
        <v>156720.9</v>
      </c>
    </row>
    <row r="4" spans="1:12" ht="13.2" customHeight="1" x14ac:dyDescent="0.25">
      <c r="A4" s="29" t="s">
        <v>7</v>
      </c>
      <c r="B4" s="25">
        <v>2</v>
      </c>
      <c r="D4" s="29">
        <v>31509.1</v>
      </c>
      <c r="E4" s="29">
        <v>17361.75</v>
      </c>
    </row>
    <row r="5" spans="1:12" ht="13.2" customHeight="1" x14ac:dyDescent="0.25">
      <c r="A5" s="29" t="s">
        <v>8</v>
      </c>
      <c r="B5" s="25">
        <v>3</v>
      </c>
      <c r="D5" s="29">
        <v>594342</v>
      </c>
      <c r="E5" s="29">
        <v>208780.25</v>
      </c>
    </row>
    <row r="6" spans="1:12" ht="13.2" customHeight="1" x14ac:dyDescent="0.25">
      <c r="A6" s="29" t="s">
        <v>9</v>
      </c>
      <c r="B6" s="25">
        <v>4</v>
      </c>
      <c r="D6" s="29">
        <v>0</v>
      </c>
      <c r="E6" s="29">
        <v>0</v>
      </c>
    </row>
    <row r="7" spans="1:12" ht="13.2" customHeight="1" x14ac:dyDescent="0.25">
      <c r="A7" s="29" t="s">
        <v>10</v>
      </c>
      <c r="B7" s="25">
        <v>5</v>
      </c>
      <c r="D7" s="29">
        <v>1403248.7</v>
      </c>
      <c r="E7" s="29">
        <v>830957.4</v>
      </c>
    </row>
    <row r="8" spans="1:12" ht="13.2" customHeight="1" x14ac:dyDescent="0.25">
      <c r="A8" s="29" t="s">
        <v>11</v>
      </c>
      <c r="B8" s="25">
        <v>6</v>
      </c>
      <c r="D8" s="29">
        <v>2746688.8</v>
      </c>
      <c r="E8" s="29">
        <v>2070196.1</v>
      </c>
    </row>
    <row r="9" spans="1:12" ht="13.2" customHeight="1" x14ac:dyDescent="0.25">
      <c r="A9" s="29" t="s">
        <v>12</v>
      </c>
      <c r="B9" s="25">
        <v>7</v>
      </c>
      <c r="D9" s="29">
        <v>4310.6000000000004</v>
      </c>
      <c r="E9" s="29">
        <v>2600.5</v>
      </c>
      <c r="F9" s="28"/>
    </row>
    <row r="10" spans="1:12" ht="13.2" customHeight="1" x14ac:dyDescent="0.25">
      <c r="A10" s="29" t="s">
        <v>13</v>
      </c>
      <c r="B10" s="25">
        <v>8</v>
      </c>
      <c r="D10" s="29">
        <v>487535.3</v>
      </c>
      <c r="E10" s="29">
        <v>204854.65</v>
      </c>
    </row>
    <row r="11" spans="1:12" ht="13.2" customHeight="1" x14ac:dyDescent="0.25">
      <c r="A11" s="29" t="s">
        <v>14</v>
      </c>
      <c r="B11" s="25">
        <v>9</v>
      </c>
      <c r="D11" s="29">
        <v>0</v>
      </c>
      <c r="E11" s="29">
        <v>0</v>
      </c>
    </row>
    <row r="12" spans="1:12" ht="13.2" customHeight="1" x14ac:dyDescent="0.25">
      <c r="A12" s="29" t="s">
        <v>15</v>
      </c>
      <c r="B12" s="25">
        <v>10</v>
      </c>
      <c r="D12" s="29">
        <v>454006.7</v>
      </c>
      <c r="E12" s="29">
        <v>185151.4</v>
      </c>
    </row>
    <row r="13" spans="1:12" ht="13.2" customHeight="1" x14ac:dyDescent="0.25">
      <c r="A13" s="29" t="s">
        <v>16</v>
      </c>
      <c r="B13" s="25">
        <v>11</v>
      </c>
      <c r="D13" s="29">
        <v>2500008</v>
      </c>
      <c r="E13" s="29">
        <v>798542.5</v>
      </c>
    </row>
    <row r="14" spans="1:12" ht="13.2" customHeight="1" x14ac:dyDescent="0.25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2" customHeight="1" x14ac:dyDescent="0.25">
      <c r="A15" s="29" t="s">
        <v>18</v>
      </c>
      <c r="B15" s="25">
        <v>13</v>
      </c>
      <c r="D15" s="29">
        <v>4615494.5999999996</v>
      </c>
      <c r="E15" s="29">
        <v>3369454.9</v>
      </c>
    </row>
    <row r="16" spans="1:12" ht="13.2" customHeight="1" x14ac:dyDescent="0.25">
      <c r="A16" s="29" t="s">
        <v>19</v>
      </c>
      <c r="B16" s="25">
        <v>14</v>
      </c>
      <c r="D16" s="29">
        <v>0</v>
      </c>
      <c r="E16" s="29">
        <v>0</v>
      </c>
    </row>
    <row r="17" spans="1:5" ht="13.2" customHeight="1" x14ac:dyDescent="0.25">
      <c r="A17" s="29" t="s">
        <v>20</v>
      </c>
      <c r="B17" s="25">
        <v>15</v>
      </c>
      <c r="D17" s="29">
        <v>41836.199999999997</v>
      </c>
      <c r="E17" s="29">
        <v>14369.45</v>
      </c>
    </row>
    <row r="18" spans="1:5" ht="13.2" customHeight="1" x14ac:dyDescent="0.25">
      <c r="A18" s="29" t="s">
        <v>21</v>
      </c>
      <c r="B18" s="25">
        <v>16</v>
      </c>
      <c r="D18" s="29">
        <v>996655.1</v>
      </c>
      <c r="E18" s="29">
        <v>833126.35</v>
      </c>
    </row>
    <row r="19" spans="1:5" ht="13.2" customHeight="1" x14ac:dyDescent="0.25">
      <c r="A19" s="29" t="s">
        <v>22</v>
      </c>
      <c r="B19" s="25">
        <v>17</v>
      </c>
      <c r="D19" s="29">
        <v>451866.1</v>
      </c>
      <c r="E19" s="29">
        <v>246492.05</v>
      </c>
    </row>
    <row r="20" spans="1:5" ht="13.2" customHeight="1" x14ac:dyDescent="0.25">
      <c r="A20" s="29" t="s">
        <v>23</v>
      </c>
      <c r="B20" s="25">
        <v>18</v>
      </c>
      <c r="D20" s="29">
        <v>358791.3</v>
      </c>
      <c r="E20" s="29">
        <v>134068.54999999999</v>
      </c>
    </row>
    <row r="21" spans="1:5" ht="13.2" customHeight="1" x14ac:dyDescent="0.25">
      <c r="A21" s="29" t="s">
        <v>24</v>
      </c>
      <c r="B21" s="25">
        <v>19</v>
      </c>
      <c r="D21" s="29">
        <v>0</v>
      </c>
      <c r="E21" s="29">
        <v>0</v>
      </c>
    </row>
    <row r="22" spans="1:5" ht="13.2" customHeight="1" x14ac:dyDescent="0.25">
      <c r="A22" s="29" t="s">
        <v>25</v>
      </c>
      <c r="B22" s="25">
        <v>20</v>
      </c>
      <c r="D22" s="29">
        <v>35614.6</v>
      </c>
      <c r="E22" s="29">
        <v>22976.45</v>
      </c>
    </row>
    <row r="23" spans="1:5" ht="13.2" customHeight="1" x14ac:dyDescent="0.25">
      <c r="A23" s="29" t="s">
        <v>26</v>
      </c>
      <c r="B23" s="25">
        <v>21</v>
      </c>
      <c r="D23" s="29">
        <v>48135.5</v>
      </c>
      <c r="E23" s="29">
        <v>12756.8</v>
      </c>
    </row>
    <row r="24" spans="1:5" ht="13.2" customHeight="1" x14ac:dyDescent="0.25">
      <c r="A24" s="29" t="s">
        <v>27</v>
      </c>
      <c r="B24" s="25">
        <v>22</v>
      </c>
      <c r="D24" s="29">
        <v>2422</v>
      </c>
      <c r="E24" s="29">
        <v>1751.05</v>
      </c>
    </row>
    <row r="25" spans="1:5" ht="13.2" customHeight="1" x14ac:dyDescent="0.25">
      <c r="A25" s="29" t="s">
        <v>28</v>
      </c>
      <c r="B25" s="25">
        <v>23</v>
      </c>
      <c r="D25" s="29">
        <v>0</v>
      </c>
      <c r="E25" s="29">
        <v>0</v>
      </c>
    </row>
    <row r="26" spans="1:5" ht="13.2" customHeight="1" x14ac:dyDescent="0.25">
      <c r="A26" s="29" t="s">
        <v>29</v>
      </c>
      <c r="B26" s="25">
        <v>24</v>
      </c>
      <c r="D26" s="29">
        <v>4714.5</v>
      </c>
      <c r="E26" s="29">
        <v>1117.9000000000001</v>
      </c>
    </row>
    <row r="27" spans="1:5" ht="13.2" customHeight="1" x14ac:dyDescent="0.25">
      <c r="A27" s="29" t="s">
        <v>30</v>
      </c>
      <c r="B27" s="25">
        <v>25</v>
      </c>
      <c r="D27" s="29">
        <v>0</v>
      </c>
      <c r="E27" s="29">
        <v>0</v>
      </c>
    </row>
    <row r="28" spans="1:5" ht="13.2" customHeight="1" x14ac:dyDescent="0.25">
      <c r="A28" s="29" t="s">
        <v>31</v>
      </c>
      <c r="B28" s="25">
        <v>26</v>
      </c>
      <c r="D28" s="29">
        <v>152356.4</v>
      </c>
      <c r="E28" s="29">
        <v>11674.25</v>
      </c>
    </row>
    <row r="29" spans="1:5" ht="13.2" customHeight="1" x14ac:dyDescent="0.25">
      <c r="A29" s="29" t="s">
        <v>32</v>
      </c>
      <c r="B29" s="25">
        <v>27</v>
      </c>
      <c r="D29" s="29">
        <v>0</v>
      </c>
      <c r="E29" s="29">
        <v>0</v>
      </c>
    </row>
    <row r="30" spans="1:5" ht="13.2" customHeight="1" x14ac:dyDescent="0.25">
      <c r="A30" s="29" t="s">
        <v>33</v>
      </c>
      <c r="B30" s="25">
        <v>28</v>
      </c>
      <c r="D30" s="29">
        <v>80391.5</v>
      </c>
      <c r="E30" s="29">
        <v>35683.9</v>
      </c>
    </row>
    <row r="31" spans="1:5" ht="13.2" customHeight="1" x14ac:dyDescent="0.25">
      <c r="A31" s="29" t="s">
        <v>34</v>
      </c>
      <c r="B31" s="25">
        <v>29</v>
      </c>
      <c r="D31" s="29">
        <v>2629001.9</v>
      </c>
      <c r="E31" s="29">
        <v>2259750.5</v>
      </c>
    </row>
    <row r="32" spans="1:5" ht="13.2" customHeight="1" x14ac:dyDescent="0.25">
      <c r="A32" s="29" t="s">
        <v>35</v>
      </c>
      <c r="B32" s="25">
        <v>30</v>
      </c>
      <c r="D32" s="29">
        <v>9714.6</v>
      </c>
      <c r="E32" s="29">
        <v>2769.55</v>
      </c>
    </row>
    <row r="33" spans="1:5" ht="13.2" customHeight="1" x14ac:dyDescent="0.25">
      <c r="A33" s="29" t="s">
        <v>36</v>
      </c>
      <c r="B33" s="25">
        <v>31</v>
      </c>
      <c r="D33" s="29">
        <v>460835.2</v>
      </c>
      <c r="E33" s="29">
        <v>167811.35</v>
      </c>
    </row>
    <row r="34" spans="1:5" ht="13.2" customHeight="1" x14ac:dyDescent="0.25">
      <c r="A34" s="29" t="s">
        <v>37</v>
      </c>
      <c r="B34" s="25">
        <v>32</v>
      </c>
      <c r="D34" s="29">
        <v>63508.9</v>
      </c>
      <c r="E34" s="29">
        <v>32369.4</v>
      </c>
    </row>
    <row r="35" spans="1:5" ht="13.2" customHeight="1" x14ac:dyDescent="0.25">
      <c r="A35" s="29" t="s">
        <v>38</v>
      </c>
      <c r="B35" s="25">
        <v>33</v>
      </c>
      <c r="D35" s="29">
        <v>11648</v>
      </c>
      <c r="E35" s="29">
        <v>11198.95</v>
      </c>
    </row>
    <row r="36" spans="1:5" ht="13.2" customHeight="1" x14ac:dyDescent="0.25">
      <c r="A36" s="29" t="s">
        <v>39</v>
      </c>
      <c r="B36" s="25">
        <v>34</v>
      </c>
      <c r="D36" s="29">
        <v>0</v>
      </c>
      <c r="E36" s="29">
        <v>0</v>
      </c>
    </row>
    <row r="37" spans="1:5" ht="13.2" customHeight="1" x14ac:dyDescent="0.25">
      <c r="A37" s="29" t="s">
        <v>40</v>
      </c>
      <c r="B37" s="25">
        <v>35</v>
      </c>
      <c r="D37" s="29">
        <v>0</v>
      </c>
      <c r="E37" s="29">
        <v>0</v>
      </c>
    </row>
    <row r="38" spans="1:5" ht="13.2" customHeight="1" x14ac:dyDescent="0.25">
      <c r="A38" s="29" t="s">
        <v>41</v>
      </c>
      <c r="B38" s="25">
        <v>36</v>
      </c>
      <c r="D38" s="29">
        <v>1688786.4</v>
      </c>
      <c r="E38" s="29">
        <v>1031343.25</v>
      </c>
    </row>
    <row r="39" spans="1:5" ht="13.2" customHeight="1" x14ac:dyDescent="0.25">
      <c r="A39" s="29" t="s">
        <v>42</v>
      </c>
      <c r="B39" s="25">
        <v>37</v>
      </c>
      <c r="D39" s="29">
        <v>324838.5</v>
      </c>
      <c r="E39" s="29">
        <v>299721.8</v>
      </c>
    </row>
    <row r="40" spans="1:5" ht="13.2" customHeight="1" x14ac:dyDescent="0.25">
      <c r="A40" s="29" t="s">
        <v>43</v>
      </c>
      <c r="B40" s="25">
        <v>38</v>
      </c>
      <c r="D40" s="29">
        <v>22643.599999999999</v>
      </c>
      <c r="E40" s="29">
        <v>39512.550000000003</v>
      </c>
    </row>
    <row r="41" spans="1:5" ht="13.2" customHeight="1" x14ac:dyDescent="0.25">
      <c r="A41" s="29" t="s">
        <v>44</v>
      </c>
      <c r="B41" s="25">
        <v>39</v>
      </c>
      <c r="D41" s="29">
        <v>850.5</v>
      </c>
      <c r="E41" s="29">
        <v>1052.8</v>
      </c>
    </row>
    <row r="42" spans="1:5" ht="13.2" customHeight="1" x14ac:dyDescent="0.25">
      <c r="A42" s="29" t="s">
        <v>45</v>
      </c>
      <c r="B42" s="25">
        <v>40</v>
      </c>
      <c r="D42" s="29">
        <v>0</v>
      </c>
      <c r="E42" s="29">
        <v>0</v>
      </c>
    </row>
    <row r="43" spans="1:5" ht="13.2" customHeight="1" x14ac:dyDescent="0.25">
      <c r="A43" s="29" t="s">
        <v>46</v>
      </c>
      <c r="B43" s="25">
        <v>41</v>
      </c>
      <c r="D43" s="29">
        <v>1536332.7</v>
      </c>
      <c r="E43" s="29">
        <v>683524.8</v>
      </c>
    </row>
    <row r="44" spans="1:5" ht="13.2" customHeight="1" x14ac:dyDescent="0.25">
      <c r="A44" s="29" t="s">
        <v>47</v>
      </c>
      <c r="B44" s="25">
        <v>42</v>
      </c>
      <c r="D44" s="29">
        <v>524790.69999999995</v>
      </c>
      <c r="E44" s="29">
        <v>283170.48</v>
      </c>
    </row>
    <row r="45" spans="1:5" ht="13.2" customHeight="1" x14ac:dyDescent="0.25">
      <c r="A45" s="29" t="s">
        <v>48</v>
      </c>
      <c r="B45" s="25">
        <v>43</v>
      </c>
      <c r="D45" s="29">
        <v>377242.6</v>
      </c>
      <c r="E45" s="29">
        <v>152455.79999999999</v>
      </c>
    </row>
    <row r="46" spans="1:5" ht="13.2" customHeight="1" x14ac:dyDescent="0.25">
      <c r="A46" s="29" t="s">
        <v>49</v>
      </c>
      <c r="B46" s="25">
        <v>44</v>
      </c>
      <c r="D46" s="29">
        <v>592557.69999999995</v>
      </c>
      <c r="E46" s="29">
        <v>196910.7</v>
      </c>
    </row>
    <row r="47" spans="1:5" ht="13.2" customHeight="1" x14ac:dyDescent="0.25">
      <c r="A47" s="29" t="s">
        <v>50</v>
      </c>
      <c r="B47" s="25">
        <v>45</v>
      </c>
      <c r="D47" s="29">
        <v>0</v>
      </c>
      <c r="E47" s="29">
        <v>0</v>
      </c>
    </row>
    <row r="48" spans="1:5" ht="13.2" customHeight="1" x14ac:dyDescent="0.25">
      <c r="A48" s="29" t="s">
        <v>51</v>
      </c>
      <c r="B48" s="25">
        <v>46</v>
      </c>
      <c r="D48" s="29">
        <v>499956.2</v>
      </c>
      <c r="E48" s="29">
        <v>335605.9</v>
      </c>
    </row>
    <row r="49" spans="1:5" ht="13.2" customHeight="1" x14ac:dyDescent="0.25">
      <c r="A49" s="29" t="s">
        <v>52</v>
      </c>
      <c r="B49" s="25">
        <v>47</v>
      </c>
      <c r="D49" s="29">
        <v>44196.6</v>
      </c>
      <c r="E49" s="29">
        <v>20916.349999999999</v>
      </c>
    </row>
    <row r="50" spans="1:5" ht="13.2" customHeight="1" x14ac:dyDescent="0.25">
      <c r="A50" s="29" t="s">
        <v>53</v>
      </c>
      <c r="B50" s="25">
        <v>48</v>
      </c>
      <c r="D50" s="29">
        <v>2579689.7000000002</v>
      </c>
      <c r="E50" s="29">
        <v>2952771.85</v>
      </c>
    </row>
    <row r="51" spans="1:5" ht="13.2" customHeight="1" x14ac:dyDescent="0.25">
      <c r="A51" s="29" t="s">
        <v>54</v>
      </c>
      <c r="B51" s="25">
        <v>49</v>
      </c>
      <c r="D51" s="29">
        <v>1074625.3</v>
      </c>
      <c r="E51" s="29">
        <v>548016</v>
      </c>
    </row>
    <row r="52" spans="1:5" ht="13.2" customHeight="1" x14ac:dyDescent="0.25">
      <c r="A52" s="29" t="s">
        <v>55</v>
      </c>
      <c r="B52" s="25">
        <v>50</v>
      </c>
      <c r="D52" s="29">
        <v>5464680.9000000004</v>
      </c>
      <c r="E52" s="29">
        <v>2240249.2000000002</v>
      </c>
    </row>
    <row r="53" spans="1:5" ht="13.2" customHeight="1" x14ac:dyDescent="0.25">
      <c r="A53" s="29" t="s">
        <v>56</v>
      </c>
      <c r="B53" s="25">
        <v>51</v>
      </c>
      <c r="D53" s="29">
        <v>997686.9</v>
      </c>
      <c r="E53" s="29">
        <v>595447.30000000005</v>
      </c>
    </row>
    <row r="54" spans="1:5" ht="13.2" customHeight="1" x14ac:dyDescent="0.25">
      <c r="A54" s="29" t="s">
        <v>57</v>
      </c>
      <c r="B54" s="25">
        <v>52</v>
      </c>
      <c r="D54" s="29">
        <v>2252470.5</v>
      </c>
      <c r="E54" s="29">
        <v>1256041.5</v>
      </c>
    </row>
    <row r="55" spans="1:5" ht="13.2" customHeight="1" x14ac:dyDescent="0.25">
      <c r="A55" s="29" t="s">
        <v>58</v>
      </c>
      <c r="B55" s="25">
        <v>53</v>
      </c>
      <c r="D55" s="29">
        <v>1730089.2</v>
      </c>
      <c r="E55" s="29">
        <v>572019</v>
      </c>
    </row>
    <row r="56" spans="1:5" ht="13.2" customHeight="1" x14ac:dyDescent="0.25">
      <c r="A56" s="29" t="s">
        <v>59</v>
      </c>
      <c r="B56" s="25">
        <v>54</v>
      </c>
      <c r="D56" s="29">
        <v>55155.8</v>
      </c>
      <c r="E56" s="29">
        <v>23991.1</v>
      </c>
    </row>
    <row r="57" spans="1:5" ht="13.2" customHeight="1" x14ac:dyDescent="0.25">
      <c r="A57" s="29" t="s">
        <v>60</v>
      </c>
      <c r="B57" s="25">
        <v>55</v>
      </c>
      <c r="D57" s="29">
        <v>0</v>
      </c>
      <c r="E57" s="29">
        <v>0</v>
      </c>
    </row>
    <row r="58" spans="1:5" ht="13.2" customHeight="1" x14ac:dyDescent="0.25">
      <c r="A58" s="29" t="s">
        <v>61</v>
      </c>
      <c r="B58" s="25">
        <v>56</v>
      </c>
      <c r="D58" s="29">
        <v>0</v>
      </c>
      <c r="E58" s="29">
        <v>0</v>
      </c>
    </row>
    <row r="59" spans="1:5" ht="13.2" customHeight="1" x14ac:dyDescent="0.25">
      <c r="A59" s="29" t="s">
        <v>62</v>
      </c>
      <c r="B59" s="25">
        <v>57</v>
      </c>
      <c r="D59" s="29">
        <v>0</v>
      </c>
      <c r="E59" s="29">
        <v>985627.3</v>
      </c>
    </row>
    <row r="60" spans="1:5" ht="13.2" customHeight="1" x14ac:dyDescent="0.25">
      <c r="A60" s="29" t="s">
        <v>63</v>
      </c>
      <c r="B60" s="25">
        <v>58</v>
      </c>
      <c r="D60" s="29">
        <v>1305226.3</v>
      </c>
      <c r="E60" s="29">
        <v>634869.19999999995</v>
      </c>
    </row>
    <row r="61" spans="1:5" ht="13.2" customHeight="1" x14ac:dyDescent="0.25">
      <c r="A61" s="29" t="s">
        <v>64</v>
      </c>
      <c r="B61" s="25">
        <v>59</v>
      </c>
      <c r="D61" s="29">
        <v>1670484.8</v>
      </c>
      <c r="E61" s="29">
        <v>1229479.3</v>
      </c>
    </row>
    <row r="62" spans="1:5" ht="13.2" customHeight="1" x14ac:dyDescent="0.25">
      <c r="A62" s="29" t="s">
        <v>65</v>
      </c>
      <c r="B62" s="25">
        <v>60</v>
      </c>
      <c r="D62" s="29">
        <v>0</v>
      </c>
      <c r="E62" s="29">
        <v>0</v>
      </c>
    </row>
    <row r="63" spans="1:5" ht="13.2" customHeight="1" x14ac:dyDescent="0.25">
      <c r="A63" s="29" t="s">
        <v>66</v>
      </c>
      <c r="B63" s="25">
        <v>61</v>
      </c>
      <c r="D63" s="29">
        <v>16342.9</v>
      </c>
      <c r="E63" s="29">
        <v>33081.300000000003</v>
      </c>
    </row>
    <row r="64" spans="1:5" ht="13.2" customHeight="1" x14ac:dyDescent="0.25">
      <c r="A64" s="29" t="s">
        <v>67</v>
      </c>
      <c r="B64" s="25">
        <v>62</v>
      </c>
      <c r="D64" s="29">
        <v>8937.6</v>
      </c>
      <c r="E64" s="29">
        <v>2308.25</v>
      </c>
    </row>
    <row r="65" spans="1:13" ht="13.2" customHeight="1" x14ac:dyDescent="0.25">
      <c r="A65" s="29" t="s">
        <v>68</v>
      </c>
      <c r="B65" s="25">
        <v>63</v>
      </c>
      <c r="D65" s="29">
        <v>2003.4</v>
      </c>
      <c r="E65" s="29">
        <v>3839.15</v>
      </c>
    </row>
    <row r="66" spans="1:13" ht="13.2" customHeight="1" x14ac:dyDescent="0.25">
      <c r="A66" s="29" t="s">
        <v>69</v>
      </c>
      <c r="B66" s="25">
        <v>64</v>
      </c>
      <c r="D66" s="29">
        <v>884623.8</v>
      </c>
      <c r="E66" s="29">
        <v>457010.75</v>
      </c>
    </row>
    <row r="67" spans="1:13" ht="13.2" customHeight="1" x14ac:dyDescent="0.25">
      <c r="A67" s="29" t="s">
        <v>70</v>
      </c>
      <c r="B67" s="25">
        <v>65</v>
      </c>
      <c r="D67" s="29">
        <v>49040.6</v>
      </c>
      <c r="E67" s="29">
        <v>16335.2</v>
      </c>
    </row>
    <row r="68" spans="1:13" ht="13.2" customHeight="1" x14ac:dyDescent="0.25">
      <c r="A68" s="29" t="s">
        <v>71</v>
      </c>
      <c r="B68" s="25">
        <v>66</v>
      </c>
      <c r="D68" s="29">
        <v>1200888.5</v>
      </c>
      <c r="E68" s="29">
        <v>429212.35</v>
      </c>
    </row>
    <row r="69" spans="1:13" ht="13.2" customHeight="1" x14ac:dyDescent="0.25">
      <c r="A69" s="29" t="s">
        <v>72</v>
      </c>
      <c r="B69" s="25">
        <v>67</v>
      </c>
      <c r="D69" s="29">
        <v>11906.3</v>
      </c>
      <c r="E69" s="29">
        <v>5351.5</v>
      </c>
      <c r="M69" s="26"/>
    </row>
    <row r="70" spans="1:13" ht="13.2" customHeight="1" x14ac:dyDescent="0.25">
      <c r="M70" s="26"/>
    </row>
    <row r="71" spans="1:13" ht="13.2" customHeight="1" x14ac:dyDescent="0.25">
      <c r="A71" s="25" t="s">
        <v>73</v>
      </c>
      <c r="D71" s="28">
        <f>SUM(D3:D69)</f>
        <v>43303705.299999982</v>
      </c>
      <c r="E71" s="28">
        <f>SUM(E3:E69)</f>
        <v>26662401.530000009</v>
      </c>
      <c r="F71" s="28"/>
      <c r="M71" s="26"/>
    </row>
    <row r="72" spans="1:13" x14ac:dyDescent="0.25">
      <c r="M72" s="26"/>
    </row>
    <row r="73" spans="1:13" x14ac:dyDescent="0.25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21.109375" style="25" customWidth="1"/>
    <col min="2" max="3" width="10.5546875" style="25" customWidth="1"/>
    <col min="4" max="6" width="18.44140625" style="25" customWidth="1"/>
    <col min="7" max="7" width="9.109375" style="25" customWidth="1"/>
    <col min="8" max="8" width="11.109375" style="25" customWidth="1"/>
    <col min="9" max="9" width="19.5546875" style="25" customWidth="1"/>
    <col min="10" max="10" width="15.44140625" style="25" customWidth="1"/>
    <col min="11" max="11" width="14.33203125" style="25" customWidth="1"/>
    <col min="12" max="12" width="8.44140625" style="25" customWidth="1"/>
    <col min="13" max="16384" width="9.109375" style="25"/>
  </cols>
  <sheetData>
    <row r="1" spans="1:12" ht="13.2" customHeight="1" x14ac:dyDescent="0.25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3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2" customHeight="1" x14ac:dyDescent="0.25">
      <c r="A3" s="29" t="s">
        <v>6</v>
      </c>
      <c r="B3" s="25">
        <v>1</v>
      </c>
      <c r="D3" s="29">
        <v>383265.05</v>
      </c>
      <c r="E3" s="29">
        <v>231287.48</v>
      </c>
    </row>
    <row r="4" spans="1:12" ht="13.2" customHeight="1" x14ac:dyDescent="0.25">
      <c r="A4" s="29" t="s">
        <v>7</v>
      </c>
      <c r="B4" s="25">
        <v>2</v>
      </c>
      <c r="D4" s="29">
        <v>12560.11</v>
      </c>
      <c r="E4" s="29">
        <v>10419.5</v>
      </c>
    </row>
    <row r="5" spans="1:12" ht="13.2" customHeight="1" x14ac:dyDescent="0.25">
      <c r="A5" s="29" t="s">
        <v>8</v>
      </c>
      <c r="B5" s="25">
        <v>3</v>
      </c>
      <c r="D5" s="29">
        <v>440114.5</v>
      </c>
      <c r="E5" s="29">
        <v>318935.75</v>
      </c>
    </row>
    <row r="6" spans="1:12" ht="13.2" customHeight="1" x14ac:dyDescent="0.25">
      <c r="A6" s="29" t="s">
        <v>9</v>
      </c>
      <c r="B6" s="25">
        <v>4</v>
      </c>
      <c r="D6" s="29">
        <v>23541.7</v>
      </c>
      <c r="E6" s="29">
        <v>18935.349999999999</v>
      </c>
    </row>
    <row r="7" spans="1:12" ht="13.2" customHeight="1" x14ac:dyDescent="0.25">
      <c r="A7" s="29" t="s">
        <v>10</v>
      </c>
      <c r="B7" s="25">
        <v>5</v>
      </c>
      <c r="D7" s="29">
        <v>1087106.3</v>
      </c>
      <c r="E7" s="29">
        <v>715963.5</v>
      </c>
    </row>
    <row r="8" spans="1:12" ht="13.2" customHeight="1" x14ac:dyDescent="0.25">
      <c r="A8" s="29" t="s">
        <v>11</v>
      </c>
      <c r="B8" s="25">
        <v>6</v>
      </c>
      <c r="D8" s="29">
        <v>3883273.4</v>
      </c>
      <c r="E8" s="29">
        <v>2080390.55</v>
      </c>
    </row>
    <row r="9" spans="1:12" ht="13.2" customHeight="1" x14ac:dyDescent="0.25">
      <c r="A9" s="29" t="s">
        <v>12</v>
      </c>
      <c r="B9" s="25">
        <v>7</v>
      </c>
      <c r="D9" s="29">
        <v>427</v>
      </c>
      <c r="E9" s="29">
        <v>0</v>
      </c>
      <c r="F9" s="28"/>
    </row>
    <row r="10" spans="1:12" ht="13.2" customHeight="1" x14ac:dyDescent="0.25">
      <c r="A10" s="29" t="s">
        <v>13</v>
      </c>
      <c r="B10" s="25">
        <v>8</v>
      </c>
      <c r="D10" s="29">
        <v>547325.80000000005</v>
      </c>
      <c r="E10" s="29">
        <v>239049.3</v>
      </c>
    </row>
    <row r="11" spans="1:12" ht="13.2" customHeight="1" x14ac:dyDescent="0.25">
      <c r="A11" s="29" t="s">
        <v>14</v>
      </c>
      <c r="B11" s="25">
        <v>9</v>
      </c>
      <c r="D11" s="29">
        <v>312998.7</v>
      </c>
      <c r="E11" s="29">
        <v>199851.05</v>
      </c>
    </row>
    <row r="12" spans="1:12" ht="13.2" customHeight="1" x14ac:dyDescent="0.25">
      <c r="A12" s="29" t="s">
        <v>15</v>
      </c>
      <c r="B12" s="25">
        <v>10</v>
      </c>
      <c r="D12" s="29">
        <v>0</v>
      </c>
      <c r="E12" s="29">
        <v>0</v>
      </c>
    </row>
    <row r="13" spans="1:12" ht="13.2" customHeight="1" x14ac:dyDescent="0.25">
      <c r="A13" s="29" t="s">
        <v>16</v>
      </c>
      <c r="B13" s="25">
        <v>11</v>
      </c>
      <c r="D13" s="29">
        <v>3141474</v>
      </c>
      <c r="E13" s="29">
        <v>772865.45</v>
      </c>
    </row>
    <row r="14" spans="1:12" ht="13.2" customHeight="1" x14ac:dyDescent="0.25">
      <c r="A14" s="29" t="s">
        <v>17</v>
      </c>
      <c r="B14" s="25">
        <v>12</v>
      </c>
      <c r="D14" s="29">
        <v>69535.199999999997</v>
      </c>
      <c r="E14" s="29">
        <v>64746.85</v>
      </c>
      <c r="F14" s="28"/>
    </row>
    <row r="15" spans="1:12" ht="13.2" customHeight="1" x14ac:dyDescent="0.25">
      <c r="A15" s="29" t="s">
        <v>18</v>
      </c>
      <c r="B15" s="25">
        <v>13</v>
      </c>
      <c r="D15" s="29">
        <v>4110619.2</v>
      </c>
      <c r="E15" s="29">
        <v>2234933.4</v>
      </c>
    </row>
    <row r="16" spans="1:12" ht="13.2" customHeight="1" x14ac:dyDescent="0.25">
      <c r="A16" s="29" t="s">
        <v>19</v>
      </c>
      <c r="B16" s="25">
        <v>14</v>
      </c>
      <c r="D16" s="29">
        <v>45637.55</v>
      </c>
      <c r="E16" s="29">
        <v>13740.3</v>
      </c>
    </row>
    <row r="17" spans="1:5" ht="13.2" customHeight="1" x14ac:dyDescent="0.25">
      <c r="A17" s="29" t="s">
        <v>20</v>
      </c>
      <c r="B17" s="25">
        <v>15</v>
      </c>
      <c r="D17" s="29">
        <v>0</v>
      </c>
      <c r="E17" s="29">
        <v>0</v>
      </c>
    </row>
    <row r="18" spans="1:5" ht="13.2" customHeight="1" x14ac:dyDescent="0.25">
      <c r="A18" s="29" t="s">
        <v>21</v>
      </c>
      <c r="B18" s="25">
        <v>16</v>
      </c>
      <c r="D18" s="29">
        <v>2657902.7999999998</v>
      </c>
      <c r="E18" s="29">
        <v>1335304.6000000001</v>
      </c>
    </row>
    <row r="19" spans="1:5" ht="13.2" customHeight="1" x14ac:dyDescent="0.25">
      <c r="A19" s="29" t="s">
        <v>22</v>
      </c>
      <c r="B19" s="25">
        <v>17</v>
      </c>
      <c r="D19" s="29">
        <v>0</v>
      </c>
      <c r="E19" s="29">
        <v>0</v>
      </c>
    </row>
    <row r="20" spans="1:5" ht="13.2" customHeight="1" x14ac:dyDescent="0.25">
      <c r="A20" s="29" t="s">
        <v>23</v>
      </c>
      <c r="B20" s="25">
        <v>18</v>
      </c>
      <c r="D20" s="29">
        <v>340424.84</v>
      </c>
      <c r="E20" s="29">
        <v>138099.5</v>
      </c>
    </row>
    <row r="21" spans="1:5" ht="13.2" customHeight="1" x14ac:dyDescent="0.25">
      <c r="A21" s="29" t="s">
        <v>24</v>
      </c>
      <c r="B21" s="25">
        <v>19</v>
      </c>
      <c r="D21" s="29">
        <v>0</v>
      </c>
      <c r="E21" s="29">
        <v>0</v>
      </c>
    </row>
    <row r="22" spans="1:5" ht="13.2" customHeight="1" x14ac:dyDescent="0.25">
      <c r="A22" s="29" t="s">
        <v>25</v>
      </c>
      <c r="B22" s="25">
        <v>20</v>
      </c>
      <c r="D22" s="29">
        <v>0</v>
      </c>
      <c r="E22" s="29">
        <v>0</v>
      </c>
    </row>
    <row r="23" spans="1:5" ht="13.2" customHeight="1" x14ac:dyDescent="0.25">
      <c r="A23" s="29" t="s">
        <v>26</v>
      </c>
      <c r="B23" s="25">
        <v>21</v>
      </c>
      <c r="D23" s="29">
        <v>5579</v>
      </c>
      <c r="E23" s="29">
        <v>2216.1999999999998</v>
      </c>
    </row>
    <row r="24" spans="1:5" ht="13.2" customHeight="1" x14ac:dyDescent="0.25">
      <c r="A24" s="29" t="s">
        <v>27</v>
      </c>
      <c r="B24" s="25">
        <v>22</v>
      </c>
      <c r="D24" s="29">
        <v>17390.8</v>
      </c>
      <c r="E24" s="29">
        <v>8831.9</v>
      </c>
    </row>
    <row r="25" spans="1:5" ht="13.2" customHeight="1" x14ac:dyDescent="0.25">
      <c r="A25" s="29" t="s">
        <v>28</v>
      </c>
      <c r="B25" s="25">
        <v>23</v>
      </c>
      <c r="D25" s="29">
        <v>25615.8</v>
      </c>
      <c r="E25" s="29">
        <v>113737.4</v>
      </c>
    </row>
    <row r="26" spans="1:5" ht="13.2" customHeight="1" x14ac:dyDescent="0.25">
      <c r="A26" s="29" t="s">
        <v>29</v>
      </c>
      <c r="B26" s="25">
        <v>24</v>
      </c>
      <c r="D26" s="29">
        <v>13633.09</v>
      </c>
      <c r="E26" s="29">
        <v>5701.51</v>
      </c>
    </row>
    <row r="27" spans="1:5" ht="13.2" customHeight="1" x14ac:dyDescent="0.25">
      <c r="A27" s="29" t="s">
        <v>30</v>
      </c>
      <c r="B27" s="25">
        <v>25</v>
      </c>
      <c r="D27" s="29">
        <v>8912.4</v>
      </c>
      <c r="E27" s="29">
        <v>7430.85</v>
      </c>
    </row>
    <row r="28" spans="1:5" ht="13.2" customHeight="1" x14ac:dyDescent="0.25">
      <c r="A28" s="29" t="s">
        <v>31</v>
      </c>
      <c r="B28" s="25">
        <v>26</v>
      </c>
      <c r="D28" s="29">
        <v>47110</v>
      </c>
      <c r="E28" s="29">
        <v>14599.9</v>
      </c>
    </row>
    <row r="29" spans="1:5" ht="13.2" customHeight="1" x14ac:dyDescent="0.25">
      <c r="A29" s="29" t="s">
        <v>32</v>
      </c>
      <c r="B29" s="25">
        <v>27</v>
      </c>
      <c r="D29" s="29">
        <v>486999.8</v>
      </c>
      <c r="E29" s="29">
        <v>286218.45</v>
      </c>
    </row>
    <row r="30" spans="1:5" ht="13.2" customHeight="1" x14ac:dyDescent="0.25">
      <c r="A30" s="29" t="s">
        <v>33</v>
      </c>
      <c r="B30" s="25">
        <v>28</v>
      </c>
      <c r="D30" s="29">
        <v>231302.39999999999</v>
      </c>
      <c r="E30" s="29">
        <v>114762.2</v>
      </c>
    </row>
    <row r="31" spans="1:5" ht="13.2" customHeight="1" x14ac:dyDescent="0.25">
      <c r="A31" s="29" t="s">
        <v>34</v>
      </c>
      <c r="B31" s="25">
        <v>29</v>
      </c>
      <c r="D31" s="29">
        <v>3395976.5</v>
      </c>
      <c r="E31" s="29">
        <v>1721547.25</v>
      </c>
    </row>
    <row r="32" spans="1:5" ht="13.2" customHeight="1" x14ac:dyDescent="0.25">
      <c r="A32" s="29" t="s">
        <v>35</v>
      </c>
      <c r="B32" s="25">
        <v>30</v>
      </c>
      <c r="D32" s="29">
        <v>3550.4</v>
      </c>
      <c r="E32" s="29">
        <v>1951.25</v>
      </c>
    </row>
    <row r="33" spans="1:5" ht="13.2" customHeight="1" x14ac:dyDescent="0.25">
      <c r="A33" s="29" t="s">
        <v>36</v>
      </c>
      <c r="B33" s="25">
        <v>31</v>
      </c>
      <c r="D33" s="29">
        <v>262810.8</v>
      </c>
      <c r="E33" s="29">
        <v>93483.25</v>
      </c>
    </row>
    <row r="34" spans="1:5" ht="13.2" customHeight="1" x14ac:dyDescent="0.25">
      <c r="A34" s="29" t="s">
        <v>37</v>
      </c>
      <c r="B34" s="25">
        <v>32</v>
      </c>
      <c r="D34" s="29">
        <v>0</v>
      </c>
      <c r="E34" s="29">
        <v>0</v>
      </c>
    </row>
    <row r="35" spans="1:5" ht="13.2" customHeight="1" x14ac:dyDescent="0.25">
      <c r="A35" s="29" t="s">
        <v>38</v>
      </c>
      <c r="B35" s="25">
        <v>33</v>
      </c>
      <c r="D35" s="29">
        <v>6050.1</v>
      </c>
      <c r="E35" s="29">
        <v>6331.5</v>
      </c>
    </row>
    <row r="36" spans="1:5" ht="13.2" customHeight="1" x14ac:dyDescent="0.25">
      <c r="A36" s="29" t="s">
        <v>39</v>
      </c>
      <c r="B36" s="25">
        <v>34</v>
      </c>
      <c r="D36" s="29">
        <v>0</v>
      </c>
      <c r="E36" s="29">
        <v>0</v>
      </c>
    </row>
    <row r="37" spans="1:5" ht="13.2" customHeight="1" x14ac:dyDescent="0.25">
      <c r="A37" s="29" t="s">
        <v>40</v>
      </c>
      <c r="B37" s="25">
        <v>35</v>
      </c>
      <c r="D37" s="29">
        <v>1085837.2</v>
      </c>
      <c r="E37" s="29">
        <v>690306.75</v>
      </c>
    </row>
    <row r="38" spans="1:5" ht="13.2" customHeight="1" x14ac:dyDescent="0.25">
      <c r="A38" s="29" t="s">
        <v>41</v>
      </c>
      <c r="B38" s="25">
        <v>36</v>
      </c>
      <c r="D38" s="29">
        <v>1851276.7</v>
      </c>
      <c r="E38" s="29">
        <v>1138831.75</v>
      </c>
    </row>
    <row r="39" spans="1:5" ht="13.2" customHeight="1" x14ac:dyDescent="0.25">
      <c r="A39" s="29" t="s">
        <v>42</v>
      </c>
      <c r="B39" s="25">
        <v>37</v>
      </c>
      <c r="D39" s="29">
        <v>235155.20000000001</v>
      </c>
      <c r="E39" s="29">
        <v>186236.4</v>
      </c>
    </row>
    <row r="40" spans="1:5" ht="13.2" customHeight="1" x14ac:dyDescent="0.25">
      <c r="A40" s="29" t="s">
        <v>43</v>
      </c>
      <c r="B40" s="25">
        <v>38</v>
      </c>
      <c r="D40" s="29">
        <v>37461.9</v>
      </c>
      <c r="E40" s="29">
        <v>15267.7</v>
      </c>
    </row>
    <row r="41" spans="1:5" ht="13.2" customHeight="1" x14ac:dyDescent="0.25">
      <c r="A41" s="29" t="s">
        <v>44</v>
      </c>
      <c r="B41" s="25">
        <v>39</v>
      </c>
      <c r="D41" s="29">
        <v>993.3</v>
      </c>
      <c r="E41" s="29">
        <v>0</v>
      </c>
    </row>
    <row r="42" spans="1:5" ht="13.2" customHeight="1" x14ac:dyDescent="0.25">
      <c r="A42" s="29" t="s">
        <v>45</v>
      </c>
      <c r="B42" s="25">
        <v>40</v>
      </c>
      <c r="D42" s="29">
        <v>2993.2</v>
      </c>
      <c r="E42" s="29">
        <v>2534.6999999999998</v>
      </c>
    </row>
    <row r="43" spans="1:5" ht="13.2" customHeight="1" x14ac:dyDescent="0.25">
      <c r="A43" s="29" t="s">
        <v>46</v>
      </c>
      <c r="B43" s="25">
        <v>41</v>
      </c>
      <c r="D43" s="29">
        <v>432296.2</v>
      </c>
      <c r="E43" s="29">
        <v>400838.9</v>
      </c>
    </row>
    <row r="44" spans="1:5" ht="13.2" customHeight="1" x14ac:dyDescent="0.25">
      <c r="A44" s="29" t="s">
        <v>47</v>
      </c>
      <c r="B44" s="25">
        <v>42</v>
      </c>
      <c r="D44" s="29">
        <v>422688</v>
      </c>
      <c r="E44" s="29">
        <v>203386.4</v>
      </c>
    </row>
    <row r="45" spans="1:5" ht="13.2" customHeight="1" x14ac:dyDescent="0.25">
      <c r="A45" s="29" t="s">
        <v>48</v>
      </c>
      <c r="B45" s="25">
        <v>43</v>
      </c>
      <c r="D45" s="29">
        <v>458810.1</v>
      </c>
      <c r="E45" s="29">
        <v>189169.05</v>
      </c>
    </row>
    <row r="46" spans="1:5" ht="13.2" customHeight="1" x14ac:dyDescent="0.25">
      <c r="A46" s="29" t="s">
        <v>49</v>
      </c>
      <c r="B46" s="25">
        <v>44</v>
      </c>
      <c r="D46" s="29">
        <v>931887.6</v>
      </c>
      <c r="E46" s="29">
        <v>224039.55</v>
      </c>
    </row>
    <row r="47" spans="1:5" ht="13.2" customHeight="1" x14ac:dyDescent="0.25">
      <c r="A47" s="29" t="s">
        <v>50</v>
      </c>
      <c r="B47" s="25">
        <v>45</v>
      </c>
      <c r="D47" s="29">
        <v>807803.5</v>
      </c>
      <c r="E47" s="29">
        <v>389846.8</v>
      </c>
    </row>
    <row r="48" spans="1:5" ht="13.2" customHeight="1" x14ac:dyDescent="0.25">
      <c r="A48" s="29" t="s">
        <v>51</v>
      </c>
      <c r="B48" s="25">
        <v>46</v>
      </c>
      <c r="D48" s="29">
        <v>329348</v>
      </c>
      <c r="E48" s="29">
        <v>233092.3</v>
      </c>
    </row>
    <row r="49" spans="1:5" ht="13.2" customHeight="1" x14ac:dyDescent="0.25">
      <c r="A49" s="29" t="s">
        <v>52</v>
      </c>
      <c r="B49" s="25">
        <v>47</v>
      </c>
      <c r="D49" s="29">
        <v>55579.3</v>
      </c>
      <c r="E49" s="29">
        <v>16977.8</v>
      </c>
    </row>
    <row r="50" spans="1:5" ht="13.2" customHeight="1" x14ac:dyDescent="0.25">
      <c r="A50" s="29" t="s">
        <v>53</v>
      </c>
      <c r="B50" s="25">
        <v>48</v>
      </c>
      <c r="D50" s="29">
        <v>2666176.7999999998</v>
      </c>
      <c r="E50" s="29">
        <v>1897121.8</v>
      </c>
    </row>
    <row r="51" spans="1:5" ht="13.2" customHeight="1" x14ac:dyDescent="0.25">
      <c r="A51" s="29" t="s">
        <v>54</v>
      </c>
      <c r="B51" s="25">
        <v>49</v>
      </c>
      <c r="D51" s="29">
        <v>727010.2</v>
      </c>
      <c r="E51" s="29">
        <v>368670.05</v>
      </c>
    </row>
    <row r="52" spans="1:5" ht="13.2" customHeight="1" x14ac:dyDescent="0.25">
      <c r="A52" s="29" t="s">
        <v>55</v>
      </c>
      <c r="B52" s="25">
        <v>50</v>
      </c>
      <c r="D52" s="29">
        <v>4576428.5</v>
      </c>
      <c r="E52" s="29">
        <v>1888120.5</v>
      </c>
    </row>
    <row r="53" spans="1:5" ht="13.2" customHeight="1" x14ac:dyDescent="0.25">
      <c r="A53" s="29" t="s">
        <v>56</v>
      </c>
      <c r="B53" s="25">
        <v>51</v>
      </c>
      <c r="D53" s="29">
        <v>998919.6</v>
      </c>
      <c r="E53" s="29">
        <v>785490.3</v>
      </c>
    </row>
    <row r="54" spans="1:5" ht="13.2" customHeight="1" x14ac:dyDescent="0.25">
      <c r="A54" s="29" t="s">
        <v>57</v>
      </c>
      <c r="B54" s="25">
        <v>52</v>
      </c>
      <c r="D54" s="29">
        <v>2392776.4</v>
      </c>
      <c r="E54" s="29">
        <v>1168604.8500000001</v>
      </c>
    </row>
    <row r="55" spans="1:5" ht="13.2" customHeight="1" x14ac:dyDescent="0.25">
      <c r="A55" s="29" t="s">
        <v>58</v>
      </c>
      <c r="B55" s="25">
        <v>53</v>
      </c>
      <c r="D55" s="29">
        <v>1179456.6000000001</v>
      </c>
      <c r="E55" s="29">
        <v>853579.65</v>
      </c>
    </row>
    <row r="56" spans="1:5" ht="13.2" customHeight="1" x14ac:dyDescent="0.25">
      <c r="A56" s="29" t="s">
        <v>59</v>
      </c>
      <c r="B56" s="25">
        <v>54</v>
      </c>
      <c r="D56" s="29">
        <v>36598.800000000003</v>
      </c>
      <c r="E56" s="29">
        <v>19395.2</v>
      </c>
    </row>
    <row r="57" spans="1:5" ht="13.2" customHeight="1" x14ac:dyDescent="0.25">
      <c r="A57" s="29" t="s">
        <v>60</v>
      </c>
      <c r="B57" s="25">
        <v>55</v>
      </c>
      <c r="D57" s="29">
        <v>1852810.4</v>
      </c>
      <c r="E57" s="29">
        <v>1642623.85</v>
      </c>
    </row>
    <row r="58" spans="1:5" ht="13.2" customHeight="1" x14ac:dyDescent="0.25">
      <c r="A58" s="29" t="s">
        <v>61</v>
      </c>
      <c r="B58" s="25">
        <v>56</v>
      </c>
      <c r="D58" s="29">
        <v>668509.1</v>
      </c>
      <c r="E58" s="29">
        <v>317962.05</v>
      </c>
    </row>
    <row r="59" spans="1:5" ht="13.2" customHeight="1" x14ac:dyDescent="0.25">
      <c r="A59" s="29" t="s">
        <v>62</v>
      </c>
      <c r="B59" s="25">
        <v>57</v>
      </c>
      <c r="D59" s="29">
        <v>0</v>
      </c>
      <c r="E59" s="29">
        <v>0</v>
      </c>
    </row>
    <row r="60" spans="1:5" ht="13.2" customHeight="1" x14ac:dyDescent="0.25">
      <c r="A60" s="29" t="s">
        <v>63</v>
      </c>
      <c r="B60" s="25">
        <v>58</v>
      </c>
      <c r="D60" s="29">
        <v>1688171.8</v>
      </c>
      <c r="E60" s="29">
        <v>733535.95</v>
      </c>
    </row>
    <row r="61" spans="1:5" ht="13.2" customHeight="1" x14ac:dyDescent="0.25">
      <c r="A61" s="29" t="s">
        <v>64</v>
      </c>
      <c r="B61" s="25">
        <v>59</v>
      </c>
      <c r="D61" s="29">
        <v>515462.40000000002</v>
      </c>
      <c r="E61" s="29">
        <v>423834.95</v>
      </c>
    </row>
    <row r="62" spans="1:5" ht="13.2" customHeight="1" x14ac:dyDescent="0.25">
      <c r="A62" s="29" t="s">
        <v>65</v>
      </c>
      <c r="B62" s="25">
        <v>60</v>
      </c>
      <c r="D62" s="29">
        <v>372435.7</v>
      </c>
      <c r="E62" s="29">
        <v>156112.6</v>
      </c>
    </row>
    <row r="63" spans="1:5" ht="13.2" customHeight="1" x14ac:dyDescent="0.25">
      <c r="A63" s="29" t="s">
        <v>66</v>
      </c>
      <c r="B63" s="25">
        <v>61</v>
      </c>
      <c r="D63" s="29">
        <v>20521.2</v>
      </c>
      <c r="E63" s="29">
        <v>15413.3</v>
      </c>
    </row>
    <row r="64" spans="1:5" ht="13.2" customHeight="1" x14ac:dyDescent="0.25">
      <c r="A64" s="29" t="s">
        <v>67</v>
      </c>
      <c r="B64" s="25">
        <v>62</v>
      </c>
      <c r="D64" s="29">
        <v>12751.2</v>
      </c>
      <c r="E64" s="29">
        <v>2292.5</v>
      </c>
    </row>
    <row r="65" spans="1:13" ht="13.2" customHeight="1" x14ac:dyDescent="0.25">
      <c r="A65" s="29" t="s">
        <v>68</v>
      </c>
      <c r="B65" s="25">
        <v>63</v>
      </c>
      <c r="D65" s="29">
        <v>11009.6</v>
      </c>
      <c r="E65" s="29">
        <v>7772.45</v>
      </c>
    </row>
    <row r="66" spans="1:13" ht="13.2" customHeight="1" x14ac:dyDescent="0.25">
      <c r="A66" s="29" t="s">
        <v>69</v>
      </c>
      <c r="B66" s="25">
        <v>64</v>
      </c>
      <c r="D66" s="29">
        <v>562062.19999999995</v>
      </c>
      <c r="E66" s="29">
        <v>294844.90000000002</v>
      </c>
    </row>
    <row r="67" spans="1:13" ht="13.2" customHeight="1" x14ac:dyDescent="0.25">
      <c r="A67" s="29" t="s">
        <v>70</v>
      </c>
      <c r="B67" s="25">
        <v>65</v>
      </c>
      <c r="D67" s="29">
        <v>37816.1</v>
      </c>
      <c r="E67" s="29">
        <v>14366.1</v>
      </c>
    </row>
    <row r="68" spans="1:13" ht="13.2" customHeight="1" x14ac:dyDescent="0.25">
      <c r="A68" s="29" t="s">
        <v>71</v>
      </c>
      <c r="B68" s="25">
        <v>66</v>
      </c>
      <c r="D68" s="29">
        <v>472908.79999999999</v>
      </c>
      <c r="E68" s="29">
        <v>237151.6</v>
      </c>
    </row>
    <row r="69" spans="1:13" ht="13.2" customHeight="1" x14ac:dyDescent="0.25">
      <c r="A69" s="29" t="s">
        <v>72</v>
      </c>
      <c r="B69" s="25">
        <v>67</v>
      </c>
      <c r="D69" s="29">
        <v>6237.7</v>
      </c>
      <c r="E69" s="29">
        <v>4262.3</v>
      </c>
      <c r="M69" s="26"/>
    </row>
    <row r="70" spans="1:13" ht="13.2" customHeight="1" x14ac:dyDescent="0.25">
      <c r="M70" s="26"/>
    </row>
    <row r="71" spans="1:13" ht="13.2" customHeight="1" x14ac:dyDescent="0.25">
      <c r="A71" s="25" t="s">
        <v>73</v>
      </c>
      <c r="D71" s="28">
        <f>SUM(D3:D69)</f>
        <v>47011330.540000007</v>
      </c>
      <c r="E71" s="28">
        <f>SUM(E3:E69)</f>
        <v>25273017.24000001</v>
      </c>
      <c r="F71" s="28"/>
      <c r="M71" s="26"/>
    </row>
    <row r="72" spans="1:13" x14ac:dyDescent="0.25">
      <c r="M72" s="26"/>
    </row>
    <row r="73" spans="1:13" x14ac:dyDescent="0.25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21.109375" style="25" customWidth="1"/>
    <col min="2" max="3" width="10.5546875" style="25" customWidth="1"/>
    <col min="4" max="6" width="18.44140625" style="25" customWidth="1"/>
    <col min="7" max="7" width="9.109375" style="25" customWidth="1"/>
    <col min="8" max="8" width="11.109375" style="25" customWidth="1"/>
    <col min="9" max="9" width="19.5546875" style="25" customWidth="1"/>
    <col min="10" max="10" width="15.44140625" style="25" customWidth="1"/>
    <col min="11" max="11" width="14.33203125" style="25" customWidth="1"/>
    <col min="12" max="12" width="8.44140625" style="25" customWidth="1"/>
    <col min="13" max="16384" width="9.109375" style="25"/>
  </cols>
  <sheetData>
    <row r="1" spans="1:12" ht="13.2" customHeight="1" x14ac:dyDescent="0.25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3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2" customHeight="1" x14ac:dyDescent="0.25">
      <c r="A3" s="29" t="s">
        <v>6</v>
      </c>
      <c r="B3" s="25">
        <v>1</v>
      </c>
      <c r="D3" s="29">
        <v>194606.3</v>
      </c>
      <c r="E3" s="29">
        <v>118214.94</v>
      </c>
    </row>
    <row r="4" spans="1:12" ht="13.2" customHeight="1" x14ac:dyDescent="0.25">
      <c r="A4" s="29" t="s">
        <v>7</v>
      </c>
      <c r="B4" s="25">
        <v>2</v>
      </c>
      <c r="D4" s="29">
        <v>6595.41</v>
      </c>
      <c r="E4" s="29">
        <v>5861.8</v>
      </c>
    </row>
    <row r="5" spans="1:12" ht="13.2" customHeight="1" x14ac:dyDescent="0.25">
      <c r="A5" s="29" t="s">
        <v>8</v>
      </c>
      <c r="B5" s="25">
        <v>3</v>
      </c>
      <c r="D5" s="29">
        <v>538364.4</v>
      </c>
      <c r="E5" s="29">
        <v>317955.75</v>
      </c>
    </row>
    <row r="6" spans="1:12" ht="13.2" customHeight="1" x14ac:dyDescent="0.25">
      <c r="A6" s="29" t="s">
        <v>9</v>
      </c>
      <c r="B6" s="25">
        <v>4</v>
      </c>
      <c r="D6" s="29">
        <v>0</v>
      </c>
      <c r="E6" s="29">
        <v>0</v>
      </c>
    </row>
    <row r="7" spans="1:12" ht="13.2" customHeight="1" x14ac:dyDescent="0.25">
      <c r="A7" s="29" t="s">
        <v>10</v>
      </c>
      <c r="B7" s="25">
        <v>5</v>
      </c>
      <c r="D7" s="29">
        <v>822771.6</v>
      </c>
      <c r="E7" s="29">
        <v>518822.85</v>
      </c>
    </row>
    <row r="8" spans="1:12" ht="13.2" customHeight="1" x14ac:dyDescent="0.25">
      <c r="A8" s="29" t="s">
        <v>11</v>
      </c>
      <c r="B8" s="25">
        <v>6</v>
      </c>
      <c r="D8" s="29">
        <v>2318251.1</v>
      </c>
      <c r="E8" s="29">
        <v>1693503.7</v>
      </c>
    </row>
    <row r="9" spans="1:12" ht="13.2" customHeight="1" x14ac:dyDescent="0.25">
      <c r="A9" s="29" t="s">
        <v>12</v>
      </c>
      <c r="B9" s="25">
        <v>7</v>
      </c>
      <c r="D9" s="29">
        <v>2909.9</v>
      </c>
      <c r="E9" s="29">
        <v>1478.4</v>
      </c>
      <c r="F9" s="28"/>
    </row>
    <row r="10" spans="1:12" ht="13.2" customHeight="1" x14ac:dyDescent="0.25">
      <c r="A10" s="29" t="s">
        <v>13</v>
      </c>
      <c r="B10" s="25">
        <v>8</v>
      </c>
      <c r="D10" s="29">
        <v>354450.6</v>
      </c>
      <c r="E10" s="29">
        <v>144833.15</v>
      </c>
    </row>
    <row r="11" spans="1:12" ht="13.2" customHeight="1" x14ac:dyDescent="0.25">
      <c r="A11" s="29" t="s">
        <v>14</v>
      </c>
      <c r="B11" s="25">
        <v>9</v>
      </c>
      <c r="D11" s="29">
        <v>0</v>
      </c>
      <c r="E11" s="29">
        <v>0</v>
      </c>
    </row>
    <row r="12" spans="1:12" ht="13.2" customHeight="1" x14ac:dyDescent="0.25">
      <c r="A12" s="29" t="s">
        <v>15</v>
      </c>
      <c r="B12" s="25">
        <v>10</v>
      </c>
      <c r="D12" s="29">
        <v>237644.4</v>
      </c>
      <c r="E12" s="29">
        <v>910711.55</v>
      </c>
    </row>
    <row r="13" spans="1:12" ht="13.2" customHeight="1" x14ac:dyDescent="0.25">
      <c r="A13" s="29" t="s">
        <v>16</v>
      </c>
      <c r="B13" s="25">
        <v>11</v>
      </c>
      <c r="D13" s="29">
        <v>1762064.5</v>
      </c>
      <c r="E13" s="29">
        <v>743566.6</v>
      </c>
    </row>
    <row r="14" spans="1:12" ht="13.2" customHeight="1" x14ac:dyDescent="0.25">
      <c r="A14" s="29" t="s">
        <v>17</v>
      </c>
      <c r="B14" s="25">
        <v>12</v>
      </c>
      <c r="D14" s="29">
        <v>39063.5</v>
      </c>
      <c r="E14" s="29">
        <v>27552.35</v>
      </c>
      <c r="F14" s="28"/>
    </row>
    <row r="15" spans="1:12" ht="13.2" customHeight="1" x14ac:dyDescent="0.25">
      <c r="A15" s="29" t="s">
        <v>18</v>
      </c>
      <c r="B15" s="25">
        <v>13</v>
      </c>
      <c r="D15" s="29">
        <v>1934160.6</v>
      </c>
      <c r="E15" s="29">
        <v>1552472.95</v>
      </c>
    </row>
    <row r="16" spans="1:12" ht="13.2" customHeight="1" x14ac:dyDescent="0.25">
      <c r="A16" s="29" t="s">
        <v>19</v>
      </c>
      <c r="B16" s="25">
        <v>14</v>
      </c>
      <c r="D16" s="29">
        <v>28912.1</v>
      </c>
      <c r="E16" s="29">
        <v>19657.75</v>
      </c>
    </row>
    <row r="17" spans="1:5" ht="13.2" customHeight="1" x14ac:dyDescent="0.25">
      <c r="A17" s="29" t="s">
        <v>20</v>
      </c>
      <c r="B17" s="25">
        <v>15</v>
      </c>
      <c r="D17" s="29">
        <v>0</v>
      </c>
      <c r="E17" s="29">
        <v>0</v>
      </c>
    </row>
    <row r="18" spans="1:5" ht="13.2" customHeight="1" x14ac:dyDescent="0.25">
      <c r="A18" s="29" t="s">
        <v>21</v>
      </c>
      <c r="B18" s="25">
        <v>16</v>
      </c>
      <c r="D18" s="29">
        <v>1151859.1000000001</v>
      </c>
      <c r="E18" s="29">
        <v>706366.85</v>
      </c>
    </row>
    <row r="19" spans="1:5" ht="13.2" customHeight="1" x14ac:dyDescent="0.25">
      <c r="A19" s="29" t="s">
        <v>22</v>
      </c>
      <c r="B19" s="25">
        <v>17</v>
      </c>
      <c r="D19" s="29">
        <v>450163</v>
      </c>
      <c r="E19" s="29">
        <v>251977.25</v>
      </c>
    </row>
    <row r="20" spans="1:5" ht="13.2" customHeight="1" x14ac:dyDescent="0.25">
      <c r="A20" s="29" t="s">
        <v>23</v>
      </c>
      <c r="B20" s="25">
        <v>18</v>
      </c>
      <c r="D20" s="29">
        <v>226306.5</v>
      </c>
      <c r="E20" s="29">
        <v>110888.75</v>
      </c>
    </row>
    <row r="21" spans="1:5" ht="13.2" customHeight="1" x14ac:dyDescent="0.25">
      <c r="A21" s="29" t="s">
        <v>24</v>
      </c>
      <c r="B21" s="25">
        <v>19</v>
      </c>
      <c r="D21" s="29">
        <v>83300.7</v>
      </c>
      <c r="E21" s="29">
        <v>34431.25</v>
      </c>
    </row>
    <row r="22" spans="1:5" ht="13.2" customHeight="1" x14ac:dyDescent="0.25">
      <c r="A22" s="29" t="s">
        <v>25</v>
      </c>
      <c r="B22" s="25">
        <v>20</v>
      </c>
      <c r="D22" s="29">
        <v>9907.1</v>
      </c>
      <c r="E22" s="29">
        <v>12355.7</v>
      </c>
    </row>
    <row r="23" spans="1:5" ht="13.2" customHeight="1" x14ac:dyDescent="0.25">
      <c r="A23" s="29" t="s">
        <v>26</v>
      </c>
      <c r="B23" s="25">
        <v>21</v>
      </c>
      <c r="D23" s="29">
        <v>22495.200000000001</v>
      </c>
      <c r="E23" s="29">
        <v>14370.3</v>
      </c>
    </row>
    <row r="24" spans="1:5" ht="13.2" customHeight="1" x14ac:dyDescent="0.25">
      <c r="A24" s="29" t="s">
        <v>27</v>
      </c>
      <c r="B24" s="25">
        <v>22</v>
      </c>
      <c r="D24" s="29">
        <v>7393.4</v>
      </c>
      <c r="E24" s="29">
        <v>1591.1</v>
      </c>
    </row>
    <row r="25" spans="1:5" ht="13.2" customHeight="1" x14ac:dyDescent="0.25">
      <c r="A25" s="29" t="s">
        <v>28</v>
      </c>
      <c r="B25" s="25">
        <v>23</v>
      </c>
      <c r="D25" s="29">
        <v>31257.45</v>
      </c>
      <c r="E25" s="29">
        <v>58129.4</v>
      </c>
    </row>
    <row r="26" spans="1:5" ht="13.2" customHeight="1" x14ac:dyDescent="0.25">
      <c r="A26" s="29" t="s">
        <v>29</v>
      </c>
      <c r="B26" s="25">
        <v>24</v>
      </c>
      <c r="D26" s="29">
        <v>0</v>
      </c>
      <c r="E26" s="29">
        <v>0</v>
      </c>
    </row>
    <row r="27" spans="1:5" ht="13.2" customHeight="1" x14ac:dyDescent="0.25">
      <c r="A27" s="29" t="s">
        <v>30</v>
      </c>
      <c r="B27" s="25">
        <v>25</v>
      </c>
      <c r="D27" s="29">
        <v>0</v>
      </c>
      <c r="E27" s="29">
        <v>0</v>
      </c>
    </row>
    <row r="28" spans="1:5" ht="13.2" customHeight="1" x14ac:dyDescent="0.25">
      <c r="A28" s="29" t="s">
        <v>31</v>
      </c>
      <c r="B28" s="25">
        <v>26</v>
      </c>
      <c r="D28" s="29">
        <v>36192.1</v>
      </c>
      <c r="E28" s="29">
        <v>17818.849999999999</v>
      </c>
    </row>
    <row r="29" spans="1:5" ht="13.2" customHeight="1" x14ac:dyDescent="0.25">
      <c r="A29" s="29" t="s">
        <v>32</v>
      </c>
      <c r="B29" s="25">
        <v>27</v>
      </c>
      <c r="D29" s="29">
        <v>298393.90000000002</v>
      </c>
      <c r="E29" s="29">
        <v>159488.35</v>
      </c>
    </row>
    <row r="30" spans="1:5" ht="13.2" customHeight="1" x14ac:dyDescent="0.25">
      <c r="A30" s="29" t="s">
        <v>33</v>
      </c>
      <c r="B30" s="25">
        <v>28</v>
      </c>
      <c r="D30" s="29">
        <v>0</v>
      </c>
      <c r="E30" s="29">
        <v>0</v>
      </c>
    </row>
    <row r="31" spans="1:5" ht="13.2" customHeight="1" x14ac:dyDescent="0.25">
      <c r="A31" s="29" t="s">
        <v>34</v>
      </c>
      <c r="B31" s="25">
        <v>29</v>
      </c>
      <c r="D31" s="29">
        <v>2184333.9</v>
      </c>
      <c r="E31" s="29">
        <v>4146772</v>
      </c>
    </row>
    <row r="32" spans="1:5" ht="13.2" customHeight="1" x14ac:dyDescent="0.25">
      <c r="A32" s="29" t="s">
        <v>35</v>
      </c>
      <c r="B32" s="25">
        <v>30</v>
      </c>
      <c r="D32" s="29">
        <v>1269.0999999999999</v>
      </c>
      <c r="E32" s="29">
        <v>3714.9</v>
      </c>
    </row>
    <row r="33" spans="1:5" ht="13.2" customHeight="1" x14ac:dyDescent="0.25">
      <c r="A33" s="29" t="s">
        <v>36</v>
      </c>
      <c r="B33" s="25">
        <v>31</v>
      </c>
      <c r="D33" s="29">
        <v>601174.37</v>
      </c>
      <c r="E33" s="29">
        <v>226560.6</v>
      </c>
    </row>
    <row r="34" spans="1:5" ht="13.2" customHeight="1" x14ac:dyDescent="0.25">
      <c r="A34" s="29" t="s">
        <v>37</v>
      </c>
      <c r="B34" s="25">
        <v>32</v>
      </c>
      <c r="D34" s="29">
        <v>0</v>
      </c>
      <c r="E34" s="29">
        <v>0</v>
      </c>
    </row>
    <row r="35" spans="1:5" ht="13.2" customHeight="1" x14ac:dyDescent="0.25">
      <c r="A35" s="29" t="s">
        <v>38</v>
      </c>
      <c r="B35" s="25">
        <v>33</v>
      </c>
      <c r="D35" s="29">
        <v>3241.7</v>
      </c>
      <c r="E35" s="29">
        <v>4575.55</v>
      </c>
    </row>
    <row r="36" spans="1:5" ht="13.2" customHeight="1" x14ac:dyDescent="0.25">
      <c r="A36" s="29" t="s">
        <v>39</v>
      </c>
      <c r="B36" s="25">
        <v>34</v>
      </c>
      <c r="D36" s="29">
        <v>0</v>
      </c>
      <c r="E36" s="29">
        <v>0</v>
      </c>
    </row>
    <row r="37" spans="1:5" ht="13.2" customHeight="1" x14ac:dyDescent="0.25">
      <c r="A37" s="29" t="s">
        <v>40</v>
      </c>
      <c r="B37" s="25">
        <v>35</v>
      </c>
      <c r="D37" s="29">
        <v>926407.3</v>
      </c>
      <c r="E37" s="29">
        <v>411372.5</v>
      </c>
    </row>
    <row r="38" spans="1:5" ht="13.2" customHeight="1" x14ac:dyDescent="0.25">
      <c r="A38" s="29" t="s">
        <v>41</v>
      </c>
      <c r="B38" s="25">
        <v>36</v>
      </c>
      <c r="D38" s="29">
        <v>0</v>
      </c>
      <c r="E38" s="29">
        <v>0</v>
      </c>
    </row>
    <row r="39" spans="1:5" ht="13.2" customHeight="1" x14ac:dyDescent="0.25">
      <c r="A39" s="29" t="s">
        <v>42</v>
      </c>
      <c r="B39" s="25">
        <v>37</v>
      </c>
      <c r="D39" s="29">
        <v>504260.4</v>
      </c>
      <c r="E39" s="29">
        <v>321300.7</v>
      </c>
    </row>
    <row r="40" spans="1:5" ht="13.2" customHeight="1" x14ac:dyDescent="0.25">
      <c r="A40" s="29" t="s">
        <v>43</v>
      </c>
      <c r="B40" s="25">
        <v>38</v>
      </c>
      <c r="D40" s="29">
        <v>42806.400000000001</v>
      </c>
      <c r="E40" s="29">
        <v>17693.55</v>
      </c>
    </row>
    <row r="41" spans="1:5" ht="13.2" customHeight="1" x14ac:dyDescent="0.25">
      <c r="A41" s="29" t="s">
        <v>44</v>
      </c>
      <c r="B41" s="25">
        <v>39</v>
      </c>
      <c r="D41" s="29">
        <v>3994.9</v>
      </c>
      <c r="E41" s="29">
        <v>1383.2</v>
      </c>
    </row>
    <row r="42" spans="1:5" ht="13.2" customHeight="1" x14ac:dyDescent="0.25">
      <c r="A42" s="29" t="s">
        <v>45</v>
      </c>
      <c r="B42" s="25">
        <v>40</v>
      </c>
      <c r="D42" s="29">
        <v>0</v>
      </c>
      <c r="E42" s="29">
        <v>0</v>
      </c>
    </row>
    <row r="43" spans="1:5" ht="13.2" customHeight="1" x14ac:dyDescent="0.25">
      <c r="A43" s="29" t="s">
        <v>46</v>
      </c>
      <c r="B43" s="25">
        <v>41</v>
      </c>
      <c r="D43" s="29">
        <v>1406534.5</v>
      </c>
      <c r="E43" s="29">
        <v>615282.85</v>
      </c>
    </row>
    <row r="44" spans="1:5" ht="13.2" customHeight="1" x14ac:dyDescent="0.25">
      <c r="A44" s="29" t="s">
        <v>47</v>
      </c>
      <c r="B44" s="25">
        <v>42</v>
      </c>
      <c r="D44" s="29">
        <v>466511.5</v>
      </c>
      <c r="E44" s="29">
        <v>233376.15</v>
      </c>
    </row>
    <row r="45" spans="1:5" ht="13.2" customHeight="1" x14ac:dyDescent="0.25">
      <c r="A45" s="29" t="s">
        <v>48</v>
      </c>
      <c r="B45" s="25">
        <v>43</v>
      </c>
      <c r="D45" s="29">
        <v>0</v>
      </c>
      <c r="E45" s="29">
        <v>0</v>
      </c>
    </row>
    <row r="46" spans="1:5" ht="13.2" customHeight="1" x14ac:dyDescent="0.25">
      <c r="A46" s="29" t="s">
        <v>49</v>
      </c>
      <c r="B46" s="25">
        <v>44</v>
      </c>
      <c r="D46" s="29">
        <v>496386.8</v>
      </c>
      <c r="E46" s="29">
        <v>230919.85</v>
      </c>
    </row>
    <row r="47" spans="1:5" ht="13.2" customHeight="1" x14ac:dyDescent="0.25">
      <c r="A47" s="29" t="s">
        <v>50</v>
      </c>
      <c r="B47" s="25">
        <v>45</v>
      </c>
      <c r="D47" s="29">
        <v>0</v>
      </c>
      <c r="E47" s="29">
        <v>0</v>
      </c>
    </row>
    <row r="48" spans="1:5" ht="13.2" customHeight="1" x14ac:dyDescent="0.25">
      <c r="A48" s="29" t="s">
        <v>51</v>
      </c>
      <c r="B48" s="25">
        <v>46</v>
      </c>
      <c r="D48" s="29">
        <v>398150.9</v>
      </c>
      <c r="E48" s="29">
        <v>295368.84999999998</v>
      </c>
    </row>
    <row r="49" spans="1:5" ht="13.2" customHeight="1" x14ac:dyDescent="0.25">
      <c r="A49" s="29" t="s">
        <v>52</v>
      </c>
      <c r="B49" s="25">
        <v>47</v>
      </c>
      <c r="D49" s="29">
        <v>0</v>
      </c>
      <c r="E49" s="29">
        <v>0</v>
      </c>
    </row>
    <row r="50" spans="1:5" ht="13.2" customHeight="1" x14ac:dyDescent="0.25">
      <c r="A50" s="29" t="s">
        <v>53</v>
      </c>
      <c r="B50" s="25">
        <v>48</v>
      </c>
      <c r="D50" s="29">
        <v>3865992.2</v>
      </c>
      <c r="E50" s="29">
        <v>1536060.75</v>
      </c>
    </row>
    <row r="51" spans="1:5" ht="13.2" customHeight="1" x14ac:dyDescent="0.25">
      <c r="A51" s="29" t="s">
        <v>54</v>
      </c>
      <c r="B51" s="25">
        <v>49</v>
      </c>
      <c r="D51" s="29">
        <v>1033081</v>
      </c>
      <c r="E51" s="29">
        <v>479235.75</v>
      </c>
    </row>
    <row r="52" spans="1:5" ht="13.2" customHeight="1" x14ac:dyDescent="0.25">
      <c r="A52" s="29" t="s">
        <v>55</v>
      </c>
      <c r="B52" s="25">
        <v>50</v>
      </c>
      <c r="D52" s="29">
        <v>2732928.1</v>
      </c>
      <c r="E52" s="29">
        <v>1504147.4</v>
      </c>
    </row>
    <row r="53" spans="1:5" ht="13.2" customHeight="1" x14ac:dyDescent="0.25">
      <c r="A53" s="29" t="s">
        <v>56</v>
      </c>
      <c r="B53" s="25">
        <v>51</v>
      </c>
      <c r="D53" s="29">
        <v>995176</v>
      </c>
      <c r="E53" s="29">
        <v>798616.35</v>
      </c>
    </row>
    <row r="54" spans="1:5" ht="13.2" customHeight="1" x14ac:dyDescent="0.25">
      <c r="A54" s="29" t="s">
        <v>57</v>
      </c>
      <c r="B54" s="25">
        <v>52</v>
      </c>
      <c r="D54" s="29">
        <v>2039571.1</v>
      </c>
      <c r="E54" s="29">
        <v>961635.5</v>
      </c>
    </row>
    <row r="55" spans="1:5" ht="13.2" customHeight="1" x14ac:dyDescent="0.25">
      <c r="A55" s="29" t="s">
        <v>58</v>
      </c>
      <c r="B55" s="25">
        <v>53</v>
      </c>
      <c r="D55" s="29">
        <v>671245.96</v>
      </c>
      <c r="E55" s="29">
        <v>411523.35</v>
      </c>
    </row>
    <row r="56" spans="1:5" ht="13.2" customHeight="1" x14ac:dyDescent="0.25">
      <c r="A56" s="29" t="s">
        <v>59</v>
      </c>
      <c r="B56" s="25">
        <v>54</v>
      </c>
      <c r="D56" s="29">
        <v>41293</v>
      </c>
      <c r="E56" s="29">
        <v>22697.15</v>
      </c>
    </row>
    <row r="57" spans="1:5" ht="13.2" customHeight="1" x14ac:dyDescent="0.25">
      <c r="A57" s="29" t="s">
        <v>60</v>
      </c>
      <c r="B57" s="25">
        <v>55</v>
      </c>
      <c r="D57" s="29">
        <v>0</v>
      </c>
      <c r="E57" s="29">
        <v>0</v>
      </c>
    </row>
    <row r="58" spans="1:5" ht="13.2" customHeight="1" x14ac:dyDescent="0.25">
      <c r="A58" s="29" t="s">
        <v>61</v>
      </c>
      <c r="B58" s="25">
        <v>56</v>
      </c>
      <c r="D58" s="29">
        <v>481845.7</v>
      </c>
      <c r="E58" s="29">
        <v>253614.55</v>
      </c>
    </row>
    <row r="59" spans="1:5" ht="13.2" customHeight="1" x14ac:dyDescent="0.25">
      <c r="A59" s="29" t="s">
        <v>62</v>
      </c>
      <c r="B59" s="25">
        <v>57</v>
      </c>
      <c r="D59" s="29">
        <v>0</v>
      </c>
      <c r="E59" s="29">
        <v>1117740.75</v>
      </c>
    </row>
    <row r="60" spans="1:5" ht="13.2" customHeight="1" x14ac:dyDescent="0.25">
      <c r="A60" s="29" t="s">
        <v>63</v>
      </c>
      <c r="B60" s="25">
        <v>58</v>
      </c>
      <c r="D60" s="29">
        <v>1019597.6</v>
      </c>
      <c r="E60" s="29">
        <v>392121.8</v>
      </c>
    </row>
    <row r="61" spans="1:5" ht="13.2" customHeight="1" x14ac:dyDescent="0.25">
      <c r="A61" s="29" t="s">
        <v>64</v>
      </c>
      <c r="B61" s="25">
        <v>59</v>
      </c>
      <c r="D61" s="29">
        <v>0</v>
      </c>
      <c r="E61" s="29">
        <v>0</v>
      </c>
    </row>
    <row r="62" spans="1:5" ht="13.2" customHeight="1" x14ac:dyDescent="0.25">
      <c r="A62" s="29" t="s">
        <v>65</v>
      </c>
      <c r="B62" s="25">
        <v>60</v>
      </c>
      <c r="D62" s="29">
        <v>272896.40000000002</v>
      </c>
      <c r="E62" s="29">
        <v>104397.3</v>
      </c>
    </row>
    <row r="63" spans="1:5" ht="13.2" customHeight="1" x14ac:dyDescent="0.25">
      <c r="A63" s="29" t="s">
        <v>66</v>
      </c>
      <c r="B63" s="25">
        <v>61</v>
      </c>
      <c r="D63" s="29">
        <v>24850.7</v>
      </c>
      <c r="E63" s="29">
        <v>8445.5</v>
      </c>
    </row>
    <row r="64" spans="1:5" ht="13.2" customHeight="1" x14ac:dyDescent="0.25">
      <c r="A64" s="29" t="s">
        <v>67</v>
      </c>
      <c r="B64" s="25">
        <v>62</v>
      </c>
      <c r="D64" s="29">
        <v>17522.400000000001</v>
      </c>
      <c r="E64" s="29">
        <v>6285.3</v>
      </c>
    </row>
    <row r="65" spans="1:13" ht="13.2" customHeight="1" x14ac:dyDescent="0.25">
      <c r="A65" s="29" t="s">
        <v>68</v>
      </c>
      <c r="B65" s="25">
        <v>63</v>
      </c>
      <c r="D65" s="29">
        <v>0</v>
      </c>
      <c r="E65" s="29">
        <v>0</v>
      </c>
    </row>
    <row r="66" spans="1:13" ht="13.2" customHeight="1" x14ac:dyDescent="0.25">
      <c r="A66" s="29" t="s">
        <v>69</v>
      </c>
      <c r="B66" s="25">
        <v>64</v>
      </c>
      <c r="D66" s="29">
        <v>1524807.9</v>
      </c>
      <c r="E66" s="29">
        <v>765506</v>
      </c>
    </row>
    <row r="67" spans="1:13" ht="13.2" customHeight="1" x14ac:dyDescent="0.25">
      <c r="A67" s="29" t="s">
        <v>70</v>
      </c>
      <c r="B67" s="25">
        <v>65</v>
      </c>
      <c r="D67" s="29">
        <v>31606.400000000001</v>
      </c>
      <c r="E67" s="29">
        <v>27350.400000000001</v>
      </c>
    </row>
    <row r="68" spans="1:13" ht="13.2" customHeight="1" x14ac:dyDescent="0.25">
      <c r="A68" s="29" t="s">
        <v>71</v>
      </c>
      <c r="B68" s="25">
        <v>66</v>
      </c>
      <c r="D68" s="29">
        <v>916504.4</v>
      </c>
      <c r="E68" s="29">
        <v>295029.7</v>
      </c>
    </row>
    <row r="69" spans="1:13" ht="13.2" customHeight="1" x14ac:dyDescent="0.25">
      <c r="A69" s="29" t="s">
        <v>72</v>
      </c>
      <c r="B69" s="25">
        <v>67</v>
      </c>
      <c r="D69" s="29">
        <v>10453.799999999999</v>
      </c>
      <c r="E69" s="29">
        <v>4761.05</v>
      </c>
      <c r="M69" s="26"/>
    </row>
    <row r="70" spans="1:13" ht="13.2" customHeight="1" x14ac:dyDescent="0.25">
      <c r="M70" s="26"/>
    </row>
    <row r="71" spans="1:13" ht="13.2" customHeight="1" x14ac:dyDescent="0.25">
      <c r="A71" s="25" t="s">
        <v>73</v>
      </c>
      <c r="D71" s="28">
        <f>SUM(D3:D69)</f>
        <v>33271507.289999992</v>
      </c>
      <c r="E71" s="28">
        <f>SUM(E3:E69)</f>
        <v>22619538.890000001</v>
      </c>
      <c r="F71" s="28"/>
      <c r="M71" s="26"/>
    </row>
    <row r="72" spans="1:13" x14ac:dyDescent="0.25">
      <c r="M72" s="26"/>
    </row>
    <row r="73" spans="1:13" x14ac:dyDescent="0.25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B29" sqref="B29"/>
    </sheetView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19" t="s">
        <v>81</v>
      </c>
      <c r="G1" s="1"/>
      <c r="H1" s="1"/>
    </row>
    <row r="2" spans="1:11" x14ac:dyDescent="0.3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3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3">
      <c r="A4" s="5" t="s">
        <v>6</v>
      </c>
      <c r="B4">
        <v>1</v>
      </c>
      <c r="D4" s="6">
        <v>1496919.7</v>
      </c>
      <c r="E4" s="6">
        <v>711654.3</v>
      </c>
      <c r="F4" s="7"/>
      <c r="G4" s="9">
        <v>0.64180170652561563</v>
      </c>
      <c r="H4" s="9">
        <v>1.0081806518092016</v>
      </c>
      <c r="J4" s="17"/>
      <c r="K4" s="17"/>
    </row>
    <row r="5" spans="1:11" x14ac:dyDescent="0.3">
      <c r="A5" s="5" t="s">
        <v>7</v>
      </c>
      <c r="B5">
        <v>2</v>
      </c>
      <c r="D5" s="6">
        <v>47096</v>
      </c>
      <c r="E5" s="6">
        <v>44375.8</v>
      </c>
      <c r="F5" s="7"/>
      <c r="G5" s="2">
        <v>-0.27978076560760468</v>
      </c>
      <c r="H5" s="2">
        <v>0.30153776664545151</v>
      </c>
      <c r="J5" s="17"/>
      <c r="K5" s="17"/>
    </row>
    <row r="6" spans="1:11" x14ac:dyDescent="0.3">
      <c r="A6" s="5" t="s">
        <v>8</v>
      </c>
      <c r="B6">
        <v>3</v>
      </c>
      <c r="D6" s="6">
        <v>1569692.6</v>
      </c>
      <c r="E6" s="6">
        <v>703274.25000000012</v>
      </c>
      <c r="F6" s="7"/>
      <c r="G6" s="2">
        <v>0.4587745325408068</v>
      </c>
      <c r="H6" s="2">
        <v>0.46409840150741277</v>
      </c>
      <c r="J6" s="17"/>
      <c r="K6" s="17"/>
    </row>
    <row r="7" spans="1:11" x14ac:dyDescent="0.3">
      <c r="A7" s="5" t="s">
        <v>9</v>
      </c>
      <c r="B7">
        <v>4</v>
      </c>
      <c r="D7" s="6">
        <v>39893.699999999997</v>
      </c>
      <c r="E7" s="6">
        <v>26918.85</v>
      </c>
      <c r="F7" s="7"/>
      <c r="G7" s="2">
        <v>7.7660540049920401E-2</v>
      </c>
      <c r="H7" s="2">
        <v>0.21806404611827301</v>
      </c>
      <c r="J7" s="17"/>
      <c r="K7" s="17"/>
    </row>
    <row r="8" spans="1:11" x14ac:dyDescent="0.3">
      <c r="A8" s="5" t="s">
        <v>10</v>
      </c>
      <c r="B8">
        <v>5</v>
      </c>
      <c r="D8" s="6">
        <v>2818101.6</v>
      </c>
      <c r="E8" s="6">
        <v>1695466.1500000001</v>
      </c>
      <c r="F8" s="7"/>
      <c r="G8" s="2">
        <v>0.24588810957619711</v>
      </c>
      <c r="H8" s="2">
        <v>0.65506130389416217</v>
      </c>
      <c r="J8" s="17"/>
      <c r="K8" s="17"/>
    </row>
    <row r="9" spans="1:11" x14ac:dyDescent="0.3">
      <c r="A9" s="5" t="s">
        <v>11</v>
      </c>
      <c r="B9">
        <v>6</v>
      </c>
      <c r="D9" s="6">
        <v>12705738.300000001</v>
      </c>
      <c r="E9" s="6">
        <v>6902164.5</v>
      </c>
      <c r="F9" s="7"/>
      <c r="G9" s="2">
        <v>-4.4104951267814885E-2</v>
      </c>
      <c r="H9" s="2">
        <v>0.19716184702129613</v>
      </c>
      <c r="J9" s="17"/>
      <c r="K9" s="17"/>
    </row>
    <row r="10" spans="1:11" x14ac:dyDescent="0.3">
      <c r="A10" s="5" t="s">
        <v>12</v>
      </c>
      <c r="B10">
        <v>7</v>
      </c>
      <c r="D10" s="6">
        <v>17278.099999999999</v>
      </c>
      <c r="E10" s="6">
        <v>17991.05</v>
      </c>
      <c r="F10" s="7"/>
      <c r="G10" s="2">
        <v>2.6229267576691613</v>
      </c>
      <c r="H10" s="2">
        <v>5.2140957446808516</v>
      </c>
      <c r="J10" s="17"/>
      <c r="K10" s="17"/>
    </row>
    <row r="11" spans="1:11" x14ac:dyDescent="0.3">
      <c r="A11" s="5" t="s">
        <v>13</v>
      </c>
      <c r="B11">
        <v>8</v>
      </c>
      <c r="D11" s="6">
        <v>940516.15000000014</v>
      </c>
      <c r="E11" s="6">
        <v>633250.1</v>
      </c>
      <c r="F11" s="7"/>
      <c r="G11" s="2">
        <v>-0.29448032035219407</v>
      </c>
      <c r="H11" s="2">
        <v>0.73263260109495798</v>
      </c>
      <c r="J11" s="17"/>
      <c r="K11" s="17"/>
    </row>
    <row r="12" spans="1:11" x14ac:dyDescent="0.3">
      <c r="A12" s="5" t="s">
        <v>14</v>
      </c>
      <c r="B12">
        <v>9</v>
      </c>
      <c r="D12" s="6">
        <v>391308.4</v>
      </c>
      <c r="E12" s="6">
        <v>271390.7</v>
      </c>
      <c r="F12" s="7"/>
      <c r="G12" s="2">
        <v>-0.30915040918674275</v>
      </c>
      <c r="H12" s="2">
        <v>0.19268211273693248</v>
      </c>
      <c r="J12" s="17"/>
      <c r="K12" s="17"/>
    </row>
    <row r="13" spans="1:11" x14ac:dyDescent="0.3">
      <c r="A13" s="5" t="s">
        <v>15</v>
      </c>
      <c r="B13">
        <v>10</v>
      </c>
      <c r="D13" s="6">
        <v>734811.7</v>
      </c>
      <c r="E13" s="6">
        <v>479614.1</v>
      </c>
      <c r="F13" s="7"/>
      <c r="G13" s="2">
        <v>-3.3413780053571762E-2</v>
      </c>
      <c r="H13" s="2">
        <v>0.38276675247199043</v>
      </c>
      <c r="J13" s="17"/>
      <c r="K13" s="17"/>
    </row>
    <row r="14" spans="1:11" x14ac:dyDescent="0.3">
      <c r="A14" s="5" t="s">
        <v>16</v>
      </c>
      <c r="B14">
        <v>11</v>
      </c>
      <c r="D14" s="6">
        <v>4500689.8999999994</v>
      </c>
      <c r="E14" s="6">
        <v>2203522.65</v>
      </c>
      <c r="F14" s="7"/>
      <c r="G14" s="2">
        <v>-1.6738254535439978E-3</v>
      </c>
      <c r="H14" s="2">
        <v>0.70737990427923036</v>
      </c>
      <c r="J14" s="17"/>
      <c r="K14" s="17"/>
    </row>
    <row r="15" spans="1:11" x14ac:dyDescent="0.3">
      <c r="A15" s="5" t="s">
        <v>17</v>
      </c>
      <c r="B15">
        <v>12</v>
      </c>
      <c r="D15" s="6">
        <v>121814</v>
      </c>
      <c r="E15" s="6">
        <v>67702.95</v>
      </c>
      <c r="F15" s="7"/>
      <c r="G15" s="2">
        <v>0.25305126118795784</v>
      </c>
      <c r="H15" s="2">
        <v>-0.1793711129400386</v>
      </c>
      <c r="J15" s="17"/>
      <c r="K15" s="17"/>
    </row>
    <row r="16" spans="1:11" x14ac:dyDescent="0.3">
      <c r="A16" s="5" t="s">
        <v>18</v>
      </c>
      <c r="B16">
        <v>13</v>
      </c>
      <c r="D16" s="6">
        <v>12000459</v>
      </c>
      <c r="E16" s="6">
        <v>8721912.5</v>
      </c>
      <c r="F16" s="7"/>
      <c r="G16" s="2">
        <v>6.1419221365212051E-2</v>
      </c>
      <c r="H16" s="2">
        <v>0.23353661316453178</v>
      </c>
      <c r="J16" s="17"/>
      <c r="K16" s="17"/>
    </row>
    <row r="17" spans="1:11" x14ac:dyDescent="0.3">
      <c r="A17" s="5" t="s">
        <v>19</v>
      </c>
      <c r="B17">
        <v>14</v>
      </c>
      <c r="D17" s="6">
        <v>78204.7</v>
      </c>
      <c r="E17" s="6">
        <v>38559.85</v>
      </c>
      <c r="F17" s="7"/>
      <c r="G17" s="2">
        <v>4.0223089170491999E-2</v>
      </c>
      <c r="H17" s="2">
        <v>0.2966328103852085</v>
      </c>
      <c r="J17" s="17"/>
      <c r="K17" s="17"/>
    </row>
    <row r="18" spans="1:11" x14ac:dyDescent="0.3">
      <c r="A18" s="5" t="s">
        <v>20</v>
      </c>
      <c r="B18">
        <v>15</v>
      </c>
      <c r="D18" s="6">
        <v>0</v>
      </c>
      <c r="E18" s="6">
        <v>0</v>
      </c>
      <c r="F18" s="7"/>
      <c r="G18" s="2">
        <v>-1</v>
      </c>
      <c r="H18" s="2">
        <v>-1</v>
      </c>
      <c r="J18" s="17"/>
      <c r="K18" s="17"/>
    </row>
    <row r="19" spans="1:11" x14ac:dyDescent="0.3">
      <c r="A19" s="5" t="s">
        <v>21</v>
      </c>
      <c r="B19">
        <v>16</v>
      </c>
      <c r="D19" s="6">
        <v>3405478.3000000003</v>
      </c>
      <c r="E19" s="6">
        <v>2436609.35</v>
      </c>
      <c r="F19" s="7"/>
      <c r="G19" s="2">
        <v>-0.20523483214093285</v>
      </c>
      <c r="H19" s="2">
        <v>-4.7613178120335387E-2</v>
      </c>
      <c r="J19" s="17"/>
      <c r="K19" s="17"/>
    </row>
    <row r="20" spans="1:11" x14ac:dyDescent="0.3">
      <c r="A20" s="5" t="s">
        <v>22</v>
      </c>
      <c r="B20">
        <v>17</v>
      </c>
      <c r="D20" s="6">
        <v>1186817.1000000001</v>
      </c>
      <c r="E20" s="6">
        <v>679415.10000000009</v>
      </c>
      <c r="F20" s="7"/>
      <c r="G20" s="2">
        <v>-0.28485284347945283</v>
      </c>
      <c r="H20" s="2">
        <v>1.9095312768235173E-2</v>
      </c>
      <c r="J20" s="17"/>
      <c r="K20" s="17"/>
    </row>
    <row r="21" spans="1:11" x14ac:dyDescent="0.3">
      <c r="A21" s="5" t="s">
        <v>23</v>
      </c>
      <c r="B21">
        <v>18</v>
      </c>
      <c r="D21" s="6">
        <v>652883.69999999995</v>
      </c>
      <c r="E21" s="6">
        <v>437385.9</v>
      </c>
      <c r="F21" s="7"/>
      <c r="G21" s="2">
        <v>7.4402547166116495E-2</v>
      </c>
      <c r="H21" s="2">
        <v>0.64233061511469747</v>
      </c>
      <c r="J21" s="17"/>
      <c r="K21" s="17"/>
    </row>
    <row r="22" spans="1:11" x14ac:dyDescent="0.3">
      <c r="A22" s="5" t="s">
        <v>24</v>
      </c>
      <c r="B22">
        <v>19</v>
      </c>
      <c r="D22" s="6">
        <v>73867.5</v>
      </c>
      <c r="E22" s="6">
        <v>29140.300000000003</v>
      </c>
      <c r="F22" s="7"/>
      <c r="G22" s="2">
        <v>-0.20738348293085962</v>
      </c>
      <c r="H22" s="2">
        <v>0.7903021180518226</v>
      </c>
      <c r="J22" s="17"/>
      <c r="K22" s="17"/>
    </row>
    <row r="23" spans="1:11" x14ac:dyDescent="0.3">
      <c r="A23" s="5" t="s">
        <v>25</v>
      </c>
      <c r="B23">
        <v>20</v>
      </c>
      <c r="D23" s="6">
        <v>175226.1</v>
      </c>
      <c r="E23" s="6">
        <v>30076.2</v>
      </c>
      <c r="F23" s="7"/>
      <c r="G23" s="2">
        <v>-2.5711383300444757E-2</v>
      </c>
      <c r="H23" s="2">
        <v>0.79204204204204198</v>
      </c>
      <c r="J23" s="17"/>
      <c r="K23" s="17"/>
    </row>
    <row r="24" spans="1:11" x14ac:dyDescent="0.3">
      <c r="A24" s="5" t="s">
        <v>26</v>
      </c>
      <c r="B24">
        <v>21</v>
      </c>
      <c r="D24" s="6">
        <v>28840.699999999997</v>
      </c>
      <c r="E24" s="6">
        <v>18745.650000000001</v>
      </c>
      <c r="F24" s="7"/>
      <c r="G24" s="2">
        <v>-9.1388245672069823E-2</v>
      </c>
      <c r="H24" s="2">
        <v>0.79463208685162856</v>
      </c>
      <c r="J24" s="17"/>
      <c r="K24" s="17"/>
    </row>
    <row r="25" spans="1:11" x14ac:dyDescent="0.3">
      <c r="A25" s="5" t="s">
        <v>27</v>
      </c>
      <c r="B25">
        <v>22</v>
      </c>
      <c r="D25" s="6">
        <v>12595.1</v>
      </c>
      <c r="E25" s="6">
        <v>6040.3</v>
      </c>
      <c r="F25" s="7"/>
      <c r="G25" s="2">
        <v>-0.34928212361216593</v>
      </c>
      <c r="H25" s="2">
        <v>-3.7854713720242961E-2</v>
      </c>
      <c r="J25" s="17"/>
      <c r="K25" s="17"/>
    </row>
    <row r="26" spans="1:11" x14ac:dyDescent="0.3">
      <c r="A26" s="5" t="s">
        <v>28</v>
      </c>
      <c r="B26">
        <v>23</v>
      </c>
      <c r="D26" s="6">
        <v>46462.15</v>
      </c>
      <c r="E26" s="6">
        <v>88181.799999999988</v>
      </c>
      <c r="F26" s="7"/>
      <c r="G26" s="2">
        <v>0.67650476118309721</v>
      </c>
      <c r="H26" s="2">
        <v>1.6311623156500832</v>
      </c>
      <c r="J26" s="17"/>
      <c r="K26" s="17"/>
    </row>
    <row r="27" spans="1:11" x14ac:dyDescent="0.3">
      <c r="A27" s="5" t="s">
        <v>29</v>
      </c>
      <c r="B27">
        <v>24</v>
      </c>
      <c r="D27" s="6">
        <v>12719</v>
      </c>
      <c r="E27" s="6">
        <v>6088.6</v>
      </c>
      <c r="F27" s="7"/>
      <c r="G27" s="2">
        <v>0.65166803017907449</v>
      </c>
      <c r="H27" s="2">
        <v>0.64252667359078486</v>
      </c>
      <c r="J27" s="17"/>
      <c r="K27" s="17"/>
    </row>
    <row r="28" spans="1:11" x14ac:dyDescent="0.3">
      <c r="A28" s="5" t="s">
        <v>30</v>
      </c>
      <c r="B28">
        <v>25</v>
      </c>
      <c r="D28" s="6">
        <v>29247.4</v>
      </c>
      <c r="E28" s="6">
        <v>14225.05</v>
      </c>
      <c r="F28" s="7"/>
      <c r="G28" s="2">
        <v>1.0875343492380716</v>
      </c>
      <c r="H28" s="2">
        <v>1.2941408895913296</v>
      </c>
      <c r="J28" s="17"/>
      <c r="K28" s="17"/>
    </row>
    <row r="29" spans="1:11" x14ac:dyDescent="0.3">
      <c r="A29" s="5" t="s">
        <v>31</v>
      </c>
      <c r="B29">
        <v>26</v>
      </c>
      <c r="D29" s="6">
        <v>67076.800000000003</v>
      </c>
      <c r="E29" s="6">
        <v>38997</v>
      </c>
      <c r="F29" s="7"/>
      <c r="G29" s="2">
        <v>-0.46766218903814316</v>
      </c>
      <c r="H29" s="2">
        <v>0.68249701765247739</v>
      </c>
      <c r="J29" s="17"/>
      <c r="K29" s="17"/>
    </row>
    <row r="30" spans="1:11" x14ac:dyDescent="0.3">
      <c r="A30" s="5" t="s">
        <v>32</v>
      </c>
      <c r="B30">
        <v>27</v>
      </c>
      <c r="D30" s="6">
        <v>808647</v>
      </c>
      <c r="E30" s="6">
        <v>437016.30000000005</v>
      </c>
      <c r="F30" s="7"/>
      <c r="G30" s="2">
        <v>0.15415164294342087</v>
      </c>
      <c r="H30" s="2">
        <v>0.22211162105102433</v>
      </c>
      <c r="J30" s="17"/>
      <c r="K30" s="17"/>
    </row>
    <row r="31" spans="1:11" x14ac:dyDescent="0.3">
      <c r="A31" s="5" t="s">
        <v>33</v>
      </c>
      <c r="B31">
        <v>28</v>
      </c>
      <c r="D31" s="6">
        <v>380921.1</v>
      </c>
      <c r="E31" s="6">
        <v>172681.59999999998</v>
      </c>
      <c r="F31" s="7"/>
      <c r="G31" s="2">
        <v>0.3171286043117405</v>
      </c>
      <c r="H31" s="2">
        <v>0.66709241425916521</v>
      </c>
      <c r="J31" s="17"/>
      <c r="K31" s="17"/>
    </row>
    <row r="32" spans="1:11" x14ac:dyDescent="0.3">
      <c r="A32" s="5" t="s">
        <v>34</v>
      </c>
      <c r="B32">
        <v>29</v>
      </c>
      <c r="D32" s="6">
        <v>9132287.5</v>
      </c>
      <c r="E32" s="6">
        <v>4674372.5</v>
      </c>
      <c r="F32" s="7"/>
      <c r="G32" s="2">
        <v>6.5543878735309757E-2</v>
      </c>
      <c r="H32" s="2">
        <v>0.19943876179132825</v>
      </c>
      <c r="J32" s="17"/>
      <c r="K32" s="17"/>
    </row>
    <row r="33" spans="1:11" x14ac:dyDescent="0.3">
      <c r="A33" s="5" t="s">
        <v>35</v>
      </c>
      <c r="B33">
        <v>30</v>
      </c>
      <c r="D33" s="6">
        <v>33644.449999999997</v>
      </c>
      <c r="E33" s="6">
        <v>0</v>
      </c>
      <c r="F33" s="7"/>
      <c r="G33" s="2">
        <v>0.54540046943828191</v>
      </c>
      <c r="H33" s="2">
        <v>-1</v>
      </c>
      <c r="J33" s="17"/>
      <c r="K33" s="17"/>
    </row>
    <row r="34" spans="1:11" x14ac:dyDescent="0.3">
      <c r="A34" s="5" t="s">
        <v>36</v>
      </c>
      <c r="B34">
        <v>31</v>
      </c>
      <c r="D34" s="6">
        <v>1398452.46</v>
      </c>
      <c r="E34" s="6">
        <v>512575.69</v>
      </c>
      <c r="F34" s="7"/>
      <c r="G34" s="2">
        <v>0.14261719150964969</v>
      </c>
      <c r="H34" s="2">
        <v>-1.4980103614556595E-2</v>
      </c>
      <c r="J34" s="17"/>
      <c r="K34" s="17"/>
    </row>
    <row r="35" spans="1:11" x14ac:dyDescent="0.3">
      <c r="A35" s="5" t="s">
        <v>37</v>
      </c>
      <c r="B35">
        <v>32</v>
      </c>
      <c r="D35" s="6">
        <v>18606</v>
      </c>
      <c r="E35" s="6">
        <v>11728.5</v>
      </c>
      <c r="F35" s="7"/>
      <c r="G35" s="2">
        <v>-0.63972511758407091</v>
      </c>
      <c r="H35" s="2">
        <v>-0.62092331361214492</v>
      </c>
      <c r="J35" s="17"/>
      <c r="K35" s="17"/>
    </row>
    <row r="36" spans="1:11" x14ac:dyDescent="0.3">
      <c r="A36" s="5" t="s">
        <v>38</v>
      </c>
      <c r="B36">
        <v>33</v>
      </c>
      <c r="D36" s="6">
        <v>58485.700000000004</v>
      </c>
      <c r="E36" s="6">
        <v>15179.849999999999</v>
      </c>
      <c r="F36" s="7"/>
      <c r="G36" s="2">
        <v>1.0935377984915684</v>
      </c>
      <c r="H36" s="2">
        <v>0.17428385769209953</v>
      </c>
      <c r="J36" s="17"/>
      <c r="K36" s="17"/>
    </row>
    <row r="37" spans="1:11" x14ac:dyDescent="0.3">
      <c r="A37" s="5" t="s">
        <v>39</v>
      </c>
      <c r="B37">
        <v>34</v>
      </c>
      <c r="D37" s="6">
        <v>0</v>
      </c>
      <c r="E37" s="6">
        <v>0</v>
      </c>
      <c r="F37" s="7"/>
      <c r="G37" s="2">
        <v>0</v>
      </c>
      <c r="H37" s="2">
        <v>0</v>
      </c>
      <c r="J37" s="17"/>
      <c r="K37" s="17"/>
    </row>
    <row r="38" spans="1:11" x14ac:dyDescent="0.3">
      <c r="A38" s="5" t="s">
        <v>40</v>
      </c>
      <c r="B38">
        <v>35</v>
      </c>
      <c r="D38" s="6">
        <v>1798421.8</v>
      </c>
      <c r="E38" s="6">
        <v>993675.55</v>
      </c>
      <c r="F38" s="7"/>
      <c r="G38" s="2">
        <v>6.8953881654141069E-2</v>
      </c>
      <c r="H38" s="2">
        <v>0.54996192072413419</v>
      </c>
      <c r="J38" s="17"/>
      <c r="K38" s="17"/>
    </row>
    <row r="39" spans="1:11" x14ac:dyDescent="0.3">
      <c r="A39" s="5" t="s">
        <v>41</v>
      </c>
      <c r="B39">
        <v>36</v>
      </c>
      <c r="D39" s="6">
        <v>4487373.0999999996</v>
      </c>
      <c r="E39" s="6">
        <v>2282920.5</v>
      </c>
      <c r="F39" s="7"/>
      <c r="G39" s="2">
        <v>-0.12085027144405269</v>
      </c>
      <c r="H39" s="2">
        <v>5.4062256386787189E-2</v>
      </c>
      <c r="J39" s="17"/>
      <c r="K39" s="17"/>
    </row>
    <row r="40" spans="1:11" x14ac:dyDescent="0.3">
      <c r="A40" s="5" t="s">
        <v>42</v>
      </c>
      <c r="B40">
        <v>37</v>
      </c>
      <c r="D40" s="6">
        <v>1174808.5999999999</v>
      </c>
      <c r="E40" s="6">
        <v>611588.6</v>
      </c>
      <c r="F40" s="7"/>
      <c r="G40" s="2">
        <v>0.41630794080242617</v>
      </c>
      <c r="H40" s="2">
        <v>-0.12076457529520934</v>
      </c>
      <c r="J40" s="17"/>
      <c r="K40" s="17"/>
    </row>
    <row r="41" spans="1:11" x14ac:dyDescent="0.3">
      <c r="A41" s="5" t="s">
        <v>43</v>
      </c>
      <c r="B41">
        <v>38</v>
      </c>
      <c r="D41" s="6">
        <v>71107.399999999994</v>
      </c>
      <c r="E41" s="6">
        <v>37656.15</v>
      </c>
      <c r="F41" s="7"/>
      <c r="G41" s="2">
        <v>-0.24001325296054044</v>
      </c>
      <c r="H41" s="2">
        <v>6.3243459417217096E-4</v>
      </c>
      <c r="J41" s="17"/>
      <c r="K41" s="17"/>
    </row>
    <row r="42" spans="1:11" x14ac:dyDescent="0.3">
      <c r="A42" s="5" t="s">
        <v>44</v>
      </c>
      <c r="B42">
        <v>39</v>
      </c>
      <c r="D42" s="6">
        <v>12430.6</v>
      </c>
      <c r="E42" s="6">
        <v>7309.05</v>
      </c>
      <c r="F42" s="7"/>
      <c r="G42" s="2">
        <v>9.5014784151389726</v>
      </c>
      <c r="H42" s="2">
        <v>10.994830557151062</v>
      </c>
      <c r="J42" s="17"/>
      <c r="K42" s="17"/>
    </row>
    <row r="43" spans="1:11" x14ac:dyDescent="0.3">
      <c r="A43" s="5" t="s">
        <v>45</v>
      </c>
      <c r="B43">
        <v>40</v>
      </c>
      <c r="D43" s="6">
        <v>0</v>
      </c>
      <c r="E43" s="6">
        <v>0</v>
      </c>
      <c r="F43" s="7"/>
      <c r="G43" s="2">
        <v>-1</v>
      </c>
      <c r="H43" s="2">
        <v>-1</v>
      </c>
      <c r="J43" s="17"/>
      <c r="K43" s="17"/>
    </row>
    <row r="44" spans="1:11" x14ac:dyDescent="0.3">
      <c r="A44" s="5" t="s">
        <v>46</v>
      </c>
      <c r="B44">
        <v>41</v>
      </c>
      <c r="D44" s="6">
        <v>3285632.7</v>
      </c>
      <c r="E44" s="6">
        <v>1693687.7999999998</v>
      </c>
      <c r="F44" s="7"/>
      <c r="G44" s="2">
        <v>0.39664134393850881</v>
      </c>
      <c r="H44" s="2">
        <v>0.84878788469230892</v>
      </c>
      <c r="J44" s="17"/>
      <c r="K44" s="17"/>
    </row>
    <row r="45" spans="1:11" x14ac:dyDescent="0.3">
      <c r="A45" s="5" t="s">
        <v>47</v>
      </c>
      <c r="B45">
        <v>42</v>
      </c>
      <c r="D45" s="6">
        <v>1174347.7</v>
      </c>
      <c r="E45" s="6">
        <v>528650.5</v>
      </c>
      <c r="F45" s="7"/>
      <c r="G45" s="2">
        <v>-0.23228167887809814</v>
      </c>
      <c r="H45" s="2">
        <v>-7.2341664322590815E-2</v>
      </c>
      <c r="J45" s="17"/>
      <c r="K45" s="17"/>
    </row>
    <row r="46" spans="1:11" x14ac:dyDescent="0.3">
      <c r="A46" s="5" t="s">
        <v>48</v>
      </c>
      <c r="B46">
        <v>43</v>
      </c>
      <c r="D46" s="6">
        <v>1387497.3</v>
      </c>
      <c r="E46" s="6">
        <v>676421.55</v>
      </c>
      <c r="F46" s="7"/>
      <c r="G46" s="2">
        <v>0.16041732284386523</v>
      </c>
      <c r="H46" s="2">
        <v>0.71358082269272116</v>
      </c>
      <c r="J46" s="17"/>
      <c r="K46" s="17"/>
    </row>
    <row r="47" spans="1:11" x14ac:dyDescent="0.3">
      <c r="A47" s="5" t="s">
        <v>49</v>
      </c>
      <c r="B47">
        <v>44</v>
      </c>
      <c r="D47" s="6">
        <v>1237147.5899999999</v>
      </c>
      <c r="E47" s="6">
        <v>710588.75999999989</v>
      </c>
      <c r="F47" s="7"/>
      <c r="G47" s="2">
        <v>0.53842598029567368</v>
      </c>
      <c r="H47" s="2">
        <v>0.27371118724540722</v>
      </c>
      <c r="J47" s="17"/>
      <c r="K47" s="17"/>
    </row>
    <row r="48" spans="1:11" x14ac:dyDescent="0.3">
      <c r="A48" s="5" t="s">
        <v>50</v>
      </c>
      <c r="B48">
        <v>45</v>
      </c>
      <c r="D48" s="6">
        <v>499023</v>
      </c>
      <c r="E48" s="6">
        <v>307288.8</v>
      </c>
      <c r="F48" s="7"/>
      <c r="G48" s="2">
        <v>1.1860321858136125E-2</v>
      </c>
      <c r="H48" s="2">
        <v>0.18249944778764871</v>
      </c>
      <c r="J48" s="17"/>
      <c r="K48" s="17"/>
    </row>
    <row r="49" spans="1:11" x14ac:dyDescent="0.3">
      <c r="A49" s="5" t="s">
        <v>51</v>
      </c>
      <c r="B49">
        <v>46</v>
      </c>
      <c r="D49" s="6">
        <v>1455558.19</v>
      </c>
      <c r="E49" s="6">
        <v>963938.85</v>
      </c>
      <c r="F49" s="7"/>
      <c r="G49" s="2">
        <v>0.41994699843887173</v>
      </c>
      <c r="H49" s="2">
        <v>0.82957048677633871</v>
      </c>
      <c r="J49" s="17"/>
      <c r="K49" s="17"/>
    </row>
    <row r="50" spans="1:11" x14ac:dyDescent="0.3">
      <c r="A50" s="5" t="s">
        <v>52</v>
      </c>
      <c r="B50">
        <v>47</v>
      </c>
      <c r="D50" s="6">
        <v>78391.600000000006</v>
      </c>
      <c r="E50" s="6">
        <v>29535.8</v>
      </c>
      <c r="F50" s="7"/>
      <c r="G50" s="2">
        <v>-0.14610751048417836</v>
      </c>
      <c r="H50" s="2">
        <v>-6.653540258619739E-2</v>
      </c>
      <c r="J50" s="17"/>
      <c r="K50" s="17"/>
    </row>
    <row r="51" spans="1:11" x14ac:dyDescent="0.3">
      <c r="A51" s="5" t="s">
        <v>53</v>
      </c>
      <c r="B51">
        <v>48</v>
      </c>
      <c r="D51" s="6">
        <v>10444662.9</v>
      </c>
      <c r="E51" s="6">
        <v>5341883.05</v>
      </c>
      <c r="F51" s="7"/>
      <c r="G51" s="2">
        <v>0.16104390453314354</v>
      </c>
      <c r="H51" s="2">
        <v>-0.18333575973433414</v>
      </c>
      <c r="J51" s="17"/>
      <c r="K51" s="17"/>
    </row>
    <row r="52" spans="1:11" x14ac:dyDescent="0.3">
      <c r="A52" s="5" t="s">
        <v>54</v>
      </c>
      <c r="B52">
        <v>49</v>
      </c>
      <c r="D52" s="6">
        <v>3277701</v>
      </c>
      <c r="E52" s="6">
        <v>1523929.75</v>
      </c>
      <c r="F52" s="7"/>
      <c r="G52" s="2">
        <v>0.18115968533889637</v>
      </c>
      <c r="H52" s="2">
        <v>0.27491735452493127</v>
      </c>
      <c r="J52" s="17"/>
      <c r="K52" s="17"/>
    </row>
    <row r="53" spans="1:11" x14ac:dyDescent="0.3">
      <c r="A53" s="5" t="s">
        <v>55</v>
      </c>
      <c r="B53">
        <v>50</v>
      </c>
      <c r="D53" s="6">
        <v>11291780.499999998</v>
      </c>
      <c r="E53" s="6">
        <v>5563028.6999999993</v>
      </c>
      <c r="F53" s="7"/>
      <c r="G53" s="2">
        <v>8.5731306604471591E-2</v>
      </c>
      <c r="H53" s="2">
        <v>0.15100444534120538</v>
      </c>
      <c r="J53" s="17"/>
      <c r="K53" s="17"/>
    </row>
    <row r="54" spans="1:11" x14ac:dyDescent="0.3">
      <c r="A54" s="5" t="s">
        <v>56</v>
      </c>
      <c r="B54">
        <v>51</v>
      </c>
      <c r="D54" s="6">
        <v>2688634.2</v>
      </c>
      <c r="E54" s="6">
        <v>1389164.04</v>
      </c>
      <c r="F54" s="7"/>
      <c r="G54" s="2">
        <v>0.2846299181943972</v>
      </c>
      <c r="H54" s="2">
        <v>0.32993167600716067</v>
      </c>
      <c r="J54" s="17"/>
      <c r="K54" s="17"/>
    </row>
    <row r="55" spans="1:11" x14ac:dyDescent="0.3">
      <c r="A55" s="5" t="s">
        <v>57</v>
      </c>
      <c r="B55">
        <v>52</v>
      </c>
      <c r="D55" s="6">
        <v>6077559.6000000006</v>
      </c>
      <c r="E55" s="6">
        <v>3434877.6</v>
      </c>
      <c r="F55" s="7"/>
      <c r="G55" s="2">
        <v>-3.9343185579151729E-2</v>
      </c>
      <c r="H55" s="2">
        <v>0.39290335665782772</v>
      </c>
      <c r="J55" s="17"/>
      <c r="K55" s="17"/>
    </row>
    <row r="56" spans="1:11" x14ac:dyDescent="0.3">
      <c r="A56" s="5" t="s">
        <v>58</v>
      </c>
      <c r="B56">
        <v>53</v>
      </c>
      <c r="D56" s="6">
        <v>4509296.41</v>
      </c>
      <c r="E56" s="6">
        <v>2518868.8000000003</v>
      </c>
      <c r="F56" s="7"/>
      <c r="G56" s="2">
        <v>0.77355634392755857</v>
      </c>
      <c r="H56" s="2">
        <v>0.81981735494662655</v>
      </c>
      <c r="J56" s="17"/>
      <c r="K56" s="17"/>
    </row>
    <row r="57" spans="1:11" x14ac:dyDescent="0.3">
      <c r="A57" s="5" t="s">
        <v>59</v>
      </c>
      <c r="B57">
        <v>54</v>
      </c>
      <c r="D57" s="6">
        <v>164094</v>
      </c>
      <c r="E57" s="6">
        <v>58079.000000000007</v>
      </c>
      <c r="F57" s="7"/>
      <c r="G57" s="2">
        <v>0.15441437182366169</v>
      </c>
      <c r="H57" s="2">
        <v>0.29787650072347605</v>
      </c>
      <c r="J57" s="17"/>
      <c r="K57" s="17"/>
    </row>
    <row r="58" spans="1:11" x14ac:dyDescent="0.3">
      <c r="A58" s="5" t="s">
        <v>60</v>
      </c>
      <c r="B58">
        <v>55</v>
      </c>
      <c r="D58" s="6">
        <v>2638645.1</v>
      </c>
      <c r="E58" s="6">
        <v>1613686.5499999998</v>
      </c>
      <c r="F58" s="7"/>
      <c r="G58" s="2">
        <v>1.7092418917117547E-2</v>
      </c>
      <c r="H58" s="2">
        <v>0.47667097552788862</v>
      </c>
      <c r="J58" s="17"/>
      <c r="K58" s="17"/>
    </row>
    <row r="59" spans="1:11" x14ac:dyDescent="0.3">
      <c r="A59" s="5" t="s">
        <v>61</v>
      </c>
      <c r="B59">
        <v>56</v>
      </c>
      <c r="D59" s="6">
        <v>2102405.9</v>
      </c>
      <c r="E59" s="6">
        <v>1019354.7</v>
      </c>
      <c r="F59" s="7"/>
      <c r="G59" s="2">
        <v>0.55098715806303034</v>
      </c>
      <c r="H59" s="2">
        <v>0.27533789511051965</v>
      </c>
      <c r="J59" s="17"/>
      <c r="K59" s="17"/>
    </row>
    <row r="60" spans="1:11" x14ac:dyDescent="0.3">
      <c r="A60" s="5" t="s">
        <v>62</v>
      </c>
      <c r="B60">
        <v>57</v>
      </c>
      <c r="D60" s="6">
        <v>0</v>
      </c>
      <c r="E60" s="6">
        <v>382516.75</v>
      </c>
      <c r="F60" s="7"/>
      <c r="G60" s="2">
        <v>-1</v>
      </c>
      <c r="H60" s="2">
        <v>-0.17789109608001252</v>
      </c>
      <c r="J60" s="17"/>
      <c r="K60" s="17"/>
    </row>
    <row r="61" spans="1:11" x14ac:dyDescent="0.3">
      <c r="A61" s="5" t="s">
        <v>63</v>
      </c>
      <c r="B61">
        <v>58</v>
      </c>
      <c r="D61" s="6">
        <v>3955394.8000000003</v>
      </c>
      <c r="E61" s="6">
        <v>1564338.3</v>
      </c>
      <c r="F61" s="7"/>
      <c r="G61" s="2">
        <v>0.2405644729455505</v>
      </c>
      <c r="H61" s="2">
        <v>0.47011639394230276</v>
      </c>
      <c r="J61" s="17"/>
      <c r="K61" s="17"/>
    </row>
    <row r="62" spans="1:11" x14ac:dyDescent="0.3">
      <c r="A62" s="5" t="s">
        <v>64</v>
      </c>
      <c r="B62">
        <v>59</v>
      </c>
      <c r="D62" s="6">
        <v>2182558.7000000002</v>
      </c>
      <c r="E62" s="6">
        <v>1372782.6</v>
      </c>
      <c r="F62" s="7"/>
      <c r="G62" s="2">
        <v>0.15606458507259213</v>
      </c>
      <c r="H62" s="2">
        <v>0.19392512966553932</v>
      </c>
      <c r="J62" s="17"/>
      <c r="K62" s="17"/>
    </row>
    <row r="63" spans="1:11" x14ac:dyDescent="0.3">
      <c r="A63" s="5" t="s">
        <v>65</v>
      </c>
      <c r="B63">
        <v>60</v>
      </c>
      <c r="D63" s="6">
        <v>965589.8</v>
      </c>
      <c r="E63" s="6">
        <v>360782.45</v>
      </c>
      <c r="F63" s="7"/>
      <c r="G63" s="2">
        <v>0.3279416535661237</v>
      </c>
      <c r="H63" s="2">
        <v>0.45782408363339111</v>
      </c>
      <c r="J63" s="17"/>
      <c r="K63" s="17"/>
    </row>
    <row r="64" spans="1:11" x14ac:dyDescent="0.3">
      <c r="A64" s="5" t="s">
        <v>66</v>
      </c>
      <c r="B64">
        <v>61</v>
      </c>
      <c r="D64" s="6">
        <v>99880.2</v>
      </c>
      <c r="E64" s="6">
        <v>51270.8</v>
      </c>
      <c r="F64" s="7"/>
      <c r="G64" s="2">
        <v>0.20096962351337022</v>
      </c>
      <c r="H64" s="2">
        <v>0.23873630090650777</v>
      </c>
      <c r="J64" s="17"/>
      <c r="K64" s="17"/>
    </row>
    <row r="65" spans="1:11" x14ac:dyDescent="0.3">
      <c r="A65" s="5" t="s">
        <v>67</v>
      </c>
      <c r="B65">
        <v>62</v>
      </c>
      <c r="D65" s="6">
        <v>36137.5</v>
      </c>
      <c r="E65" s="6">
        <v>14121.8</v>
      </c>
      <c r="F65" s="7"/>
      <c r="G65" s="2">
        <v>0.79890584709735846</v>
      </c>
      <c r="H65" s="2">
        <v>0.41279456563605166</v>
      </c>
      <c r="J65" s="17"/>
      <c r="K65" s="17"/>
    </row>
    <row r="66" spans="1:11" x14ac:dyDescent="0.3">
      <c r="A66" s="5" t="s">
        <v>68</v>
      </c>
      <c r="B66">
        <v>63</v>
      </c>
      <c r="D66" s="6">
        <v>15799</v>
      </c>
      <c r="E66" s="6">
        <v>10942.05</v>
      </c>
      <c r="F66" s="7"/>
      <c r="G66" s="2">
        <v>0</v>
      </c>
      <c r="H66" s="2">
        <v>0</v>
      </c>
      <c r="J66" s="17"/>
      <c r="K66" s="17"/>
    </row>
    <row r="67" spans="1:11" x14ac:dyDescent="0.3">
      <c r="A67" s="5" t="s">
        <v>69</v>
      </c>
      <c r="B67">
        <v>64</v>
      </c>
      <c r="D67" s="6">
        <v>2472332</v>
      </c>
      <c r="E67" s="6">
        <v>1544235</v>
      </c>
      <c r="F67" s="7"/>
      <c r="G67" s="2">
        <v>-0.23281150513269389</v>
      </c>
      <c r="H67" s="2">
        <v>7.6477976618608334E-2</v>
      </c>
      <c r="J67" s="17"/>
      <c r="K67" s="17"/>
    </row>
    <row r="68" spans="1:11" x14ac:dyDescent="0.3">
      <c r="A68" s="5" t="s">
        <v>70</v>
      </c>
      <c r="B68">
        <v>65</v>
      </c>
      <c r="D68" s="6">
        <v>89833.1</v>
      </c>
      <c r="E68" s="6">
        <v>61588.799999999996</v>
      </c>
      <c r="F68" s="7"/>
      <c r="G68" s="2">
        <v>-0.3218003868390179</v>
      </c>
      <c r="H68" s="2">
        <v>-8.1763959986850154E-2</v>
      </c>
      <c r="J68" s="17"/>
      <c r="K68" s="17"/>
    </row>
    <row r="69" spans="1:11" x14ac:dyDescent="0.3">
      <c r="A69" s="5" t="s">
        <v>71</v>
      </c>
      <c r="B69">
        <v>66</v>
      </c>
      <c r="D69" s="6">
        <v>1680516.5999999999</v>
      </c>
      <c r="E69" s="6">
        <v>803196.45000000007</v>
      </c>
      <c r="F69" s="7"/>
      <c r="G69" s="2">
        <v>0.13134933669115112</v>
      </c>
      <c r="H69" s="2">
        <v>-5.2441649020673609E-3</v>
      </c>
      <c r="J69" s="17"/>
      <c r="K69" s="17"/>
    </row>
    <row r="70" spans="1:11" x14ac:dyDescent="0.3">
      <c r="A70" t="s">
        <v>72</v>
      </c>
      <c r="B70">
        <v>67</v>
      </c>
      <c r="D70" s="6">
        <v>476448.69999999995</v>
      </c>
      <c r="E70" s="6">
        <v>32630.85</v>
      </c>
      <c r="G70" s="10">
        <v>14.347381000698999</v>
      </c>
      <c r="H70" s="10">
        <v>1.9378899602949518</v>
      </c>
      <c r="J70" s="17"/>
      <c r="K70" s="17"/>
    </row>
    <row r="71" spans="1:11" x14ac:dyDescent="0.3">
      <c r="D71" s="6"/>
      <c r="E71" s="6"/>
    </row>
    <row r="72" spans="1:11" x14ac:dyDescent="0.3">
      <c r="A72" t="s">
        <v>73</v>
      </c>
      <c r="D72" s="6">
        <v>126815791.5</v>
      </c>
      <c r="E72" s="6">
        <v>69630797.389999971</v>
      </c>
      <c r="G72" s="11">
        <v>7.0257843151480426E-2</v>
      </c>
      <c r="H72" s="11">
        <v>0.21756736992963455</v>
      </c>
      <c r="J72" s="18"/>
      <c r="K72" s="18"/>
    </row>
    <row r="73" spans="1:11" x14ac:dyDescent="0.3">
      <c r="A73" s="8"/>
      <c r="D73" s="6"/>
      <c r="E73" s="6"/>
      <c r="G73" s="1"/>
      <c r="H73" s="1"/>
    </row>
    <row r="74" spans="1:11" x14ac:dyDescent="0.3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7865C2-E82E-4AD6-81EF-E81EC1739452}"/>
</file>

<file path=customXml/itemProps2.xml><?xml version="1.0" encoding="utf-8"?>
<ds:datastoreItem xmlns:ds="http://schemas.openxmlformats.org/officeDocument/2006/customXml" ds:itemID="{360FE8BE-6996-4CDF-9E69-A11FD796B0D3}"/>
</file>

<file path=customXml/itemProps3.xml><?xml version="1.0" encoding="utf-8"?>
<ds:datastoreItem xmlns:ds="http://schemas.openxmlformats.org/officeDocument/2006/customXml" ds:itemID="{48F2267C-FBD5-4B80-B345-21770DB70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November 2020</vt:lpstr>
      <vt:lpstr>Week of November 2nd</vt:lpstr>
      <vt:lpstr>Week of November 9th</vt:lpstr>
      <vt:lpstr>Week of November 16th</vt:lpstr>
      <vt:lpstr>Week of November 29th</vt:lpstr>
      <vt:lpstr>November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2020-12-01T19:58:17Z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