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arkerTh\Desktop\DocStamp Batch Data\FY19-20\2005\"/>
    </mc:Choice>
  </mc:AlternateContent>
  <xr:revisionPtr revIDLastSave="0" documentId="13_ncr:1_{32BF5A0E-2E84-4F2A-A2A2-176D3855336B}" xr6:coauthVersionLast="44" xr6:coauthVersionMax="44" xr10:uidLastSave="{00000000-0000-0000-0000-000000000000}"/>
  <bookViews>
    <workbookView xWindow="30135" yWindow="1815" windowWidth="26640" windowHeight="10035" tabRatio="907" activeTab="1" xr2:uid="{00000000-000D-0000-FFFF-FFFF00000000}"/>
  </bookViews>
  <sheets>
    <sheet name="May 2020" sheetId="11" r:id="rId1"/>
    <sheet name="Week of April 27th" sheetId="183" r:id="rId2"/>
    <sheet name="Week of May 4th" sheetId="184" r:id="rId3"/>
    <sheet name="Week of May 11th" sheetId="185" r:id="rId4"/>
    <sheet name="Week of May 18th" sheetId="186" r:id="rId5"/>
    <sheet name="Week of May 25th" sheetId="187" r:id="rId6"/>
    <sheet name="May 2019" sheetId="10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71" i="187" l="1"/>
  <c r="E71" i="187"/>
  <c r="D71" i="186"/>
  <c r="E71" i="186"/>
  <c r="D71" i="185"/>
  <c r="E71" i="185"/>
  <c r="D71" i="184"/>
  <c r="E71" i="184"/>
  <c r="D71" i="183"/>
  <c r="E71" i="183"/>
  <c r="D5" i="11" l="1"/>
  <c r="E5" i="11"/>
  <c r="D6" i="11"/>
  <c r="E6" i="11"/>
  <c r="D7" i="11"/>
  <c r="E7" i="11"/>
  <c r="D8" i="11"/>
  <c r="E8" i="11"/>
  <c r="D9" i="11"/>
  <c r="E9" i="11"/>
  <c r="D10" i="11"/>
  <c r="E10" i="11"/>
  <c r="D11" i="11"/>
  <c r="E11" i="11"/>
  <c r="D12" i="11"/>
  <c r="E12" i="11"/>
  <c r="D13" i="11"/>
  <c r="E13" i="11"/>
  <c r="D14" i="11"/>
  <c r="E14" i="11"/>
  <c r="D15" i="11"/>
  <c r="E15" i="11"/>
  <c r="D16" i="11"/>
  <c r="E16" i="11"/>
  <c r="D17" i="11"/>
  <c r="E17" i="11"/>
  <c r="D18" i="11"/>
  <c r="E18" i="11"/>
  <c r="D19" i="11"/>
  <c r="E19" i="11"/>
  <c r="D20" i="11"/>
  <c r="E20" i="11"/>
  <c r="D21" i="11"/>
  <c r="E21" i="11"/>
  <c r="D22" i="11"/>
  <c r="E22" i="11"/>
  <c r="D23" i="11"/>
  <c r="E23" i="11"/>
  <c r="D24" i="11"/>
  <c r="E24" i="11"/>
  <c r="D25" i="11"/>
  <c r="E25" i="11"/>
  <c r="D26" i="11"/>
  <c r="E26" i="11"/>
  <c r="D27" i="11"/>
  <c r="E27" i="11"/>
  <c r="D28" i="11"/>
  <c r="E28" i="11"/>
  <c r="D29" i="11"/>
  <c r="E29" i="11"/>
  <c r="D30" i="11"/>
  <c r="E30" i="11"/>
  <c r="D31" i="11"/>
  <c r="E31" i="11"/>
  <c r="D32" i="11"/>
  <c r="E32" i="11"/>
  <c r="D33" i="11"/>
  <c r="E33" i="11"/>
  <c r="D34" i="11"/>
  <c r="E34" i="11"/>
  <c r="D35" i="11"/>
  <c r="E35" i="11"/>
  <c r="D36" i="11"/>
  <c r="E36" i="11"/>
  <c r="D37" i="11"/>
  <c r="E37" i="11"/>
  <c r="D38" i="11"/>
  <c r="E38" i="11"/>
  <c r="D39" i="11"/>
  <c r="E39" i="11"/>
  <c r="D40" i="11"/>
  <c r="E40" i="11"/>
  <c r="D41" i="11"/>
  <c r="E41" i="11"/>
  <c r="D42" i="11"/>
  <c r="E42" i="11"/>
  <c r="D43" i="11"/>
  <c r="E43" i="11"/>
  <c r="D44" i="11"/>
  <c r="E44" i="11"/>
  <c r="D45" i="11"/>
  <c r="E45" i="11"/>
  <c r="D46" i="11"/>
  <c r="E46" i="11"/>
  <c r="D47" i="11"/>
  <c r="E47" i="11"/>
  <c r="D48" i="11"/>
  <c r="E48" i="11"/>
  <c r="D49" i="11"/>
  <c r="E49" i="11"/>
  <c r="D50" i="11"/>
  <c r="E50" i="11"/>
  <c r="D51" i="11"/>
  <c r="E51" i="11"/>
  <c r="D52" i="11"/>
  <c r="E52" i="11"/>
  <c r="D53" i="11"/>
  <c r="E53" i="11"/>
  <c r="D54" i="11"/>
  <c r="E54" i="11"/>
  <c r="D55" i="11"/>
  <c r="E55" i="11"/>
  <c r="D56" i="11"/>
  <c r="E56" i="11"/>
  <c r="D57" i="11"/>
  <c r="E57" i="11"/>
  <c r="D58" i="11"/>
  <c r="E58" i="11"/>
  <c r="D59" i="11"/>
  <c r="E59" i="11"/>
  <c r="D60" i="11"/>
  <c r="E60" i="11"/>
  <c r="D61" i="11"/>
  <c r="E61" i="11"/>
  <c r="D62" i="11"/>
  <c r="E62" i="11"/>
  <c r="D63" i="11"/>
  <c r="E63" i="11"/>
  <c r="D64" i="11"/>
  <c r="E64" i="11"/>
  <c r="D65" i="11"/>
  <c r="E65" i="11"/>
  <c r="D66" i="11"/>
  <c r="E66" i="11"/>
  <c r="D67" i="11"/>
  <c r="E67" i="11"/>
  <c r="D68" i="11"/>
  <c r="E68" i="11"/>
  <c r="D69" i="11"/>
  <c r="E69" i="11"/>
  <c r="D70" i="11"/>
  <c r="E70" i="11"/>
  <c r="E4" i="11"/>
  <c r="D4" i="11"/>
  <c r="H5" i="11" l="1"/>
  <c r="H6" i="11"/>
  <c r="H7" i="11"/>
  <c r="H8" i="11"/>
  <c r="H9" i="11"/>
  <c r="H10" i="11"/>
  <c r="H11" i="11"/>
  <c r="H12" i="11"/>
  <c r="H13" i="11"/>
  <c r="H14" i="11"/>
  <c r="H15" i="11"/>
  <c r="H16" i="11"/>
  <c r="H17" i="11"/>
  <c r="H18" i="11"/>
  <c r="H19" i="11"/>
  <c r="H20" i="11"/>
  <c r="H21" i="11"/>
  <c r="H22" i="11"/>
  <c r="H23" i="11"/>
  <c r="H24" i="11"/>
  <c r="H25" i="11"/>
  <c r="H26" i="11"/>
  <c r="H27" i="11"/>
  <c r="H28" i="11"/>
  <c r="H29" i="11"/>
  <c r="H30" i="11"/>
  <c r="H31" i="11"/>
  <c r="H32" i="11"/>
  <c r="H33" i="11"/>
  <c r="H34" i="11"/>
  <c r="H35" i="11"/>
  <c r="H36" i="11"/>
  <c r="H37" i="11"/>
  <c r="H38" i="11"/>
  <c r="H39" i="11"/>
  <c r="H40" i="11"/>
  <c r="H41" i="11"/>
  <c r="H42" i="11"/>
  <c r="H43" i="11"/>
  <c r="H44" i="11"/>
  <c r="H45" i="11"/>
  <c r="H46" i="11"/>
  <c r="H47" i="11"/>
  <c r="H48" i="11"/>
  <c r="H49" i="11"/>
  <c r="H50" i="11"/>
  <c r="H51" i="11"/>
  <c r="H52" i="11"/>
  <c r="H53" i="11"/>
  <c r="H54" i="11"/>
  <c r="H55" i="11"/>
  <c r="H56" i="11"/>
  <c r="H57" i="11"/>
  <c r="H58" i="11"/>
  <c r="H59" i="11"/>
  <c r="H60" i="11"/>
  <c r="H61" i="11"/>
  <c r="H62" i="11"/>
  <c r="H63" i="11"/>
  <c r="H64" i="11"/>
  <c r="H65" i="11"/>
  <c r="H66" i="11"/>
  <c r="H67" i="11"/>
  <c r="H68" i="11"/>
  <c r="H69" i="11"/>
  <c r="H70" i="11"/>
  <c r="H4" i="11"/>
  <c r="G5" i="11"/>
  <c r="G6" i="11"/>
  <c r="G7" i="11"/>
  <c r="G8" i="11"/>
  <c r="G9" i="11"/>
  <c r="G10" i="11"/>
  <c r="G11" i="11"/>
  <c r="G12" i="11"/>
  <c r="G13" i="11"/>
  <c r="G14" i="11"/>
  <c r="G15" i="11"/>
  <c r="G16" i="11"/>
  <c r="G17" i="11"/>
  <c r="G18" i="11"/>
  <c r="G19" i="11"/>
  <c r="G20" i="11"/>
  <c r="G21" i="11"/>
  <c r="G22" i="11"/>
  <c r="G23" i="11"/>
  <c r="G24" i="11"/>
  <c r="G25" i="11"/>
  <c r="G26" i="11"/>
  <c r="G27" i="11"/>
  <c r="G28" i="11"/>
  <c r="G29" i="11"/>
  <c r="G30" i="11"/>
  <c r="G31" i="11"/>
  <c r="G32" i="11"/>
  <c r="G33" i="11"/>
  <c r="G34" i="11"/>
  <c r="G35" i="11"/>
  <c r="G36" i="11"/>
  <c r="G37" i="11"/>
  <c r="G38" i="11"/>
  <c r="G39" i="11"/>
  <c r="G40" i="11"/>
  <c r="G41" i="11"/>
  <c r="G42" i="11"/>
  <c r="G43" i="11"/>
  <c r="G44" i="11"/>
  <c r="G45" i="11"/>
  <c r="G46" i="11"/>
  <c r="G47" i="11"/>
  <c r="G48" i="11"/>
  <c r="G49" i="11"/>
  <c r="G50" i="11"/>
  <c r="G51" i="11"/>
  <c r="G52" i="11"/>
  <c r="G53" i="11"/>
  <c r="G54" i="11"/>
  <c r="G55" i="11"/>
  <c r="G56" i="11"/>
  <c r="G57" i="11"/>
  <c r="G58" i="11"/>
  <c r="G59" i="11"/>
  <c r="G60" i="11"/>
  <c r="G61" i="11"/>
  <c r="G62" i="11"/>
  <c r="G63" i="11"/>
  <c r="G64" i="11"/>
  <c r="G65" i="11"/>
  <c r="G66" i="11"/>
  <c r="G67" i="11"/>
  <c r="G68" i="11"/>
  <c r="G69" i="11"/>
  <c r="G70" i="11"/>
  <c r="G4" i="11"/>
  <c r="A1" i="11" l="1"/>
  <c r="D72" i="11" l="1"/>
  <c r="E72" i="11" l="1"/>
  <c r="H72" i="11" l="1"/>
  <c r="G72" i="11"/>
</calcChain>
</file>

<file path=xl/sharedStrings.xml><?xml version="1.0" encoding="utf-8"?>
<sst xmlns="http://schemas.openxmlformats.org/spreadsheetml/2006/main" count="537" uniqueCount="83">
  <si>
    <t>70 cents Tax on Deeds</t>
  </si>
  <si>
    <t>35 cents Tax on Notes</t>
  </si>
  <si>
    <t xml:space="preserve">County </t>
  </si>
  <si>
    <t>County Code</t>
  </si>
  <si>
    <t>Tax Collected*</t>
  </si>
  <si>
    <t>Tax Collected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</si>
  <si>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</si>
  <si>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</si>
  <si>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</si>
  <si>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</si>
  <si>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</si>
  <si>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</si>
  <si>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</si>
  <si>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</si>
  <si>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</si>
  <si>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</si>
  <si>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</si>
  <si>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</si>
  <si>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DADE*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</si>
  <si>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</si>
  <si>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</si>
  <si>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</si>
  <si>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</si>
  <si>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</si>
  <si>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</si>
  <si>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</si>
  <si>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</si>
  <si>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</si>
  <si>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</si>
  <si>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</si>
  <si>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</si>
  <si>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</si>
  <si>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</si>
  <si>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</si>
  <si>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</si>
  <si>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</si>
  <si>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</si>
  <si>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</si>
  <si>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</si>
  <si>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</si>
  <si>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</si>
  <si>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</si>
  <si>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</si>
  <si>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</si>
  <si>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</si>
  <si>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</si>
  <si>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</si>
  <si>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</si>
  <si>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</si>
  <si>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</si>
  <si>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</si>
  <si>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</si>
  <si>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</si>
  <si>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</si>
  <si>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</si>
  <si>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</si>
  <si>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</si>
  <si>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</si>
  <si>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</si>
  <si>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</si>
  <si>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ST. JOHNS</t>
  </si>
  <si>
    <t>ST. LUCIE</t>
  </si>
  <si>
    <t>SANTA ROSA</t>
  </si>
  <si>
    <t>SARASOTA</t>
  </si>
  <si>
    <t>SEMINOLE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</si>
  <si>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</si>
  <si>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</si>
  <si>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</si>
  <si>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</si>
  <si>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</si>
  <si>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</si>
  <si>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</si>
  <si>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</si>
  <si>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Florida</t>
  </si>
  <si>
    <t>* Miami-Dade's Tax Rate on Deeds is 60 cents / $100</t>
  </si>
  <si>
    <t>Percentage Change Over Same Month, Previous Year</t>
  </si>
  <si>
    <t>* Miami-Dade's Tax Rate on Deeds is 60cents/$100</t>
  </si>
  <si>
    <t>Week of 04/27/2020</t>
  </si>
  <si>
    <t>Week of 05/04/2020</t>
  </si>
  <si>
    <t>Week of 05/11/2020</t>
  </si>
  <si>
    <t>Week of 05/18/2020</t>
  </si>
  <si>
    <t>Week of 05/25/2020</t>
  </si>
  <si>
    <t>May 1 - 31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</si>
</sst>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7">
    <xf numFmtId="0" fontId="0" fillId="0" borderId="0"/>
    <xf numFmtId="0" fontId="2" fillId="0" borderId="0"/>
    <xf numFmtId="44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6" fillId="0" borderId="0"/>
    <xf numFmtId="9" fontId="2" fillId="0" borderId="0" applyFont="0" applyFill="0" applyBorder="0" applyAlignment="0" applyProtection="0"/>
    <xf numFmtId="0" fontId="7" fillId="0" borderId="0"/>
    <xf numFmtId="0" fontId="8" fillId="0" borderId="0"/>
    <xf numFmtId="0" fontId="9" fillId="0" borderId="0"/>
    <xf numFmtId="0" fontId="10" fillId="0" borderId="0"/>
    <xf numFmtId="0" fontId="11" fillId="0" borderId="0"/>
    <xf numFmtId="0" fontId="14" fillId="0" borderId="0"/>
    <xf numFmtId="0" fontId="15" fillId="0" borderId="0"/>
    <xf numFmtId="9" fontId="1" fillId="0" borderId="0" applyFont="0" applyFill="0" applyBorder="0" applyAlignment="0" applyProtection="0"/>
    <xf numFmtId="0" fontId="16" fillId="0" borderId="0"/>
    <xf numFmtId="0" fontId="17" fillId="0" borderId="0"/>
  </cellStyleXfs>
  <cellXfs count="33">
    <xf numFmtId="0" fontId="0" fillId="0" borderId="0" xfId="0"/>
    <xf numFmtId="9" fontId="0" fillId="0" borderId="0" xfId="9" applyFont="1"/>
    <xf numFmtId="9" fontId="0" fillId="0" borderId="1" xfId="9" applyFont="1" applyBorder="1"/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Border="1"/>
    <xf numFmtId="164" fontId="0" fillId="0" borderId="0" xfId="0" applyNumberFormat="1"/>
    <xf numFmtId="10" fontId="0" fillId="0" borderId="0" xfId="0" applyNumberFormat="1"/>
    <xf numFmtId="0" fontId="4" fillId="0" borderId="0" xfId="0" applyFont="1"/>
    <xf numFmtId="9" fontId="0" fillId="0" borderId="3" xfId="9" applyFont="1" applyBorder="1"/>
    <xf numFmtId="9" fontId="0" fillId="0" borderId="4" xfId="9" applyFont="1" applyBorder="1"/>
    <xf numFmtId="9" fontId="0" fillId="0" borderId="2" xfId="9" applyFont="1" applyBorder="1"/>
    <xf numFmtId="9" fontId="4" fillId="0" borderId="5" xfId="9" applyFont="1" applyBorder="1" applyAlignment="1">
      <alignment horizontal="left"/>
    </xf>
    <xf numFmtId="9" fontId="0" fillId="0" borderId="6" xfId="9" applyFont="1" applyBorder="1" applyAlignment="1">
      <alignment horizontal="center"/>
    </xf>
    <xf numFmtId="9" fontId="4" fillId="0" borderId="7" xfId="9" applyFont="1" applyBorder="1" applyAlignment="1">
      <alignment horizontal="center"/>
    </xf>
    <xf numFmtId="9" fontId="4" fillId="0" borderId="8" xfId="9" applyFont="1" applyBorder="1" applyAlignment="1">
      <alignment horizontal="center"/>
    </xf>
    <xf numFmtId="9" fontId="4" fillId="0" borderId="6" xfId="9" applyFont="1" applyBorder="1" applyAlignment="1">
      <alignment horizontal="left"/>
    </xf>
    <xf numFmtId="43" fontId="0" fillId="0" borderId="0" xfId="12" applyFont="1"/>
    <xf numFmtId="43" fontId="0" fillId="0" borderId="0" xfId="0" applyNumberFormat="1"/>
    <xf numFmtId="0" fontId="2" fillId="0" borderId="0" xfId="0" applyFont="1"/>
    <xf numFmtId="10" fontId="0" fillId="0" borderId="3" xfId="24" applyNumberFormat="1" applyFont="1" applyBorder="1"/>
    <xf numFmtId="10" fontId="0" fillId="0" borderId="1" xfId="24" applyNumberFormat="1" applyFont="1" applyBorder="1"/>
    <xf numFmtId="10" fontId="0" fillId="0" borderId="4" xfId="24" applyNumberFormat="1" applyFont="1" applyBorder="1"/>
    <xf numFmtId="10" fontId="0" fillId="0" borderId="0" xfId="24" applyNumberFormat="1" applyFont="1"/>
    <xf numFmtId="10" fontId="0" fillId="0" borderId="2" xfId="24" applyNumberFormat="1" applyFont="1" applyBorder="1"/>
    <xf numFmtId="0" fontId="2" fillId="0" borderId="0" xfId="1"/>
    <xf numFmtId="0" fontId="12" fillId="0" borderId="0" xfId="1" applyFont="1" applyAlignment="1">
      <alignment horizontal="left"/>
    </xf>
    <xf numFmtId="0" fontId="13" fillId="0" borderId="0" xfId="1" applyFont="1"/>
    <xf numFmtId="164" fontId="12" fillId="0" borderId="0" xfId="1" applyNumberFormat="1" applyFont="1"/>
    <xf numFmtId="0" fontId="12" fillId="0" borderId="0" xfId="1" applyFont="1"/>
    <xf numFmtId="0" fontId="1" fillId="0" borderId="0" xfId="1" applyFont="1"/>
    <xf numFmtId="0" fontId="12" fillId="0" borderId="0" xfId="1" applyFont="1" applyAlignment="1">
      <alignment horizontal="center"/>
    </xf>
    <xf numFmtId="7" fontId="13" fillId="0" borderId="0" xfId="1" applyNumberFormat="1" applyFont="1" applyAlignment="1">
      <alignment horizontal="center"/>
    </xf>
  </cellXfs>
  <cellStyles count="27">
    <cellStyle name="Comma" xfId="12" builtinId="3"/>
    <cellStyle name="Comma 2" xfId="3" xr:uid="{00000000-0005-0000-0000-000001000000}"/>
    <cellStyle name="Comma 3" xfId="11" xr:uid="{00000000-0005-0000-0000-000002000000}"/>
    <cellStyle name="Currency 2" xfId="2" xr:uid="{00000000-0005-0000-0000-000003000000}"/>
    <cellStyle name="Currency 3" xfId="13" xr:uid="{00000000-0005-0000-0000-000004000000}"/>
    <cellStyle name="Normal" xfId="0" builtinId="0"/>
    <cellStyle name="Normal 10" xfId="17" xr:uid="{00000000-0005-0000-0000-000006000000}"/>
    <cellStyle name="Normal 11" xfId="18" xr:uid="{00000000-0005-0000-0000-000007000000}"/>
    <cellStyle name="Normal 12" xfId="19" xr:uid="{00000000-0005-0000-0000-000008000000}"/>
    <cellStyle name="Normal 13" xfId="7" xr:uid="{00000000-0005-0000-0000-000009000000}"/>
    <cellStyle name="Normal 14" xfId="20" xr:uid="{00000000-0005-0000-0000-00000A000000}"/>
    <cellStyle name="Normal 15" xfId="21" xr:uid="{00000000-0005-0000-0000-00000B000000}"/>
    <cellStyle name="Normal 16" xfId="22" xr:uid="{00000000-0005-0000-0000-00000C000000}"/>
    <cellStyle name="Normal 17" xfId="23" xr:uid="{00000000-0005-0000-0000-00000D000000}"/>
    <cellStyle name="Normal 18" xfId="25" xr:uid="{00000000-0005-0000-0000-00000E000000}"/>
    <cellStyle name="Normal 19" xfId="26" xr:uid="{AC74479D-0BC8-4323-B61E-B3A5C6C3A38D}"/>
    <cellStyle name="Normal 2" xfId="1" xr:uid="{00000000-0005-0000-0000-00000F000000}"/>
    <cellStyle name="Normal 3" xfId="6" xr:uid="{00000000-0005-0000-0000-000010000000}"/>
    <cellStyle name="Normal 4" xfId="5" xr:uid="{00000000-0005-0000-0000-000011000000}"/>
    <cellStyle name="Normal 5" xfId="10" xr:uid="{00000000-0005-0000-0000-000012000000}"/>
    <cellStyle name="Normal 6" xfId="14" xr:uid="{00000000-0005-0000-0000-000013000000}"/>
    <cellStyle name="Normal 7" xfId="4" xr:uid="{00000000-0005-0000-0000-000014000000}"/>
    <cellStyle name="Normal 8" xfId="8" xr:uid="{00000000-0005-0000-0000-000015000000}"/>
    <cellStyle name="Normal 9" xfId="15" xr:uid="{00000000-0005-0000-0000-000016000000}"/>
    <cellStyle name="Percent" xfId="24" builtinId="5"/>
    <cellStyle name="Percent 2" xfId="9" xr:uid="{00000000-0005-0000-0000-000018000000}"/>
    <cellStyle name="Percent 3" xfId="16" xr:uid="{00000000-0005-0000-0000-00001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K76"/>
  <sheetViews>
    <sheetView topLeftCell="A61" workbookViewId="0">
      <selection activeCell="C12" sqref="C12"/>
    </sheetView>
  </sheetViews>
  <sheetFormatPr defaultRowHeight="15" x14ac:dyDescent="0.25"/>
  <cols>
    <col min="1" max="1" width="14.7109375" customWidth="1"/>
    <col min="4" max="5" width="21.42578125" customWidth="1"/>
    <col min="7" max="8" width="22" customWidth="1"/>
    <col min="10" max="10" width="15.28515625" bestFit="1" customWidth="1"/>
    <col min="11" max="11" width="14.28515625" bestFit="1" customWidth="1"/>
  </cols>
  <sheetData>
    <row r="1" spans="1:11" x14ac:dyDescent="0.25">
      <c r="A1" s="19" t="str">
        <f>'May 2019'!A1</f>
        <v>May 1 - 31</v>
      </c>
      <c r="G1" s="1"/>
      <c r="H1" s="1"/>
    </row>
    <row r="2" spans="1:11" x14ac:dyDescent="0.25">
      <c r="D2" s="12" t="s">
        <v>0</v>
      </c>
      <c r="E2" s="16" t="s">
        <v>1</v>
      </c>
      <c r="F2" s="4"/>
      <c r="G2" s="12" t="s">
        <v>75</v>
      </c>
      <c r="H2" s="13"/>
    </row>
    <row r="3" spans="1:11" x14ac:dyDescent="0.25">
      <c r="A3" s="5" t="s">
        <v>2</v>
      </c>
      <c r="B3" t="s">
        <v>3</v>
      </c>
      <c r="D3" s="14" t="s">
        <v>4</v>
      </c>
      <c r="E3" s="15" t="s">
        <v>5</v>
      </c>
      <c r="F3" s="7"/>
      <c r="G3" s="14" t="s">
        <v>0</v>
      </c>
      <c r="H3" s="15" t="s">
        <v>1</v>
      </c>
    </row>
    <row r="4" spans="1:11" x14ac:dyDescent="0.25">
      <c r="A4" s="5" t="s">
        <v>6</v>
      </c>
      <c r="B4">
        <v>1</v>
      </c>
      <c r="D4" s="6">
        <f>SUM('Week of April 27th:Week of May 25th'!D3)</f>
        <v>729887.20000000007</v>
      </c>
      <c r="E4" s="6">
        <f>SUM('Week of April 27th:Week of May 25th'!E3)</f>
        <v>668178.70000000007</v>
      </c>
      <c r="F4" s="7"/>
      <c r="G4" s="20">
        <f>IFERROR((D4/'May 2019'!D4)-1,0)</f>
        <v>-0.22525959141518648</v>
      </c>
      <c r="H4" s="20">
        <f>IFERROR((E4/'May 2019'!E4)-1,0)</f>
        <v>0.47368819208843305</v>
      </c>
      <c r="J4" s="17"/>
      <c r="K4" s="17"/>
    </row>
    <row r="5" spans="1:11" x14ac:dyDescent="0.25">
      <c r="A5" s="5" t="s">
        <v>7</v>
      </c>
      <c r="B5">
        <v>2</v>
      </c>
      <c r="D5" s="6">
        <f>SUM('Week of April 27th:Week of May 25th'!D4)</f>
        <v>83965.7</v>
      </c>
      <c r="E5" s="6">
        <f>SUM('Week of April 27th:Week of May 25th'!E4)</f>
        <v>45416.7</v>
      </c>
      <c r="F5" s="7"/>
      <c r="G5" s="21">
        <f>IFERROR((D5/'May 2019'!D5)-1,0)</f>
        <v>-0.14945862198554916</v>
      </c>
      <c r="H5" s="21">
        <f>IFERROR((E5/'May 2019'!E5)-1,0)</f>
        <v>0.27094290835365653</v>
      </c>
      <c r="J5" s="17"/>
      <c r="K5" s="17"/>
    </row>
    <row r="6" spans="1:11" x14ac:dyDescent="0.25">
      <c r="A6" s="5" t="s">
        <v>8</v>
      </c>
      <c r="B6">
        <v>3</v>
      </c>
      <c r="D6" s="6">
        <f>SUM('Week of April 27th:Week of May 25th'!D5)</f>
        <v>1293004.2999999998</v>
      </c>
      <c r="E6" s="6">
        <f>SUM('Week of April 27th:Week of May 25th'!E5)</f>
        <v>778688.4</v>
      </c>
      <c r="F6" s="7"/>
      <c r="G6" s="21">
        <f>IFERROR((D6/'May 2019'!D6)-1,0)</f>
        <v>-6.4663171715913514E-2</v>
      </c>
      <c r="H6" s="21">
        <f>IFERROR((E6/'May 2019'!E6)-1,0)</f>
        <v>0.50961924051663599</v>
      </c>
      <c r="J6" s="17"/>
      <c r="K6" s="17"/>
    </row>
    <row r="7" spans="1:11" x14ac:dyDescent="0.25">
      <c r="A7" s="5" t="s">
        <v>9</v>
      </c>
      <c r="B7">
        <v>4</v>
      </c>
      <c r="D7" s="6">
        <f>SUM('Week of April 27th:Week of May 25th'!D6)</f>
        <v>76848.800000000003</v>
      </c>
      <c r="E7" s="6">
        <f>SUM('Week of April 27th:Week of May 25th'!E6)</f>
        <v>23417.1</v>
      </c>
      <c r="F7" s="7"/>
      <c r="G7" s="21">
        <f>IFERROR((D7/'May 2019'!D7)-1,0)</f>
        <v>1.0269561685314432</v>
      </c>
      <c r="H7" s="21">
        <f>IFERROR((E7/'May 2019'!E7)-1,0)</f>
        <v>3.2022211938917078E-2</v>
      </c>
      <c r="J7" s="17"/>
      <c r="K7" s="17"/>
    </row>
    <row r="8" spans="1:11" x14ac:dyDescent="0.25">
      <c r="A8" s="5" t="s">
        <v>10</v>
      </c>
      <c r="B8">
        <v>5</v>
      </c>
      <c r="D8" s="6">
        <f>SUM('Week of April 27th:Week of May 25th'!D7)</f>
        <v>2509749.9</v>
      </c>
      <c r="E8" s="6">
        <f>SUM('Week of April 27th:Week of May 25th'!E7)</f>
        <v>2273893.6500000004</v>
      </c>
      <c r="F8" s="7"/>
      <c r="G8" s="21">
        <f>IFERROR((D8/'May 2019'!D8)-1,0)</f>
        <v>-0.2932782771347221</v>
      </c>
      <c r="H8" s="21">
        <f>IFERROR((E8/'May 2019'!E8)-1,0)</f>
        <v>0.46352660307665827</v>
      </c>
      <c r="J8" s="17"/>
      <c r="K8" s="17"/>
    </row>
    <row r="9" spans="1:11" x14ac:dyDescent="0.25">
      <c r="A9" s="5" t="s">
        <v>11</v>
      </c>
      <c r="B9">
        <v>6</v>
      </c>
      <c r="D9" s="6">
        <f>SUM('Week of April 27th:Week of May 25th'!D8)</f>
        <v>7296805.1299999999</v>
      </c>
      <c r="E9" s="6">
        <f>SUM('Week of April 27th:Week of May 25th'!E8)</f>
        <v>6036357.5999999996</v>
      </c>
      <c r="F9" s="7"/>
      <c r="G9" s="21">
        <f>IFERROR((D9/'May 2019'!D9)-1,0)</f>
        <v>-0.38867875112739725</v>
      </c>
      <c r="H9" s="21">
        <f>IFERROR((E9/'May 2019'!E9)-1,0)</f>
        <v>1.1190456214114519E-2</v>
      </c>
      <c r="J9" s="17"/>
      <c r="K9" s="17"/>
    </row>
    <row r="10" spans="1:11" x14ac:dyDescent="0.25">
      <c r="A10" s="5" t="s">
        <v>12</v>
      </c>
      <c r="B10">
        <v>7</v>
      </c>
      <c r="D10" s="6">
        <f>SUM('Week of April 27th:Week of May 25th'!D9)</f>
        <v>16202.2</v>
      </c>
      <c r="E10" s="6">
        <f>SUM('Week of April 27th:Week of May 25th'!E9)</f>
        <v>15762.600000000002</v>
      </c>
      <c r="F10" s="7"/>
      <c r="G10" s="21">
        <f>IFERROR((D10/'May 2019'!D10)-1,0)</f>
        <v>0.30444093778178538</v>
      </c>
      <c r="H10" s="21">
        <f>IFERROR((E10/'May 2019'!E10)-1,0)</f>
        <v>0.35308256219204437</v>
      </c>
      <c r="J10" s="17"/>
      <c r="K10" s="17"/>
    </row>
    <row r="11" spans="1:11" x14ac:dyDescent="0.25">
      <c r="A11" s="5" t="s">
        <v>13</v>
      </c>
      <c r="B11">
        <v>8</v>
      </c>
      <c r="D11" s="6">
        <f>SUM('Week of April 27th:Week of May 25th'!D10)</f>
        <v>1040839.1200000001</v>
      </c>
      <c r="E11" s="6">
        <f>SUM('Week of April 27th:Week of May 25th'!E10)</f>
        <v>609562.78</v>
      </c>
      <c r="F11" s="7"/>
      <c r="G11" s="21">
        <f>IFERROR((D11/'May 2019'!D11)-1,0)</f>
        <v>-0.34070189931905703</v>
      </c>
      <c r="H11" s="21">
        <f>IFERROR((E11/'May 2019'!E11)-1,0)</f>
        <v>0.30299992582536395</v>
      </c>
      <c r="J11" s="17"/>
      <c r="K11" s="17"/>
    </row>
    <row r="12" spans="1:11" x14ac:dyDescent="0.25">
      <c r="A12" s="5" t="s">
        <v>14</v>
      </c>
      <c r="B12">
        <v>9</v>
      </c>
      <c r="D12" s="6">
        <f>SUM('Week of April 27th:Week of May 25th'!D11)</f>
        <v>614278</v>
      </c>
      <c r="E12" s="6">
        <f>SUM('Week of April 27th:Week of May 25th'!E11)</f>
        <v>361977</v>
      </c>
      <c r="F12" s="7"/>
      <c r="G12" s="21">
        <f>IFERROR((D12/'May 2019'!D12)-1,0)</f>
        <v>-0.28553051520875394</v>
      </c>
      <c r="H12" s="21">
        <f>IFERROR((E12/'May 2019'!E12)-1,0)</f>
        <v>2.0489316249858058E-2</v>
      </c>
      <c r="J12" s="17"/>
      <c r="K12" s="17"/>
    </row>
    <row r="13" spans="1:11" x14ac:dyDescent="0.25">
      <c r="A13" s="5" t="s">
        <v>15</v>
      </c>
      <c r="B13">
        <v>10</v>
      </c>
      <c r="D13" s="6">
        <f>SUM('Week of April 27th:Week of May 25th'!D12)</f>
        <v>671417.6</v>
      </c>
      <c r="E13" s="6">
        <f>SUM('Week of April 27th:Week of May 25th'!E12)</f>
        <v>586812.1</v>
      </c>
      <c r="F13" s="7"/>
      <c r="G13" s="21">
        <f>IFERROR((D13/'May 2019'!D13)-1,0)</f>
        <v>-0.49591176690081562</v>
      </c>
      <c r="H13" s="21">
        <f>IFERROR((E13/'May 2019'!E13)-1,0)</f>
        <v>-8.2980003500481403E-2</v>
      </c>
      <c r="J13" s="17"/>
      <c r="K13" s="17"/>
    </row>
    <row r="14" spans="1:11" x14ac:dyDescent="0.25">
      <c r="A14" s="5" t="s">
        <v>16</v>
      </c>
      <c r="B14">
        <v>11</v>
      </c>
      <c r="D14" s="6">
        <f>SUM('Week of April 27th:Week of May 25th'!D13)</f>
        <v>4791178</v>
      </c>
      <c r="E14" s="6">
        <f>SUM('Week of April 27th:Week of May 25th'!E13)</f>
        <v>2223484.5499999998</v>
      </c>
      <c r="F14" s="7"/>
      <c r="G14" s="21">
        <f>IFERROR((D14/'May 2019'!D14)-1,0)</f>
        <v>-0.39812224382796413</v>
      </c>
      <c r="H14" s="21">
        <f>IFERROR((E14/'May 2019'!E14)-1,0)</f>
        <v>0.24690776222439337</v>
      </c>
      <c r="J14" s="17"/>
      <c r="K14" s="17"/>
    </row>
    <row r="15" spans="1:11" x14ac:dyDescent="0.25">
      <c r="A15" s="5" t="s">
        <v>17</v>
      </c>
      <c r="B15">
        <v>12</v>
      </c>
      <c r="D15" s="6">
        <f>SUM('Week of April 27th:Week of May 25th'!D14)</f>
        <v>130692.07</v>
      </c>
      <c r="E15" s="6">
        <f>SUM('Week of April 27th:Week of May 25th'!E14)</f>
        <v>83495.3</v>
      </c>
      <c r="F15" s="7"/>
      <c r="G15" s="21">
        <f>IFERROR((D15/'May 2019'!D15)-1,0)</f>
        <v>-0.1385418788309033</v>
      </c>
      <c r="H15" s="21">
        <f>IFERROR((E15/'May 2019'!E15)-1,0)</f>
        <v>0.33149146601475743</v>
      </c>
      <c r="J15" s="17"/>
      <c r="K15" s="17"/>
    </row>
    <row r="16" spans="1:11" x14ac:dyDescent="0.25">
      <c r="A16" s="5" t="s">
        <v>18</v>
      </c>
      <c r="B16">
        <v>13</v>
      </c>
      <c r="D16" s="6">
        <f>SUM('Week of April 27th:Week of May 25th'!D15)</f>
        <v>9804534</v>
      </c>
      <c r="E16" s="6">
        <f>SUM('Week of April 27th:Week of May 25th'!E15)</f>
        <v>8157058.7000000002</v>
      </c>
      <c r="F16" s="7"/>
      <c r="G16" s="21">
        <f>IFERROR((D16/'May 2019'!D16)-1,0)</f>
        <v>-0.24617972559945411</v>
      </c>
      <c r="H16" s="21">
        <f>IFERROR((E16/'May 2019'!E16)-1,0)</f>
        <v>0.17698134824082934</v>
      </c>
      <c r="J16" s="17"/>
      <c r="K16" s="17"/>
    </row>
    <row r="17" spans="1:11" x14ac:dyDescent="0.25">
      <c r="A17" s="5" t="s">
        <v>19</v>
      </c>
      <c r="B17">
        <v>14</v>
      </c>
      <c r="D17" s="6">
        <f>SUM('Week of April 27th:Week of May 25th'!D16)</f>
        <v>115017.70000000001</v>
      </c>
      <c r="E17" s="6">
        <f>SUM('Week of April 27th:Week of May 25th'!E16)</f>
        <v>65231.250000000007</v>
      </c>
      <c r="F17" s="7"/>
      <c r="G17" s="21">
        <f>IFERROR((D17/'May 2019'!D17)-1,0)</f>
        <v>0.26046932654172794</v>
      </c>
      <c r="H17" s="21">
        <f>IFERROR((E17/'May 2019'!E17)-1,0)</f>
        <v>-0.56667860165353812</v>
      </c>
      <c r="J17" s="17"/>
      <c r="K17" s="17"/>
    </row>
    <row r="18" spans="1:11" x14ac:dyDescent="0.25">
      <c r="A18" s="5" t="s">
        <v>20</v>
      </c>
      <c r="B18">
        <v>15</v>
      </c>
      <c r="D18" s="6">
        <f>SUM('Week of April 27th:Week of May 25th'!D17)</f>
        <v>194653.9</v>
      </c>
      <c r="E18" s="6">
        <f>SUM('Week of April 27th:Week of May 25th'!E17)</f>
        <v>93457.85</v>
      </c>
      <c r="F18" s="7"/>
      <c r="G18" s="21">
        <f>IFERROR((D18/'May 2019'!D18)-1,0)</f>
        <v>0.96484744852535909</v>
      </c>
      <c r="H18" s="21">
        <f>IFERROR((E18/'May 2019'!E18)-1,0)</f>
        <v>0.50054750531850845</v>
      </c>
      <c r="J18" s="17"/>
      <c r="K18" s="17"/>
    </row>
    <row r="19" spans="1:11" x14ac:dyDescent="0.25">
      <c r="A19" s="5" t="s">
        <v>21</v>
      </c>
      <c r="B19">
        <v>16</v>
      </c>
      <c r="D19" s="6">
        <f>SUM('Week of April 27th:Week of May 25th'!D18)</f>
        <v>2484141.7999999998</v>
      </c>
      <c r="E19" s="6">
        <f>SUM('Week of April 27th:Week of May 25th'!E18)</f>
        <v>2097095.35</v>
      </c>
      <c r="F19" s="7"/>
      <c r="G19" s="21">
        <f>IFERROR((D19/'May 2019'!D19)-1,0)</f>
        <v>-0.60215832483750686</v>
      </c>
      <c r="H19" s="21">
        <f>IFERROR((E19/'May 2019'!E19)-1,0)</f>
        <v>-0.38419915121717685</v>
      </c>
      <c r="J19" s="17"/>
      <c r="K19" s="17"/>
    </row>
    <row r="20" spans="1:11" x14ac:dyDescent="0.25">
      <c r="A20" s="5" t="s">
        <v>22</v>
      </c>
      <c r="B20">
        <v>17</v>
      </c>
      <c r="D20" s="6">
        <f>SUM('Week of April 27th:Week of May 25th'!D19)</f>
        <v>1175290.2000000002</v>
      </c>
      <c r="E20" s="6">
        <f>SUM('Week of April 27th:Week of May 25th'!E19)</f>
        <v>1296194.8999999999</v>
      </c>
      <c r="F20" s="7"/>
      <c r="G20" s="21">
        <f>IFERROR((D20/'May 2019'!D20)-1,0)</f>
        <v>-0.12934178934977503</v>
      </c>
      <c r="H20" s="21">
        <f>IFERROR((E20/'May 2019'!E20)-1,0)</f>
        <v>0.67364687241981924</v>
      </c>
      <c r="J20" s="17"/>
      <c r="K20" s="17"/>
    </row>
    <row r="21" spans="1:11" x14ac:dyDescent="0.25">
      <c r="A21" s="5" t="s">
        <v>23</v>
      </c>
      <c r="B21">
        <v>18</v>
      </c>
      <c r="D21" s="6">
        <f>SUM('Week of April 27th:Week of May 25th'!D20)</f>
        <v>578670.4</v>
      </c>
      <c r="E21" s="6">
        <f>SUM('Week of April 27th:Week of May 25th'!E20)</f>
        <v>372621.55</v>
      </c>
      <c r="F21" s="7"/>
      <c r="G21" s="21">
        <f>IFERROR((D21/'May 2019'!D21)-1,0)</f>
        <v>-0.47012858486145759</v>
      </c>
      <c r="H21" s="21">
        <f>IFERROR((E21/'May 2019'!E21)-1,0)</f>
        <v>0.15781511855654951</v>
      </c>
      <c r="J21" s="17"/>
      <c r="K21" s="17"/>
    </row>
    <row r="22" spans="1:11" x14ac:dyDescent="0.25">
      <c r="A22" s="5" t="s">
        <v>24</v>
      </c>
      <c r="B22">
        <v>19</v>
      </c>
      <c r="D22" s="6">
        <f>SUM('Week of April 27th:Week of May 25th'!D21)</f>
        <v>156023</v>
      </c>
      <c r="E22" s="6">
        <f>SUM('Week of April 27th:Week of May 25th'!E21)</f>
        <v>68348</v>
      </c>
      <c r="F22" s="7"/>
      <c r="G22" s="21">
        <f>IFERROR((D22/'May 2019'!D22)-1,0)</f>
        <v>0.13749566211443853</v>
      </c>
      <c r="H22" s="21">
        <f>IFERROR((E22/'May 2019'!E22)-1,0)</f>
        <v>0.3793785450410041</v>
      </c>
      <c r="J22" s="17"/>
      <c r="K22" s="17"/>
    </row>
    <row r="23" spans="1:11" x14ac:dyDescent="0.25">
      <c r="A23" s="5" t="s">
        <v>25</v>
      </c>
      <c r="B23">
        <v>20</v>
      </c>
      <c r="D23" s="6">
        <f>SUM('Week of April 27th:Week of May 25th'!D22)</f>
        <v>35193.9</v>
      </c>
      <c r="E23" s="6">
        <f>SUM('Week of April 27th:Week of May 25th'!E22)</f>
        <v>93030.35</v>
      </c>
      <c r="F23" s="7"/>
      <c r="G23" s="21">
        <f>IFERROR((D23/'May 2019'!D23)-1,0)</f>
        <v>-0.23281044953764463</v>
      </c>
      <c r="H23" s="21">
        <f>IFERROR((E23/'May 2019'!E23)-1,0)</f>
        <v>3.5080051558630982</v>
      </c>
      <c r="J23" s="17"/>
      <c r="K23" s="17"/>
    </row>
    <row r="24" spans="1:11" x14ac:dyDescent="0.25">
      <c r="A24" s="5" t="s">
        <v>26</v>
      </c>
      <c r="B24">
        <v>21</v>
      </c>
      <c r="D24" s="6">
        <f>SUM('Week of April 27th:Week of May 25th'!D23)</f>
        <v>44591.4</v>
      </c>
      <c r="E24" s="6">
        <f>SUM('Week of April 27th:Week of May 25th'!E23)</f>
        <v>28305.9</v>
      </c>
      <c r="F24" s="7"/>
      <c r="G24" s="21">
        <f>IFERROR((D24/'May 2019'!D24)-1,0)</f>
        <v>0.26425466886300031</v>
      </c>
      <c r="H24" s="21">
        <f>IFERROR((E24/'May 2019'!E24)-1,0)</f>
        <v>0.82976990429647746</v>
      </c>
      <c r="J24" s="17"/>
      <c r="K24" s="17"/>
    </row>
    <row r="25" spans="1:11" x14ac:dyDescent="0.25">
      <c r="A25" s="5" t="s">
        <v>27</v>
      </c>
      <c r="B25">
        <v>22</v>
      </c>
      <c r="D25" s="6">
        <f>SUM('Week of April 27th:Week of May 25th'!D24)</f>
        <v>29449</v>
      </c>
      <c r="E25" s="6">
        <f>SUM('Week of April 27th:Week of May 25th'!E24)</f>
        <v>7579.25</v>
      </c>
      <c r="F25" s="7"/>
      <c r="G25" s="21">
        <f>IFERROR((D25/'May 2019'!D25)-1,0)</f>
        <v>0.43613026558339563</v>
      </c>
      <c r="H25" s="21">
        <f>IFERROR((E25/'May 2019'!E25)-1,0)</f>
        <v>4.8257621456082589E-3</v>
      </c>
      <c r="J25" s="17"/>
      <c r="K25" s="17"/>
    </row>
    <row r="26" spans="1:11" x14ac:dyDescent="0.25">
      <c r="A26" s="5" t="s">
        <v>28</v>
      </c>
      <c r="B26">
        <v>23</v>
      </c>
      <c r="D26" s="6">
        <f>SUM('Week of April 27th:Week of May 25th'!D25)</f>
        <v>52697.75</v>
      </c>
      <c r="E26" s="6">
        <f>SUM('Week of April 27th:Week of May 25th'!E25)</f>
        <v>82838</v>
      </c>
      <c r="F26" s="7"/>
      <c r="G26" s="21">
        <f>IFERROR((D26/'May 2019'!D26)-1,0)</f>
        <v>0.11202564647427438</v>
      </c>
      <c r="H26" s="21">
        <f>IFERROR((E26/'May 2019'!E26)-1,0)</f>
        <v>-0.5214119036353122</v>
      </c>
      <c r="J26" s="17"/>
      <c r="K26" s="17"/>
    </row>
    <row r="27" spans="1:11" x14ac:dyDescent="0.25">
      <c r="A27" s="5" t="s">
        <v>29</v>
      </c>
      <c r="B27">
        <v>24</v>
      </c>
      <c r="D27" s="6">
        <f>SUM('Week of April 27th:Week of May 25th'!D26)</f>
        <v>6029.7999999999993</v>
      </c>
      <c r="E27" s="6">
        <f>SUM('Week of April 27th:Week of May 25th'!E26)</f>
        <v>5744.9</v>
      </c>
      <c r="F27" s="7"/>
      <c r="G27" s="21">
        <f>IFERROR((D27/'May 2019'!D27)-1,0)</f>
        <v>-0.6693028255528255</v>
      </c>
      <c r="H27" s="21">
        <f>IFERROR((E27/'May 2019'!E27)-1,0)</f>
        <v>-0.36052672588436963</v>
      </c>
      <c r="J27" s="17"/>
      <c r="K27" s="17"/>
    </row>
    <row r="28" spans="1:11" x14ac:dyDescent="0.25">
      <c r="A28" s="5" t="s">
        <v>30</v>
      </c>
      <c r="B28">
        <v>25</v>
      </c>
      <c r="D28" s="6">
        <f>SUM('Week of April 27th:Week of May 25th'!D27)</f>
        <v>33870.199999999997</v>
      </c>
      <c r="E28" s="6">
        <f>SUM('Week of April 27th:Week of May 25th'!E27)</f>
        <v>19546.800000000003</v>
      </c>
      <c r="F28" s="7"/>
      <c r="G28" s="21">
        <f>IFERROR((D28/'May 2019'!D28)-1,0)</f>
        <v>-0.40997719706854296</v>
      </c>
      <c r="H28" s="21">
        <f>IFERROR((E28/'May 2019'!E28)-1,0)</f>
        <v>-0.32424224090991571</v>
      </c>
      <c r="J28" s="17"/>
      <c r="K28" s="17"/>
    </row>
    <row r="29" spans="1:11" x14ac:dyDescent="0.25">
      <c r="A29" s="5" t="s">
        <v>31</v>
      </c>
      <c r="B29">
        <v>26</v>
      </c>
      <c r="D29" s="6">
        <f>SUM('Week of April 27th:Week of May 25th'!D28)</f>
        <v>101268.3</v>
      </c>
      <c r="E29" s="6">
        <f>SUM('Week of April 27th:Week of May 25th'!E28)</f>
        <v>51634.45</v>
      </c>
      <c r="F29" s="7"/>
      <c r="G29" s="21">
        <f>IFERROR((D29/'May 2019'!D29)-1,0)</f>
        <v>0.16575476031233149</v>
      </c>
      <c r="H29" s="21">
        <f>IFERROR((E29/'May 2019'!E29)-1,0)</f>
        <v>0.24559477874686553</v>
      </c>
      <c r="J29" s="17"/>
      <c r="K29" s="17"/>
    </row>
    <row r="30" spans="1:11" x14ac:dyDescent="0.25">
      <c r="A30" s="5" t="s">
        <v>32</v>
      </c>
      <c r="B30">
        <v>27</v>
      </c>
      <c r="D30" s="6">
        <f>SUM('Week of April 27th:Week of May 25th'!D29)</f>
        <v>679627.89999999991</v>
      </c>
      <c r="E30" s="6">
        <f>SUM('Week of April 27th:Week of May 25th'!E29)</f>
        <v>422452.45</v>
      </c>
      <c r="F30" s="7"/>
      <c r="G30" s="21">
        <f>IFERROR((D30/'May 2019'!D30)-1,0)</f>
        <v>-0.39197294086481782</v>
      </c>
      <c r="H30" s="21">
        <f>IFERROR((E30/'May 2019'!E30)-1,0)</f>
        <v>-0.10965622750179993</v>
      </c>
      <c r="J30" s="17"/>
      <c r="K30" s="17"/>
    </row>
    <row r="31" spans="1:11" x14ac:dyDescent="0.25">
      <c r="A31" s="5" t="s">
        <v>33</v>
      </c>
      <c r="B31">
        <v>28</v>
      </c>
      <c r="D31" s="6">
        <f>SUM('Week of April 27th:Week of May 25th'!D30)</f>
        <v>275524.90000000002</v>
      </c>
      <c r="E31" s="6">
        <f>SUM('Week of April 27th:Week of May 25th'!E30)</f>
        <v>144508</v>
      </c>
      <c r="F31" s="7"/>
      <c r="G31" s="21">
        <f>IFERROR((D31/'May 2019'!D31)-1,0)</f>
        <v>-4.6381474545185819E-2</v>
      </c>
      <c r="H31" s="21">
        <f>IFERROR((E31/'May 2019'!E31)-1,0)</f>
        <v>0.23134550920347863</v>
      </c>
      <c r="J31" s="17"/>
      <c r="K31" s="17"/>
    </row>
    <row r="32" spans="1:11" x14ac:dyDescent="0.25">
      <c r="A32" s="5" t="s">
        <v>34</v>
      </c>
      <c r="B32">
        <v>29</v>
      </c>
      <c r="D32" s="6">
        <f>SUM('Week of April 27th:Week of May 25th'!D31)</f>
        <v>7116582.2000000002</v>
      </c>
      <c r="E32" s="6">
        <f>SUM('Week of April 27th:Week of May 25th'!E31)</f>
        <v>6242000.0999999996</v>
      </c>
      <c r="F32" s="7"/>
      <c r="G32" s="21">
        <f>IFERROR((D32/'May 2019'!D32)-1,0)</f>
        <v>-0.31086220363531514</v>
      </c>
      <c r="H32" s="21">
        <f>IFERROR((E32/'May 2019'!E32)-1,0)</f>
        <v>0.38067313122648705</v>
      </c>
      <c r="J32" s="17"/>
      <c r="K32" s="17"/>
    </row>
    <row r="33" spans="1:11" x14ac:dyDescent="0.25">
      <c r="A33" s="5" t="s">
        <v>35</v>
      </c>
      <c r="B33">
        <v>30</v>
      </c>
      <c r="D33" s="6">
        <f>SUM('Week of April 27th:Week of May 25th'!D32)</f>
        <v>26600.7</v>
      </c>
      <c r="E33" s="6">
        <f>SUM('Week of April 27th:Week of May 25th'!E32)</f>
        <v>15514.1</v>
      </c>
      <c r="F33" s="7"/>
      <c r="G33" s="21">
        <f>IFERROR((D33/'May 2019'!D33)-1,0)</f>
        <v>-0.46697057895290528</v>
      </c>
      <c r="H33" s="21">
        <f>IFERROR((E33/'May 2019'!E33)-1,0)</f>
        <v>0</v>
      </c>
      <c r="J33" s="17"/>
      <c r="K33" s="17"/>
    </row>
    <row r="34" spans="1:11" x14ac:dyDescent="0.25">
      <c r="A34" s="5" t="s">
        <v>36</v>
      </c>
      <c r="B34">
        <v>31</v>
      </c>
      <c r="D34" s="6">
        <f>SUM('Week of April 27th:Week of May 25th'!D33)</f>
        <v>931201.95</v>
      </c>
      <c r="E34" s="6">
        <f>SUM('Week of April 27th:Week of May 25th'!E33)</f>
        <v>563699.5</v>
      </c>
      <c r="F34" s="7"/>
      <c r="G34" s="21">
        <f>IFERROR((D34/'May 2019'!D34)-1,0)</f>
        <v>-0.45495150237457327</v>
      </c>
      <c r="H34" s="21">
        <f>IFERROR((E34/'May 2019'!E34)-1,0)</f>
        <v>0.44514562540546199</v>
      </c>
      <c r="J34" s="17"/>
      <c r="K34" s="17"/>
    </row>
    <row r="35" spans="1:11" x14ac:dyDescent="0.25">
      <c r="A35" s="5" t="s">
        <v>37</v>
      </c>
      <c r="B35">
        <v>32</v>
      </c>
      <c r="D35" s="6">
        <f>SUM('Week of April 27th:Week of May 25th'!D34)</f>
        <v>42843.5</v>
      </c>
      <c r="E35" s="6">
        <f>SUM('Week of April 27th:Week of May 25th'!E34)</f>
        <v>36546.65</v>
      </c>
      <c r="F35" s="7"/>
      <c r="G35" s="21">
        <f>IFERROR((D35/'May 2019'!D35)-1,0)</f>
        <v>-0.10863043224979618</v>
      </c>
      <c r="H35" s="21">
        <f>IFERROR((E35/'May 2019'!E35)-1,0)</f>
        <v>0.36572190904691548</v>
      </c>
      <c r="J35" s="17"/>
      <c r="K35" s="17"/>
    </row>
    <row r="36" spans="1:11" x14ac:dyDescent="0.25">
      <c r="A36" s="5" t="s">
        <v>38</v>
      </c>
      <c r="B36">
        <v>33</v>
      </c>
      <c r="D36" s="6">
        <f>SUM('Week of April 27th:Week of May 25th'!D35)</f>
        <v>28669.3</v>
      </c>
      <c r="E36" s="6">
        <f>SUM('Week of April 27th:Week of May 25th'!E35)</f>
        <v>13289.85</v>
      </c>
      <c r="F36" s="7"/>
      <c r="G36" s="21">
        <f>IFERROR((D36/'May 2019'!D36)-1,0)</f>
        <v>-0.18589204784243341</v>
      </c>
      <c r="H36" s="21">
        <f>IFERROR((E36/'May 2019'!E36)-1,0)</f>
        <v>-9.4419270212258488E-2</v>
      </c>
      <c r="J36" s="17"/>
      <c r="K36" s="17"/>
    </row>
    <row r="37" spans="1:11" x14ac:dyDescent="0.25">
      <c r="A37" s="5" t="s">
        <v>39</v>
      </c>
      <c r="B37">
        <v>34</v>
      </c>
      <c r="D37" s="6">
        <f>SUM('Week of April 27th:Week of May 25th'!D36)</f>
        <v>0</v>
      </c>
      <c r="E37" s="6">
        <f>SUM('Week of April 27th:Week of May 25th'!E36)</f>
        <v>0</v>
      </c>
      <c r="F37" s="7"/>
      <c r="G37" s="21">
        <f>IFERROR((D37/'May 2019'!D37)-1,0)</f>
        <v>-1</v>
      </c>
      <c r="H37" s="21">
        <f>IFERROR((E37/'May 2019'!E37)-1,0)</f>
        <v>-1</v>
      </c>
      <c r="J37" s="17"/>
      <c r="K37" s="17"/>
    </row>
    <row r="38" spans="1:11" x14ac:dyDescent="0.25">
      <c r="A38" s="5" t="s">
        <v>40</v>
      </c>
      <c r="B38">
        <v>35</v>
      </c>
      <c r="D38" s="6">
        <f>SUM('Week of April 27th:Week of May 25th'!D37)</f>
        <v>1485397.2</v>
      </c>
      <c r="E38" s="6">
        <f>SUM('Week of April 27th:Week of May 25th'!E37)</f>
        <v>1454629.75</v>
      </c>
      <c r="F38" s="7"/>
      <c r="G38" s="21">
        <f>IFERROR((D38/'May 2019'!D38)-1,0)</f>
        <v>-0.3126548513475651</v>
      </c>
      <c r="H38" s="21">
        <f>IFERROR((E38/'May 2019'!E38)-1,0)</f>
        <v>0.55569060057936692</v>
      </c>
      <c r="J38" s="17"/>
      <c r="K38" s="17"/>
    </row>
    <row r="39" spans="1:11" x14ac:dyDescent="0.25">
      <c r="A39" s="5" t="s">
        <v>41</v>
      </c>
      <c r="B39">
        <v>36</v>
      </c>
      <c r="D39" s="6">
        <f>SUM('Week of April 27th:Week of May 25th'!D38)</f>
        <v>4307434.5999999996</v>
      </c>
      <c r="E39" s="6">
        <f>SUM('Week of April 27th:Week of May 25th'!E38)</f>
        <v>2304680.7000000002</v>
      </c>
      <c r="F39" s="7"/>
      <c r="G39" s="21">
        <f>IFERROR((D39/'May 2019'!D39)-1,0)</f>
        <v>-0.32117313086970567</v>
      </c>
      <c r="H39" s="21">
        <f>IFERROR((E39/'May 2019'!E39)-1,0)</f>
        <v>0.30364393790310729</v>
      </c>
      <c r="J39" s="17"/>
      <c r="K39" s="17"/>
    </row>
    <row r="40" spans="1:11" x14ac:dyDescent="0.25">
      <c r="A40" s="5" t="s">
        <v>42</v>
      </c>
      <c r="B40">
        <v>37</v>
      </c>
      <c r="D40" s="6">
        <f>SUM('Week of April 27th:Week of May 25th'!D39)</f>
        <v>881822.9</v>
      </c>
      <c r="E40" s="6">
        <f>SUM('Week of April 27th:Week of May 25th'!E39)</f>
        <v>738232.85</v>
      </c>
      <c r="F40" s="7"/>
      <c r="G40" s="21">
        <f>IFERROR((D40/'May 2019'!D40)-1,0)</f>
        <v>-0.2637742769512732</v>
      </c>
      <c r="H40" s="21">
        <f>IFERROR((E40/'May 2019'!E40)-1,0)</f>
        <v>6.1385759970167264E-3</v>
      </c>
      <c r="J40" s="17"/>
      <c r="K40" s="17"/>
    </row>
    <row r="41" spans="1:11" x14ac:dyDescent="0.25">
      <c r="A41" s="5" t="s">
        <v>43</v>
      </c>
      <c r="B41">
        <v>38</v>
      </c>
      <c r="D41" s="6">
        <f>SUM('Week of April 27th:Week of May 25th'!D40)</f>
        <v>119819</v>
      </c>
      <c r="E41" s="6">
        <f>SUM('Week of April 27th:Week of May 25th'!E40)</f>
        <v>46133.85</v>
      </c>
      <c r="F41" s="7"/>
      <c r="G41" s="21">
        <f>IFERROR((D41/'May 2019'!D41)-1,0)</f>
        <v>-0.22630482243024441</v>
      </c>
      <c r="H41" s="21">
        <f>IFERROR((E41/'May 2019'!E41)-1,0)</f>
        <v>-0.60572695130924825</v>
      </c>
      <c r="J41" s="17"/>
      <c r="K41" s="17"/>
    </row>
    <row r="42" spans="1:11" x14ac:dyDescent="0.25">
      <c r="A42" s="5" t="s">
        <v>44</v>
      </c>
      <c r="B42">
        <v>39</v>
      </c>
      <c r="D42" s="6">
        <f>SUM('Week of April 27th:Week of May 25th'!D41)</f>
        <v>3591.7000000000003</v>
      </c>
      <c r="E42" s="6">
        <f>SUM('Week of April 27th:Week of May 25th'!E41)</f>
        <v>4465.3</v>
      </c>
      <c r="F42" s="7"/>
      <c r="G42" s="21">
        <f>IFERROR((D42/'May 2019'!D42)-1,0)</f>
        <v>-0.53055809698078682</v>
      </c>
      <c r="H42" s="21">
        <f>IFERROR((E42/'May 2019'!E42)-1,0)</f>
        <v>0.61106200277812883</v>
      </c>
      <c r="J42" s="17"/>
      <c r="K42" s="17"/>
    </row>
    <row r="43" spans="1:11" x14ac:dyDescent="0.25">
      <c r="A43" s="5" t="s">
        <v>45</v>
      </c>
      <c r="B43">
        <v>40</v>
      </c>
      <c r="D43" s="6">
        <f>SUM('Week of April 27th:Week of May 25th'!D42)</f>
        <v>29843.1</v>
      </c>
      <c r="E43" s="6">
        <f>SUM('Week of April 27th:Week of May 25th'!E42)</f>
        <v>8275.4</v>
      </c>
      <c r="F43" s="7"/>
      <c r="G43" s="21">
        <f>IFERROR((D43/'May 2019'!D43)-1,0)</f>
        <v>-2.3030386360511468E-2</v>
      </c>
      <c r="H43" s="21">
        <f>IFERROR((E43/'May 2019'!E43)-1,0)</f>
        <v>-6.7481759021889243E-2</v>
      </c>
      <c r="J43" s="17"/>
      <c r="K43" s="17"/>
    </row>
    <row r="44" spans="1:11" x14ac:dyDescent="0.25">
      <c r="A44" s="5" t="s">
        <v>46</v>
      </c>
      <c r="B44">
        <v>41</v>
      </c>
      <c r="D44" s="6">
        <f>SUM('Week of April 27th:Week of May 25th'!D43)</f>
        <v>2232711.6</v>
      </c>
      <c r="E44" s="6">
        <f>SUM('Week of April 27th:Week of May 25th'!E43)</f>
        <v>1533087.5</v>
      </c>
      <c r="F44" s="7"/>
      <c r="G44" s="21">
        <f>IFERROR((D44/'May 2019'!D44)-1,0)</f>
        <v>-0.32800216415467132</v>
      </c>
      <c r="H44" s="21">
        <f>IFERROR((E44/'May 2019'!E44)-1,0)</f>
        <v>0.42202935381544715</v>
      </c>
      <c r="J44" s="17"/>
      <c r="K44" s="17"/>
    </row>
    <row r="45" spans="1:11" x14ac:dyDescent="0.25">
      <c r="A45" s="5" t="s">
        <v>47</v>
      </c>
      <c r="B45">
        <v>42</v>
      </c>
      <c r="D45" s="6">
        <f>SUM('Week of April 27th:Week of May 25th'!D44)</f>
        <v>1222431.7599999998</v>
      </c>
      <c r="E45" s="6">
        <f>SUM('Week of April 27th:Week of May 25th'!E44)</f>
        <v>742970.41999999993</v>
      </c>
      <c r="F45" s="7"/>
      <c r="G45" s="21">
        <f>IFERROR((D45/'May 2019'!D45)-1,0)</f>
        <v>-0.33927179092473614</v>
      </c>
      <c r="H45" s="21">
        <f>IFERROR((E45/'May 2019'!E45)-1,0)</f>
        <v>-0.1118010275711645</v>
      </c>
      <c r="J45" s="17"/>
      <c r="K45" s="17"/>
    </row>
    <row r="46" spans="1:11" x14ac:dyDescent="0.25">
      <c r="A46" s="5" t="s">
        <v>48</v>
      </c>
      <c r="B46">
        <v>43</v>
      </c>
      <c r="D46" s="6">
        <f>SUM('Week of April 27th:Week of May 25th'!D45)</f>
        <v>858950.39999999991</v>
      </c>
      <c r="E46" s="6">
        <f>SUM('Week of April 27th:Week of May 25th'!E45)</f>
        <v>785430.1</v>
      </c>
      <c r="F46" s="7"/>
      <c r="G46" s="21">
        <f>IFERROR((D46/'May 2019'!D46)-1,0)</f>
        <v>-0.55575411292524013</v>
      </c>
      <c r="H46" s="21">
        <f>IFERROR((E46/'May 2019'!E46)-1,0)</f>
        <v>0.22372473574229912</v>
      </c>
      <c r="J46" s="17"/>
      <c r="K46" s="17"/>
    </row>
    <row r="47" spans="1:11" x14ac:dyDescent="0.25">
      <c r="A47" s="5" t="s">
        <v>49</v>
      </c>
      <c r="B47">
        <v>44</v>
      </c>
      <c r="D47" s="6">
        <f>SUM('Week of April 27th:Week of May 25th'!D46)</f>
        <v>1153568.5</v>
      </c>
      <c r="E47" s="6">
        <f>SUM('Week of April 27th:Week of May 25th'!E46)</f>
        <v>550090.45000000007</v>
      </c>
      <c r="F47" s="7"/>
      <c r="G47" s="21">
        <f>IFERROR((D47/'May 2019'!D47)-1,0)</f>
        <v>-0.31225914849681946</v>
      </c>
      <c r="H47" s="21">
        <f>IFERROR((E47/'May 2019'!E47)-1,0)</f>
        <v>-0.29897179895930992</v>
      </c>
      <c r="J47" s="17"/>
      <c r="K47" s="17"/>
    </row>
    <row r="48" spans="1:11" x14ac:dyDescent="0.25">
      <c r="A48" s="5" t="s">
        <v>50</v>
      </c>
      <c r="B48">
        <v>45</v>
      </c>
      <c r="D48" s="6">
        <f>SUM('Week of April 27th:Week of May 25th'!D47)</f>
        <v>414969.80000000005</v>
      </c>
      <c r="E48" s="6">
        <f>SUM('Week of April 27th:Week of May 25th'!E47)</f>
        <v>431006.45</v>
      </c>
      <c r="F48" s="7"/>
      <c r="G48" s="21">
        <f>IFERROR((D48/'May 2019'!D48)-1,0)</f>
        <v>-0.4385997143820386</v>
      </c>
      <c r="H48" s="21">
        <f>IFERROR((E48/'May 2019'!E48)-1,0)</f>
        <v>0.36510739528737779</v>
      </c>
      <c r="J48" s="17"/>
      <c r="K48" s="17"/>
    </row>
    <row r="49" spans="1:11" x14ac:dyDescent="0.25">
      <c r="A49" s="5" t="s">
        <v>51</v>
      </c>
      <c r="B49">
        <v>46</v>
      </c>
      <c r="D49" s="6">
        <f>SUM('Week of April 27th:Week of May 25th'!D48)</f>
        <v>1300582.3999999999</v>
      </c>
      <c r="E49" s="6">
        <f>SUM('Week of April 27th:Week of May 25th'!E48)</f>
        <v>923935.25</v>
      </c>
      <c r="F49" s="7"/>
      <c r="G49" s="21">
        <f>IFERROR((D49/'May 2019'!D49)-1,0)</f>
        <v>-0.35879894386653488</v>
      </c>
      <c r="H49" s="21">
        <f>IFERROR((E49/'May 2019'!E49)-1,0)</f>
        <v>9.804975397667226E-3</v>
      </c>
      <c r="J49" s="17"/>
      <c r="K49" s="17"/>
    </row>
    <row r="50" spans="1:11" x14ac:dyDescent="0.25">
      <c r="A50" s="5" t="s">
        <v>52</v>
      </c>
      <c r="B50">
        <v>47</v>
      </c>
      <c r="D50" s="6">
        <f>SUM('Week of April 27th:Week of May 25th'!D49)</f>
        <v>89032.3</v>
      </c>
      <c r="E50" s="6">
        <f>SUM('Week of April 27th:Week of May 25th'!E49)</f>
        <v>45803.45</v>
      </c>
      <c r="F50" s="7"/>
      <c r="G50" s="21">
        <f>IFERROR((D50/'May 2019'!D50)-1,0)</f>
        <v>-0.47291842790127137</v>
      </c>
      <c r="H50" s="21">
        <f>IFERROR((E50/'May 2019'!E50)-1,0)</f>
        <v>-0.26397340862307517</v>
      </c>
      <c r="J50" s="17"/>
      <c r="K50" s="17"/>
    </row>
    <row r="51" spans="1:11" x14ac:dyDescent="0.25">
      <c r="A51" s="5" t="s">
        <v>53</v>
      </c>
      <c r="B51">
        <v>48</v>
      </c>
      <c r="D51" s="6">
        <f>SUM('Week of April 27th:Week of May 25th'!D50)</f>
        <v>6205116.4000000004</v>
      </c>
      <c r="E51" s="6">
        <f>SUM('Week of April 27th:Week of May 25th'!E50)</f>
        <v>5111021.6500000004</v>
      </c>
      <c r="F51" s="7"/>
      <c r="G51" s="21">
        <f>IFERROR((D51/'May 2019'!D51)-1,0)</f>
        <v>-0.44191351951594515</v>
      </c>
      <c r="H51" s="21">
        <f>IFERROR((E51/'May 2019'!E51)-1,0)</f>
        <v>0.12262227506204915</v>
      </c>
      <c r="J51" s="17"/>
      <c r="K51" s="17"/>
    </row>
    <row r="52" spans="1:11" x14ac:dyDescent="0.25">
      <c r="A52" s="5" t="s">
        <v>54</v>
      </c>
      <c r="B52">
        <v>49</v>
      </c>
      <c r="D52" s="6">
        <f>SUM('Week of April 27th:Week of May 25th'!D51)</f>
        <v>2123282.7000000002</v>
      </c>
      <c r="E52" s="6">
        <f>SUM('Week of April 27th:Week of May 25th'!E51)</f>
        <v>1216660.5499999998</v>
      </c>
      <c r="F52" s="7"/>
      <c r="G52" s="21">
        <f>IFERROR((D52/'May 2019'!D52)-1,0)</f>
        <v>-0.41859485336836155</v>
      </c>
      <c r="H52" s="21">
        <f>IFERROR((E52/'May 2019'!E52)-1,0)</f>
        <v>-0.11300100764807197</v>
      </c>
      <c r="J52" s="17"/>
      <c r="K52" s="17"/>
    </row>
    <row r="53" spans="1:11" x14ac:dyDescent="0.25">
      <c r="A53" s="5" t="s">
        <v>55</v>
      </c>
      <c r="B53">
        <v>50</v>
      </c>
      <c r="D53" s="6">
        <f>SUM('Week of April 27th:Week of May 25th'!D52)</f>
        <v>8844133.9000000004</v>
      </c>
      <c r="E53" s="6">
        <f>SUM('Week of April 27th:Week of May 25th'!E52)</f>
        <v>7010948.7000000002</v>
      </c>
      <c r="F53" s="7"/>
      <c r="G53" s="21">
        <f>IFERROR((D53/'May 2019'!D53)-1,0)</f>
        <v>-0.41606471315319804</v>
      </c>
      <c r="H53" s="21">
        <f>IFERROR((E53/'May 2019'!E53)-1,0)</f>
        <v>0.33317542127943223</v>
      </c>
      <c r="J53" s="17"/>
      <c r="K53" s="17"/>
    </row>
    <row r="54" spans="1:11" x14ac:dyDescent="0.25">
      <c r="A54" s="5" t="s">
        <v>56</v>
      </c>
      <c r="B54">
        <v>51</v>
      </c>
      <c r="D54" s="6">
        <f>SUM('Week of April 27th:Week of May 25th'!D53)</f>
        <v>2345711.9</v>
      </c>
      <c r="E54" s="6">
        <f>SUM('Week of April 27th:Week of May 25th'!E53)</f>
        <v>1797233.2</v>
      </c>
      <c r="F54" s="7"/>
      <c r="G54" s="21">
        <f>IFERROR((D54/'May 2019'!D54)-1,0)</f>
        <v>-0.34988439214402045</v>
      </c>
      <c r="H54" s="21">
        <f>IFERROR((E54/'May 2019'!E54)-1,0)</f>
        <v>0.25150730657999221</v>
      </c>
      <c r="J54" s="17"/>
      <c r="K54" s="17"/>
    </row>
    <row r="55" spans="1:11" x14ac:dyDescent="0.25">
      <c r="A55" s="5" t="s">
        <v>57</v>
      </c>
      <c r="B55">
        <v>52</v>
      </c>
      <c r="D55" s="6">
        <f>SUM('Week of April 27th:Week of May 25th'!D54)</f>
        <v>3744988.8</v>
      </c>
      <c r="E55" s="6">
        <f>SUM('Week of April 27th:Week of May 25th'!E54)</f>
        <v>3290345.8</v>
      </c>
      <c r="F55" s="7"/>
      <c r="G55" s="21">
        <f>IFERROR((D55/'May 2019'!D55)-1,0)</f>
        <v>-0.32929535093189999</v>
      </c>
      <c r="H55" s="21">
        <f>IFERROR((E55/'May 2019'!E55)-1,0)</f>
        <v>0.17438422513028029</v>
      </c>
      <c r="J55" s="17"/>
      <c r="K55" s="17"/>
    </row>
    <row r="56" spans="1:11" x14ac:dyDescent="0.25">
      <c r="A56" s="5" t="s">
        <v>58</v>
      </c>
      <c r="B56">
        <v>53</v>
      </c>
      <c r="D56" s="6">
        <f>SUM('Week of April 27th:Week of May 25th'!D55)</f>
        <v>2672806.7000000002</v>
      </c>
      <c r="E56" s="6">
        <f>SUM('Week of April 27th:Week of May 25th'!E55)</f>
        <v>1878108.75</v>
      </c>
      <c r="F56" s="7"/>
      <c r="G56" s="21">
        <f>IFERROR((D56/'May 2019'!D56)-1,0)</f>
        <v>-0.38868102108402491</v>
      </c>
      <c r="H56" s="21">
        <f>IFERROR((E56/'May 2019'!E56)-1,0)</f>
        <v>0.11614720095048892</v>
      </c>
      <c r="J56" s="17"/>
      <c r="K56" s="17"/>
    </row>
    <row r="57" spans="1:11" x14ac:dyDescent="0.25">
      <c r="A57" s="5" t="s">
        <v>59</v>
      </c>
      <c r="B57">
        <v>54</v>
      </c>
      <c r="D57" s="6">
        <f>SUM('Week of April 27th:Week of May 25th'!D56)</f>
        <v>117956.3</v>
      </c>
      <c r="E57" s="6">
        <f>SUM('Week of April 27th:Week of May 25th'!E56)</f>
        <v>51242.799999999996</v>
      </c>
      <c r="F57" s="7"/>
      <c r="G57" s="21">
        <f>IFERROR((D57/'May 2019'!D57)-1,0)</f>
        <v>-0.14325008643306025</v>
      </c>
      <c r="H57" s="21">
        <f>IFERROR((E57/'May 2019'!E57)-1,0)</f>
        <v>-0.19654930195802967</v>
      </c>
      <c r="J57" s="17"/>
      <c r="K57" s="17"/>
    </row>
    <row r="58" spans="1:11" x14ac:dyDescent="0.25">
      <c r="A58" s="5" t="s">
        <v>60</v>
      </c>
      <c r="B58">
        <v>55</v>
      </c>
      <c r="D58" s="6">
        <f>SUM('Week of April 27th:Week of May 25th'!D57)</f>
        <v>2404220</v>
      </c>
      <c r="E58" s="6">
        <f>SUM('Week of April 27th:Week of May 25th'!E57)</f>
        <v>1810216.8</v>
      </c>
      <c r="F58" s="7"/>
      <c r="G58" s="21">
        <f>IFERROR((D58/'May 2019'!D58)-1,0)</f>
        <v>-0.30439537627276547</v>
      </c>
      <c r="H58" s="21">
        <f>IFERROR((E58/'May 2019'!E58)-1,0)</f>
        <v>0.27716651434811168</v>
      </c>
      <c r="J58" s="17"/>
      <c r="K58" s="17"/>
    </row>
    <row r="59" spans="1:11" x14ac:dyDescent="0.25">
      <c r="A59" s="5" t="s">
        <v>61</v>
      </c>
      <c r="B59">
        <v>56</v>
      </c>
      <c r="D59" s="6">
        <f>SUM('Week of April 27th:Week of May 25th'!D58)</f>
        <v>1423863.7000000002</v>
      </c>
      <c r="E59" s="6">
        <f>SUM('Week of April 27th:Week of May 25th'!E58)</f>
        <v>897449.70000000007</v>
      </c>
      <c r="F59" s="7"/>
      <c r="G59" s="21">
        <f>IFERROR((D59/'May 2019'!D59)-1,0)</f>
        <v>-0.28480604308340973</v>
      </c>
      <c r="H59" s="21">
        <f>IFERROR((E59/'May 2019'!E59)-1,0)</f>
        <v>0.17291914442025136</v>
      </c>
      <c r="J59" s="17"/>
      <c r="K59" s="17"/>
    </row>
    <row r="60" spans="1:11" x14ac:dyDescent="0.25">
      <c r="A60" s="5" t="s">
        <v>62</v>
      </c>
      <c r="B60">
        <v>57</v>
      </c>
      <c r="D60" s="6">
        <f>SUM('Week of April 27th:Week of May 25th'!D59)</f>
        <v>0</v>
      </c>
      <c r="E60" s="6">
        <f>SUM('Week of April 27th:Week of May 25th'!E59)</f>
        <v>1410636.85</v>
      </c>
      <c r="F60" s="7"/>
      <c r="G60" s="21">
        <f>IFERROR((D60/'May 2019'!D60)-1,0)</f>
        <v>-1</v>
      </c>
      <c r="H60" s="21">
        <f>IFERROR((E60/'May 2019'!E60)-1,0)</f>
        <v>1.6701551984799483</v>
      </c>
      <c r="J60" s="17"/>
      <c r="K60" s="17"/>
    </row>
    <row r="61" spans="1:11" x14ac:dyDescent="0.25">
      <c r="A61" s="5" t="s">
        <v>63</v>
      </c>
      <c r="B61">
        <v>58</v>
      </c>
      <c r="D61" s="6">
        <f>SUM('Week of April 27th:Week of May 25th'!D60)</f>
        <v>4769052.4000000004</v>
      </c>
      <c r="E61" s="6">
        <f>SUM('Week of April 27th:Week of May 25th'!E60)</f>
        <v>2439877.65</v>
      </c>
      <c r="F61" s="7"/>
      <c r="G61" s="21">
        <f>IFERROR((D61/'May 2019'!D61)-1,0)</f>
        <v>-7.4531834493723248E-2</v>
      </c>
      <c r="H61" s="21">
        <f>IFERROR((E61/'May 2019'!E61)-1,0)</f>
        <v>0.13100493784897327</v>
      </c>
      <c r="J61" s="17"/>
      <c r="K61" s="17"/>
    </row>
    <row r="62" spans="1:11" x14ac:dyDescent="0.25">
      <c r="A62" s="5" t="s">
        <v>64</v>
      </c>
      <c r="B62">
        <v>59</v>
      </c>
      <c r="D62" s="6">
        <f>SUM('Week of April 27th:Week of May 25th'!D61)</f>
        <v>1686209</v>
      </c>
      <c r="E62" s="6">
        <f>SUM('Week of April 27th:Week of May 25th'!E61)</f>
        <v>1731166.1</v>
      </c>
      <c r="F62" s="7"/>
      <c r="G62" s="21">
        <f>IFERROR((D62/'May 2019'!D62)-1,0)</f>
        <v>-0.44545194768934238</v>
      </c>
      <c r="H62" s="21">
        <f>IFERROR((E62/'May 2019'!E62)-1,0)</f>
        <v>0.20766824357705627</v>
      </c>
      <c r="J62" s="17"/>
      <c r="K62" s="17"/>
    </row>
    <row r="63" spans="1:11" x14ac:dyDescent="0.25">
      <c r="A63" s="5" t="s">
        <v>65</v>
      </c>
      <c r="B63">
        <v>60</v>
      </c>
      <c r="D63" s="6">
        <f>SUM('Week of April 27th:Week of May 25th'!D62)</f>
        <v>922423.6</v>
      </c>
      <c r="E63" s="6">
        <f>SUM('Week of April 27th:Week of May 25th'!E62)</f>
        <v>505987.3</v>
      </c>
      <c r="F63" s="7"/>
      <c r="G63" s="21">
        <f>IFERROR((D63/'May 2019'!D63)-1,0)</f>
        <v>-0.44984237349486622</v>
      </c>
      <c r="H63" s="21">
        <f>IFERROR((E63/'May 2019'!E63)-1,0)</f>
        <v>0.11576864331366021</v>
      </c>
      <c r="J63" s="17"/>
      <c r="K63" s="17"/>
    </row>
    <row r="64" spans="1:11" x14ac:dyDescent="0.25">
      <c r="A64" s="5" t="s">
        <v>66</v>
      </c>
      <c r="B64">
        <v>61</v>
      </c>
      <c r="D64" s="6">
        <f>SUM('Week of April 27th:Week of May 25th'!D63)</f>
        <v>96248.61</v>
      </c>
      <c r="E64" s="6">
        <f>SUM('Week of April 27th:Week of May 25th'!E63)</f>
        <v>40320.350000000006</v>
      </c>
      <c r="F64" s="7"/>
      <c r="G64" s="21">
        <f>IFERROR((D64/'May 2019'!D64)-1,0)</f>
        <v>0.21078551867026785</v>
      </c>
      <c r="H64" s="21">
        <f>IFERROR((E64/'May 2019'!E64)-1,0)</f>
        <v>-0.21360747612513886</v>
      </c>
      <c r="J64" s="17"/>
      <c r="K64" s="17"/>
    </row>
    <row r="65" spans="1:11" x14ac:dyDescent="0.25">
      <c r="A65" s="5" t="s">
        <v>67</v>
      </c>
      <c r="B65">
        <v>62</v>
      </c>
      <c r="D65" s="6">
        <f>SUM('Week of April 27th:Week of May 25th'!D64)</f>
        <v>30991.800000000003</v>
      </c>
      <c r="E65" s="6">
        <f>SUM('Week of April 27th:Week of May 25th'!E64)</f>
        <v>13653.85</v>
      </c>
      <c r="F65" s="7"/>
      <c r="G65" s="21">
        <f>IFERROR((D65/'May 2019'!D65)-1,0)</f>
        <v>-5.9480817436376565E-2</v>
      </c>
      <c r="H65" s="21">
        <f>IFERROR((E65/'May 2019'!E65)-1,0)</f>
        <v>0.11571571571571582</v>
      </c>
      <c r="J65" s="17"/>
      <c r="K65" s="17"/>
    </row>
    <row r="66" spans="1:11" x14ac:dyDescent="0.25">
      <c r="A66" s="5" t="s">
        <v>68</v>
      </c>
      <c r="B66">
        <v>63</v>
      </c>
      <c r="D66" s="6">
        <f>SUM('Week of April 27th:Week of May 25th'!D65)</f>
        <v>7677.5999999999995</v>
      </c>
      <c r="E66" s="6">
        <f>SUM('Week of April 27th:Week of May 25th'!E65)</f>
        <v>3780.7</v>
      </c>
      <c r="F66" s="7"/>
      <c r="G66" s="21">
        <f>IFERROR((D66/'May 2019'!D66)-1,0)</f>
        <v>-0.65721786417476635</v>
      </c>
      <c r="H66" s="21">
        <f>IFERROR((E66/'May 2019'!E66)-1,0)</f>
        <v>-0.73111293654942378</v>
      </c>
      <c r="J66" s="17"/>
      <c r="K66" s="17"/>
    </row>
    <row r="67" spans="1:11" x14ac:dyDescent="0.25">
      <c r="A67" s="5" t="s">
        <v>69</v>
      </c>
      <c r="B67">
        <v>64</v>
      </c>
      <c r="D67" s="6">
        <f>SUM('Week of April 27th:Week of May 25th'!D66)</f>
        <v>2308533.58</v>
      </c>
      <c r="E67" s="6">
        <f>SUM('Week of April 27th:Week of May 25th'!E66)</f>
        <v>1684649.05</v>
      </c>
      <c r="F67" s="7"/>
      <c r="G67" s="21">
        <f>IFERROR((D67/'May 2019'!D67)-1,0)</f>
        <v>-0.40717305597102194</v>
      </c>
      <c r="H67" s="21">
        <f>IFERROR((E67/'May 2019'!E67)-1,0)</f>
        <v>-4.6313454121922226E-2</v>
      </c>
      <c r="J67" s="17"/>
      <c r="K67" s="17"/>
    </row>
    <row r="68" spans="1:11" x14ac:dyDescent="0.25">
      <c r="A68" s="5" t="s">
        <v>70</v>
      </c>
      <c r="B68">
        <v>65</v>
      </c>
      <c r="D68" s="6">
        <f>SUM('Week of April 27th:Week of May 25th'!D67)</f>
        <v>146136.9</v>
      </c>
      <c r="E68" s="6">
        <f>SUM('Week of April 27th:Week of May 25th'!E67)</f>
        <v>86848.65</v>
      </c>
      <c r="F68" s="7"/>
      <c r="G68" s="21">
        <f>IFERROR((D68/'May 2019'!D68)-1,0)</f>
        <v>0.38074325888398741</v>
      </c>
      <c r="H68" s="21">
        <f>IFERROR((E68/'May 2019'!E68)-1,0)</f>
        <v>0.69620140678510634</v>
      </c>
      <c r="J68" s="17"/>
      <c r="K68" s="17"/>
    </row>
    <row r="69" spans="1:11" x14ac:dyDescent="0.25">
      <c r="A69" s="5" t="s">
        <v>71</v>
      </c>
      <c r="B69">
        <v>66</v>
      </c>
      <c r="D69" s="6">
        <f>SUM('Week of April 27th:Week of May 25th'!D68)</f>
        <v>1681322.2000000002</v>
      </c>
      <c r="E69" s="6">
        <f>SUM('Week of April 27th:Week of May 25th'!E68)</f>
        <v>1111856.5499999998</v>
      </c>
      <c r="F69" s="7"/>
      <c r="G69" s="21">
        <f>IFERROR((D69/'May 2019'!D69)-1,0)</f>
        <v>-0.2041850613313263</v>
      </c>
      <c r="H69" s="21">
        <f>IFERROR((E69/'May 2019'!E69)-1,0)</f>
        <v>0.18858125273598692</v>
      </c>
      <c r="J69" s="17"/>
      <c r="K69" s="17"/>
    </row>
    <row r="70" spans="1:11" x14ac:dyDescent="0.25">
      <c r="A70" t="s">
        <v>72</v>
      </c>
      <c r="B70">
        <v>67</v>
      </c>
      <c r="D70" s="6">
        <f>SUM('Week of April 27th:Week of May 25th'!D69)</f>
        <v>32477.899999999998</v>
      </c>
      <c r="E70" s="6">
        <f>SUM('Week of April 27th:Week of May 25th'!E69)</f>
        <v>31448.2</v>
      </c>
      <c r="G70" s="22">
        <f>IFERROR((D70/'May 2019'!D70)-1,0)</f>
        <v>-0.23414545574593126</v>
      </c>
      <c r="H70" s="22">
        <f>IFERROR((E70/'May 2019'!E70)-1,0)</f>
        <v>0.31038807624436693</v>
      </c>
      <c r="J70" s="17"/>
      <c r="K70" s="17"/>
    </row>
    <row r="71" spans="1:11" x14ac:dyDescent="0.25">
      <c r="D71" s="6"/>
      <c r="E71" s="6"/>
      <c r="G71" s="23"/>
      <c r="H71" s="23"/>
    </row>
    <row r="72" spans="1:11" x14ac:dyDescent="0.25">
      <c r="A72" t="s">
        <v>73</v>
      </c>
      <c r="D72" s="6">
        <f>SUM(D4:D70)</f>
        <v>98830659.070000008</v>
      </c>
      <c r="E72" s="6">
        <f>SUM(E4:E70)</f>
        <v>75275939.049999997</v>
      </c>
      <c r="G72" s="24">
        <f>(D72/'May 2019'!D72)-1</f>
        <v>-0.35645471035647847</v>
      </c>
      <c r="H72" s="24">
        <f>(E72/'May 2019'!E72)-1</f>
        <v>0.1691730197802801</v>
      </c>
      <c r="J72" s="18"/>
      <c r="K72" s="18"/>
    </row>
    <row r="73" spans="1:11" x14ac:dyDescent="0.25">
      <c r="A73" s="8"/>
      <c r="D73" s="6"/>
      <c r="E73" s="6"/>
      <c r="G73" s="1"/>
      <c r="H73" s="1"/>
    </row>
    <row r="74" spans="1:11" x14ac:dyDescent="0.25">
      <c r="A74" s="3" t="s">
        <v>76</v>
      </c>
      <c r="G74" s="1"/>
      <c r="H74" s="1"/>
    </row>
    <row r="76" spans="1:11" x14ac:dyDescent="0.25">
      <c r="D76" s="17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49705D-C659-4FDF-8CD0-1005AC93D94A}">
  <dimension ref="A1:M73"/>
  <sheetViews>
    <sheetView tabSelected="1" zoomScaleNormal="100" workbookViewId="0">
      <selection activeCell="E12" sqref="E12"/>
    </sheetView>
  </sheetViews>
  <sheetFormatPr defaultRowHeight="12.75" x14ac:dyDescent="0.2"/>
  <cols>
    <col min="1" max="1" width="21.140625" style="25" customWidth="1"/>
    <col min="2" max="3" width="10.5703125" style="25" customWidth="1"/>
    <col min="4" max="6" width="18.42578125" style="25" customWidth="1"/>
    <col min="7" max="7" width="9.140625" style="25" customWidth="1"/>
    <col min="8" max="8" width="11.140625" style="25" customWidth="1"/>
    <col min="9" max="9" width="19.5703125" style="25" customWidth="1"/>
    <col min="10" max="10" width="15.42578125" style="25" customWidth="1"/>
    <col min="11" max="11" width="14.28515625" style="25" customWidth="1"/>
    <col min="12" max="12" width="8.42578125" style="25" customWidth="1"/>
    <col min="13" max="16384" width="9.140625" style="25"/>
  </cols>
  <sheetData>
    <row r="1" spans="1:12" ht="13.15" customHeight="1" x14ac:dyDescent="0.2">
      <c r="A1" s="29" t="s">
        <v>77</v>
      </c>
      <c r="D1" s="32" t="s">
        <v>0</v>
      </c>
      <c r="E1" s="32" t="s">
        <v>1</v>
      </c>
      <c r="F1" s="32"/>
    </row>
    <row r="2" spans="1:12" ht="15" customHeight="1" x14ac:dyDescent="0.25">
      <c r="A2" s="25" t="s">
        <v>2</v>
      </c>
      <c r="B2" s="25" t="s">
        <v>3</v>
      </c>
      <c r="D2" s="28" t="s">
        <v>4</v>
      </c>
      <c r="E2" s="28" t="s">
        <v>5</v>
      </c>
      <c r="F2" s="28"/>
      <c r="G2" s="31"/>
      <c r="L2" s="30"/>
    </row>
    <row r="3" spans="1:12" ht="13.15" customHeight="1" x14ac:dyDescent="0.2">
      <c r="A3" s="29" t="s">
        <v>6</v>
      </c>
      <c r="B3" s="25">
        <v>1</v>
      </c>
      <c r="D3" s="29">
        <v>0</v>
      </c>
      <c r="E3" s="29">
        <v>0</v>
      </c>
    </row>
    <row r="4" spans="1:12" ht="13.15" customHeight="1" x14ac:dyDescent="0.2">
      <c r="A4" s="29" t="s">
        <v>7</v>
      </c>
      <c r="B4" s="25">
        <v>2</v>
      </c>
      <c r="D4" s="29">
        <v>0</v>
      </c>
      <c r="E4" s="29">
        <v>0</v>
      </c>
    </row>
    <row r="5" spans="1:12" ht="13.15" customHeight="1" x14ac:dyDescent="0.2">
      <c r="A5" s="29" t="s">
        <v>8</v>
      </c>
      <c r="B5" s="25">
        <v>3</v>
      </c>
      <c r="D5" s="29">
        <v>0</v>
      </c>
      <c r="E5" s="29">
        <v>0</v>
      </c>
    </row>
    <row r="6" spans="1:12" ht="13.15" customHeight="1" x14ac:dyDescent="0.2">
      <c r="A6" s="29" t="s">
        <v>9</v>
      </c>
      <c r="B6" s="25">
        <v>4</v>
      </c>
      <c r="D6" s="29">
        <v>0</v>
      </c>
      <c r="E6" s="29">
        <v>0</v>
      </c>
    </row>
    <row r="7" spans="1:12" ht="13.15" customHeight="1" x14ac:dyDescent="0.2">
      <c r="A7" s="29" t="s">
        <v>10</v>
      </c>
      <c r="B7" s="25">
        <v>5</v>
      </c>
      <c r="D7" s="29">
        <v>0</v>
      </c>
      <c r="E7" s="29">
        <v>0</v>
      </c>
    </row>
    <row r="8" spans="1:12" ht="13.15" customHeight="1" x14ac:dyDescent="0.2">
      <c r="A8" s="29" t="s">
        <v>11</v>
      </c>
      <c r="B8" s="25">
        <v>6</v>
      </c>
      <c r="D8" s="29">
        <v>0</v>
      </c>
      <c r="E8" s="29">
        <v>0</v>
      </c>
    </row>
    <row r="9" spans="1:12" ht="13.15" customHeight="1" x14ac:dyDescent="0.2">
      <c r="A9" s="29" t="s">
        <v>12</v>
      </c>
      <c r="B9" s="25">
        <v>7</v>
      </c>
      <c r="D9" s="29">
        <v>3163.3</v>
      </c>
      <c r="E9" s="29">
        <v>5060.3</v>
      </c>
      <c r="F9" s="28"/>
    </row>
    <row r="10" spans="1:12" ht="13.15" customHeight="1" x14ac:dyDescent="0.2">
      <c r="A10" s="29" t="s">
        <v>13</v>
      </c>
      <c r="B10" s="25">
        <v>8</v>
      </c>
      <c r="D10" s="29">
        <v>0</v>
      </c>
      <c r="E10" s="29">
        <v>0</v>
      </c>
    </row>
    <row r="11" spans="1:12" ht="13.15" customHeight="1" x14ac:dyDescent="0.2">
      <c r="A11" s="29" t="s">
        <v>14</v>
      </c>
      <c r="B11" s="25">
        <v>9</v>
      </c>
      <c r="D11" s="29">
        <v>127912.4</v>
      </c>
      <c r="E11" s="29">
        <v>72315.95</v>
      </c>
    </row>
    <row r="12" spans="1:12" ht="13.15" customHeight="1" x14ac:dyDescent="0.2">
      <c r="A12" s="29" t="s">
        <v>15</v>
      </c>
      <c r="B12" s="25">
        <v>10</v>
      </c>
      <c r="D12" s="29">
        <v>0</v>
      </c>
      <c r="E12" s="29">
        <v>0</v>
      </c>
    </row>
    <row r="13" spans="1:12" ht="13.15" customHeight="1" x14ac:dyDescent="0.2">
      <c r="A13" s="29" t="s">
        <v>16</v>
      </c>
      <c r="B13" s="25">
        <v>11</v>
      </c>
      <c r="D13" s="29">
        <v>0</v>
      </c>
      <c r="E13" s="29">
        <v>0</v>
      </c>
    </row>
    <row r="14" spans="1:12" ht="13.15" customHeight="1" x14ac:dyDescent="0.2">
      <c r="A14" s="29" t="s">
        <v>17</v>
      </c>
      <c r="B14" s="25">
        <v>12</v>
      </c>
      <c r="D14" s="29">
        <v>0</v>
      </c>
      <c r="E14" s="29">
        <v>0</v>
      </c>
      <c r="F14" s="28"/>
    </row>
    <row r="15" spans="1:12" ht="13.15" customHeight="1" x14ac:dyDescent="0.2">
      <c r="A15" s="29" t="s">
        <v>18</v>
      </c>
      <c r="B15" s="25">
        <v>13</v>
      </c>
      <c r="D15" s="29">
        <v>0</v>
      </c>
      <c r="E15" s="29">
        <v>0</v>
      </c>
    </row>
    <row r="16" spans="1:12" ht="13.15" customHeight="1" x14ac:dyDescent="0.2">
      <c r="A16" s="29" t="s">
        <v>19</v>
      </c>
      <c r="B16" s="25">
        <v>14</v>
      </c>
      <c r="D16" s="29">
        <v>0</v>
      </c>
      <c r="E16" s="29">
        <v>0</v>
      </c>
    </row>
    <row r="17" spans="1:5" ht="13.15" customHeight="1" x14ac:dyDescent="0.2">
      <c r="A17" s="29" t="s">
        <v>20</v>
      </c>
      <c r="B17" s="25">
        <v>15</v>
      </c>
      <c r="D17" s="29">
        <v>39785.199999999997</v>
      </c>
      <c r="E17" s="29">
        <v>11046.35</v>
      </c>
    </row>
    <row r="18" spans="1:5" ht="13.15" customHeight="1" x14ac:dyDescent="0.2">
      <c r="A18" s="29" t="s">
        <v>21</v>
      </c>
      <c r="B18" s="25">
        <v>16</v>
      </c>
      <c r="D18" s="29">
        <v>0</v>
      </c>
      <c r="E18" s="29">
        <v>0</v>
      </c>
    </row>
    <row r="19" spans="1:5" ht="13.15" customHeight="1" x14ac:dyDescent="0.2">
      <c r="A19" s="29" t="s">
        <v>22</v>
      </c>
      <c r="B19" s="25">
        <v>17</v>
      </c>
      <c r="D19" s="29">
        <v>0</v>
      </c>
      <c r="E19" s="29">
        <v>0</v>
      </c>
    </row>
    <row r="20" spans="1:5" ht="13.15" customHeight="1" x14ac:dyDescent="0.2">
      <c r="A20" s="29" t="s">
        <v>23</v>
      </c>
      <c r="B20" s="25">
        <v>18</v>
      </c>
      <c r="D20" s="29">
        <v>0</v>
      </c>
      <c r="E20" s="29">
        <v>0</v>
      </c>
    </row>
    <row r="21" spans="1:5" ht="13.15" customHeight="1" x14ac:dyDescent="0.2">
      <c r="A21" s="29" t="s">
        <v>24</v>
      </c>
      <c r="B21" s="25">
        <v>19</v>
      </c>
      <c r="D21" s="29">
        <v>51675.4</v>
      </c>
      <c r="E21" s="29">
        <v>13168.05</v>
      </c>
    </row>
    <row r="22" spans="1:5" ht="13.15" customHeight="1" x14ac:dyDescent="0.2">
      <c r="A22" s="29" t="s">
        <v>25</v>
      </c>
      <c r="B22" s="25">
        <v>20</v>
      </c>
      <c r="D22" s="29">
        <v>0</v>
      </c>
      <c r="E22" s="29">
        <v>0</v>
      </c>
    </row>
    <row r="23" spans="1:5" ht="13.15" customHeight="1" x14ac:dyDescent="0.2">
      <c r="A23" s="29" t="s">
        <v>26</v>
      </c>
      <c r="B23" s="25">
        <v>21</v>
      </c>
      <c r="D23" s="29">
        <v>0</v>
      </c>
      <c r="E23" s="29">
        <v>0</v>
      </c>
    </row>
    <row r="24" spans="1:5" ht="13.15" customHeight="1" x14ac:dyDescent="0.2">
      <c r="A24" s="29" t="s">
        <v>27</v>
      </c>
      <c r="B24" s="25">
        <v>22</v>
      </c>
      <c r="D24" s="29">
        <v>0</v>
      </c>
      <c r="E24" s="29">
        <v>0</v>
      </c>
    </row>
    <row r="25" spans="1:5" ht="13.15" customHeight="1" x14ac:dyDescent="0.2">
      <c r="A25" s="29" t="s">
        <v>28</v>
      </c>
      <c r="B25" s="25">
        <v>23</v>
      </c>
      <c r="D25" s="29">
        <v>0</v>
      </c>
      <c r="E25" s="29">
        <v>0</v>
      </c>
    </row>
    <row r="26" spans="1:5" ht="13.15" customHeight="1" x14ac:dyDescent="0.2">
      <c r="A26" s="29" t="s">
        <v>29</v>
      </c>
      <c r="B26" s="25">
        <v>24</v>
      </c>
      <c r="D26" s="29">
        <v>0</v>
      </c>
      <c r="E26" s="29">
        <v>0</v>
      </c>
    </row>
    <row r="27" spans="1:5" ht="13.15" customHeight="1" x14ac:dyDescent="0.2">
      <c r="A27" s="29" t="s">
        <v>30</v>
      </c>
      <c r="B27" s="25">
        <v>25</v>
      </c>
      <c r="D27" s="29">
        <v>0</v>
      </c>
      <c r="E27" s="29">
        <v>0</v>
      </c>
    </row>
    <row r="28" spans="1:5" ht="13.15" customHeight="1" x14ac:dyDescent="0.2">
      <c r="A28" s="29" t="s">
        <v>31</v>
      </c>
      <c r="B28" s="25">
        <v>26</v>
      </c>
      <c r="D28" s="29">
        <v>0</v>
      </c>
      <c r="E28" s="29">
        <v>0</v>
      </c>
    </row>
    <row r="29" spans="1:5" ht="13.15" customHeight="1" x14ac:dyDescent="0.2">
      <c r="A29" s="29" t="s">
        <v>32</v>
      </c>
      <c r="B29" s="25">
        <v>27</v>
      </c>
      <c r="D29" s="29">
        <v>0</v>
      </c>
      <c r="E29" s="29">
        <v>0</v>
      </c>
    </row>
    <row r="30" spans="1:5" ht="13.15" customHeight="1" x14ac:dyDescent="0.2">
      <c r="A30" s="29" t="s">
        <v>33</v>
      </c>
      <c r="B30" s="25">
        <v>28</v>
      </c>
      <c r="D30" s="29">
        <v>0</v>
      </c>
      <c r="E30" s="29">
        <v>0</v>
      </c>
    </row>
    <row r="31" spans="1:5" ht="13.15" customHeight="1" x14ac:dyDescent="0.2">
      <c r="A31" s="29" t="s">
        <v>34</v>
      </c>
      <c r="B31" s="25">
        <v>29</v>
      </c>
      <c r="D31" s="29">
        <v>1159312.7</v>
      </c>
      <c r="E31" s="29">
        <v>1065890.7</v>
      </c>
    </row>
    <row r="32" spans="1:5" ht="13.15" customHeight="1" x14ac:dyDescent="0.2">
      <c r="A32" s="29" t="s">
        <v>35</v>
      </c>
      <c r="B32" s="25">
        <v>30</v>
      </c>
      <c r="D32" s="29">
        <v>0</v>
      </c>
      <c r="E32" s="29">
        <v>0</v>
      </c>
    </row>
    <row r="33" spans="1:5" ht="13.15" customHeight="1" x14ac:dyDescent="0.2">
      <c r="A33" s="29" t="s">
        <v>36</v>
      </c>
      <c r="B33" s="25">
        <v>31</v>
      </c>
      <c r="D33" s="29">
        <v>0</v>
      </c>
      <c r="E33" s="29">
        <v>0</v>
      </c>
    </row>
    <row r="34" spans="1:5" ht="13.15" customHeight="1" x14ac:dyDescent="0.2">
      <c r="A34" s="29" t="s">
        <v>37</v>
      </c>
      <c r="B34" s="25">
        <v>32</v>
      </c>
      <c r="D34" s="29">
        <v>0</v>
      </c>
      <c r="E34" s="29">
        <v>0</v>
      </c>
    </row>
    <row r="35" spans="1:5" ht="13.15" customHeight="1" x14ac:dyDescent="0.2">
      <c r="A35" s="29" t="s">
        <v>38</v>
      </c>
      <c r="B35" s="25">
        <v>33</v>
      </c>
      <c r="D35" s="29">
        <v>0</v>
      </c>
      <c r="E35" s="29">
        <v>0</v>
      </c>
    </row>
    <row r="36" spans="1:5" ht="13.15" customHeight="1" x14ac:dyDescent="0.2">
      <c r="A36" s="29" t="s">
        <v>39</v>
      </c>
      <c r="B36" s="25">
        <v>34</v>
      </c>
      <c r="D36" s="29">
        <v>0</v>
      </c>
      <c r="E36" s="29">
        <v>0</v>
      </c>
    </row>
    <row r="37" spans="1:5" ht="13.15" customHeight="1" x14ac:dyDescent="0.2">
      <c r="A37" s="29" t="s">
        <v>40</v>
      </c>
      <c r="B37" s="25">
        <v>35</v>
      </c>
      <c r="D37" s="29">
        <v>398405</v>
      </c>
      <c r="E37" s="29">
        <v>339933.65</v>
      </c>
    </row>
    <row r="38" spans="1:5" ht="13.15" customHeight="1" x14ac:dyDescent="0.2">
      <c r="A38" s="29" t="s">
        <v>41</v>
      </c>
      <c r="B38" s="25">
        <v>36</v>
      </c>
      <c r="D38" s="29">
        <v>0</v>
      </c>
      <c r="E38" s="29">
        <v>0</v>
      </c>
    </row>
    <row r="39" spans="1:5" ht="13.15" customHeight="1" x14ac:dyDescent="0.2">
      <c r="A39" s="29" t="s">
        <v>42</v>
      </c>
      <c r="B39" s="25">
        <v>37</v>
      </c>
      <c r="D39" s="29">
        <v>0</v>
      </c>
      <c r="E39" s="29">
        <v>0</v>
      </c>
    </row>
    <row r="40" spans="1:5" ht="13.15" customHeight="1" x14ac:dyDescent="0.2">
      <c r="A40" s="29" t="s">
        <v>43</v>
      </c>
      <c r="B40" s="25">
        <v>38</v>
      </c>
      <c r="D40" s="29">
        <v>0</v>
      </c>
      <c r="E40" s="29">
        <v>0</v>
      </c>
    </row>
    <row r="41" spans="1:5" ht="13.15" customHeight="1" x14ac:dyDescent="0.2">
      <c r="A41" s="29" t="s">
        <v>44</v>
      </c>
      <c r="B41" s="25">
        <v>39</v>
      </c>
      <c r="D41" s="29">
        <v>0</v>
      </c>
      <c r="E41" s="29">
        <v>0</v>
      </c>
    </row>
    <row r="42" spans="1:5" ht="13.15" customHeight="1" x14ac:dyDescent="0.2">
      <c r="A42" s="29" t="s">
        <v>45</v>
      </c>
      <c r="B42" s="25">
        <v>40</v>
      </c>
      <c r="D42" s="29">
        <v>0</v>
      </c>
      <c r="E42" s="29">
        <v>0</v>
      </c>
    </row>
    <row r="43" spans="1:5" ht="13.15" customHeight="1" x14ac:dyDescent="0.2">
      <c r="A43" s="29" t="s">
        <v>46</v>
      </c>
      <c r="B43" s="25">
        <v>41</v>
      </c>
      <c r="D43" s="29">
        <v>0</v>
      </c>
      <c r="E43" s="29">
        <v>0</v>
      </c>
    </row>
    <row r="44" spans="1:5" ht="13.15" customHeight="1" x14ac:dyDescent="0.2">
      <c r="A44" s="29" t="s">
        <v>47</v>
      </c>
      <c r="B44" s="25">
        <v>42</v>
      </c>
      <c r="D44" s="29">
        <v>0</v>
      </c>
      <c r="E44" s="29">
        <v>0</v>
      </c>
    </row>
    <row r="45" spans="1:5" ht="13.15" customHeight="1" x14ac:dyDescent="0.2">
      <c r="A45" s="29" t="s">
        <v>48</v>
      </c>
      <c r="B45" s="25">
        <v>43</v>
      </c>
      <c r="D45" s="29">
        <v>0</v>
      </c>
      <c r="E45" s="29">
        <v>0</v>
      </c>
    </row>
    <row r="46" spans="1:5" ht="13.15" customHeight="1" x14ac:dyDescent="0.2">
      <c r="A46" s="29" t="s">
        <v>49</v>
      </c>
      <c r="B46" s="25">
        <v>44</v>
      </c>
      <c r="D46" s="29">
        <v>0</v>
      </c>
      <c r="E46" s="29">
        <v>0</v>
      </c>
    </row>
    <row r="47" spans="1:5" ht="13.15" customHeight="1" x14ac:dyDescent="0.2">
      <c r="A47" s="29" t="s">
        <v>50</v>
      </c>
      <c r="B47" s="25">
        <v>45</v>
      </c>
      <c r="D47" s="29">
        <v>0</v>
      </c>
      <c r="E47" s="29">
        <v>0</v>
      </c>
    </row>
    <row r="48" spans="1:5" ht="13.15" customHeight="1" x14ac:dyDescent="0.2">
      <c r="A48" s="29" t="s">
        <v>51</v>
      </c>
      <c r="B48" s="25">
        <v>46</v>
      </c>
      <c r="D48" s="29">
        <v>0</v>
      </c>
      <c r="E48" s="29">
        <v>0</v>
      </c>
    </row>
    <row r="49" spans="1:5" ht="13.15" customHeight="1" x14ac:dyDescent="0.2">
      <c r="A49" s="29" t="s">
        <v>52</v>
      </c>
      <c r="B49" s="25">
        <v>47</v>
      </c>
      <c r="D49" s="29">
        <v>0</v>
      </c>
      <c r="E49" s="29">
        <v>0</v>
      </c>
    </row>
    <row r="50" spans="1:5" ht="13.15" customHeight="1" x14ac:dyDescent="0.2">
      <c r="A50" s="29" t="s">
        <v>53</v>
      </c>
      <c r="B50" s="25">
        <v>48</v>
      </c>
      <c r="D50" s="29">
        <v>0</v>
      </c>
      <c r="E50" s="29">
        <v>0</v>
      </c>
    </row>
    <row r="51" spans="1:5" ht="13.15" customHeight="1" x14ac:dyDescent="0.2">
      <c r="A51" s="29" t="s">
        <v>54</v>
      </c>
      <c r="B51" s="25">
        <v>49</v>
      </c>
      <c r="D51" s="29">
        <v>0</v>
      </c>
      <c r="E51" s="29">
        <v>0</v>
      </c>
    </row>
    <row r="52" spans="1:5" ht="13.15" customHeight="1" x14ac:dyDescent="0.2">
      <c r="A52" s="29" t="s">
        <v>55</v>
      </c>
      <c r="B52" s="25">
        <v>50</v>
      </c>
      <c r="D52" s="29">
        <v>0</v>
      </c>
      <c r="E52" s="29">
        <v>0</v>
      </c>
    </row>
    <row r="53" spans="1:5" ht="13.15" customHeight="1" x14ac:dyDescent="0.2">
      <c r="A53" s="29" t="s">
        <v>56</v>
      </c>
      <c r="B53" s="25">
        <v>51</v>
      </c>
      <c r="D53" s="29">
        <v>0</v>
      </c>
      <c r="E53" s="29">
        <v>0</v>
      </c>
    </row>
    <row r="54" spans="1:5" ht="13.15" customHeight="1" x14ac:dyDescent="0.2">
      <c r="A54" s="29" t="s">
        <v>57</v>
      </c>
      <c r="B54" s="25">
        <v>52</v>
      </c>
      <c r="D54" s="29">
        <v>0</v>
      </c>
      <c r="E54" s="29">
        <v>0</v>
      </c>
    </row>
    <row r="55" spans="1:5" ht="13.15" customHeight="1" x14ac:dyDescent="0.2">
      <c r="A55" s="29" t="s">
        <v>58</v>
      </c>
      <c r="B55" s="25">
        <v>53</v>
      </c>
      <c r="D55" s="29">
        <v>0</v>
      </c>
      <c r="E55" s="29">
        <v>0</v>
      </c>
    </row>
    <row r="56" spans="1:5" ht="13.15" customHeight="1" x14ac:dyDescent="0.2">
      <c r="A56" s="29" t="s">
        <v>59</v>
      </c>
      <c r="B56" s="25">
        <v>54</v>
      </c>
      <c r="D56" s="29">
        <v>0</v>
      </c>
      <c r="E56" s="29">
        <v>0</v>
      </c>
    </row>
    <row r="57" spans="1:5" ht="13.15" customHeight="1" x14ac:dyDescent="0.2">
      <c r="A57" s="29" t="s">
        <v>60</v>
      </c>
      <c r="B57" s="25">
        <v>55</v>
      </c>
      <c r="D57" s="29">
        <v>0</v>
      </c>
      <c r="E57" s="29">
        <v>0</v>
      </c>
    </row>
    <row r="58" spans="1:5" ht="13.15" customHeight="1" x14ac:dyDescent="0.2">
      <c r="A58" s="29" t="s">
        <v>61</v>
      </c>
      <c r="B58" s="25">
        <v>56</v>
      </c>
      <c r="D58" s="29">
        <v>0</v>
      </c>
      <c r="E58" s="29">
        <v>0</v>
      </c>
    </row>
    <row r="59" spans="1:5" ht="13.15" customHeight="1" x14ac:dyDescent="0.2">
      <c r="A59" s="29" t="s">
        <v>62</v>
      </c>
      <c r="B59" s="25">
        <v>57</v>
      </c>
      <c r="D59" s="29">
        <v>0</v>
      </c>
      <c r="E59" s="29">
        <v>0</v>
      </c>
    </row>
    <row r="60" spans="1:5" ht="13.15" customHeight="1" x14ac:dyDescent="0.2">
      <c r="A60" s="29" t="s">
        <v>63</v>
      </c>
      <c r="B60" s="25">
        <v>58</v>
      </c>
      <c r="D60" s="29">
        <v>0</v>
      </c>
      <c r="E60" s="29">
        <v>0</v>
      </c>
    </row>
    <row r="61" spans="1:5" ht="13.15" customHeight="1" x14ac:dyDescent="0.2">
      <c r="A61" s="29" t="s">
        <v>64</v>
      </c>
      <c r="B61" s="25">
        <v>59</v>
      </c>
      <c r="D61" s="29">
        <v>0</v>
      </c>
      <c r="E61" s="29">
        <v>0</v>
      </c>
    </row>
    <row r="62" spans="1:5" ht="13.15" customHeight="1" x14ac:dyDescent="0.2">
      <c r="A62" s="29" t="s">
        <v>65</v>
      </c>
      <c r="B62" s="25">
        <v>60</v>
      </c>
      <c r="D62" s="29">
        <v>0</v>
      </c>
      <c r="E62" s="29">
        <v>0</v>
      </c>
    </row>
    <row r="63" spans="1:5" ht="13.15" customHeight="1" x14ac:dyDescent="0.2">
      <c r="A63" s="29" t="s">
        <v>66</v>
      </c>
      <c r="B63" s="25">
        <v>61</v>
      </c>
      <c r="D63" s="29">
        <v>0</v>
      </c>
      <c r="E63" s="29">
        <v>0</v>
      </c>
    </row>
    <row r="64" spans="1:5" ht="13.15" customHeight="1" x14ac:dyDescent="0.2">
      <c r="A64" s="29" t="s">
        <v>67</v>
      </c>
      <c r="B64" s="25">
        <v>62</v>
      </c>
      <c r="D64" s="29">
        <v>11511.5</v>
      </c>
      <c r="E64" s="29">
        <v>4301.5</v>
      </c>
    </row>
    <row r="65" spans="1:13" ht="13.15" customHeight="1" x14ac:dyDescent="0.2">
      <c r="A65" s="29" t="s">
        <v>68</v>
      </c>
      <c r="B65" s="25">
        <v>63</v>
      </c>
      <c r="D65" s="29">
        <v>0</v>
      </c>
      <c r="E65" s="29">
        <v>0</v>
      </c>
    </row>
    <row r="66" spans="1:13" ht="13.15" customHeight="1" x14ac:dyDescent="0.2">
      <c r="A66" s="29" t="s">
        <v>69</v>
      </c>
      <c r="B66" s="25">
        <v>64</v>
      </c>
      <c r="D66" s="29">
        <v>0</v>
      </c>
      <c r="E66" s="29">
        <v>0</v>
      </c>
    </row>
    <row r="67" spans="1:13" ht="13.15" customHeight="1" x14ac:dyDescent="0.2">
      <c r="A67" s="29" t="s">
        <v>70</v>
      </c>
      <c r="B67" s="25">
        <v>65</v>
      </c>
      <c r="D67" s="29">
        <v>0</v>
      </c>
      <c r="E67" s="29">
        <v>0</v>
      </c>
    </row>
    <row r="68" spans="1:13" ht="13.15" customHeight="1" x14ac:dyDescent="0.2">
      <c r="A68" s="29" t="s">
        <v>71</v>
      </c>
      <c r="B68" s="25">
        <v>66</v>
      </c>
      <c r="D68" s="29">
        <v>0</v>
      </c>
      <c r="E68" s="29">
        <v>0</v>
      </c>
    </row>
    <row r="69" spans="1:13" ht="13.15" customHeight="1" x14ac:dyDescent="0.2">
      <c r="A69" s="29" t="s">
        <v>72</v>
      </c>
      <c r="B69" s="25">
        <v>67</v>
      </c>
      <c r="D69" s="29">
        <v>0</v>
      </c>
      <c r="E69" s="29">
        <v>0</v>
      </c>
      <c r="M69" s="26"/>
    </row>
    <row r="70" spans="1:13" ht="13.15" customHeight="1" x14ac:dyDescent="0.2">
      <c r="M70" s="26"/>
    </row>
    <row r="71" spans="1:13" ht="13.15" customHeight="1" x14ac:dyDescent="0.2">
      <c r="A71" s="25" t="s">
        <v>73</v>
      </c>
      <c r="D71" s="28">
        <f>SUM(D3:D69)</f>
        <v>1791765.5</v>
      </c>
      <c r="E71" s="28">
        <f>SUM(E3:E69)</f>
        <v>1511716.5</v>
      </c>
      <c r="F71" s="28"/>
      <c r="M71" s="26"/>
    </row>
    <row r="72" spans="1:13" x14ac:dyDescent="0.2">
      <c r="M72" s="26"/>
    </row>
    <row r="73" spans="1:13" x14ac:dyDescent="0.2">
      <c r="A73" s="27" t="s">
        <v>74</v>
      </c>
      <c r="M73" s="26"/>
    </row>
  </sheetData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953192-3796-40C2-9537-B4F5DCD4E4EE}">
  <dimension ref="A1:M73"/>
  <sheetViews>
    <sheetView zoomScaleNormal="100" workbookViewId="0">
      <selection activeCell="D27" sqref="D27"/>
    </sheetView>
  </sheetViews>
  <sheetFormatPr defaultRowHeight="12.75" x14ac:dyDescent="0.2"/>
  <cols>
    <col min="1" max="1" width="21.140625" style="25" customWidth="1"/>
    <col min="2" max="3" width="10.5703125" style="25" customWidth="1"/>
    <col min="4" max="6" width="18.42578125" style="25" customWidth="1"/>
    <col min="7" max="7" width="9.140625" style="25" customWidth="1"/>
    <col min="8" max="8" width="11.140625" style="25" customWidth="1"/>
    <col min="9" max="9" width="19.5703125" style="25" customWidth="1"/>
    <col min="10" max="10" width="15.42578125" style="25" customWidth="1"/>
    <col min="11" max="11" width="14.28515625" style="25" customWidth="1"/>
    <col min="12" max="12" width="8.42578125" style="25" customWidth="1"/>
    <col min="13" max="16384" width="9.140625" style="25"/>
  </cols>
  <sheetData>
    <row r="1" spans="1:12" ht="13.15" customHeight="1" x14ac:dyDescent="0.2">
      <c r="A1" s="29" t="s">
        <v>78</v>
      </c>
      <c r="D1" s="32" t="s">
        <v>0</v>
      </c>
      <c r="E1" s="32" t="s">
        <v>1</v>
      </c>
      <c r="F1" s="32"/>
    </row>
    <row r="2" spans="1:12" ht="15" customHeight="1" x14ac:dyDescent="0.25">
      <c r="A2" s="25" t="s">
        <v>2</v>
      </c>
      <c r="B2" s="25" t="s">
        <v>3</v>
      </c>
      <c r="D2" s="28" t="s">
        <v>4</v>
      </c>
      <c r="E2" s="28" t="s">
        <v>5</v>
      </c>
      <c r="F2" s="28"/>
      <c r="G2" s="31"/>
      <c r="L2" s="30"/>
    </row>
    <row r="3" spans="1:12" ht="13.15" customHeight="1" x14ac:dyDescent="0.2">
      <c r="A3" s="29" t="s">
        <v>6</v>
      </c>
      <c r="B3" s="25">
        <v>1</v>
      </c>
      <c r="D3" s="29">
        <v>94421.6</v>
      </c>
      <c r="E3" s="29">
        <v>112307.3</v>
      </c>
    </row>
    <row r="4" spans="1:12" ht="13.15" customHeight="1" x14ac:dyDescent="0.2">
      <c r="A4" s="29" t="s">
        <v>7</v>
      </c>
      <c r="B4" s="25">
        <v>2</v>
      </c>
      <c r="D4" s="29">
        <v>10428.6</v>
      </c>
      <c r="E4" s="29">
        <v>11846.8</v>
      </c>
    </row>
    <row r="5" spans="1:12" ht="13.15" customHeight="1" x14ac:dyDescent="0.2">
      <c r="A5" s="29" t="s">
        <v>8</v>
      </c>
      <c r="B5" s="25">
        <v>3</v>
      </c>
      <c r="D5" s="29">
        <v>632958.9</v>
      </c>
      <c r="E5" s="29">
        <v>357225.4</v>
      </c>
    </row>
    <row r="6" spans="1:12" ht="13.15" customHeight="1" x14ac:dyDescent="0.2">
      <c r="A6" s="29" t="s">
        <v>9</v>
      </c>
      <c r="B6" s="25">
        <v>4</v>
      </c>
      <c r="D6" s="29">
        <v>7999.6</v>
      </c>
      <c r="E6" s="29">
        <v>5000.45</v>
      </c>
    </row>
    <row r="7" spans="1:12" ht="13.15" customHeight="1" x14ac:dyDescent="0.2">
      <c r="A7" s="29" t="s">
        <v>10</v>
      </c>
      <c r="B7" s="25">
        <v>5</v>
      </c>
      <c r="D7" s="29">
        <v>581637.69999999995</v>
      </c>
      <c r="E7" s="29">
        <v>620635.4</v>
      </c>
    </row>
    <row r="8" spans="1:12" ht="13.15" customHeight="1" x14ac:dyDescent="0.2">
      <c r="A8" s="29" t="s">
        <v>11</v>
      </c>
      <c r="B8" s="25">
        <v>6</v>
      </c>
      <c r="D8" s="29">
        <v>3201637.43</v>
      </c>
      <c r="E8" s="29">
        <v>2857295</v>
      </c>
    </row>
    <row r="9" spans="1:12" ht="13.15" customHeight="1" x14ac:dyDescent="0.2">
      <c r="A9" s="29" t="s">
        <v>12</v>
      </c>
      <c r="B9" s="25">
        <v>7</v>
      </c>
      <c r="D9" s="29">
        <v>0</v>
      </c>
      <c r="E9" s="29">
        <v>0</v>
      </c>
      <c r="F9" s="28"/>
    </row>
    <row r="10" spans="1:12" ht="13.15" customHeight="1" x14ac:dyDescent="0.2">
      <c r="A10" s="29" t="s">
        <v>13</v>
      </c>
      <c r="B10" s="25">
        <v>8</v>
      </c>
      <c r="D10" s="29">
        <v>252549.5</v>
      </c>
      <c r="E10" s="29">
        <v>123409.63</v>
      </c>
    </row>
    <row r="11" spans="1:12" ht="13.15" customHeight="1" x14ac:dyDescent="0.2">
      <c r="A11" s="29" t="s">
        <v>14</v>
      </c>
      <c r="B11" s="25">
        <v>9</v>
      </c>
      <c r="D11" s="29">
        <v>122994.2</v>
      </c>
      <c r="E11" s="29">
        <v>77417.2</v>
      </c>
    </row>
    <row r="12" spans="1:12" ht="13.15" customHeight="1" x14ac:dyDescent="0.2">
      <c r="A12" s="29" t="s">
        <v>15</v>
      </c>
      <c r="B12" s="25">
        <v>10</v>
      </c>
      <c r="D12" s="29">
        <v>125799.8</v>
      </c>
      <c r="E12" s="29">
        <v>122643.85</v>
      </c>
    </row>
    <row r="13" spans="1:12" ht="13.15" customHeight="1" x14ac:dyDescent="0.2">
      <c r="A13" s="29" t="s">
        <v>16</v>
      </c>
      <c r="B13" s="25">
        <v>11</v>
      </c>
      <c r="D13" s="29">
        <v>1220445.1000000001</v>
      </c>
      <c r="E13" s="29">
        <v>482738.55</v>
      </c>
    </row>
    <row r="14" spans="1:12" ht="13.15" customHeight="1" x14ac:dyDescent="0.2">
      <c r="A14" s="29" t="s">
        <v>17</v>
      </c>
      <c r="B14" s="25">
        <v>12</v>
      </c>
      <c r="D14" s="29">
        <v>29950.2</v>
      </c>
      <c r="E14" s="29">
        <v>19666.5</v>
      </c>
      <c r="F14" s="28"/>
    </row>
    <row r="15" spans="1:12" ht="13.15" customHeight="1" x14ac:dyDescent="0.2">
      <c r="A15" s="29" t="s">
        <v>18</v>
      </c>
      <c r="B15" s="25">
        <v>13</v>
      </c>
      <c r="D15" s="29">
        <v>2839864.2</v>
      </c>
      <c r="E15" s="29">
        <v>2489265.7999999998</v>
      </c>
    </row>
    <row r="16" spans="1:12" ht="13.15" customHeight="1" x14ac:dyDescent="0.2">
      <c r="A16" s="29" t="s">
        <v>19</v>
      </c>
      <c r="B16" s="25">
        <v>14</v>
      </c>
      <c r="D16" s="29">
        <v>52244.5</v>
      </c>
      <c r="E16" s="29">
        <v>29418.2</v>
      </c>
    </row>
    <row r="17" spans="1:5" ht="13.15" customHeight="1" x14ac:dyDescent="0.2">
      <c r="A17" s="29" t="s">
        <v>20</v>
      </c>
      <c r="B17" s="25">
        <v>15</v>
      </c>
      <c r="D17" s="29">
        <v>82702.2</v>
      </c>
      <c r="E17" s="29">
        <v>75593.149999999994</v>
      </c>
    </row>
    <row r="18" spans="1:5" ht="13.15" customHeight="1" x14ac:dyDescent="0.2">
      <c r="A18" s="29" t="s">
        <v>21</v>
      </c>
      <c r="B18" s="25">
        <v>16</v>
      </c>
      <c r="D18" s="29">
        <v>1147174</v>
      </c>
      <c r="E18" s="29">
        <v>901904.15</v>
      </c>
    </row>
    <row r="19" spans="1:5" ht="13.15" customHeight="1" x14ac:dyDescent="0.2">
      <c r="A19" s="29" t="s">
        <v>22</v>
      </c>
      <c r="B19" s="25">
        <v>17</v>
      </c>
      <c r="D19" s="29">
        <v>0</v>
      </c>
      <c r="E19" s="29">
        <v>0</v>
      </c>
    </row>
    <row r="20" spans="1:5" ht="13.15" customHeight="1" x14ac:dyDescent="0.2">
      <c r="A20" s="29" t="s">
        <v>23</v>
      </c>
      <c r="B20" s="25">
        <v>18</v>
      </c>
      <c r="D20" s="29">
        <v>177357.6</v>
      </c>
      <c r="E20" s="29">
        <v>102338.25</v>
      </c>
    </row>
    <row r="21" spans="1:5" ht="13.15" customHeight="1" x14ac:dyDescent="0.2">
      <c r="A21" s="29" t="s">
        <v>24</v>
      </c>
      <c r="B21" s="25">
        <v>19</v>
      </c>
      <c r="D21" s="29">
        <v>22407</v>
      </c>
      <c r="E21" s="29">
        <v>8576.4</v>
      </c>
    </row>
    <row r="22" spans="1:5" ht="13.15" customHeight="1" x14ac:dyDescent="0.2">
      <c r="A22" s="29" t="s">
        <v>25</v>
      </c>
      <c r="B22" s="25">
        <v>20</v>
      </c>
      <c r="D22" s="29">
        <v>7593.6</v>
      </c>
      <c r="E22" s="29">
        <v>11400.9</v>
      </c>
    </row>
    <row r="23" spans="1:5" ht="13.15" customHeight="1" x14ac:dyDescent="0.2">
      <c r="A23" s="29" t="s">
        <v>26</v>
      </c>
      <c r="B23" s="25">
        <v>21</v>
      </c>
      <c r="D23" s="29">
        <v>7296.8</v>
      </c>
      <c r="E23" s="29">
        <v>7516.25</v>
      </c>
    </row>
    <row r="24" spans="1:5" ht="13.15" customHeight="1" x14ac:dyDescent="0.2">
      <c r="A24" s="29" t="s">
        <v>27</v>
      </c>
      <c r="B24" s="25">
        <v>22</v>
      </c>
      <c r="D24" s="29">
        <v>8633.7999999999993</v>
      </c>
      <c r="E24" s="29">
        <v>3201.45</v>
      </c>
    </row>
    <row r="25" spans="1:5" ht="13.15" customHeight="1" x14ac:dyDescent="0.2">
      <c r="A25" s="29" t="s">
        <v>28</v>
      </c>
      <c r="B25" s="25">
        <v>23</v>
      </c>
      <c r="D25" s="29">
        <v>14670.6</v>
      </c>
      <c r="E25" s="29">
        <v>12033.7</v>
      </c>
    </row>
    <row r="26" spans="1:5" ht="13.15" customHeight="1" x14ac:dyDescent="0.2">
      <c r="A26" s="29" t="s">
        <v>29</v>
      </c>
      <c r="B26" s="25">
        <v>24</v>
      </c>
      <c r="D26" s="29">
        <v>1056.3</v>
      </c>
      <c r="E26" s="29">
        <v>358.75</v>
      </c>
    </row>
    <row r="27" spans="1:5" ht="13.15" customHeight="1" x14ac:dyDescent="0.2">
      <c r="A27" s="29" t="s">
        <v>30</v>
      </c>
      <c r="B27" s="25">
        <v>25</v>
      </c>
      <c r="D27" s="29">
        <v>14162.4</v>
      </c>
      <c r="E27" s="29">
        <v>3996.65</v>
      </c>
    </row>
    <row r="28" spans="1:5" ht="13.15" customHeight="1" x14ac:dyDescent="0.2">
      <c r="A28" s="29" t="s">
        <v>31</v>
      </c>
      <c r="B28" s="25">
        <v>26</v>
      </c>
      <c r="D28" s="29">
        <v>48223.7</v>
      </c>
      <c r="E28" s="29">
        <v>15898.4</v>
      </c>
    </row>
    <row r="29" spans="1:5" ht="13.15" customHeight="1" x14ac:dyDescent="0.2">
      <c r="A29" s="29" t="s">
        <v>32</v>
      </c>
      <c r="B29" s="25">
        <v>27</v>
      </c>
      <c r="D29" s="29">
        <v>200657.8</v>
      </c>
      <c r="E29" s="29">
        <v>117485.55</v>
      </c>
    </row>
    <row r="30" spans="1:5" ht="13.15" customHeight="1" x14ac:dyDescent="0.2">
      <c r="A30" s="29" t="s">
        <v>33</v>
      </c>
      <c r="B30" s="25">
        <v>28</v>
      </c>
      <c r="D30" s="29">
        <v>63324.800000000003</v>
      </c>
      <c r="E30" s="29">
        <v>40025.300000000003</v>
      </c>
    </row>
    <row r="31" spans="1:5" ht="13.15" customHeight="1" x14ac:dyDescent="0.2">
      <c r="A31" s="29" t="s">
        <v>34</v>
      </c>
      <c r="B31" s="25">
        <v>29</v>
      </c>
      <c r="D31" s="29">
        <v>0</v>
      </c>
      <c r="E31" s="29">
        <v>0</v>
      </c>
    </row>
    <row r="32" spans="1:5" ht="13.15" customHeight="1" x14ac:dyDescent="0.2">
      <c r="A32" s="29" t="s">
        <v>35</v>
      </c>
      <c r="B32" s="25">
        <v>30</v>
      </c>
      <c r="D32" s="29">
        <v>4140.5</v>
      </c>
      <c r="E32" s="29">
        <v>1776.6</v>
      </c>
    </row>
    <row r="33" spans="1:5" ht="13.15" customHeight="1" x14ac:dyDescent="0.2">
      <c r="A33" s="29" t="s">
        <v>36</v>
      </c>
      <c r="B33" s="25">
        <v>31</v>
      </c>
      <c r="D33" s="29">
        <v>300829.2</v>
      </c>
      <c r="E33" s="29">
        <v>142675.4</v>
      </c>
    </row>
    <row r="34" spans="1:5" ht="13.15" customHeight="1" x14ac:dyDescent="0.2">
      <c r="A34" s="29" t="s">
        <v>37</v>
      </c>
      <c r="B34" s="25">
        <v>32</v>
      </c>
      <c r="D34" s="29">
        <v>0</v>
      </c>
      <c r="E34" s="29">
        <v>0</v>
      </c>
    </row>
    <row r="35" spans="1:5" ht="13.15" customHeight="1" x14ac:dyDescent="0.2">
      <c r="A35" s="29" t="s">
        <v>38</v>
      </c>
      <c r="B35" s="25">
        <v>33</v>
      </c>
      <c r="D35" s="29">
        <v>14112.8</v>
      </c>
      <c r="E35" s="29">
        <v>5892.95</v>
      </c>
    </row>
    <row r="36" spans="1:5" ht="13.15" customHeight="1" x14ac:dyDescent="0.2">
      <c r="A36" s="29" t="s">
        <v>39</v>
      </c>
      <c r="B36" s="25">
        <v>34</v>
      </c>
      <c r="D36" s="29">
        <v>0</v>
      </c>
      <c r="E36" s="29">
        <v>0</v>
      </c>
    </row>
    <row r="37" spans="1:5" ht="13.15" customHeight="1" x14ac:dyDescent="0.2">
      <c r="A37" s="29" t="s">
        <v>40</v>
      </c>
      <c r="B37" s="25">
        <v>35</v>
      </c>
      <c r="D37" s="29">
        <v>451063.2</v>
      </c>
      <c r="E37" s="29">
        <v>314761.65000000002</v>
      </c>
    </row>
    <row r="38" spans="1:5" ht="13.15" customHeight="1" x14ac:dyDescent="0.2">
      <c r="A38" s="29" t="s">
        <v>41</v>
      </c>
      <c r="B38" s="25">
        <v>36</v>
      </c>
      <c r="D38" s="29">
        <v>1257216.1000000001</v>
      </c>
      <c r="E38" s="29">
        <v>619846.15</v>
      </c>
    </row>
    <row r="39" spans="1:5" ht="13.15" customHeight="1" x14ac:dyDescent="0.2">
      <c r="A39" s="29" t="s">
        <v>42</v>
      </c>
      <c r="B39" s="25">
        <v>37</v>
      </c>
      <c r="D39" s="29">
        <v>159431.29999999999</v>
      </c>
      <c r="E39" s="29">
        <v>198671.9</v>
      </c>
    </row>
    <row r="40" spans="1:5" ht="13.15" customHeight="1" x14ac:dyDescent="0.2">
      <c r="A40" s="29" t="s">
        <v>43</v>
      </c>
      <c r="B40" s="25">
        <v>38</v>
      </c>
      <c r="D40" s="29">
        <v>24096.1</v>
      </c>
      <c r="E40" s="29">
        <v>9734.2000000000007</v>
      </c>
    </row>
    <row r="41" spans="1:5" ht="13.15" customHeight="1" x14ac:dyDescent="0.2">
      <c r="A41" s="29" t="s">
        <v>44</v>
      </c>
      <c r="B41" s="25">
        <v>39</v>
      </c>
      <c r="D41" s="29">
        <v>851.2</v>
      </c>
      <c r="E41" s="29">
        <v>1101.0999999999999</v>
      </c>
    </row>
    <row r="42" spans="1:5" ht="13.15" customHeight="1" x14ac:dyDescent="0.2">
      <c r="A42" s="29" t="s">
        <v>45</v>
      </c>
      <c r="B42" s="25">
        <v>40</v>
      </c>
      <c r="D42" s="29">
        <v>1549.1</v>
      </c>
      <c r="E42" s="29">
        <v>1213.0999999999999</v>
      </c>
    </row>
    <row r="43" spans="1:5" ht="13.15" customHeight="1" x14ac:dyDescent="0.2">
      <c r="A43" s="29" t="s">
        <v>46</v>
      </c>
      <c r="B43" s="25">
        <v>41</v>
      </c>
      <c r="D43" s="29">
        <v>585363.1</v>
      </c>
      <c r="E43" s="29">
        <v>336923.3</v>
      </c>
    </row>
    <row r="44" spans="1:5" ht="13.15" customHeight="1" x14ac:dyDescent="0.2">
      <c r="A44" s="29" t="s">
        <v>47</v>
      </c>
      <c r="B44" s="25">
        <v>42</v>
      </c>
      <c r="D44" s="29">
        <v>279621.36</v>
      </c>
      <c r="E44" s="29">
        <v>171948.55</v>
      </c>
    </row>
    <row r="45" spans="1:5" ht="13.15" customHeight="1" x14ac:dyDescent="0.2">
      <c r="A45" s="29" t="s">
        <v>48</v>
      </c>
      <c r="B45" s="25">
        <v>43</v>
      </c>
      <c r="D45" s="29">
        <v>336749.7</v>
      </c>
      <c r="E45" s="29">
        <v>218032.5</v>
      </c>
    </row>
    <row r="46" spans="1:5" ht="13.15" customHeight="1" x14ac:dyDescent="0.2">
      <c r="A46" s="29" t="s">
        <v>49</v>
      </c>
      <c r="B46" s="25">
        <v>44</v>
      </c>
      <c r="D46" s="29">
        <v>417091.5</v>
      </c>
      <c r="E46" s="29">
        <v>112863.1</v>
      </c>
    </row>
    <row r="47" spans="1:5" ht="13.15" customHeight="1" x14ac:dyDescent="0.2">
      <c r="A47" s="29" t="s">
        <v>50</v>
      </c>
      <c r="B47" s="25">
        <v>45</v>
      </c>
      <c r="D47" s="29">
        <v>152492.9</v>
      </c>
      <c r="E47" s="29">
        <v>107205.35</v>
      </c>
    </row>
    <row r="48" spans="1:5" ht="13.15" customHeight="1" x14ac:dyDescent="0.2">
      <c r="A48" s="29" t="s">
        <v>51</v>
      </c>
      <c r="B48" s="25">
        <v>46</v>
      </c>
      <c r="D48" s="29">
        <v>351571.37</v>
      </c>
      <c r="E48" s="29">
        <v>252343.35</v>
      </c>
    </row>
    <row r="49" spans="1:5" ht="13.15" customHeight="1" x14ac:dyDescent="0.2">
      <c r="A49" s="29" t="s">
        <v>52</v>
      </c>
      <c r="B49" s="25">
        <v>47</v>
      </c>
      <c r="D49" s="29">
        <v>38931.9</v>
      </c>
      <c r="E49" s="29">
        <v>27685.7</v>
      </c>
    </row>
    <row r="50" spans="1:5" ht="13.15" customHeight="1" x14ac:dyDescent="0.2">
      <c r="A50" s="29" t="s">
        <v>53</v>
      </c>
      <c r="B50" s="25">
        <v>48</v>
      </c>
      <c r="D50" s="29">
        <v>1983366</v>
      </c>
      <c r="E50" s="29">
        <v>1522300.85</v>
      </c>
    </row>
    <row r="51" spans="1:5" ht="13.15" customHeight="1" x14ac:dyDescent="0.2">
      <c r="A51" s="29" t="s">
        <v>54</v>
      </c>
      <c r="B51" s="25">
        <v>49</v>
      </c>
      <c r="D51" s="29">
        <v>742356.3</v>
      </c>
      <c r="E51" s="29">
        <v>438661.3</v>
      </c>
    </row>
    <row r="52" spans="1:5" ht="13.15" customHeight="1" x14ac:dyDescent="0.2">
      <c r="A52" s="29" t="s">
        <v>55</v>
      </c>
      <c r="B52" s="25">
        <v>50</v>
      </c>
      <c r="D52" s="29">
        <v>2204623.4</v>
      </c>
      <c r="E52" s="29">
        <v>2120687.4500000002</v>
      </c>
    </row>
    <row r="53" spans="1:5" ht="13.15" customHeight="1" x14ac:dyDescent="0.2">
      <c r="A53" s="29" t="s">
        <v>56</v>
      </c>
      <c r="B53" s="25">
        <v>51</v>
      </c>
      <c r="D53" s="29">
        <v>606383.4</v>
      </c>
      <c r="E53" s="29">
        <v>541890.65</v>
      </c>
    </row>
    <row r="54" spans="1:5" ht="13.15" customHeight="1" x14ac:dyDescent="0.2">
      <c r="A54" s="29" t="s">
        <v>57</v>
      </c>
      <c r="B54" s="25">
        <v>52</v>
      </c>
      <c r="D54" s="29">
        <v>864148.6</v>
      </c>
      <c r="E54" s="29">
        <v>738459.75</v>
      </c>
    </row>
    <row r="55" spans="1:5" ht="13.15" customHeight="1" x14ac:dyDescent="0.2">
      <c r="A55" s="29" t="s">
        <v>58</v>
      </c>
      <c r="B55" s="25">
        <v>53</v>
      </c>
      <c r="D55" s="29">
        <v>540145.19999999995</v>
      </c>
      <c r="E55" s="29">
        <v>375391.45</v>
      </c>
    </row>
    <row r="56" spans="1:5" ht="13.15" customHeight="1" x14ac:dyDescent="0.2">
      <c r="A56" s="29" t="s">
        <v>59</v>
      </c>
      <c r="B56" s="25">
        <v>54</v>
      </c>
      <c r="D56" s="29">
        <v>45124.800000000003</v>
      </c>
      <c r="E56" s="29">
        <v>21090.3</v>
      </c>
    </row>
    <row r="57" spans="1:5" ht="13.15" customHeight="1" x14ac:dyDescent="0.2">
      <c r="A57" s="29" t="s">
        <v>60</v>
      </c>
      <c r="B57" s="25">
        <v>55</v>
      </c>
      <c r="D57" s="29">
        <v>751034.9</v>
      </c>
      <c r="E57" s="29">
        <v>508444.65</v>
      </c>
    </row>
    <row r="58" spans="1:5" ht="13.15" customHeight="1" x14ac:dyDescent="0.2">
      <c r="A58" s="29" t="s">
        <v>61</v>
      </c>
      <c r="B58" s="25">
        <v>56</v>
      </c>
      <c r="D58" s="29">
        <v>466617.9</v>
      </c>
      <c r="E58" s="29">
        <v>283077.2</v>
      </c>
    </row>
    <row r="59" spans="1:5" ht="13.15" customHeight="1" x14ac:dyDescent="0.2">
      <c r="A59" s="29" t="s">
        <v>62</v>
      </c>
      <c r="B59" s="25">
        <v>57</v>
      </c>
      <c r="D59" s="29">
        <v>0</v>
      </c>
      <c r="E59" s="29">
        <v>813800.4</v>
      </c>
    </row>
    <row r="60" spans="1:5" ht="13.15" customHeight="1" x14ac:dyDescent="0.2">
      <c r="A60" s="29" t="s">
        <v>63</v>
      </c>
      <c r="B60" s="25">
        <v>58</v>
      </c>
      <c r="D60" s="29">
        <v>1919316</v>
      </c>
      <c r="E60" s="29">
        <v>840684.6</v>
      </c>
    </row>
    <row r="61" spans="1:5" ht="13.15" customHeight="1" x14ac:dyDescent="0.2">
      <c r="A61" s="29" t="s">
        <v>64</v>
      </c>
      <c r="B61" s="25">
        <v>59</v>
      </c>
      <c r="D61" s="29">
        <v>507838.8</v>
      </c>
      <c r="E61" s="29">
        <v>477543.15</v>
      </c>
    </row>
    <row r="62" spans="1:5" ht="13.15" customHeight="1" x14ac:dyDescent="0.2">
      <c r="A62" s="29" t="s">
        <v>65</v>
      </c>
      <c r="B62" s="25">
        <v>60</v>
      </c>
      <c r="D62" s="29">
        <v>0</v>
      </c>
      <c r="E62" s="29">
        <v>0</v>
      </c>
    </row>
    <row r="63" spans="1:5" ht="13.15" customHeight="1" x14ac:dyDescent="0.2">
      <c r="A63" s="29" t="s">
        <v>66</v>
      </c>
      <c r="B63" s="25">
        <v>61</v>
      </c>
      <c r="D63" s="29">
        <v>37292.51</v>
      </c>
      <c r="E63" s="29">
        <v>7206.5</v>
      </c>
    </row>
    <row r="64" spans="1:5" ht="13.15" customHeight="1" x14ac:dyDescent="0.2">
      <c r="A64" s="29" t="s">
        <v>67</v>
      </c>
      <c r="B64" s="25">
        <v>62</v>
      </c>
      <c r="D64" s="29">
        <v>0</v>
      </c>
      <c r="E64" s="29">
        <v>0</v>
      </c>
    </row>
    <row r="65" spans="1:13" ht="13.15" customHeight="1" x14ac:dyDescent="0.2">
      <c r="A65" s="29" t="s">
        <v>68</v>
      </c>
      <c r="B65" s="25">
        <v>63</v>
      </c>
      <c r="D65" s="29">
        <v>3276.7</v>
      </c>
      <c r="E65" s="29">
        <v>1186.5</v>
      </c>
    </row>
    <row r="66" spans="1:13" ht="13.15" customHeight="1" x14ac:dyDescent="0.2">
      <c r="A66" s="29" t="s">
        <v>69</v>
      </c>
      <c r="B66" s="25">
        <v>64</v>
      </c>
      <c r="D66" s="29">
        <v>711296.88</v>
      </c>
      <c r="E66" s="29">
        <v>673839.95</v>
      </c>
    </row>
    <row r="67" spans="1:13" ht="13.15" customHeight="1" x14ac:dyDescent="0.2">
      <c r="A67" s="29" t="s">
        <v>70</v>
      </c>
      <c r="B67" s="25">
        <v>65</v>
      </c>
      <c r="D67" s="29">
        <v>37525.599999999999</v>
      </c>
      <c r="E67" s="29">
        <v>20968.849999999999</v>
      </c>
    </row>
    <row r="68" spans="1:13" ht="13.15" customHeight="1" x14ac:dyDescent="0.2">
      <c r="A68" s="29" t="s">
        <v>71</v>
      </c>
      <c r="B68" s="25">
        <v>66</v>
      </c>
      <c r="D68" s="29">
        <v>311314.5</v>
      </c>
      <c r="E68" s="29">
        <v>285054.34999999998</v>
      </c>
    </row>
    <row r="69" spans="1:13" ht="13.15" customHeight="1" x14ac:dyDescent="0.2">
      <c r="A69" s="29" t="s">
        <v>72</v>
      </c>
      <c r="B69" s="25">
        <v>67</v>
      </c>
      <c r="D69" s="29">
        <v>11990.3</v>
      </c>
      <c r="E69" s="29">
        <v>10009.299999999999</v>
      </c>
      <c r="M69" s="26"/>
    </row>
    <row r="70" spans="1:13" ht="13.15" customHeight="1" x14ac:dyDescent="0.2">
      <c r="M70" s="26"/>
    </row>
    <row r="71" spans="1:13" ht="13.15" customHeight="1" x14ac:dyDescent="0.2">
      <c r="A71" s="25" t="s">
        <v>73</v>
      </c>
      <c r="D71" s="28">
        <f>SUM(D3:D69)</f>
        <v>27086955.049999997</v>
      </c>
      <c r="E71" s="28">
        <f>SUM(E3:E69)</f>
        <v>20812171.080000002</v>
      </c>
      <c r="F71" s="28"/>
      <c r="M71" s="26"/>
    </row>
    <row r="72" spans="1:13" x14ac:dyDescent="0.2">
      <c r="M72" s="26"/>
    </row>
    <row r="73" spans="1:13" x14ac:dyDescent="0.2">
      <c r="A73" s="27" t="s">
        <v>74</v>
      </c>
      <c r="M73" s="26"/>
    </row>
  </sheetData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FE2B42-4B1C-4361-BD58-DC27F55612E2}">
  <dimension ref="A1:M73"/>
  <sheetViews>
    <sheetView zoomScaleNormal="100" workbookViewId="0">
      <selection activeCell="D27" sqref="D27"/>
    </sheetView>
  </sheetViews>
  <sheetFormatPr defaultRowHeight="12.75" x14ac:dyDescent="0.2"/>
  <cols>
    <col min="1" max="1" width="21.140625" style="25" customWidth="1"/>
    <col min="2" max="3" width="10.5703125" style="25" customWidth="1"/>
    <col min="4" max="6" width="18.42578125" style="25" customWidth="1"/>
    <col min="7" max="7" width="9.140625" style="25" customWidth="1"/>
    <col min="8" max="8" width="11.140625" style="25" customWidth="1"/>
    <col min="9" max="9" width="19.5703125" style="25" customWidth="1"/>
    <col min="10" max="10" width="15.42578125" style="25" customWidth="1"/>
    <col min="11" max="11" width="14.28515625" style="25" customWidth="1"/>
    <col min="12" max="12" width="8.42578125" style="25" customWidth="1"/>
    <col min="13" max="16384" width="9.140625" style="25"/>
  </cols>
  <sheetData>
    <row r="1" spans="1:12" ht="13.15" customHeight="1" x14ac:dyDescent="0.2">
      <c r="A1" s="29" t="s">
        <v>79</v>
      </c>
      <c r="D1" s="32" t="s">
        <v>0</v>
      </c>
      <c r="E1" s="32" t="s">
        <v>1</v>
      </c>
      <c r="F1" s="32"/>
    </row>
    <row r="2" spans="1:12" ht="15" customHeight="1" x14ac:dyDescent="0.25">
      <c r="A2" s="25" t="s">
        <v>2</v>
      </c>
      <c r="B2" s="25" t="s">
        <v>3</v>
      </c>
      <c r="D2" s="28" t="s">
        <v>4</v>
      </c>
      <c r="E2" s="28" t="s">
        <v>5</v>
      </c>
      <c r="F2" s="28"/>
      <c r="G2" s="31"/>
      <c r="L2" s="30"/>
    </row>
    <row r="3" spans="1:12" ht="13.15" customHeight="1" x14ac:dyDescent="0.2">
      <c r="A3" s="29" t="s">
        <v>6</v>
      </c>
      <c r="B3" s="25">
        <v>1</v>
      </c>
      <c r="D3" s="29">
        <v>188201.3</v>
      </c>
      <c r="E3" s="29">
        <v>232466.85</v>
      </c>
    </row>
    <row r="4" spans="1:12" ht="13.15" customHeight="1" x14ac:dyDescent="0.2">
      <c r="A4" s="29" t="s">
        <v>7</v>
      </c>
      <c r="B4" s="25">
        <v>2</v>
      </c>
      <c r="D4" s="29">
        <v>10882.9</v>
      </c>
      <c r="E4" s="29">
        <v>11135.95</v>
      </c>
    </row>
    <row r="5" spans="1:12" ht="13.15" customHeight="1" x14ac:dyDescent="0.2">
      <c r="A5" s="29" t="s">
        <v>8</v>
      </c>
      <c r="B5" s="25">
        <v>3</v>
      </c>
      <c r="D5" s="29">
        <v>224786.1</v>
      </c>
      <c r="E5" s="29">
        <v>136209.5</v>
      </c>
    </row>
    <row r="6" spans="1:12" ht="13.15" customHeight="1" x14ac:dyDescent="0.2">
      <c r="A6" s="29" t="s">
        <v>9</v>
      </c>
      <c r="B6" s="25">
        <v>4</v>
      </c>
      <c r="D6" s="29">
        <v>52675</v>
      </c>
      <c r="E6" s="29">
        <v>5737.2</v>
      </c>
    </row>
    <row r="7" spans="1:12" ht="13.15" customHeight="1" x14ac:dyDescent="0.2">
      <c r="A7" s="29" t="s">
        <v>10</v>
      </c>
      <c r="B7" s="25">
        <v>5</v>
      </c>
      <c r="D7" s="29">
        <v>894725.3</v>
      </c>
      <c r="E7" s="29">
        <v>591581.55000000005</v>
      </c>
    </row>
    <row r="8" spans="1:12" ht="13.15" customHeight="1" x14ac:dyDescent="0.2">
      <c r="A8" s="29" t="s">
        <v>11</v>
      </c>
      <c r="B8" s="25">
        <v>6</v>
      </c>
      <c r="D8" s="29">
        <v>556368.4</v>
      </c>
      <c r="E8" s="29">
        <v>288370.59999999998</v>
      </c>
    </row>
    <row r="9" spans="1:12" ht="13.15" customHeight="1" x14ac:dyDescent="0.2">
      <c r="A9" s="29" t="s">
        <v>12</v>
      </c>
      <c r="B9" s="25">
        <v>7</v>
      </c>
      <c r="D9" s="29">
        <v>1796.9</v>
      </c>
      <c r="E9" s="29">
        <v>5048.3999999999996</v>
      </c>
      <c r="F9" s="28"/>
    </row>
    <row r="10" spans="1:12" ht="13.15" customHeight="1" x14ac:dyDescent="0.2">
      <c r="A10" s="29" t="s">
        <v>13</v>
      </c>
      <c r="B10" s="25">
        <v>8</v>
      </c>
      <c r="D10" s="29">
        <v>278471.90000000002</v>
      </c>
      <c r="E10" s="29">
        <v>176615.25</v>
      </c>
    </row>
    <row r="11" spans="1:12" ht="13.15" customHeight="1" x14ac:dyDescent="0.2">
      <c r="A11" s="29" t="s">
        <v>14</v>
      </c>
      <c r="B11" s="25">
        <v>9</v>
      </c>
      <c r="D11" s="29">
        <v>123839.1</v>
      </c>
      <c r="E11" s="29">
        <v>78877.05</v>
      </c>
    </row>
    <row r="12" spans="1:12" ht="13.15" customHeight="1" x14ac:dyDescent="0.2">
      <c r="A12" s="29" t="s">
        <v>15</v>
      </c>
      <c r="B12" s="25">
        <v>10</v>
      </c>
      <c r="D12" s="29">
        <v>210716.79999999999</v>
      </c>
      <c r="E12" s="29">
        <v>195530.65</v>
      </c>
    </row>
    <row r="13" spans="1:12" ht="13.15" customHeight="1" x14ac:dyDescent="0.2">
      <c r="A13" s="29" t="s">
        <v>16</v>
      </c>
      <c r="B13" s="25">
        <v>11</v>
      </c>
      <c r="D13" s="29">
        <v>1130770.8999999999</v>
      </c>
      <c r="E13" s="29">
        <v>549331.30000000005</v>
      </c>
    </row>
    <row r="14" spans="1:12" ht="13.15" customHeight="1" x14ac:dyDescent="0.2">
      <c r="A14" s="29" t="s">
        <v>17</v>
      </c>
      <c r="B14" s="25">
        <v>12</v>
      </c>
      <c r="D14" s="29">
        <v>30284.799999999999</v>
      </c>
      <c r="E14" s="29">
        <v>13875.05</v>
      </c>
      <c r="F14" s="28"/>
    </row>
    <row r="15" spans="1:12" ht="13.15" customHeight="1" x14ac:dyDescent="0.2">
      <c r="A15" s="29" t="s">
        <v>18</v>
      </c>
      <c r="B15" s="25">
        <v>13</v>
      </c>
      <c r="D15" s="29">
        <v>2359479</v>
      </c>
      <c r="E15" s="29">
        <v>2141356.7000000002</v>
      </c>
    </row>
    <row r="16" spans="1:12" ht="13.15" customHeight="1" x14ac:dyDescent="0.2">
      <c r="A16" s="29" t="s">
        <v>19</v>
      </c>
      <c r="B16" s="25">
        <v>14</v>
      </c>
      <c r="D16" s="29">
        <v>31292.799999999999</v>
      </c>
      <c r="E16" s="29">
        <v>22173.200000000001</v>
      </c>
    </row>
    <row r="17" spans="1:5" ht="13.15" customHeight="1" x14ac:dyDescent="0.2">
      <c r="A17" s="29" t="s">
        <v>20</v>
      </c>
      <c r="B17" s="25">
        <v>15</v>
      </c>
      <c r="D17" s="29">
        <v>0</v>
      </c>
      <c r="E17" s="29">
        <v>0</v>
      </c>
    </row>
    <row r="18" spans="1:5" ht="13.15" customHeight="1" x14ac:dyDescent="0.2">
      <c r="A18" s="29" t="s">
        <v>21</v>
      </c>
      <c r="B18" s="25">
        <v>16</v>
      </c>
      <c r="D18" s="29">
        <v>697582.2</v>
      </c>
      <c r="E18" s="29">
        <v>631614.9</v>
      </c>
    </row>
    <row r="19" spans="1:5" ht="13.15" customHeight="1" x14ac:dyDescent="0.2">
      <c r="A19" s="29" t="s">
        <v>22</v>
      </c>
      <c r="B19" s="25">
        <v>17</v>
      </c>
      <c r="D19" s="29">
        <v>687994.3</v>
      </c>
      <c r="E19" s="29">
        <v>441290.5</v>
      </c>
    </row>
    <row r="20" spans="1:5" ht="13.15" customHeight="1" x14ac:dyDescent="0.2">
      <c r="A20" s="29" t="s">
        <v>23</v>
      </c>
      <c r="B20" s="25">
        <v>18</v>
      </c>
      <c r="D20" s="29">
        <v>156350.6</v>
      </c>
      <c r="E20" s="29">
        <v>99099.35</v>
      </c>
    </row>
    <row r="21" spans="1:5" ht="13.15" customHeight="1" x14ac:dyDescent="0.2">
      <c r="A21" s="29" t="s">
        <v>24</v>
      </c>
      <c r="B21" s="25">
        <v>19</v>
      </c>
      <c r="D21" s="29">
        <v>0</v>
      </c>
      <c r="E21" s="29">
        <v>0</v>
      </c>
    </row>
    <row r="22" spans="1:5" ht="13.15" customHeight="1" x14ac:dyDescent="0.2">
      <c r="A22" s="29" t="s">
        <v>25</v>
      </c>
      <c r="B22" s="25">
        <v>20</v>
      </c>
      <c r="D22" s="29">
        <v>7177.8</v>
      </c>
      <c r="E22" s="29">
        <v>70365.05</v>
      </c>
    </row>
    <row r="23" spans="1:5" ht="13.15" customHeight="1" x14ac:dyDescent="0.2">
      <c r="A23" s="29" t="s">
        <v>26</v>
      </c>
      <c r="B23" s="25">
        <v>21</v>
      </c>
      <c r="D23" s="29">
        <v>7405.3</v>
      </c>
      <c r="E23" s="29">
        <v>8090.25</v>
      </c>
    </row>
    <row r="24" spans="1:5" ht="13.15" customHeight="1" x14ac:dyDescent="0.2">
      <c r="A24" s="29" t="s">
        <v>27</v>
      </c>
      <c r="B24" s="25">
        <v>22</v>
      </c>
      <c r="D24" s="29">
        <v>4685.8</v>
      </c>
      <c r="E24" s="29">
        <v>1502.2</v>
      </c>
    </row>
    <row r="25" spans="1:5" ht="13.15" customHeight="1" x14ac:dyDescent="0.2">
      <c r="A25" s="29" t="s">
        <v>28</v>
      </c>
      <c r="B25" s="25">
        <v>23</v>
      </c>
      <c r="D25" s="29">
        <v>11784.5</v>
      </c>
      <c r="E25" s="29">
        <v>29590.400000000001</v>
      </c>
    </row>
    <row r="26" spans="1:5" ht="13.15" customHeight="1" x14ac:dyDescent="0.2">
      <c r="A26" s="29" t="s">
        <v>29</v>
      </c>
      <c r="B26" s="25">
        <v>24</v>
      </c>
      <c r="D26" s="29">
        <v>2459.1</v>
      </c>
      <c r="E26" s="29">
        <v>3028.9</v>
      </c>
    </row>
    <row r="27" spans="1:5" ht="13.15" customHeight="1" x14ac:dyDescent="0.2">
      <c r="A27" s="29" t="s">
        <v>30</v>
      </c>
      <c r="B27" s="25">
        <v>25</v>
      </c>
      <c r="D27" s="29">
        <v>6572.3</v>
      </c>
      <c r="E27" s="29">
        <v>8495.2000000000007</v>
      </c>
    </row>
    <row r="28" spans="1:5" ht="13.15" customHeight="1" x14ac:dyDescent="0.2">
      <c r="A28" s="29" t="s">
        <v>31</v>
      </c>
      <c r="B28" s="25">
        <v>26</v>
      </c>
      <c r="D28" s="29">
        <v>12765.9</v>
      </c>
      <c r="E28" s="29">
        <v>9738.75</v>
      </c>
    </row>
    <row r="29" spans="1:5" ht="13.15" customHeight="1" x14ac:dyDescent="0.2">
      <c r="A29" s="29" t="s">
        <v>32</v>
      </c>
      <c r="B29" s="25">
        <v>27</v>
      </c>
      <c r="D29" s="29">
        <v>149737</v>
      </c>
      <c r="E29" s="29">
        <v>107085.65</v>
      </c>
    </row>
    <row r="30" spans="1:5" ht="13.15" customHeight="1" x14ac:dyDescent="0.2">
      <c r="A30" s="29" t="s">
        <v>33</v>
      </c>
      <c r="B30" s="25">
        <v>28</v>
      </c>
      <c r="D30" s="29">
        <v>56413.7</v>
      </c>
      <c r="E30" s="29">
        <v>33170.550000000003</v>
      </c>
    </row>
    <row r="31" spans="1:5" ht="13.15" customHeight="1" x14ac:dyDescent="0.2">
      <c r="A31" s="29" t="s">
        <v>34</v>
      </c>
      <c r="B31" s="25">
        <v>29</v>
      </c>
      <c r="D31" s="29">
        <v>1236869.8999999999</v>
      </c>
      <c r="E31" s="29">
        <v>1108038.3999999999</v>
      </c>
    </row>
    <row r="32" spans="1:5" ht="13.15" customHeight="1" x14ac:dyDescent="0.2">
      <c r="A32" s="29" t="s">
        <v>35</v>
      </c>
      <c r="B32" s="25">
        <v>30</v>
      </c>
      <c r="D32" s="29">
        <v>5609.8</v>
      </c>
      <c r="E32" s="29">
        <v>3618.65</v>
      </c>
    </row>
    <row r="33" spans="1:5" ht="13.15" customHeight="1" x14ac:dyDescent="0.2">
      <c r="A33" s="29" t="s">
        <v>36</v>
      </c>
      <c r="B33" s="25">
        <v>31</v>
      </c>
      <c r="D33" s="29">
        <v>259876.05</v>
      </c>
      <c r="E33" s="29">
        <v>141466.5</v>
      </c>
    </row>
    <row r="34" spans="1:5" ht="13.15" customHeight="1" x14ac:dyDescent="0.2">
      <c r="A34" s="29" t="s">
        <v>37</v>
      </c>
      <c r="B34" s="25">
        <v>32</v>
      </c>
      <c r="D34" s="29">
        <v>11571.7</v>
      </c>
      <c r="E34" s="29">
        <v>7834.05</v>
      </c>
    </row>
    <row r="35" spans="1:5" ht="13.15" customHeight="1" x14ac:dyDescent="0.2">
      <c r="A35" s="29" t="s">
        <v>38</v>
      </c>
      <c r="B35" s="25">
        <v>33</v>
      </c>
      <c r="D35" s="29">
        <v>2207.1</v>
      </c>
      <c r="E35" s="29">
        <v>906.15</v>
      </c>
    </row>
    <row r="36" spans="1:5" ht="13.15" customHeight="1" x14ac:dyDescent="0.2">
      <c r="A36" s="29" t="s">
        <v>39</v>
      </c>
      <c r="B36" s="25">
        <v>34</v>
      </c>
      <c r="D36" s="29">
        <v>0</v>
      </c>
      <c r="E36" s="29">
        <v>0</v>
      </c>
    </row>
    <row r="37" spans="1:5" ht="13.15" customHeight="1" x14ac:dyDescent="0.2">
      <c r="A37" s="29" t="s">
        <v>40</v>
      </c>
      <c r="B37" s="25">
        <v>35</v>
      </c>
      <c r="D37" s="29">
        <v>0</v>
      </c>
      <c r="E37" s="29">
        <v>0</v>
      </c>
    </row>
    <row r="38" spans="1:5" ht="13.15" customHeight="1" x14ac:dyDescent="0.2">
      <c r="A38" s="29" t="s">
        <v>41</v>
      </c>
      <c r="B38" s="25">
        <v>36</v>
      </c>
      <c r="D38" s="29">
        <v>1175696.2</v>
      </c>
      <c r="E38" s="29">
        <v>597445.80000000005</v>
      </c>
    </row>
    <row r="39" spans="1:5" ht="13.15" customHeight="1" x14ac:dyDescent="0.2">
      <c r="A39" s="29" t="s">
        <v>42</v>
      </c>
      <c r="B39" s="25">
        <v>37</v>
      </c>
      <c r="D39" s="29">
        <v>319869.90000000002</v>
      </c>
      <c r="E39" s="29">
        <v>199084.79999999999</v>
      </c>
    </row>
    <row r="40" spans="1:5" ht="13.15" customHeight="1" x14ac:dyDescent="0.2">
      <c r="A40" s="29" t="s">
        <v>43</v>
      </c>
      <c r="B40" s="25">
        <v>38</v>
      </c>
      <c r="D40" s="29">
        <v>31055.5</v>
      </c>
      <c r="E40" s="29">
        <v>14571.9</v>
      </c>
    </row>
    <row r="41" spans="1:5" ht="13.15" customHeight="1" x14ac:dyDescent="0.2">
      <c r="A41" s="29" t="s">
        <v>44</v>
      </c>
      <c r="B41" s="25">
        <v>39</v>
      </c>
      <c r="D41" s="29">
        <v>1544.9</v>
      </c>
      <c r="E41" s="29">
        <v>1257.2</v>
      </c>
    </row>
    <row r="42" spans="1:5" ht="13.15" customHeight="1" x14ac:dyDescent="0.2">
      <c r="A42" s="29" t="s">
        <v>45</v>
      </c>
      <c r="B42" s="25">
        <v>40</v>
      </c>
      <c r="D42" s="29">
        <v>9275.7000000000007</v>
      </c>
      <c r="E42" s="29">
        <v>2755.55</v>
      </c>
    </row>
    <row r="43" spans="1:5" ht="13.15" customHeight="1" x14ac:dyDescent="0.2">
      <c r="A43" s="29" t="s">
        <v>46</v>
      </c>
      <c r="B43" s="25">
        <v>41</v>
      </c>
      <c r="D43" s="29">
        <v>675832.5</v>
      </c>
      <c r="E43" s="29">
        <v>401797.9</v>
      </c>
    </row>
    <row r="44" spans="1:5" ht="13.15" customHeight="1" x14ac:dyDescent="0.2">
      <c r="A44" s="29" t="s">
        <v>47</v>
      </c>
      <c r="B44" s="25">
        <v>42</v>
      </c>
      <c r="D44" s="29">
        <v>384867</v>
      </c>
      <c r="E44" s="29">
        <v>236505.2</v>
      </c>
    </row>
    <row r="45" spans="1:5" ht="13.15" customHeight="1" x14ac:dyDescent="0.2">
      <c r="A45" s="29" t="s">
        <v>48</v>
      </c>
      <c r="B45" s="25">
        <v>43</v>
      </c>
      <c r="D45" s="29">
        <v>132264.29999999999</v>
      </c>
      <c r="E45" s="29">
        <v>130894.05</v>
      </c>
    </row>
    <row r="46" spans="1:5" ht="13.15" customHeight="1" x14ac:dyDescent="0.2">
      <c r="A46" s="29" t="s">
        <v>49</v>
      </c>
      <c r="B46" s="25">
        <v>44</v>
      </c>
      <c r="D46" s="29">
        <v>319515.7</v>
      </c>
      <c r="E46" s="29">
        <v>188078.45</v>
      </c>
    </row>
    <row r="47" spans="1:5" ht="13.15" customHeight="1" x14ac:dyDescent="0.2">
      <c r="A47" s="29" t="s">
        <v>50</v>
      </c>
      <c r="B47" s="25">
        <v>45</v>
      </c>
      <c r="D47" s="29">
        <v>123241.3</v>
      </c>
      <c r="E47" s="29">
        <v>107922.85</v>
      </c>
    </row>
    <row r="48" spans="1:5" ht="13.15" customHeight="1" x14ac:dyDescent="0.2">
      <c r="A48" s="29" t="s">
        <v>51</v>
      </c>
      <c r="B48" s="25">
        <v>46</v>
      </c>
      <c r="D48" s="29">
        <v>309771.7</v>
      </c>
      <c r="E48" s="29">
        <v>239812.65</v>
      </c>
    </row>
    <row r="49" spans="1:5" ht="13.15" customHeight="1" x14ac:dyDescent="0.2">
      <c r="A49" s="29" t="s">
        <v>52</v>
      </c>
      <c r="B49" s="25">
        <v>47</v>
      </c>
      <c r="D49" s="29">
        <v>0</v>
      </c>
      <c r="E49" s="29">
        <v>0</v>
      </c>
    </row>
    <row r="50" spans="1:5" ht="13.15" customHeight="1" x14ac:dyDescent="0.2">
      <c r="A50" s="29" t="s">
        <v>53</v>
      </c>
      <c r="B50" s="25">
        <v>48</v>
      </c>
      <c r="D50" s="29">
        <v>1723506.4</v>
      </c>
      <c r="E50" s="29">
        <v>1593837.7</v>
      </c>
    </row>
    <row r="51" spans="1:5" ht="13.15" customHeight="1" x14ac:dyDescent="0.2">
      <c r="A51" s="29" t="s">
        <v>54</v>
      </c>
      <c r="B51" s="25">
        <v>49</v>
      </c>
      <c r="D51" s="29">
        <v>523772.9</v>
      </c>
      <c r="E51" s="29">
        <v>285659.15000000002</v>
      </c>
    </row>
    <row r="52" spans="1:5" ht="13.15" customHeight="1" x14ac:dyDescent="0.2">
      <c r="A52" s="29" t="s">
        <v>55</v>
      </c>
      <c r="B52" s="25">
        <v>50</v>
      </c>
      <c r="D52" s="29">
        <v>2055497.5</v>
      </c>
      <c r="E52" s="29">
        <v>1405923.05</v>
      </c>
    </row>
    <row r="53" spans="1:5" ht="13.15" customHeight="1" x14ac:dyDescent="0.2">
      <c r="A53" s="29" t="s">
        <v>56</v>
      </c>
      <c r="B53" s="25">
        <v>51</v>
      </c>
      <c r="D53" s="29">
        <v>621549.6</v>
      </c>
      <c r="E53" s="29">
        <v>428404.2</v>
      </c>
    </row>
    <row r="54" spans="1:5" ht="13.15" customHeight="1" x14ac:dyDescent="0.2">
      <c r="A54" s="29" t="s">
        <v>57</v>
      </c>
      <c r="B54" s="25">
        <v>52</v>
      </c>
      <c r="D54" s="29">
        <v>862647.1</v>
      </c>
      <c r="E54" s="29">
        <v>736685.25</v>
      </c>
    </row>
    <row r="55" spans="1:5" ht="13.15" customHeight="1" x14ac:dyDescent="0.2">
      <c r="A55" s="29" t="s">
        <v>58</v>
      </c>
      <c r="B55" s="25">
        <v>53</v>
      </c>
      <c r="D55" s="29">
        <v>625208.69999999995</v>
      </c>
      <c r="E55" s="29">
        <v>480656.75</v>
      </c>
    </row>
    <row r="56" spans="1:5" ht="13.15" customHeight="1" x14ac:dyDescent="0.2">
      <c r="A56" s="29" t="s">
        <v>59</v>
      </c>
      <c r="B56" s="25">
        <v>54</v>
      </c>
      <c r="D56" s="29">
        <v>45409</v>
      </c>
      <c r="E56" s="29">
        <v>17944.150000000001</v>
      </c>
    </row>
    <row r="57" spans="1:5" ht="13.15" customHeight="1" x14ac:dyDescent="0.2">
      <c r="A57" s="29" t="s">
        <v>60</v>
      </c>
      <c r="B57" s="25">
        <v>55</v>
      </c>
      <c r="D57" s="29">
        <v>659584.1</v>
      </c>
      <c r="E57" s="29">
        <v>460979.4</v>
      </c>
    </row>
    <row r="58" spans="1:5" ht="13.15" customHeight="1" x14ac:dyDescent="0.2">
      <c r="A58" s="29" t="s">
        <v>61</v>
      </c>
      <c r="B58" s="25">
        <v>56</v>
      </c>
      <c r="D58" s="29">
        <v>239887.9</v>
      </c>
      <c r="E58" s="29">
        <v>165643.1</v>
      </c>
    </row>
    <row r="59" spans="1:5" ht="13.15" customHeight="1" x14ac:dyDescent="0.2">
      <c r="A59" s="29" t="s">
        <v>62</v>
      </c>
      <c r="B59" s="25">
        <v>57</v>
      </c>
      <c r="D59" s="29">
        <v>0</v>
      </c>
      <c r="E59" s="29">
        <v>0</v>
      </c>
    </row>
    <row r="60" spans="1:5" ht="13.15" customHeight="1" x14ac:dyDescent="0.2">
      <c r="A60" s="29" t="s">
        <v>63</v>
      </c>
      <c r="B60" s="25">
        <v>58</v>
      </c>
      <c r="D60" s="29">
        <v>702750.3</v>
      </c>
      <c r="E60" s="29">
        <v>411721.45</v>
      </c>
    </row>
    <row r="61" spans="1:5" ht="13.15" customHeight="1" x14ac:dyDescent="0.2">
      <c r="A61" s="29" t="s">
        <v>64</v>
      </c>
      <c r="B61" s="25">
        <v>59</v>
      </c>
      <c r="D61" s="29">
        <v>384760.3</v>
      </c>
      <c r="E61" s="29">
        <v>457393.95</v>
      </c>
    </row>
    <row r="62" spans="1:5" ht="13.15" customHeight="1" x14ac:dyDescent="0.2">
      <c r="A62" s="29" t="s">
        <v>65</v>
      </c>
      <c r="B62" s="25">
        <v>60</v>
      </c>
      <c r="D62" s="29">
        <v>462648.2</v>
      </c>
      <c r="E62" s="29">
        <v>266385.34999999998</v>
      </c>
    </row>
    <row r="63" spans="1:5" ht="13.15" customHeight="1" x14ac:dyDescent="0.2">
      <c r="A63" s="29" t="s">
        <v>66</v>
      </c>
      <c r="B63" s="25">
        <v>61</v>
      </c>
      <c r="D63" s="29">
        <v>28558.6</v>
      </c>
      <c r="E63" s="29">
        <v>14227.15</v>
      </c>
    </row>
    <row r="64" spans="1:5" ht="13.15" customHeight="1" x14ac:dyDescent="0.2">
      <c r="A64" s="29" t="s">
        <v>67</v>
      </c>
      <c r="B64" s="25">
        <v>62</v>
      </c>
      <c r="D64" s="29">
        <v>8768.2000000000007</v>
      </c>
      <c r="E64" s="29">
        <v>2589.65</v>
      </c>
    </row>
    <row r="65" spans="1:13" ht="13.15" customHeight="1" x14ac:dyDescent="0.2">
      <c r="A65" s="29" t="s">
        <v>68</v>
      </c>
      <c r="B65" s="25">
        <v>63</v>
      </c>
      <c r="D65" s="29">
        <v>0</v>
      </c>
      <c r="E65" s="29">
        <v>0</v>
      </c>
    </row>
    <row r="66" spans="1:13" ht="13.15" customHeight="1" x14ac:dyDescent="0.2">
      <c r="A66" s="29" t="s">
        <v>69</v>
      </c>
      <c r="B66" s="25">
        <v>64</v>
      </c>
      <c r="D66" s="29">
        <v>507814.3</v>
      </c>
      <c r="E66" s="29">
        <v>287591.15000000002</v>
      </c>
    </row>
    <row r="67" spans="1:13" ht="13.15" customHeight="1" x14ac:dyDescent="0.2">
      <c r="A67" s="29" t="s">
        <v>70</v>
      </c>
      <c r="B67" s="25">
        <v>65</v>
      </c>
      <c r="D67" s="29">
        <v>32160.1</v>
      </c>
      <c r="E67" s="29">
        <v>21645.4</v>
      </c>
    </row>
    <row r="68" spans="1:13" ht="13.15" customHeight="1" x14ac:dyDescent="0.2">
      <c r="A68" s="29" t="s">
        <v>71</v>
      </c>
      <c r="B68" s="25">
        <v>66</v>
      </c>
      <c r="D68" s="29">
        <v>509066.5</v>
      </c>
      <c r="E68" s="29">
        <v>195103.3</v>
      </c>
    </row>
    <row r="69" spans="1:13" ht="13.15" customHeight="1" x14ac:dyDescent="0.2">
      <c r="A69" s="29" t="s">
        <v>72</v>
      </c>
      <c r="B69" s="25">
        <v>67</v>
      </c>
      <c r="D69" s="29">
        <v>8945.2999999999993</v>
      </c>
      <c r="E69" s="29">
        <v>6279.7</v>
      </c>
      <c r="M69" s="26"/>
    </row>
    <row r="70" spans="1:13" ht="13.15" customHeight="1" x14ac:dyDescent="0.2">
      <c r="M70" s="26"/>
    </row>
    <row r="71" spans="1:13" ht="13.15" customHeight="1" x14ac:dyDescent="0.2">
      <c r="A71" s="25" t="s">
        <v>73</v>
      </c>
      <c r="D71" s="28">
        <f>SUM(D3:D69)</f>
        <v>22896823.950000007</v>
      </c>
      <c r="E71" s="28">
        <f>SUM(E3:E69)</f>
        <v>16512040.900000002</v>
      </c>
      <c r="F71" s="28"/>
      <c r="M71" s="26"/>
    </row>
    <row r="72" spans="1:13" x14ac:dyDescent="0.2">
      <c r="M72" s="26"/>
    </row>
    <row r="73" spans="1:13" x14ac:dyDescent="0.2">
      <c r="A73" s="27" t="s">
        <v>74</v>
      </c>
      <c r="M73" s="26"/>
    </row>
  </sheetData>
  <pageMargins left="0.75" right="0.75" top="1" bottom="1" header="0.5" footer="0.5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214987-DE45-4264-BC3F-82B818CBD27B}">
  <dimension ref="A1:M73"/>
  <sheetViews>
    <sheetView zoomScaleNormal="100" workbookViewId="0">
      <selection activeCell="D27" sqref="D27"/>
    </sheetView>
  </sheetViews>
  <sheetFormatPr defaultRowHeight="12.75" x14ac:dyDescent="0.2"/>
  <cols>
    <col min="1" max="1" width="21.140625" style="25" customWidth="1"/>
    <col min="2" max="3" width="10.5703125" style="25" customWidth="1"/>
    <col min="4" max="6" width="18.42578125" style="25" customWidth="1"/>
    <col min="7" max="7" width="9.140625" style="25" customWidth="1"/>
    <col min="8" max="8" width="11.140625" style="25" customWidth="1"/>
    <col min="9" max="9" width="19.5703125" style="25" customWidth="1"/>
    <col min="10" max="10" width="15.42578125" style="25" customWidth="1"/>
    <col min="11" max="11" width="14.28515625" style="25" customWidth="1"/>
    <col min="12" max="12" width="8.42578125" style="25" customWidth="1"/>
    <col min="13" max="16384" width="9.140625" style="25"/>
  </cols>
  <sheetData>
    <row r="1" spans="1:12" ht="13.15" customHeight="1" x14ac:dyDescent="0.2">
      <c r="A1" s="29" t="s">
        <v>80</v>
      </c>
      <c r="D1" s="32" t="s">
        <v>0</v>
      </c>
      <c r="E1" s="32" t="s">
        <v>1</v>
      </c>
      <c r="F1" s="32"/>
    </row>
    <row r="2" spans="1:12" ht="15" customHeight="1" x14ac:dyDescent="0.25">
      <c r="A2" s="25" t="s">
        <v>2</v>
      </c>
      <c r="B2" s="25" t="s">
        <v>3</v>
      </c>
      <c r="D2" s="28" t="s">
        <v>4</v>
      </c>
      <c r="E2" s="28" t="s">
        <v>5</v>
      </c>
      <c r="F2" s="28"/>
      <c r="G2" s="31"/>
      <c r="L2" s="30"/>
    </row>
    <row r="3" spans="1:12" ht="13.15" customHeight="1" x14ac:dyDescent="0.2">
      <c r="A3" s="29" t="s">
        <v>6</v>
      </c>
      <c r="B3" s="25">
        <v>1</v>
      </c>
      <c r="D3" s="29">
        <v>150287.9</v>
      </c>
      <c r="E3" s="29">
        <v>117340.65</v>
      </c>
    </row>
    <row r="4" spans="1:12" ht="13.15" customHeight="1" x14ac:dyDescent="0.2">
      <c r="A4" s="29" t="s">
        <v>7</v>
      </c>
      <c r="B4" s="25">
        <v>2</v>
      </c>
      <c r="D4" s="29">
        <v>16341.5</v>
      </c>
      <c r="E4" s="29">
        <v>6501.25</v>
      </c>
    </row>
    <row r="5" spans="1:12" ht="13.15" customHeight="1" x14ac:dyDescent="0.2">
      <c r="A5" s="29" t="s">
        <v>8</v>
      </c>
      <c r="B5" s="25">
        <v>3</v>
      </c>
      <c r="D5" s="29">
        <v>147742.70000000001</v>
      </c>
      <c r="E5" s="29">
        <v>119472.15</v>
      </c>
    </row>
    <row r="6" spans="1:12" ht="13.15" customHeight="1" x14ac:dyDescent="0.2">
      <c r="A6" s="29" t="s">
        <v>9</v>
      </c>
      <c r="B6" s="25">
        <v>4</v>
      </c>
      <c r="D6" s="29">
        <v>9597</v>
      </c>
      <c r="E6" s="29">
        <v>5821.9</v>
      </c>
    </row>
    <row r="7" spans="1:12" ht="13.15" customHeight="1" x14ac:dyDescent="0.2">
      <c r="A7" s="29" t="s">
        <v>10</v>
      </c>
      <c r="B7" s="25">
        <v>5</v>
      </c>
      <c r="D7" s="29">
        <v>539304.5</v>
      </c>
      <c r="E7" s="29">
        <v>573944.35</v>
      </c>
    </row>
    <row r="8" spans="1:12" ht="13.15" customHeight="1" x14ac:dyDescent="0.2">
      <c r="A8" s="29" t="s">
        <v>11</v>
      </c>
      <c r="B8" s="25">
        <v>6</v>
      </c>
      <c r="D8" s="29">
        <v>1835009.8</v>
      </c>
      <c r="E8" s="29">
        <v>1481655.7</v>
      </c>
    </row>
    <row r="9" spans="1:12" ht="13.15" customHeight="1" x14ac:dyDescent="0.2">
      <c r="A9" s="29" t="s">
        <v>12</v>
      </c>
      <c r="B9" s="25">
        <v>7</v>
      </c>
      <c r="D9" s="29">
        <v>9263.7999999999993</v>
      </c>
      <c r="E9" s="29">
        <v>3341.45</v>
      </c>
      <c r="F9" s="28"/>
    </row>
    <row r="10" spans="1:12" ht="13.15" customHeight="1" x14ac:dyDescent="0.2">
      <c r="A10" s="29" t="s">
        <v>13</v>
      </c>
      <c r="B10" s="25">
        <v>8</v>
      </c>
      <c r="D10" s="29">
        <v>278625.91999999998</v>
      </c>
      <c r="E10" s="29">
        <v>173697.65</v>
      </c>
    </row>
    <row r="11" spans="1:12" ht="13.15" customHeight="1" x14ac:dyDescent="0.2">
      <c r="A11" s="29" t="s">
        <v>14</v>
      </c>
      <c r="B11" s="25">
        <v>9</v>
      </c>
      <c r="D11" s="29">
        <v>95935.7</v>
      </c>
      <c r="E11" s="29">
        <v>58101.75</v>
      </c>
    </row>
    <row r="12" spans="1:12" ht="13.15" customHeight="1" x14ac:dyDescent="0.2">
      <c r="A12" s="29" t="s">
        <v>15</v>
      </c>
      <c r="B12" s="25">
        <v>10</v>
      </c>
      <c r="D12" s="29">
        <v>186132.1</v>
      </c>
      <c r="E12" s="29">
        <v>134739.85</v>
      </c>
    </row>
    <row r="13" spans="1:12" ht="13.15" customHeight="1" x14ac:dyDescent="0.2">
      <c r="A13" s="29" t="s">
        <v>16</v>
      </c>
      <c r="B13" s="25">
        <v>11</v>
      </c>
      <c r="D13" s="29">
        <v>1179583.3</v>
      </c>
      <c r="E13" s="29">
        <v>618611</v>
      </c>
    </row>
    <row r="14" spans="1:12" ht="13.15" customHeight="1" x14ac:dyDescent="0.2">
      <c r="A14" s="29" t="s">
        <v>17</v>
      </c>
      <c r="B14" s="25">
        <v>12</v>
      </c>
      <c r="D14" s="29">
        <v>27381.200000000001</v>
      </c>
      <c r="E14" s="29">
        <v>19129.599999999999</v>
      </c>
      <c r="F14" s="28"/>
    </row>
    <row r="15" spans="1:12" ht="13.15" customHeight="1" x14ac:dyDescent="0.2">
      <c r="A15" s="29" t="s">
        <v>18</v>
      </c>
      <c r="B15" s="25">
        <v>13</v>
      </c>
      <c r="D15" s="29">
        <v>2346139.2000000002</v>
      </c>
      <c r="E15" s="29">
        <v>1992426.45</v>
      </c>
    </row>
    <row r="16" spans="1:12" ht="13.15" customHeight="1" x14ac:dyDescent="0.2">
      <c r="A16" s="29" t="s">
        <v>19</v>
      </c>
      <c r="B16" s="25">
        <v>14</v>
      </c>
      <c r="D16" s="29">
        <v>10068.799999999999</v>
      </c>
      <c r="E16" s="29">
        <v>5616.8</v>
      </c>
    </row>
    <row r="17" spans="1:5" ht="13.15" customHeight="1" x14ac:dyDescent="0.2">
      <c r="A17" s="29" t="s">
        <v>20</v>
      </c>
      <c r="B17" s="25">
        <v>15</v>
      </c>
      <c r="D17" s="29">
        <v>0</v>
      </c>
      <c r="E17" s="29">
        <v>0</v>
      </c>
    </row>
    <row r="18" spans="1:5" ht="13.15" customHeight="1" x14ac:dyDescent="0.2">
      <c r="A18" s="29" t="s">
        <v>21</v>
      </c>
      <c r="B18" s="25">
        <v>16</v>
      </c>
      <c r="D18" s="29">
        <v>639385.59999999998</v>
      </c>
      <c r="E18" s="29">
        <v>563576.30000000005</v>
      </c>
    </row>
    <row r="19" spans="1:5" ht="13.15" customHeight="1" x14ac:dyDescent="0.2">
      <c r="A19" s="29" t="s">
        <v>22</v>
      </c>
      <c r="B19" s="25">
        <v>17</v>
      </c>
      <c r="D19" s="29">
        <v>184058</v>
      </c>
      <c r="E19" s="29">
        <v>184665.95</v>
      </c>
    </row>
    <row r="20" spans="1:5" ht="13.15" customHeight="1" x14ac:dyDescent="0.2">
      <c r="A20" s="29" t="s">
        <v>23</v>
      </c>
      <c r="B20" s="25">
        <v>18</v>
      </c>
      <c r="D20" s="29">
        <v>108708.6</v>
      </c>
      <c r="E20" s="29">
        <v>74735.149999999994</v>
      </c>
    </row>
    <row r="21" spans="1:5" ht="13.15" customHeight="1" x14ac:dyDescent="0.2">
      <c r="A21" s="29" t="s">
        <v>24</v>
      </c>
      <c r="B21" s="25">
        <v>19</v>
      </c>
      <c r="D21" s="29">
        <v>26209.4</v>
      </c>
      <c r="E21" s="29">
        <v>18994.5</v>
      </c>
    </row>
    <row r="22" spans="1:5" ht="13.15" customHeight="1" x14ac:dyDescent="0.2">
      <c r="A22" s="29" t="s">
        <v>25</v>
      </c>
      <c r="B22" s="25">
        <v>20</v>
      </c>
      <c r="D22" s="29">
        <v>10279.5</v>
      </c>
      <c r="E22" s="29">
        <v>3195.85</v>
      </c>
    </row>
    <row r="23" spans="1:5" ht="13.15" customHeight="1" x14ac:dyDescent="0.2">
      <c r="A23" s="29" t="s">
        <v>26</v>
      </c>
      <c r="B23" s="25">
        <v>21</v>
      </c>
      <c r="D23" s="29">
        <v>11334.4</v>
      </c>
      <c r="E23" s="29">
        <v>5628</v>
      </c>
    </row>
    <row r="24" spans="1:5" ht="13.15" customHeight="1" x14ac:dyDescent="0.2">
      <c r="A24" s="29" t="s">
        <v>27</v>
      </c>
      <c r="B24" s="25">
        <v>22</v>
      </c>
      <c r="D24" s="29">
        <v>641.9</v>
      </c>
      <c r="E24" s="29">
        <v>1484.7</v>
      </c>
    </row>
    <row r="25" spans="1:5" ht="13.15" customHeight="1" x14ac:dyDescent="0.2">
      <c r="A25" s="29" t="s">
        <v>28</v>
      </c>
      <c r="B25" s="25">
        <v>23</v>
      </c>
      <c r="D25" s="29">
        <v>14217.7</v>
      </c>
      <c r="E25" s="29">
        <v>16096.5</v>
      </c>
    </row>
    <row r="26" spans="1:5" ht="13.15" customHeight="1" x14ac:dyDescent="0.2">
      <c r="A26" s="29" t="s">
        <v>29</v>
      </c>
      <c r="B26" s="25">
        <v>24</v>
      </c>
      <c r="D26" s="29">
        <v>0</v>
      </c>
      <c r="E26" s="29">
        <v>0</v>
      </c>
    </row>
    <row r="27" spans="1:5" ht="13.15" customHeight="1" x14ac:dyDescent="0.2">
      <c r="A27" s="29" t="s">
        <v>30</v>
      </c>
      <c r="B27" s="25">
        <v>25</v>
      </c>
      <c r="D27" s="29">
        <v>9465.4</v>
      </c>
      <c r="E27" s="29">
        <v>3970.05</v>
      </c>
    </row>
    <row r="28" spans="1:5" ht="13.15" customHeight="1" x14ac:dyDescent="0.2">
      <c r="A28" s="29" t="s">
        <v>31</v>
      </c>
      <c r="B28" s="25">
        <v>26</v>
      </c>
      <c r="D28" s="29">
        <v>17493.7</v>
      </c>
      <c r="E28" s="29">
        <v>14416.5</v>
      </c>
    </row>
    <row r="29" spans="1:5" ht="13.15" customHeight="1" x14ac:dyDescent="0.2">
      <c r="A29" s="29" t="s">
        <v>32</v>
      </c>
      <c r="B29" s="25">
        <v>27</v>
      </c>
      <c r="D29" s="29">
        <v>143084.9</v>
      </c>
      <c r="E29" s="29">
        <v>93365.3</v>
      </c>
    </row>
    <row r="30" spans="1:5" ht="13.15" customHeight="1" x14ac:dyDescent="0.2">
      <c r="A30" s="29" t="s">
        <v>33</v>
      </c>
      <c r="B30" s="25">
        <v>28</v>
      </c>
      <c r="D30" s="29">
        <v>57183.7</v>
      </c>
      <c r="E30" s="29">
        <v>32997.65</v>
      </c>
    </row>
    <row r="31" spans="1:5" ht="13.15" customHeight="1" x14ac:dyDescent="0.2">
      <c r="A31" s="29" t="s">
        <v>34</v>
      </c>
      <c r="B31" s="25">
        <v>29</v>
      </c>
      <c r="D31" s="29">
        <v>3626057.4</v>
      </c>
      <c r="E31" s="29">
        <v>3155359.55</v>
      </c>
    </row>
    <row r="32" spans="1:5" ht="13.15" customHeight="1" x14ac:dyDescent="0.2">
      <c r="A32" s="29" t="s">
        <v>35</v>
      </c>
      <c r="B32" s="25">
        <v>30</v>
      </c>
      <c r="D32" s="29">
        <v>9244.2000000000007</v>
      </c>
      <c r="E32" s="29">
        <v>5049.1000000000004</v>
      </c>
    </row>
    <row r="33" spans="1:5" ht="13.15" customHeight="1" x14ac:dyDescent="0.2">
      <c r="A33" s="29" t="s">
        <v>36</v>
      </c>
      <c r="B33" s="25">
        <v>31</v>
      </c>
      <c r="D33" s="29">
        <v>164525.20000000001</v>
      </c>
      <c r="E33" s="29">
        <v>160685.35</v>
      </c>
    </row>
    <row r="34" spans="1:5" ht="13.15" customHeight="1" x14ac:dyDescent="0.2">
      <c r="A34" s="29" t="s">
        <v>37</v>
      </c>
      <c r="B34" s="25">
        <v>32</v>
      </c>
      <c r="D34" s="29">
        <v>31271.8</v>
      </c>
      <c r="E34" s="29">
        <v>28712.6</v>
      </c>
    </row>
    <row r="35" spans="1:5" ht="13.15" customHeight="1" x14ac:dyDescent="0.2">
      <c r="A35" s="29" t="s">
        <v>38</v>
      </c>
      <c r="B35" s="25">
        <v>33</v>
      </c>
      <c r="D35" s="29">
        <v>9111.2000000000007</v>
      </c>
      <c r="E35" s="29">
        <v>6002.15</v>
      </c>
    </row>
    <row r="36" spans="1:5" ht="13.15" customHeight="1" x14ac:dyDescent="0.2">
      <c r="A36" s="29" t="s">
        <v>39</v>
      </c>
      <c r="B36" s="25">
        <v>34</v>
      </c>
      <c r="D36" s="29">
        <v>0</v>
      </c>
      <c r="E36" s="29">
        <v>0</v>
      </c>
    </row>
    <row r="37" spans="1:5" ht="13.15" customHeight="1" x14ac:dyDescent="0.2">
      <c r="A37" s="29" t="s">
        <v>40</v>
      </c>
      <c r="B37" s="25">
        <v>35</v>
      </c>
      <c r="D37" s="29">
        <v>380237.2</v>
      </c>
      <c r="E37" s="29">
        <v>550284.35</v>
      </c>
    </row>
    <row r="38" spans="1:5" ht="13.15" customHeight="1" x14ac:dyDescent="0.2">
      <c r="A38" s="29" t="s">
        <v>41</v>
      </c>
      <c r="B38" s="25">
        <v>36</v>
      </c>
      <c r="D38" s="29">
        <v>884685.2</v>
      </c>
      <c r="E38" s="29">
        <v>556246.6</v>
      </c>
    </row>
    <row r="39" spans="1:5" ht="13.15" customHeight="1" x14ac:dyDescent="0.2">
      <c r="A39" s="29" t="s">
        <v>42</v>
      </c>
      <c r="B39" s="25">
        <v>37</v>
      </c>
      <c r="D39" s="29">
        <v>201577.60000000001</v>
      </c>
      <c r="E39" s="29">
        <v>155698.54999999999</v>
      </c>
    </row>
    <row r="40" spans="1:5" ht="13.15" customHeight="1" x14ac:dyDescent="0.2">
      <c r="A40" s="29" t="s">
        <v>43</v>
      </c>
      <c r="B40" s="25">
        <v>38</v>
      </c>
      <c r="D40" s="29">
        <v>18389</v>
      </c>
      <c r="E40" s="29">
        <v>9627.1</v>
      </c>
    </row>
    <row r="41" spans="1:5" ht="13.15" customHeight="1" x14ac:dyDescent="0.2">
      <c r="A41" s="29" t="s">
        <v>44</v>
      </c>
      <c r="B41" s="25">
        <v>39</v>
      </c>
      <c r="D41" s="29">
        <v>1190.7</v>
      </c>
      <c r="E41" s="29">
        <v>859.6</v>
      </c>
    </row>
    <row r="42" spans="1:5" ht="13.15" customHeight="1" x14ac:dyDescent="0.2">
      <c r="A42" s="29" t="s">
        <v>45</v>
      </c>
      <c r="B42" s="25">
        <v>40</v>
      </c>
      <c r="D42" s="29">
        <v>19018.3</v>
      </c>
      <c r="E42" s="29">
        <v>4306.75</v>
      </c>
    </row>
    <row r="43" spans="1:5" ht="13.15" customHeight="1" x14ac:dyDescent="0.2">
      <c r="A43" s="29" t="s">
        <v>46</v>
      </c>
      <c r="B43" s="25">
        <v>41</v>
      </c>
      <c r="D43" s="29">
        <v>483777.7</v>
      </c>
      <c r="E43" s="29">
        <v>350496.65</v>
      </c>
    </row>
    <row r="44" spans="1:5" ht="13.15" customHeight="1" x14ac:dyDescent="0.2">
      <c r="A44" s="29" t="s">
        <v>47</v>
      </c>
      <c r="B44" s="25">
        <v>42</v>
      </c>
      <c r="D44" s="29">
        <v>286432.3</v>
      </c>
      <c r="E44" s="29">
        <v>157166.45000000001</v>
      </c>
    </row>
    <row r="45" spans="1:5" ht="13.15" customHeight="1" x14ac:dyDescent="0.2">
      <c r="A45" s="29" t="s">
        <v>48</v>
      </c>
      <c r="B45" s="25">
        <v>43</v>
      </c>
      <c r="D45" s="29">
        <v>203166.6</v>
      </c>
      <c r="E45" s="29">
        <v>165913.29999999999</v>
      </c>
    </row>
    <row r="46" spans="1:5" ht="13.15" customHeight="1" x14ac:dyDescent="0.2">
      <c r="A46" s="29" t="s">
        <v>49</v>
      </c>
      <c r="B46" s="25">
        <v>44</v>
      </c>
      <c r="D46" s="29">
        <v>222387.20000000001</v>
      </c>
      <c r="E46" s="29">
        <v>137457.25</v>
      </c>
    </row>
    <row r="47" spans="1:5" ht="13.15" customHeight="1" x14ac:dyDescent="0.2">
      <c r="A47" s="29" t="s">
        <v>50</v>
      </c>
      <c r="B47" s="25">
        <v>45</v>
      </c>
      <c r="D47" s="29">
        <v>0</v>
      </c>
      <c r="E47" s="29">
        <v>0</v>
      </c>
    </row>
    <row r="48" spans="1:5" ht="13.15" customHeight="1" x14ac:dyDescent="0.2">
      <c r="A48" s="29" t="s">
        <v>51</v>
      </c>
      <c r="B48" s="25">
        <v>46</v>
      </c>
      <c r="D48" s="29">
        <v>226505.43</v>
      </c>
      <c r="E48" s="29">
        <v>175369.25</v>
      </c>
    </row>
    <row r="49" spans="1:5" ht="13.15" customHeight="1" x14ac:dyDescent="0.2">
      <c r="A49" s="29" t="s">
        <v>52</v>
      </c>
      <c r="B49" s="25">
        <v>47</v>
      </c>
      <c r="D49" s="29">
        <v>50100.4</v>
      </c>
      <c r="E49" s="29">
        <v>18117.75</v>
      </c>
    </row>
    <row r="50" spans="1:5" ht="13.15" customHeight="1" x14ac:dyDescent="0.2">
      <c r="A50" s="29" t="s">
        <v>53</v>
      </c>
      <c r="B50" s="25">
        <v>48</v>
      </c>
      <c r="D50" s="29">
        <v>1446442.9</v>
      </c>
      <c r="E50" s="29">
        <v>924143.85</v>
      </c>
    </row>
    <row r="51" spans="1:5" ht="13.15" customHeight="1" x14ac:dyDescent="0.2">
      <c r="A51" s="29" t="s">
        <v>54</v>
      </c>
      <c r="B51" s="25">
        <v>49</v>
      </c>
      <c r="D51" s="29">
        <v>387608.2</v>
      </c>
      <c r="E51" s="29">
        <v>251634.6</v>
      </c>
    </row>
    <row r="52" spans="1:5" ht="13.15" customHeight="1" x14ac:dyDescent="0.2">
      <c r="A52" s="29" t="s">
        <v>55</v>
      </c>
      <c r="B52" s="25">
        <v>50</v>
      </c>
      <c r="D52" s="29">
        <v>4584013</v>
      </c>
      <c r="E52" s="29">
        <v>3484338.2</v>
      </c>
    </row>
    <row r="53" spans="1:5" ht="13.15" customHeight="1" x14ac:dyDescent="0.2">
      <c r="A53" s="29" t="s">
        <v>56</v>
      </c>
      <c r="B53" s="25">
        <v>51</v>
      </c>
      <c r="D53" s="29">
        <v>493380.3</v>
      </c>
      <c r="E53" s="29">
        <v>394166.15</v>
      </c>
    </row>
    <row r="54" spans="1:5" ht="13.15" customHeight="1" x14ac:dyDescent="0.2">
      <c r="A54" s="29" t="s">
        <v>57</v>
      </c>
      <c r="B54" s="25">
        <v>52</v>
      </c>
      <c r="D54" s="29">
        <v>1192853.2</v>
      </c>
      <c r="E54" s="29">
        <v>1051065.75</v>
      </c>
    </row>
    <row r="55" spans="1:5" ht="13.15" customHeight="1" x14ac:dyDescent="0.2">
      <c r="A55" s="29" t="s">
        <v>58</v>
      </c>
      <c r="B55" s="25">
        <v>53</v>
      </c>
      <c r="D55" s="29">
        <v>742058.8</v>
      </c>
      <c r="E55" s="29">
        <v>367547.95</v>
      </c>
    </row>
    <row r="56" spans="1:5" ht="13.15" customHeight="1" x14ac:dyDescent="0.2">
      <c r="A56" s="29" t="s">
        <v>59</v>
      </c>
      <c r="B56" s="25">
        <v>54</v>
      </c>
      <c r="D56" s="29">
        <v>27422.5</v>
      </c>
      <c r="E56" s="29">
        <v>12208.35</v>
      </c>
    </row>
    <row r="57" spans="1:5" ht="13.15" customHeight="1" x14ac:dyDescent="0.2">
      <c r="A57" s="29" t="s">
        <v>60</v>
      </c>
      <c r="B57" s="25">
        <v>55</v>
      </c>
      <c r="D57" s="29">
        <v>493893.4</v>
      </c>
      <c r="E57" s="29">
        <v>428697.5</v>
      </c>
    </row>
    <row r="58" spans="1:5" ht="13.15" customHeight="1" x14ac:dyDescent="0.2">
      <c r="A58" s="29" t="s">
        <v>61</v>
      </c>
      <c r="B58" s="25">
        <v>56</v>
      </c>
      <c r="D58" s="29">
        <v>453385.8</v>
      </c>
      <c r="E58" s="29">
        <v>306032.3</v>
      </c>
    </row>
    <row r="59" spans="1:5" ht="13.15" customHeight="1" x14ac:dyDescent="0.2">
      <c r="A59" s="29" t="s">
        <v>62</v>
      </c>
      <c r="B59" s="25">
        <v>57</v>
      </c>
      <c r="D59" s="29">
        <v>0</v>
      </c>
      <c r="E59" s="29">
        <v>596836.44999999995</v>
      </c>
    </row>
    <row r="60" spans="1:5" ht="13.15" customHeight="1" x14ac:dyDescent="0.2">
      <c r="A60" s="29" t="s">
        <v>63</v>
      </c>
      <c r="B60" s="25">
        <v>58</v>
      </c>
      <c r="D60" s="29">
        <v>1142054.2</v>
      </c>
      <c r="E60" s="29">
        <v>582030.75</v>
      </c>
    </row>
    <row r="61" spans="1:5" ht="13.15" customHeight="1" x14ac:dyDescent="0.2">
      <c r="A61" s="29" t="s">
        <v>64</v>
      </c>
      <c r="B61" s="25">
        <v>59</v>
      </c>
      <c r="D61" s="29">
        <v>307444.2</v>
      </c>
      <c r="E61" s="29">
        <v>362895.75</v>
      </c>
    </row>
    <row r="62" spans="1:5" ht="13.15" customHeight="1" x14ac:dyDescent="0.2">
      <c r="A62" s="29" t="s">
        <v>65</v>
      </c>
      <c r="B62" s="25">
        <v>60</v>
      </c>
      <c r="D62" s="29">
        <v>245148.4</v>
      </c>
      <c r="E62" s="29">
        <v>124353.25</v>
      </c>
    </row>
    <row r="63" spans="1:5" ht="13.15" customHeight="1" x14ac:dyDescent="0.2">
      <c r="A63" s="29" t="s">
        <v>66</v>
      </c>
      <c r="B63" s="25">
        <v>61</v>
      </c>
      <c r="D63" s="29">
        <v>9328.2000000000007</v>
      </c>
      <c r="E63" s="29">
        <v>5619.95</v>
      </c>
    </row>
    <row r="64" spans="1:5" ht="13.15" customHeight="1" x14ac:dyDescent="0.2">
      <c r="A64" s="29" t="s">
        <v>67</v>
      </c>
      <c r="B64" s="25">
        <v>62</v>
      </c>
      <c r="D64" s="29">
        <v>7690.2</v>
      </c>
      <c r="E64" s="29">
        <v>3980.55</v>
      </c>
    </row>
    <row r="65" spans="1:13" ht="13.15" customHeight="1" x14ac:dyDescent="0.2">
      <c r="A65" s="29" t="s">
        <v>68</v>
      </c>
      <c r="B65" s="25">
        <v>63</v>
      </c>
      <c r="D65" s="29">
        <v>4400.8999999999996</v>
      </c>
      <c r="E65" s="29">
        <v>2594.1999999999998</v>
      </c>
    </row>
    <row r="66" spans="1:13" ht="13.15" customHeight="1" x14ac:dyDescent="0.2">
      <c r="A66" s="29" t="s">
        <v>69</v>
      </c>
      <c r="B66" s="25">
        <v>64</v>
      </c>
      <c r="D66" s="29">
        <v>529901.9</v>
      </c>
      <c r="E66" s="29">
        <v>328541.5</v>
      </c>
    </row>
    <row r="67" spans="1:13" ht="13.15" customHeight="1" x14ac:dyDescent="0.2">
      <c r="A67" s="29" t="s">
        <v>70</v>
      </c>
      <c r="B67" s="25">
        <v>65</v>
      </c>
      <c r="D67" s="29">
        <v>28105.7</v>
      </c>
      <c r="E67" s="29">
        <v>19691.349999999999</v>
      </c>
    </row>
    <row r="68" spans="1:13" ht="13.15" customHeight="1" x14ac:dyDescent="0.2">
      <c r="A68" s="29" t="s">
        <v>71</v>
      </c>
      <c r="B68" s="25">
        <v>66</v>
      </c>
      <c r="D68" s="29">
        <v>363774.6</v>
      </c>
      <c r="E68" s="29">
        <v>293968.5</v>
      </c>
    </row>
    <row r="69" spans="1:13" ht="13.15" customHeight="1" x14ac:dyDescent="0.2">
      <c r="A69" s="29" t="s">
        <v>72</v>
      </c>
      <c r="B69" s="25">
        <v>67</v>
      </c>
      <c r="D69" s="29">
        <v>6930</v>
      </c>
      <c r="E69" s="29">
        <v>9314.9</v>
      </c>
      <c r="M69" s="26"/>
    </row>
    <row r="70" spans="1:13" ht="13.15" customHeight="1" x14ac:dyDescent="0.2">
      <c r="M70" s="26"/>
    </row>
    <row r="71" spans="1:13" ht="13.15" customHeight="1" x14ac:dyDescent="0.2">
      <c r="A71" s="25" t="s">
        <v>73</v>
      </c>
      <c r="D71" s="28">
        <f>SUM(D3:D69)</f>
        <v>27336990.04999999</v>
      </c>
      <c r="E71" s="28">
        <f>SUM(E3:E69)</f>
        <v>21510541.149999999</v>
      </c>
      <c r="F71" s="28"/>
      <c r="M71" s="26"/>
    </row>
    <row r="72" spans="1:13" x14ac:dyDescent="0.2">
      <c r="M72" s="26"/>
    </row>
    <row r="73" spans="1:13" x14ac:dyDescent="0.2">
      <c r="A73" s="27" t="s">
        <v>74</v>
      </c>
      <c r="M73" s="26"/>
    </row>
  </sheetData>
  <pageMargins left="0.75" right="0.75" top="1" bottom="1" header="0.5" footer="0.5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6CE013-FAB2-48B9-A08E-B3CD7AAEA9A1}">
  <dimension ref="A1:M73"/>
  <sheetViews>
    <sheetView zoomScaleNormal="100" workbookViewId="0">
      <selection activeCell="D27" sqref="D27"/>
    </sheetView>
  </sheetViews>
  <sheetFormatPr defaultRowHeight="12.75" x14ac:dyDescent="0.2"/>
  <cols>
    <col min="1" max="1" width="21.140625" style="25" customWidth="1"/>
    <col min="2" max="3" width="10.5703125" style="25" customWidth="1"/>
    <col min="4" max="6" width="18.42578125" style="25" customWidth="1"/>
    <col min="7" max="7" width="9.140625" style="25" customWidth="1"/>
    <col min="8" max="8" width="11.140625" style="25" customWidth="1"/>
    <col min="9" max="9" width="19.5703125" style="25" customWidth="1"/>
    <col min="10" max="10" width="15.42578125" style="25" customWidth="1"/>
    <col min="11" max="11" width="14.28515625" style="25" customWidth="1"/>
    <col min="12" max="12" width="8.42578125" style="25" customWidth="1"/>
    <col min="13" max="16384" width="9.140625" style="25"/>
  </cols>
  <sheetData>
    <row r="1" spans="1:12" ht="13.15" customHeight="1" x14ac:dyDescent="0.2">
      <c r="A1" s="29" t="s">
        <v>81</v>
      </c>
      <c r="D1" s="32" t="s">
        <v>0</v>
      </c>
      <c r="E1" s="32" t="s">
        <v>1</v>
      </c>
      <c r="F1" s="32"/>
    </row>
    <row r="2" spans="1:12" ht="15" customHeight="1" x14ac:dyDescent="0.25">
      <c r="A2" s="25" t="s">
        <v>2</v>
      </c>
      <c r="B2" s="25" t="s">
        <v>3</v>
      </c>
      <c r="D2" s="28" t="s">
        <v>4</v>
      </c>
      <c r="E2" s="28" t="s">
        <v>5</v>
      </c>
      <c r="F2" s="28"/>
      <c r="G2" s="31"/>
      <c r="L2" s="30"/>
    </row>
    <row r="3" spans="1:12" ht="13.15" customHeight="1" x14ac:dyDescent="0.2">
      <c r="A3" s="29" t="s">
        <v>6</v>
      </c>
      <c r="B3" s="25">
        <v>1</v>
      </c>
      <c r="D3" s="29">
        <v>296976.40000000002</v>
      </c>
      <c r="E3" s="29">
        <v>206063.9</v>
      </c>
    </row>
    <row r="4" spans="1:12" ht="13.15" customHeight="1" x14ac:dyDescent="0.2">
      <c r="A4" s="29" t="s">
        <v>7</v>
      </c>
      <c r="B4" s="25">
        <v>2</v>
      </c>
      <c r="D4" s="29">
        <v>46312.7</v>
      </c>
      <c r="E4" s="29">
        <v>15932.7</v>
      </c>
    </row>
    <row r="5" spans="1:12" ht="13.15" customHeight="1" x14ac:dyDescent="0.2">
      <c r="A5" s="29" t="s">
        <v>8</v>
      </c>
      <c r="B5" s="25">
        <v>3</v>
      </c>
      <c r="D5" s="29">
        <v>287516.59999999998</v>
      </c>
      <c r="E5" s="29">
        <v>165781.35</v>
      </c>
    </row>
    <row r="6" spans="1:12" ht="13.15" customHeight="1" x14ac:dyDescent="0.2">
      <c r="A6" s="29" t="s">
        <v>9</v>
      </c>
      <c r="B6" s="25">
        <v>4</v>
      </c>
      <c r="D6" s="29">
        <v>6577.2</v>
      </c>
      <c r="E6" s="29">
        <v>6857.55</v>
      </c>
    </row>
    <row r="7" spans="1:12" ht="13.15" customHeight="1" x14ac:dyDescent="0.2">
      <c r="A7" s="29" t="s">
        <v>10</v>
      </c>
      <c r="B7" s="25">
        <v>5</v>
      </c>
      <c r="D7" s="29">
        <v>494082.4</v>
      </c>
      <c r="E7" s="29">
        <v>487732.35</v>
      </c>
    </row>
    <row r="8" spans="1:12" ht="13.15" customHeight="1" x14ac:dyDescent="0.2">
      <c r="A8" s="29" t="s">
        <v>11</v>
      </c>
      <c r="B8" s="25">
        <v>6</v>
      </c>
      <c r="D8" s="29">
        <v>1703789.5</v>
      </c>
      <c r="E8" s="29">
        <v>1409036.3</v>
      </c>
    </row>
    <row r="9" spans="1:12" ht="13.15" customHeight="1" x14ac:dyDescent="0.2">
      <c r="A9" s="29" t="s">
        <v>12</v>
      </c>
      <c r="B9" s="25">
        <v>7</v>
      </c>
      <c r="D9" s="29">
        <v>1978.2</v>
      </c>
      <c r="E9" s="29">
        <v>2312.4499999999998</v>
      </c>
      <c r="F9" s="28"/>
    </row>
    <row r="10" spans="1:12" ht="13.15" customHeight="1" x14ac:dyDescent="0.2">
      <c r="A10" s="29" t="s">
        <v>13</v>
      </c>
      <c r="B10" s="25">
        <v>8</v>
      </c>
      <c r="D10" s="29">
        <v>231191.8</v>
      </c>
      <c r="E10" s="29">
        <v>135840.25</v>
      </c>
    </row>
    <row r="11" spans="1:12" ht="13.15" customHeight="1" x14ac:dyDescent="0.2">
      <c r="A11" s="29" t="s">
        <v>14</v>
      </c>
      <c r="B11" s="25">
        <v>9</v>
      </c>
      <c r="D11" s="29">
        <v>143596.6</v>
      </c>
      <c r="E11" s="29">
        <v>75265.05</v>
      </c>
    </row>
    <row r="12" spans="1:12" ht="13.15" customHeight="1" x14ac:dyDescent="0.2">
      <c r="A12" s="29" t="s">
        <v>15</v>
      </c>
      <c r="B12" s="25">
        <v>10</v>
      </c>
      <c r="D12" s="29">
        <v>148768.9</v>
      </c>
      <c r="E12" s="29">
        <v>133897.75</v>
      </c>
    </row>
    <row r="13" spans="1:12" ht="13.15" customHeight="1" x14ac:dyDescent="0.2">
      <c r="A13" s="29" t="s">
        <v>16</v>
      </c>
      <c r="B13" s="25">
        <v>11</v>
      </c>
      <c r="D13" s="29">
        <v>1260378.7</v>
      </c>
      <c r="E13" s="29">
        <v>572803.69999999995</v>
      </c>
    </row>
    <row r="14" spans="1:12" ht="13.15" customHeight="1" x14ac:dyDescent="0.2">
      <c r="A14" s="29" t="s">
        <v>17</v>
      </c>
      <c r="B14" s="25">
        <v>12</v>
      </c>
      <c r="D14" s="29">
        <v>43075.87</v>
      </c>
      <c r="E14" s="29">
        <v>30824.15</v>
      </c>
      <c r="F14" s="28"/>
    </row>
    <row r="15" spans="1:12" ht="13.15" customHeight="1" x14ac:dyDescent="0.2">
      <c r="A15" s="29" t="s">
        <v>18</v>
      </c>
      <c r="B15" s="25">
        <v>13</v>
      </c>
      <c r="D15" s="29">
        <v>2259051.6</v>
      </c>
      <c r="E15" s="29">
        <v>1534009.75</v>
      </c>
    </row>
    <row r="16" spans="1:12" ht="13.15" customHeight="1" x14ac:dyDescent="0.2">
      <c r="A16" s="29" t="s">
        <v>19</v>
      </c>
      <c r="B16" s="25">
        <v>14</v>
      </c>
      <c r="D16" s="29">
        <v>21411.599999999999</v>
      </c>
      <c r="E16" s="29">
        <v>8023.05</v>
      </c>
    </row>
    <row r="17" spans="1:5" ht="13.15" customHeight="1" x14ac:dyDescent="0.2">
      <c r="A17" s="29" t="s">
        <v>20</v>
      </c>
      <c r="B17" s="25">
        <v>15</v>
      </c>
      <c r="D17" s="29">
        <v>72166.5</v>
      </c>
      <c r="E17" s="29">
        <v>6818.35</v>
      </c>
    </row>
    <row r="18" spans="1:5" ht="13.15" customHeight="1" x14ac:dyDescent="0.2">
      <c r="A18" s="29" t="s">
        <v>21</v>
      </c>
      <c r="B18" s="25">
        <v>16</v>
      </c>
      <c r="D18" s="29">
        <v>0</v>
      </c>
      <c r="E18" s="29">
        <v>0</v>
      </c>
    </row>
    <row r="19" spans="1:5" ht="13.15" customHeight="1" x14ac:dyDescent="0.2">
      <c r="A19" s="29" t="s">
        <v>22</v>
      </c>
      <c r="B19" s="25">
        <v>17</v>
      </c>
      <c r="D19" s="29">
        <v>303237.90000000002</v>
      </c>
      <c r="E19" s="29">
        <v>670238.44999999995</v>
      </c>
    </row>
    <row r="20" spans="1:5" ht="13.15" customHeight="1" x14ac:dyDescent="0.2">
      <c r="A20" s="29" t="s">
        <v>23</v>
      </c>
      <c r="B20" s="25">
        <v>18</v>
      </c>
      <c r="D20" s="29">
        <v>136253.6</v>
      </c>
      <c r="E20" s="29">
        <v>96448.8</v>
      </c>
    </row>
    <row r="21" spans="1:5" ht="13.15" customHeight="1" x14ac:dyDescent="0.2">
      <c r="A21" s="29" t="s">
        <v>24</v>
      </c>
      <c r="B21" s="25">
        <v>19</v>
      </c>
      <c r="D21" s="29">
        <v>55731.199999999997</v>
      </c>
      <c r="E21" s="29">
        <v>27609.05</v>
      </c>
    </row>
    <row r="22" spans="1:5" ht="13.15" customHeight="1" x14ac:dyDescent="0.2">
      <c r="A22" s="29" t="s">
        <v>25</v>
      </c>
      <c r="B22" s="25">
        <v>20</v>
      </c>
      <c r="D22" s="29">
        <v>10143</v>
      </c>
      <c r="E22" s="29">
        <v>8068.55</v>
      </c>
    </row>
    <row r="23" spans="1:5" ht="13.15" customHeight="1" x14ac:dyDescent="0.2">
      <c r="A23" s="29" t="s">
        <v>26</v>
      </c>
      <c r="B23" s="25">
        <v>21</v>
      </c>
      <c r="D23" s="29">
        <v>18554.900000000001</v>
      </c>
      <c r="E23" s="29">
        <v>7071.4</v>
      </c>
    </row>
    <row r="24" spans="1:5" ht="13.15" customHeight="1" x14ac:dyDescent="0.2">
      <c r="A24" s="29" t="s">
        <v>27</v>
      </c>
      <c r="B24" s="25">
        <v>22</v>
      </c>
      <c r="D24" s="29">
        <v>15487.5</v>
      </c>
      <c r="E24" s="29">
        <v>1390.9</v>
      </c>
    </row>
    <row r="25" spans="1:5" ht="13.15" customHeight="1" x14ac:dyDescent="0.2">
      <c r="A25" s="29" t="s">
        <v>28</v>
      </c>
      <c r="B25" s="25">
        <v>23</v>
      </c>
      <c r="D25" s="29">
        <v>12024.95</v>
      </c>
      <c r="E25" s="29">
        <v>25117.4</v>
      </c>
    </row>
    <row r="26" spans="1:5" ht="13.15" customHeight="1" x14ac:dyDescent="0.2">
      <c r="A26" s="29" t="s">
        <v>29</v>
      </c>
      <c r="B26" s="25">
        <v>24</v>
      </c>
      <c r="D26" s="29">
        <v>2514.4</v>
      </c>
      <c r="E26" s="29">
        <v>2357.25</v>
      </c>
    </row>
    <row r="27" spans="1:5" ht="13.15" customHeight="1" x14ac:dyDescent="0.2">
      <c r="A27" s="29" t="s">
        <v>30</v>
      </c>
      <c r="B27" s="25">
        <v>25</v>
      </c>
      <c r="D27" s="29">
        <v>3670.1</v>
      </c>
      <c r="E27" s="29">
        <v>3084.9</v>
      </c>
    </row>
    <row r="28" spans="1:5" ht="13.15" customHeight="1" x14ac:dyDescent="0.2">
      <c r="A28" s="29" t="s">
        <v>31</v>
      </c>
      <c r="B28" s="25">
        <v>26</v>
      </c>
      <c r="D28" s="29">
        <v>22785</v>
      </c>
      <c r="E28" s="29">
        <v>11580.8</v>
      </c>
    </row>
    <row r="29" spans="1:5" ht="13.15" customHeight="1" x14ac:dyDescent="0.2">
      <c r="A29" s="29" t="s">
        <v>32</v>
      </c>
      <c r="B29" s="25">
        <v>27</v>
      </c>
      <c r="D29" s="29">
        <v>186148.2</v>
      </c>
      <c r="E29" s="29">
        <v>104515.95</v>
      </c>
    </row>
    <row r="30" spans="1:5" ht="13.15" customHeight="1" x14ac:dyDescent="0.2">
      <c r="A30" s="29" t="s">
        <v>33</v>
      </c>
      <c r="B30" s="25">
        <v>28</v>
      </c>
      <c r="D30" s="29">
        <v>98602.7</v>
      </c>
      <c r="E30" s="29">
        <v>38314.5</v>
      </c>
    </row>
    <row r="31" spans="1:5" ht="13.15" customHeight="1" x14ac:dyDescent="0.2">
      <c r="A31" s="29" t="s">
        <v>34</v>
      </c>
      <c r="B31" s="25">
        <v>29</v>
      </c>
      <c r="D31" s="29">
        <v>1094342.2</v>
      </c>
      <c r="E31" s="29">
        <v>912711.45</v>
      </c>
    </row>
    <row r="32" spans="1:5" ht="13.15" customHeight="1" x14ac:dyDescent="0.2">
      <c r="A32" s="29" t="s">
        <v>35</v>
      </c>
      <c r="B32" s="25">
        <v>30</v>
      </c>
      <c r="D32" s="29">
        <v>7606.2</v>
      </c>
      <c r="E32" s="29">
        <v>5069.75</v>
      </c>
    </row>
    <row r="33" spans="1:5" ht="13.15" customHeight="1" x14ac:dyDescent="0.2">
      <c r="A33" s="29" t="s">
        <v>36</v>
      </c>
      <c r="B33" s="25">
        <v>31</v>
      </c>
      <c r="D33" s="29">
        <v>205971.5</v>
      </c>
      <c r="E33" s="29">
        <v>118872.25</v>
      </c>
    </row>
    <row r="34" spans="1:5" ht="13.15" customHeight="1" x14ac:dyDescent="0.2">
      <c r="A34" s="29" t="s">
        <v>37</v>
      </c>
      <c r="B34" s="25">
        <v>32</v>
      </c>
      <c r="D34" s="29">
        <v>0</v>
      </c>
      <c r="E34" s="29">
        <v>0</v>
      </c>
    </row>
    <row r="35" spans="1:5" ht="13.15" customHeight="1" x14ac:dyDescent="0.2">
      <c r="A35" s="29" t="s">
        <v>38</v>
      </c>
      <c r="B35" s="25">
        <v>33</v>
      </c>
      <c r="D35" s="29">
        <v>3238.2</v>
      </c>
      <c r="E35" s="29">
        <v>488.6</v>
      </c>
    </row>
    <row r="36" spans="1:5" ht="13.15" customHeight="1" x14ac:dyDescent="0.2">
      <c r="A36" s="29" t="s">
        <v>39</v>
      </c>
      <c r="B36" s="25">
        <v>34</v>
      </c>
      <c r="D36" s="29">
        <v>0</v>
      </c>
      <c r="E36" s="29">
        <v>0</v>
      </c>
    </row>
    <row r="37" spans="1:5" ht="13.15" customHeight="1" x14ac:dyDescent="0.2">
      <c r="A37" s="29" t="s">
        <v>40</v>
      </c>
      <c r="B37" s="25">
        <v>35</v>
      </c>
      <c r="D37" s="29">
        <v>255691.8</v>
      </c>
      <c r="E37" s="29">
        <v>249650.1</v>
      </c>
    </row>
    <row r="38" spans="1:5" ht="13.15" customHeight="1" x14ac:dyDescent="0.2">
      <c r="A38" s="29" t="s">
        <v>41</v>
      </c>
      <c r="B38" s="25">
        <v>36</v>
      </c>
      <c r="D38" s="29">
        <v>989837.1</v>
      </c>
      <c r="E38" s="29">
        <v>531142.15</v>
      </c>
    </row>
    <row r="39" spans="1:5" ht="13.15" customHeight="1" x14ac:dyDescent="0.2">
      <c r="A39" s="29" t="s">
        <v>42</v>
      </c>
      <c r="B39" s="25">
        <v>37</v>
      </c>
      <c r="D39" s="29">
        <v>200944.1</v>
      </c>
      <c r="E39" s="29">
        <v>184777.60000000001</v>
      </c>
    </row>
    <row r="40" spans="1:5" ht="13.15" customHeight="1" x14ac:dyDescent="0.2">
      <c r="A40" s="29" t="s">
        <v>43</v>
      </c>
      <c r="B40" s="25">
        <v>38</v>
      </c>
      <c r="D40" s="29">
        <v>46278.400000000001</v>
      </c>
      <c r="E40" s="29">
        <v>12200.65</v>
      </c>
    </row>
    <row r="41" spans="1:5" ht="13.15" customHeight="1" x14ac:dyDescent="0.2">
      <c r="A41" s="29" t="s">
        <v>44</v>
      </c>
      <c r="B41" s="25">
        <v>39</v>
      </c>
      <c r="D41" s="29">
        <v>4.9000000000000004</v>
      </c>
      <c r="E41" s="29">
        <v>1247.4000000000001</v>
      </c>
    </row>
    <row r="42" spans="1:5" ht="13.15" customHeight="1" x14ac:dyDescent="0.2">
      <c r="A42" s="29" t="s">
        <v>45</v>
      </c>
      <c r="B42" s="25">
        <v>40</v>
      </c>
      <c r="D42" s="29">
        <v>0</v>
      </c>
      <c r="E42" s="29">
        <v>0</v>
      </c>
    </row>
    <row r="43" spans="1:5" ht="13.15" customHeight="1" x14ac:dyDescent="0.2">
      <c r="A43" s="29" t="s">
        <v>46</v>
      </c>
      <c r="B43" s="25">
        <v>41</v>
      </c>
      <c r="D43" s="29">
        <v>487738.3</v>
      </c>
      <c r="E43" s="29">
        <v>443869.65</v>
      </c>
    </row>
    <row r="44" spans="1:5" ht="13.15" customHeight="1" x14ac:dyDescent="0.2">
      <c r="A44" s="29" t="s">
        <v>47</v>
      </c>
      <c r="B44" s="25">
        <v>42</v>
      </c>
      <c r="D44" s="29">
        <v>271511.09999999998</v>
      </c>
      <c r="E44" s="29">
        <v>177350.22</v>
      </c>
    </row>
    <row r="45" spans="1:5" ht="13.15" customHeight="1" x14ac:dyDescent="0.2">
      <c r="A45" s="29" t="s">
        <v>48</v>
      </c>
      <c r="B45" s="25">
        <v>43</v>
      </c>
      <c r="D45" s="29">
        <v>186769.8</v>
      </c>
      <c r="E45" s="29">
        <v>270590.25</v>
      </c>
    </row>
    <row r="46" spans="1:5" ht="13.15" customHeight="1" x14ac:dyDescent="0.2">
      <c r="A46" s="29" t="s">
        <v>49</v>
      </c>
      <c r="B46" s="25">
        <v>44</v>
      </c>
      <c r="D46" s="29">
        <v>194574.1</v>
      </c>
      <c r="E46" s="29">
        <v>111691.65</v>
      </c>
    </row>
    <row r="47" spans="1:5" ht="13.15" customHeight="1" x14ac:dyDescent="0.2">
      <c r="A47" s="29" t="s">
        <v>50</v>
      </c>
      <c r="B47" s="25">
        <v>45</v>
      </c>
      <c r="D47" s="29">
        <v>139235.6</v>
      </c>
      <c r="E47" s="29">
        <v>215878.25</v>
      </c>
    </row>
    <row r="48" spans="1:5" ht="13.15" customHeight="1" x14ac:dyDescent="0.2">
      <c r="A48" s="29" t="s">
        <v>51</v>
      </c>
      <c r="B48" s="25">
        <v>46</v>
      </c>
      <c r="D48" s="29">
        <v>412733.9</v>
      </c>
      <c r="E48" s="29">
        <v>256410</v>
      </c>
    </row>
    <row r="49" spans="1:5" ht="13.15" customHeight="1" x14ac:dyDescent="0.2">
      <c r="A49" s="29" t="s">
        <v>52</v>
      </c>
      <c r="B49" s="25">
        <v>47</v>
      </c>
      <c r="D49" s="29">
        <v>0</v>
      </c>
      <c r="E49" s="29">
        <v>0</v>
      </c>
    </row>
    <row r="50" spans="1:5" ht="13.15" customHeight="1" x14ac:dyDescent="0.2">
      <c r="A50" s="29" t="s">
        <v>53</v>
      </c>
      <c r="B50" s="25">
        <v>48</v>
      </c>
      <c r="D50" s="29">
        <v>1051801.1000000001</v>
      </c>
      <c r="E50" s="29">
        <v>1070739.25</v>
      </c>
    </row>
    <row r="51" spans="1:5" ht="13.15" customHeight="1" x14ac:dyDescent="0.2">
      <c r="A51" s="29" t="s">
        <v>54</v>
      </c>
      <c r="B51" s="25">
        <v>49</v>
      </c>
      <c r="D51" s="29">
        <v>469545.3</v>
      </c>
      <c r="E51" s="29">
        <v>240705.5</v>
      </c>
    </row>
    <row r="52" spans="1:5" ht="13.15" customHeight="1" x14ac:dyDescent="0.2">
      <c r="A52" s="29" t="s">
        <v>55</v>
      </c>
      <c r="B52" s="25">
        <v>50</v>
      </c>
      <c r="D52" s="29">
        <v>0</v>
      </c>
      <c r="E52" s="29">
        <v>0</v>
      </c>
    </row>
    <row r="53" spans="1:5" ht="13.15" customHeight="1" x14ac:dyDescent="0.2">
      <c r="A53" s="29" t="s">
        <v>56</v>
      </c>
      <c r="B53" s="25">
        <v>51</v>
      </c>
      <c r="D53" s="29">
        <v>624398.6</v>
      </c>
      <c r="E53" s="29">
        <v>432772.2</v>
      </c>
    </row>
    <row r="54" spans="1:5" ht="13.15" customHeight="1" x14ac:dyDescent="0.2">
      <c r="A54" s="29" t="s">
        <v>57</v>
      </c>
      <c r="B54" s="25">
        <v>52</v>
      </c>
      <c r="D54" s="29">
        <v>825339.9</v>
      </c>
      <c r="E54" s="29">
        <v>764135.05</v>
      </c>
    </row>
    <row r="55" spans="1:5" ht="13.15" customHeight="1" x14ac:dyDescent="0.2">
      <c r="A55" s="29" t="s">
        <v>58</v>
      </c>
      <c r="B55" s="25">
        <v>53</v>
      </c>
      <c r="D55" s="29">
        <v>765394</v>
      </c>
      <c r="E55" s="29">
        <v>654512.6</v>
      </c>
    </row>
    <row r="56" spans="1:5" ht="13.15" customHeight="1" x14ac:dyDescent="0.2">
      <c r="A56" s="29" t="s">
        <v>59</v>
      </c>
      <c r="B56" s="25">
        <v>54</v>
      </c>
      <c r="D56" s="29">
        <v>0</v>
      </c>
      <c r="E56" s="29">
        <v>0</v>
      </c>
    </row>
    <row r="57" spans="1:5" ht="13.15" customHeight="1" x14ac:dyDescent="0.2">
      <c r="A57" s="29" t="s">
        <v>60</v>
      </c>
      <c r="B57" s="25">
        <v>55</v>
      </c>
      <c r="D57" s="29">
        <v>499707.6</v>
      </c>
      <c r="E57" s="29">
        <v>412095.25</v>
      </c>
    </row>
    <row r="58" spans="1:5" ht="13.15" customHeight="1" x14ac:dyDescent="0.2">
      <c r="A58" s="29" t="s">
        <v>61</v>
      </c>
      <c r="B58" s="25">
        <v>56</v>
      </c>
      <c r="D58" s="29">
        <v>263972.09999999998</v>
      </c>
      <c r="E58" s="29">
        <v>142697.1</v>
      </c>
    </row>
    <row r="59" spans="1:5" ht="13.15" customHeight="1" x14ac:dyDescent="0.2">
      <c r="A59" s="29" t="s">
        <v>62</v>
      </c>
      <c r="B59" s="25">
        <v>57</v>
      </c>
      <c r="D59" s="29">
        <v>0</v>
      </c>
      <c r="E59" s="29">
        <v>0</v>
      </c>
    </row>
    <row r="60" spans="1:5" ht="13.15" customHeight="1" x14ac:dyDescent="0.2">
      <c r="A60" s="29" t="s">
        <v>63</v>
      </c>
      <c r="B60" s="25">
        <v>58</v>
      </c>
      <c r="D60" s="29">
        <v>1004931.9</v>
      </c>
      <c r="E60" s="29">
        <v>605440.85</v>
      </c>
    </row>
    <row r="61" spans="1:5" ht="13.15" customHeight="1" x14ac:dyDescent="0.2">
      <c r="A61" s="29" t="s">
        <v>64</v>
      </c>
      <c r="B61" s="25">
        <v>59</v>
      </c>
      <c r="D61" s="29">
        <v>486165.7</v>
      </c>
      <c r="E61" s="29">
        <v>433333.25</v>
      </c>
    </row>
    <row r="62" spans="1:5" ht="13.15" customHeight="1" x14ac:dyDescent="0.2">
      <c r="A62" s="29" t="s">
        <v>65</v>
      </c>
      <c r="B62" s="25">
        <v>60</v>
      </c>
      <c r="D62" s="29">
        <v>214627</v>
      </c>
      <c r="E62" s="29">
        <v>115248.7</v>
      </c>
    </row>
    <row r="63" spans="1:5" ht="13.15" customHeight="1" x14ac:dyDescent="0.2">
      <c r="A63" s="29" t="s">
        <v>66</v>
      </c>
      <c r="B63" s="25">
        <v>61</v>
      </c>
      <c r="D63" s="29">
        <v>21069.3</v>
      </c>
      <c r="E63" s="29">
        <v>13266.75</v>
      </c>
    </row>
    <row r="64" spans="1:5" ht="13.15" customHeight="1" x14ac:dyDescent="0.2">
      <c r="A64" s="29" t="s">
        <v>67</v>
      </c>
      <c r="B64" s="25">
        <v>62</v>
      </c>
      <c r="D64" s="29">
        <v>3021.9</v>
      </c>
      <c r="E64" s="29">
        <v>2782.15</v>
      </c>
    </row>
    <row r="65" spans="1:13" ht="13.15" customHeight="1" x14ac:dyDescent="0.2">
      <c r="A65" s="29" t="s">
        <v>68</v>
      </c>
      <c r="B65" s="25">
        <v>63</v>
      </c>
      <c r="D65" s="29">
        <v>0</v>
      </c>
      <c r="E65" s="29">
        <v>0</v>
      </c>
    </row>
    <row r="66" spans="1:13" ht="13.15" customHeight="1" x14ac:dyDescent="0.2">
      <c r="A66" s="29" t="s">
        <v>69</v>
      </c>
      <c r="B66" s="25">
        <v>64</v>
      </c>
      <c r="D66" s="29">
        <v>559520.5</v>
      </c>
      <c r="E66" s="29">
        <v>394676.45</v>
      </c>
    </row>
    <row r="67" spans="1:13" ht="13.15" customHeight="1" x14ac:dyDescent="0.2">
      <c r="A67" s="29" t="s">
        <v>70</v>
      </c>
      <c r="B67" s="25">
        <v>65</v>
      </c>
      <c r="D67" s="29">
        <v>48345.5</v>
      </c>
      <c r="E67" s="29">
        <v>24543.05</v>
      </c>
    </row>
    <row r="68" spans="1:13" ht="13.15" customHeight="1" x14ac:dyDescent="0.2">
      <c r="A68" s="29" t="s">
        <v>71</v>
      </c>
      <c r="B68" s="25">
        <v>66</v>
      </c>
      <c r="D68" s="29">
        <v>497166.6</v>
      </c>
      <c r="E68" s="29">
        <v>337730.4</v>
      </c>
    </row>
    <row r="69" spans="1:13" ht="13.15" customHeight="1" x14ac:dyDescent="0.2">
      <c r="A69" s="29" t="s">
        <v>72</v>
      </c>
      <c r="B69" s="25">
        <v>67</v>
      </c>
      <c r="D69" s="29">
        <v>4612.3</v>
      </c>
      <c r="E69" s="29">
        <v>5844.3</v>
      </c>
      <c r="M69" s="26"/>
    </row>
    <row r="70" spans="1:13" ht="13.15" customHeight="1" x14ac:dyDescent="0.2">
      <c r="M70" s="26"/>
    </row>
    <row r="71" spans="1:13" ht="13.15" customHeight="1" x14ac:dyDescent="0.2">
      <c r="A71" s="25" t="s">
        <v>73</v>
      </c>
      <c r="D71" s="28">
        <f>SUM(D3:D69)</f>
        <v>19718124.52</v>
      </c>
      <c r="E71" s="28">
        <f>SUM(E3:E69)</f>
        <v>14929469.420000002</v>
      </c>
      <c r="F71" s="28"/>
      <c r="M71" s="26"/>
    </row>
    <row r="72" spans="1:13" x14ac:dyDescent="0.2">
      <c r="M72" s="26"/>
    </row>
    <row r="73" spans="1:13" x14ac:dyDescent="0.2">
      <c r="A73" s="27" t="s">
        <v>74</v>
      </c>
      <c r="M73" s="26"/>
    </row>
  </sheetData>
  <pageMargins left="0.75" right="0.75" top="1" bottom="1" header="0.5" footer="0.5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/>
  <dimension ref="A1:K74"/>
  <sheetViews>
    <sheetView workbookViewId="0">
      <selection activeCell="H10" sqref="H10"/>
    </sheetView>
  </sheetViews>
  <sheetFormatPr defaultRowHeight="15" x14ac:dyDescent="0.25"/>
  <cols>
    <col min="1" max="1" width="14.7109375" customWidth="1"/>
    <col min="4" max="5" width="21.42578125" customWidth="1"/>
    <col min="7" max="8" width="22" customWidth="1"/>
    <col min="10" max="10" width="15.28515625" bestFit="1" customWidth="1"/>
    <col min="11" max="11" width="14.28515625" bestFit="1" customWidth="1"/>
  </cols>
  <sheetData>
    <row r="1" spans="1:11" x14ac:dyDescent="0.25">
      <c r="A1" s="19" t="s">
        <v>82</v>
      </c>
      <c r="G1" s="1"/>
      <c r="H1" s="1"/>
    </row>
    <row r="2" spans="1:11" x14ac:dyDescent="0.25">
      <c r="D2" s="12" t="s">
        <v>0</v>
      </c>
      <c r="E2" s="16" t="s">
        <v>1</v>
      </c>
      <c r="F2" s="4"/>
      <c r="G2" s="12" t="s">
        <v>75</v>
      </c>
      <c r="H2" s="13"/>
    </row>
    <row r="3" spans="1:11" x14ac:dyDescent="0.25">
      <c r="A3" s="5" t="s">
        <v>2</v>
      </c>
      <c r="B3" t="s">
        <v>3</v>
      </c>
      <c r="D3" s="14" t="s">
        <v>4</v>
      </c>
      <c r="E3" s="15" t="s">
        <v>5</v>
      </c>
      <c r="F3" s="7"/>
      <c r="G3" s="14" t="s">
        <v>0</v>
      </c>
      <c r="H3" s="15" t="s">
        <v>1</v>
      </c>
    </row>
    <row r="4" spans="1:11" x14ac:dyDescent="0.25">
      <c r="A4" s="5" t="s">
        <v>6</v>
      </c>
      <c r="B4">
        <v>1</v>
      </c>
      <c r="D4" s="6">
        <v>942105.5</v>
      </c>
      <c r="E4" s="6">
        <v>453405.75</v>
      </c>
      <c r="F4" s="7"/>
      <c r="G4" s="9">
        <v>-0.2070566579581723</v>
      </c>
      <c r="H4" s="9">
        <v>-0.31049405014399589</v>
      </c>
      <c r="J4" s="17"/>
      <c r="K4" s="17"/>
    </row>
    <row r="5" spans="1:11" x14ac:dyDescent="0.25">
      <c r="A5" s="5" t="s">
        <v>7</v>
      </c>
      <c r="B5">
        <v>2</v>
      </c>
      <c r="D5" s="6">
        <v>98720.3</v>
      </c>
      <c r="E5" s="6">
        <v>35734.65</v>
      </c>
      <c r="F5" s="7"/>
      <c r="G5" s="2">
        <v>0.69131967763599733</v>
      </c>
      <c r="H5" s="2">
        <v>0.21014827721082407</v>
      </c>
      <c r="J5" s="17"/>
      <c r="K5" s="17"/>
    </row>
    <row r="6" spans="1:11" x14ac:dyDescent="0.25">
      <c r="A6" s="5" t="s">
        <v>8</v>
      </c>
      <c r="B6">
        <v>3</v>
      </c>
      <c r="D6" s="6">
        <v>1382394.2999999998</v>
      </c>
      <c r="E6" s="6">
        <v>515817.75</v>
      </c>
      <c r="F6" s="7"/>
      <c r="G6" s="2">
        <v>-0.26695441369871864</v>
      </c>
      <c r="H6" s="2">
        <v>-0.40078552711024007</v>
      </c>
      <c r="J6" s="17"/>
      <c r="K6" s="17"/>
    </row>
    <row r="7" spans="1:11" x14ac:dyDescent="0.25">
      <c r="A7" s="5" t="s">
        <v>9</v>
      </c>
      <c r="B7">
        <v>4</v>
      </c>
      <c r="D7" s="6">
        <v>37913.399999999994</v>
      </c>
      <c r="E7" s="6">
        <v>22690.5</v>
      </c>
      <c r="F7" s="7"/>
      <c r="G7" s="2">
        <v>-0.38556308069291778</v>
      </c>
      <c r="H7" s="2">
        <v>-0.24094650446674237</v>
      </c>
      <c r="J7" s="17"/>
      <c r="K7" s="17"/>
    </row>
    <row r="8" spans="1:11" x14ac:dyDescent="0.25">
      <c r="A8" s="5" t="s">
        <v>10</v>
      </c>
      <c r="B8">
        <v>5</v>
      </c>
      <c r="D8" s="6">
        <v>3551256.2</v>
      </c>
      <c r="E8" s="6">
        <v>1553708.4500000002</v>
      </c>
      <c r="F8" s="7"/>
      <c r="G8" s="2">
        <v>-4.1680956535797287E-2</v>
      </c>
      <c r="H8" s="2">
        <v>-5.6091246325188138E-2</v>
      </c>
      <c r="J8" s="17"/>
      <c r="K8" s="17"/>
    </row>
    <row r="9" spans="1:11" x14ac:dyDescent="0.25">
      <c r="A9" s="5" t="s">
        <v>11</v>
      </c>
      <c r="B9">
        <v>6</v>
      </c>
      <c r="D9" s="6">
        <v>11936122.200000001</v>
      </c>
      <c r="E9" s="6">
        <v>5969555.5499999998</v>
      </c>
      <c r="F9" s="7"/>
      <c r="G9" s="2">
        <v>-0.2576754553711299</v>
      </c>
      <c r="H9" s="2">
        <v>-0.10807114294244269</v>
      </c>
      <c r="J9" s="17"/>
      <c r="K9" s="17"/>
    </row>
    <row r="10" spans="1:11" x14ac:dyDescent="0.25">
      <c r="A10" s="5" t="s">
        <v>12</v>
      </c>
      <c r="B10">
        <v>7</v>
      </c>
      <c r="D10" s="6">
        <v>12420.800000000001</v>
      </c>
      <c r="E10" s="6">
        <v>11649.4</v>
      </c>
      <c r="F10" s="7"/>
      <c r="G10" s="2">
        <v>-0.48238039673278887</v>
      </c>
      <c r="H10" s="2">
        <v>1.2803507810358998</v>
      </c>
      <c r="J10" s="17"/>
      <c r="K10" s="17"/>
    </row>
    <row r="11" spans="1:11" x14ac:dyDescent="0.25">
      <c r="A11" s="5" t="s">
        <v>13</v>
      </c>
      <c r="B11">
        <v>8</v>
      </c>
      <c r="D11" s="6">
        <v>1578707.9000000001</v>
      </c>
      <c r="E11" s="6">
        <v>467814.89999999997</v>
      </c>
      <c r="F11" s="7"/>
      <c r="G11" s="2">
        <v>4.2576836577377541E-2</v>
      </c>
      <c r="H11" s="2">
        <v>1.626802552884743E-2</v>
      </c>
      <c r="J11" s="17"/>
      <c r="K11" s="17"/>
    </row>
    <row r="12" spans="1:11" x14ac:dyDescent="0.25">
      <c r="A12" s="5" t="s">
        <v>14</v>
      </c>
      <c r="B12">
        <v>9</v>
      </c>
      <c r="D12" s="6">
        <v>859768</v>
      </c>
      <c r="E12" s="6">
        <v>354709.25</v>
      </c>
      <c r="F12" s="7"/>
      <c r="G12" s="2">
        <v>0.35291668410721644</v>
      </c>
      <c r="H12" s="2">
        <v>0.36739215202136122</v>
      </c>
      <c r="J12" s="17"/>
      <c r="K12" s="17"/>
    </row>
    <row r="13" spans="1:11" x14ac:dyDescent="0.25">
      <c r="A13" s="5" t="s">
        <v>15</v>
      </c>
      <c r="B13">
        <v>10</v>
      </c>
      <c r="D13" s="6">
        <v>1331944.6000000001</v>
      </c>
      <c r="E13" s="6">
        <v>639912</v>
      </c>
      <c r="F13" s="7"/>
      <c r="G13" s="2">
        <v>0.44579204911555537</v>
      </c>
      <c r="H13" s="2">
        <v>0.49316433366545276</v>
      </c>
      <c r="J13" s="17"/>
      <c r="K13" s="17"/>
    </row>
    <row r="14" spans="1:11" x14ac:dyDescent="0.25">
      <c r="A14" s="5" t="s">
        <v>16</v>
      </c>
      <c r="B14">
        <v>11</v>
      </c>
      <c r="D14" s="6">
        <v>7960383.9000000004</v>
      </c>
      <c r="E14" s="6">
        <v>1783198.9</v>
      </c>
      <c r="F14" s="7"/>
      <c r="G14" s="2">
        <v>-8.8765202234917684E-2</v>
      </c>
      <c r="H14" s="2">
        <v>-0.28280746622341635</v>
      </c>
      <c r="J14" s="17"/>
      <c r="K14" s="17"/>
    </row>
    <row r="15" spans="1:11" x14ac:dyDescent="0.25">
      <c r="A15" s="5" t="s">
        <v>17</v>
      </c>
      <c r="B15">
        <v>12</v>
      </c>
      <c r="D15" s="6">
        <v>151710.29999999999</v>
      </c>
      <c r="E15" s="6">
        <v>62708.1</v>
      </c>
      <c r="F15" s="7"/>
      <c r="G15" s="2">
        <v>-7.0550647568402125E-2</v>
      </c>
      <c r="H15" s="2">
        <v>-0.44856899273955031</v>
      </c>
      <c r="J15" s="17"/>
      <c r="K15" s="17"/>
    </row>
    <row r="16" spans="1:11" x14ac:dyDescent="0.25">
      <c r="A16" s="5" t="s">
        <v>18</v>
      </c>
      <c r="B16">
        <v>13</v>
      </c>
      <c r="D16" s="6">
        <v>13006461.000000002</v>
      </c>
      <c r="E16" s="6">
        <v>6930491.0499999998</v>
      </c>
      <c r="F16" s="7"/>
      <c r="G16" s="2">
        <v>-0.24763702131879062</v>
      </c>
      <c r="H16" s="2">
        <v>-0.10958748942147978</v>
      </c>
      <c r="J16" s="17"/>
      <c r="K16" s="17"/>
    </row>
    <row r="17" spans="1:11" x14ac:dyDescent="0.25">
      <c r="A17" s="5" t="s">
        <v>19</v>
      </c>
      <c r="B17">
        <v>14</v>
      </c>
      <c r="D17" s="6">
        <v>91249.9</v>
      </c>
      <c r="E17" s="6">
        <v>150537.79999999999</v>
      </c>
      <c r="F17" s="7"/>
      <c r="G17" s="2">
        <v>0.67476489028213149</v>
      </c>
      <c r="H17" s="2">
        <v>5.8799667285174992</v>
      </c>
      <c r="J17" s="17"/>
      <c r="K17" s="17"/>
    </row>
    <row r="18" spans="1:11" x14ac:dyDescent="0.25">
      <c r="A18" s="5" t="s">
        <v>20</v>
      </c>
      <c r="B18">
        <v>15</v>
      </c>
      <c r="D18" s="6">
        <v>99068.200000000012</v>
      </c>
      <c r="E18" s="6">
        <v>62282.5</v>
      </c>
      <c r="F18" s="7"/>
      <c r="G18" s="2">
        <v>0</v>
      </c>
      <c r="H18" s="2">
        <v>0</v>
      </c>
      <c r="J18" s="17"/>
      <c r="K18" s="17"/>
    </row>
    <row r="19" spans="1:11" x14ac:dyDescent="0.25">
      <c r="A19" s="5" t="s">
        <v>21</v>
      </c>
      <c r="B19">
        <v>16</v>
      </c>
      <c r="D19" s="6">
        <v>6244046.1999999993</v>
      </c>
      <c r="E19" s="6">
        <v>3405476.55</v>
      </c>
      <c r="F19" s="7"/>
      <c r="G19" s="2">
        <v>0.29161402630326427</v>
      </c>
      <c r="H19" s="2">
        <v>0.62362197681758902</v>
      </c>
      <c r="J19" s="17"/>
      <c r="K19" s="17"/>
    </row>
    <row r="20" spans="1:11" x14ac:dyDescent="0.25">
      <c r="A20" s="5" t="s">
        <v>22</v>
      </c>
      <c r="B20">
        <v>17</v>
      </c>
      <c r="D20" s="6">
        <v>1349887</v>
      </c>
      <c r="E20" s="6">
        <v>774473.35</v>
      </c>
      <c r="F20" s="7"/>
      <c r="G20" s="2">
        <v>-6.829474278226888E-2</v>
      </c>
      <c r="H20" s="2">
        <v>0.16095966774274606</v>
      </c>
      <c r="J20" s="17"/>
      <c r="K20" s="17"/>
    </row>
    <row r="21" spans="1:11" x14ac:dyDescent="0.25">
      <c r="A21" s="5" t="s">
        <v>23</v>
      </c>
      <c r="B21">
        <v>18</v>
      </c>
      <c r="D21" s="6">
        <v>1092095.8999999999</v>
      </c>
      <c r="E21" s="6">
        <v>321831.65000000002</v>
      </c>
      <c r="F21" s="7"/>
      <c r="G21" s="2">
        <v>0.19984326500979788</v>
      </c>
      <c r="H21" s="2">
        <v>-9.7706681738922274E-2</v>
      </c>
      <c r="J21" s="17"/>
      <c r="K21" s="17"/>
    </row>
    <row r="22" spans="1:11" x14ac:dyDescent="0.25">
      <c r="A22" s="5" t="s">
        <v>24</v>
      </c>
      <c r="B22">
        <v>19</v>
      </c>
      <c r="D22" s="6">
        <v>137163.6</v>
      </c>
      <c r="E22" s="6">
        <v>49549.85</v>
      </c>
      <c r="F22" s="7"/>
      <c r="G22" s="2">
        <v>0.30693861761233654</v>
      </c>
      <c r="H22" s="2">
        <v>0.55165006192527311</v>
      </c>
      <c r="J22" s="17"/>
      <c r="K22" s="17"/>
    </row>
    <row r="23" spans="1:11" x14ac:dyDescent="0.25">
      <c r="A23" s="5" t="s">
        <v>25</v>
      </c>
      <c r="B23">
        <v>20</v>
      </c>
      <c r="D23" s="6">
        <v>45873.8</v>
      </c>
      <c r="E23" s="6">
        <v>20636.7</v>
      </c>
      <c r="F23" s="7"/>
      <c r="G23" s="2">
        <v>-0.11809985197147077</v>
      </c>
      <c r="H23" s="2">
        <v>-0.41789497586162638</v>
      </c>
      <c r="J23" s="17"/>
      <c r="K23" s="17"/>
    </row>
    <row r="24" spans="1:11" x14ac:dyDescent="0.25">
      <c r="A24" s="5" t="s">
        <v>26</v>
      </c>
      <c r="B24">
        <v>21</v>
      </c>
      <c r="D24" s="6">
        <v>35270.9</v>
      </c>
      <c r="E24" s="6">
        <v>15469.65</v>
      </c>
      <c r="F24" s="7"/>
      <c r="G24" s="2">
        <v>-0.26306783280194224</v>
      </c>
      <c r="H24" s="2">
        <v>-0.20304724125495854</v>
      </c>
      <c r="J24" s="17"/>
      <c r="K24" s="17"/>
    </row>
    <row r="25" spans="1:11" x14ac:dyDescent="0.25">
      <c r="A25" s="5" t="s">
        <v>27</v>
      </c>
      <c r="B25">
        <v>22</v>
      </c>
      <c r="D25" s="6">
        <v>20505.800000000003</v>
      </c>
      <c r="E25" s="6">
        <v>7542.8499999999995</v>
      </c>
      <c r="F25" s="7"/>
      <c r="G25" s="2">
        <v>-0.18697788015875205</v>
      </c>
      <c r="H25" s="2">
        <v>-0.20753815039529333</v>
      </c>
      <c r="J25" s="17"/>
      <c r="K25" s="17"/>
    </row>
    <row r="26" spans="1:11" x14ac:dyDescent="0.25">
      <c r="A26" s="5" t="s">
        <v>28</v>
      </c>
      <c r="B26">
        <v>23</v>
      </c>
      <c r="D26" s="6">
        <v>47388.97</v>
      </c>
      <c r="E26" s="6">
        <v>173088.30000000002</v>
      </c>
      <c r="F26" s="7"/>
      <c r="G26" s="2">
        <v>-0.73602902262161796</v>
      </c>
      <c r="H26" s="2">
        <v>1.2293759128694308</v>
      </c>
      <c r="J26" s="17"/>
      <c r="K26" s="17"/>
    </row>
    <row r="27" spans="1:11" x14ac:dyDescent="0.25">
      <c r="A27" s="5" t="s">
        <v>29</v>
      </c>
      <c r="B27">
        <v>24</v>
      </c>
      <c r="D27" s="6">
        <v>18233.599999999999</v>
      </c>
      <c r="E27" s="6">
        <v>8983.7999999999993</v>
      </c>
      <c r="F27" s="7"/>
      <c r="G27" s="2">
        <v>-0.24309873888533751</v>
      </c>
      <c r="H27" s="2">
        <v>-0.40229135618479883</v>
      </c>
      <c r="J27" s="17"/>
      <c r="K27" s="17"/>
    </row>
    <row r="28" spans="1:11" x14ac:dyDescent="0.25">
      <c r="A28" s="5" t="s">
        <v>30</v>
      </c>
      <c r="B28">
        <v>25</v>
      </c>
      <c r="D28" s="6">
        <v>57404.9</v>
      </c>
      <c r="E28" s="6">
        <v>28925.749999999996</v>
      </c>
      <c r="F28" s="7"/>
      <c r="G28" s="2">
        <v>-0.44431042777668606</v>
      </c>
      <c r="H28" s="2">
        <v>9.0418513827316804E-2</v>
      </c>
      <c r="J28" s="17"/>
      <c r="K28" s="17"/>
    </row>
    <row r="29" spans="1:11" x14ac:dyDescent="0.25">
      <c r="A29" s="5" t="s">
        <v>31</v>
      </c>
      <c r="B29">
        <v>26</v>
      </c>
      <c r="D29" s="6">
        <v>86869.299999999988</v>
      </c>
      <c r="E29" s="6">
        <v>41453.649999999994</v>
      </c>
      <c r="F29" s="7"/>
      <c r="G29" s="2">
        <v>-0.46705002727042388</v>
      </c>
      <c r="H29" s="2">
        <v>-0.27302803199096515</v>
      </c>
      <c r="J29" s="17"/>
      <c r="K29" s="17"/>
    </row>
    <row r="30" spans="1:11" x14ac:dyDescent="0.25">
      <c r="A30" s="5" t="s">
        <v>32</v>
      </c>
      <c r="B30">
        <v>27</v>
      </c>
      <c r="D30" s="6">
        <v>1117759.3</v>
      </c>
      <c r="E30" s="6">
        <v>474482.4</v>
      </c>
      <c r="F30" s="7"/>
      <c r="G30" s="2">
        <v>0.2625751552127118</v>
      </c>
      <c r="H30" s="2">
        <v>0.35543222109019368</v>
      </c>
      <c r="J30" s="17"/>
      <c r="K30" s="17"/>
    </row>
    <row r="31" spans="1:11" x14ac:dyDescent="0.25">
      <c r="A31" s="5" t="s">
        <v>33</v>
      </c>
      <c r="B31">
        <v>28</v>
      </c>
      <c r="D31" s="6">
        <v>288925.7</v>
      </c>
      <c r="E31" s="6">
        <v>117357.79999999999</v>
      </c>
      <c r="F31" s="7"/>
      <c r="G31" s="2">
        <v>-0.27361728038745015</v>
      </c>
      <c r="H31" s="2">
        <v>-0.12054051502100904</v>
      </c>
      <c r="J31" s="17"/>
      <c r="K31" s="17"/>
    </row>
    <row r="32" spans="1:11" x14ac:dyDescent="0.25">
      <c r="A32" s="5" t="s">
        <v>34</v>
      </c>
      <c r="B32">
        <v>29</v>
      </c>
      <c r="D32" s="6">
        <v>10326791.300000001</v>
      </c>
      <c r="E32" s="6">
        <v>4520983.25</v>
      </c>
      <c r="F32" s="7"/>
      <c r="G32" s="2">
        <v>0.51495685945898217</v>
      </c>
      <c r="H32" s="2">
        <v>0.43754546898282243</v>
      </c>
      <c r="J32" s="17"/>
      <c r="K32" s="17"/>
    </row>
    <row r="33" spans="1:11" x14ac:dyDescent="0.25">
      <c r="A33" s="5" t="s">
        <v>35</v>
      </c>
      <c r="B33">
        <v>30</v>
      </c>
      <c r="D33" s="6">
        <v>49904.75</v>
      </c>
      <c r="E33" s="6">
        <v>0</v>
      </c>
      <c r="F33" s="7"/>
      <c r="G33" s="2">
        <v>1.5039512503512222</v>
      </c>
      <c r="H33" s="2">
        <v>-1</v>
      </c>
      <c r="J33" s="17"/>
      <c r="K33" s="17"/>
    </row>
    <row r="34" spans="1:11" x14ac:dyDescent="0.25">
      <c r="A34" s="5" t="s">
        <v>36</v>
      </c>
      <c r="B34">
        <v>31</v>
      </c>
      <c r="D34" s="6">
        <v>1708475.4</v>
      </c>
      <c r="E34" s="6">
        <v>390064.15</v>
      </c>
      <c r="F34" s="7"/>
      <c r="G34" s="2">
        <v>-0.16065232770648685</v>
      </c>
      <c r="H34" s="2">
        <v>-0.34012763216169417</v>
      </c>
      <c r="J34" s="17"/>
      <c r="K34" s="17"/>
    </row>
    <row r="35" spans="1:11" x14ac:dyDescent="0.25">
      <c r="A35" s="5" t="s">
        <v>37</v>
      </c>
      <c r="B35">
        <v>32</v>
      </c>
      <c r="D35" s="6">
        <v>48064.800000000003</v>
      </c>
      <c r="E35" s="6">
        <v>26759.949999999997</v>
      </c>
      <c r="F35" s="7"/>
      <c r="G35" s="2">
        <v>-0.34170613387532833</v>
      </c>
      <c r="H35" s="2">
        <v>-0.35646047791796787</v>
      </c>
      <c r="J35" s="17"/>
      <c r="K35" s="17"/>
    </row>
    <row r="36" spans="1:11" x14ac:dyDescent="0.25">
      <c r="A36" s="5" t="s">
        <v>38</v>
      </c>
      <c r="B36">
        <v>33</v>
      </c>
      <c r="D36" s="6">
        <v>35215.599999999999</v>
      </c>
      <c r="E36" s="6">
        <v>14675.5</v>
      </c>
      <c r="F36" s="7"/>
      <c r="G36" s="2">
        <v>-5.8396346484989148E-2</v>
      </c>
      <c r="H36" s="2">
        <v>-0.12827442827442825</v>
      </c>
      <c r="J36" s="17"/>
      <c r="K36" s="17"/>
    </row>
    <row r="37" spans="1:11" x14ac:dyDescent="0.25">
      <c r="A37" s="5" t="s">
        <v>39</v>
      </c>
      <c r="B37">
        <v>34</v>
      </c>
      <c r="D37" s="6">
        <v>8386</v>
      </c>
      <c r="E37" s="6">
        <v>1371.65</v>
      </c>
      <c r="F37" s="7"/>
      <c r="G37" s="2">
        <v>0.86982987357577635</v>
      </c>
      <c r="H37" s="2">
        <v>-0.75307164009829242</v>
      </c>
      <c r="J37" s="17"/>
      <c r="K37" s="17"/>
    </row>
    <row r="38" spans="1:11" x14ac:dyDescent="0.25">
      <c r="A38" s="5" t="s">
        <v>40</v>
      </c>
      <c r="B38">
        <v>35</v>
      </c>
      <c r="D38" s="6">
        <v>2161064.5</v>
      </c>
      <c r="E38" s="6">
        <v>935037.95</v>
      </c>
      <c r="F38" s="7"/>
      <c r="G38" s="2">
        <v>0.17327589646922914</v>
      </c>
      <c r="H38" s="2">
        <v>0.2641625411799442</v>
      </c>
      <c r="J38" s="17"/>
      <c r="K38" s="17"/>
    </row>
    <row r="39" spans="1:11" x14ac:dyDescent="0.25">
      <c r="A39" s="5" t="s">
        <v>41</v>
      </c>
      <c r="B39">
        <v>36</v>
      </c>
      <c r="D39" s="6">
        <v>6345409.6999999993</v>
      </c>
      <c r="E39" s="6">
        <v>1767875.9000000001</v>
      </c>
      <c r="F39" s="7"/>
      <c r="G39" s="2">
        <v>-0.17204909394029044</v>
      </c>
      <c r="H39" s="2">
        <v>-0.39172751911556469</v>
      </c>
      <c r="J39" s="17"/>
      <c r="K39" s="17"/>
    </row>
    <row r="40" spans="1:11" x14ac:dyDescent="0.25">
      <c r="A40" s="5" t="s">
        <v>42</v>
      </c>
      <c r="B40">
        <v>37</v>
      </c>
      <c r="D40" s="6">
        <v>1197761.6000000001</v>
      </c>
      <c r="E40" s="6">
        <v>733728.8</v>
      </c>
      <c r="F40" s="7"/>
      <c r="G40" s="2">
        <v>-0.15984882966725145</v>
      </c>
      <c r="H40" s="2">
        <v>0.30534393448523001</v>
      </c>
      <c r="J40" s="17"/>
      <c r="K40" s="17"/>
    </row>
    <row r="41" spans="1:11" x14ac:dyDescent="0.25">
      <c r="A41" s="5" t="s">
        <v>43</v>
      </c>
      <c r="B41">
        <v>38</v>
      </c>
      <c r="D41" s="6">
        <v>154865.9</v>
      </c>
      <c r="E41" s="6">
        <v>117009.9</v>
      </c>
      <c r="F41" s="7"/>
      <c r="G41" s="2">
        <v>7.6945918317675055E-2</v>
      </c>
      <c r="H41" s="2">
        <v>1.3577609614014792</v>
      </c>
      <c r="J41" s="17"/>
      <c r="K41" s="17"/>
    </row>
    <row r="42" spans="1:11" x14ac:dyDescent="0.25">
      <c r="A42" s="5" t="s">
        <v>44</v>
      </c>
      <c r="B42">
        <v>39</v>
      </c>
      <c r="D42" s="6">
        <v>7651</v>
      </c>
      <c r="E42" s="6">
        <v>2771.6499999999996</v>
      </c>
      <c r="F42" s="7"/>
      <c r="G42" s="2">
        <v>-0.78599678897286296</v>
      </c>
      <c r="H42" s="2">
        <v>-0.38354351549120358</v>
      </c>
      <c r="J42" s="17"/>
      <c r="K42" s="17"/>
    </row>
    <row r="43" spans="1:11" x14ac:dyDescent="0.25">
      <c r="A43" s="5" t="s">
        <v>45</v>
      </c>
      <c r="B43">
        <v>40</v>
      </c>
      <c r="D43" s="6">
        <v>30546.6</v>
      </c>
      <c r="E43" s="6">
        <v>8874.25</v>
      </c>
      <c r="F43" s="7"/>
      <c r="G43" s="2">
        <v>0.40328649065826294</v>
      </c>
      <c r="H43" s="2">
        <v>-0.10250964567625931</v>
      </c>
      <c r="J43" s="17"/>
      <c r="K43" s="17"/>
    </row>
    <row r="44" spans="1:11" x14ac:dyDescent="0.25">
      <c r="A44" s="5" t="s">
        <v>46</v>
      </c>
      <c r="B44">
        <v>41</v>
      </c>
      <c r="D44" s="6">
        <v>3322498.2</v>
      </c>
      <c r="E44" s="6">
        <v>1078098.3500000001</v>
      </c>
      <c r="F44" s="7"/>
      <c r="G44" s="2">
        <v>-0.19625528542568738</v>
      </c>
      <c r="H44" s="2">
        <v>-0.40799665894569981</v>
      </c>
      <c r="J44" s="17"/>
      <c r="K44" s="17"/>
    </row>
    <row r="45" spans="1:11" x14ac:dyDescent="0.25">
      <c r="A45" s="5" t="s">
        <v>47</v>
      </c>
      <c r="B45">
        <v>42</v>
      </c>
      <c r="D45" s="6">
        <v>1850128</v>
      </c>
      <c r="E45" s="6">
        <v>836490.97000000009</v>
      </c>
      <c r="F45" s="7"/>
      <c r="G45" s="2">
        <v>5.7462968965740435E-2</v>
      </c>
      <c r="H45" s="2">
        <v>1.4138147668619316E-2</v>
      </c>
      <c r="J45" s="17"/>
      <c r="K45" s="17"/>
    </row>
    <row r="46" spans="1:11" x14ac:dyDescent="0.25">
      <c r="A46" s="5" t="s">
        <v>48</v>
      </c>
      <c r="B46">
        <v>43</v>
      </c>
      <c r="D46" s="6">
        <v>1933502.2</v>
      </c>
      <c r="E46" s="6">
        <v>641835.6</v>
      </c>
      <c r="F46" s="7"/>
      <c r="G46" s="2">
        <v>0.30217057815769111</v>
      </c>
      <c r="H46" s="2">
        <v>0.35178550893860172</v>
      </c>
      <c r="J46" s="17"/>
      <c r="K46" s="17"/>
    </row>
    <row r="47" spans="1:11" x14ac:dyDescent="0.25">
      <c r="A47" s="5" t="s">
        <v>49</v>
      </c>
      <c r="B47">
        <v>44</v>
      </c>
      <c r="D47" s="6">
        <v>1677330.2</v>
      </c>
      <c r="E47" s="6">
        <v>784690.9</v>
      </c>
      <c r="F47" s="7"/>
      <c r="G47" s="2">
        <v>0.12071234355727345</v>
      </c>
      <c r="H47" s="2">
        <v>0.65071135819126869</v>
      </c>
      <c r="J47" s="17"/>
      <c r="K47" s="17"/>
    </row>
    <row r="48" spans="1:11" x14ac:dyDescent="0.25">
      <c r="A48" s="5" t="s">
        <v>50</v>
      </c>
      <c r="B48">
        <v>45</v>
      </c>
      <c r="D48" s="6">
        <v>739169.20000000007</v>
      </c>
      <c r="E48" s="6">
        <v>315730.8</v>
      </c>
      <c r="F48" s="7"/>
      <c r="G48" s="2">
        <v>-2.7196338568205247E-2</v>
      </c>
      <c r="H48" s="2">
        <v>-2.4958413452964345E-2</v>
      </c>
      <c r="J48" s="17"/>
      <c r="K48" s="17"/>
    </row>
    <row r="49" spans="1:11" x14ac:dyDescent="0.25">
      <c r="A49" s="5" t="s">
        <v>51</v>
      </c>
      <c r="B49">
        <v>46</v>
      </c>
      <c r="D49" s="6">
        <v>2028353.49</v>
      </c>
      <c r="E49" s="6">
        <v>914964.05</v>
      </c>
      <c r="F49" s="7"/>
      <c r="G49" s="2">
        <v>0.29118360965364065</v>
      </c>
      <c r="H49" s="2">
        <v>0.50003242000721859</v>
      </c>
      <c r="J49" s="17"/>
      <c r="K49" s="17"/>
    </row>
    <row r="50" spans="1:11" x14ac:dyDescent="0.25">
      <c r="A50" s="5" t="s">
        <v>52</v>
      </c>
      <c r="B50">
        <v>47</v>
      </c>
      <c r="D50" s="6">
        <v>168915.59999999998</v>
      </c>
      <c r="E50" s="6">
        <v>62230.7</v>
      </c>
      <c r="F50" s="7"/>
      <c r="G50" s="2">
        <v>0.96376953124999964</v>
      </c>
      <c r="H50" s="2">
        <v>0.8417252773433046</v>
      </c>
      <c r="J50" s="17"/>
      <c r="K50" s="17"/>
    </row>
    <row r="51" spans="1:11" x14ac:dyDescent="0.25">
      <c r="A51" s="5" t="s">
        <v>53</v>
      </c>
      <c r="B51">
        <v>48</v>
      </c>
      <c r="D51" s="6">
        <v>11118557.100000001</v>
      </c>
      <c r="E51" s="6">
        <v>4552752.75</v>
      </c>
      <c r="F51" s="7"/>
      <c r="G51" s="2">
        <v>-0.19395167379967015</v>
      </c>
      <c r="H51" s="2">
        <v>-0.19480289643694726</v>
      </c>
      <c r="J51" s="17"/>
      <c r="K51" s="17"/>
    </row>
    <row r="52" spans="1:11" x14ac:dyDescent="0.25">
      <c r="A52" s="5" t="s">
        <v>54</v>
      </c>
      <c r="B52">
        <v>49</v>
      </c>
      <c r="D52" s="6">
        <v>3651984.7</v>
      </c>
      <c r="E52" s="6">
        <v>1371659.45</v>
      </c>
      <c r="F52" s="7"/>
      <c r="G52" s="2">
        <v>5.2237955563390281E-2</v>
      </c>
      <c r="H52" s="2">
        <v>0.21190616156802689</v>
      </c>
      <c r="J52" s="17"/>
      <c r="K52" s="17"/>
    </row>
    <row r="53" spans="1:11" x14ac:dyDescent="0.25">
      <c r="A53" s="5" t="s">
        <v>55</v>
      </c>
      <c r="B53">
        <v>50</v>
      </c>
      <c r="D53" s="6">
        <v>15145743.199999999</v>
      </c>
      <c r="E53" s="6">
        <v>5258834.3500000006</v>
      </c>
      <c r="F53" s="7"/>
      <c r="G53" s="2">
        <v>-0.26019843107925</v>
      </c>
      <c r="H53" s="2">
        <v>-0.37124527510434013</v>
      </c>
      <c r="J53" s="17"/>
      <c r="K53" s="17"/>
    </row>
    <row r="54" spans="1:11" x14ac:dyDescent="0.25">
      <c r="A54" s="5" t="s">
        <v>56</v>
      </c>
      <c r="B54">
        <v>51</v>
      </c>
      <c r="D54" s="6">
        <v>3608145.8000000003</v>
      </c>
      <c r="E54" s="6">
        <v>1436054.9</v>
      </c>
      <c r="F54" s="7"/>
      <c r="G54" s="2">
        <v>3.9234290396411575E-2</v>
      </c>
      <c r="H54" s="2">
        <v>-0.13547391481065296</v>
      </c>
      <c r="J54" s="17"/>
      <c r="K54" s="17"/>
    </row>
    <row r="55" spans="1:11" x14ac:dyDescent="0.25">
      <c r="A55" s="5" t="s">
        <v>57</v>
      </c>
      <c r="B55">
        <v>52</v>
      </c>
      <c r="D55" s="6">
        <v>5583663.1000000006</v>
      </c>
      <c r="E55" s="6">
        <v>2801762.6000000006</v>
      </c>
      <c r="F55" s="7"/>
      <c r="G55" s="2">
        <v>-0.28475323016360699</v>
      </c>
      <c r="H55" s="2">
        <v>-6.6824382934048798E-2</v>
      </c>
      <c r="J55" s="17"/>
      <c r="K55" s="17"/>
    </row>
    <row r="56" spans="1:11" x14ac:dyDescent="0.25">
      <c r="A56" s="5" t="s">
        <v>58</v>
      </c>
      <c r="B56">
        <v>53</v>
      </c>
      <c r="D56" s="6">
        <v>4372196.5</v>
      </c>
      <c r="E56" s="6">
        <v>1682671.1999999997</v>
      </c>
      <c r="F56" s="7"/>
      <c r="G56" s="2">
        <v>0.25336344687481693</v>
      </c>
      <c r="H56" s="2">
        <v>5.7434201684941621E-2</v>
      </c>
      <c r="J56" s="17"/>
      <c r="K56" s="17"/>
    </row>
    <row r="57" spans="1:11" x14ac:dyDescent="0.25">
      <c r="A57" s="5" t="s">
        <v>59</v>
      </c>
      <c r="B57">
        <v>54</v>
      </c>
      <c r="D57" s="6">
        <v>137678.80000000002</v>
      </c>
      <c r="E57" s="6">
        <v>63778.399999999994</v>
      </c>
      <c r="F57" s="7"/>
      <c r="G57" s="2">
        <v>-4.8429078734747999E-2</v>
      </c>
      <c r="H57" s="2">
        <v>1.8661836544264787E-4</v>
      </c>
      <c r="J57" s="17"/>
      <c r="K57" s="17"/>
    </row>
    <row r="58" spans="1:11" x14ac:dyDescent="0.25">
      <c r="A58" s="5" t="s">
        <v>60</v>
      </c>
      <c r="B58">
        <v>55</v>
      </c>
      <c r="D58" s="6">
        <v>3456302.5</v>
      </c>
      <c r="E58" s="6">
        <v>1417369.45</v>
      </c>
      <c r="F58" s="7"/>
      <c r="G58" s="2">
        <v>0.32535661952897721</v>
      </c>
      <c r="H58" s="2">
        <v>0.32488003823857836</v>
      </c>
      <c r="J58" s="17"/>
      <c r="K58" s="17"/>
    </row>
    <row r="59" spans="1:11" x14ac:dyDescent="0.25">
      <c r="A59" s="5" t="s">
        <v>61</v>
      </c>
      <c r="B59">
        <v>56</v>
      </c>
      <c r="D59" s="6">
        <v>1990877.6999999997</v>
      </c>
      <c r="E59" s="6">
        <v>765142.00000000012</v>
      </c>
      <c r="F59" s="7"/>
      <c r="G59" s="2">
        <v>-3.6447370847340288E-2</v>
      </c>
      <c r="H59" s="2">
        <v>5.4344979524355574E-2</v>
      </c>
      <c r="J59" s="17"/>
      <c r="K59" s="17"/>
    </row>
    <row r="60" spans="1:11" x14ac:dyDescent="0.25">
      <c r="A60" s="5" t="s">
        <v>62</v>
      </c>
      <c r="B60">
        <v>57</v>
      </c>
      <c r="D60" s="6">
        <v>970981.9</v>
      </c>
      <c r="E60" s="6">
        <v>528297.69999999995</v>
      </c>
      <c r="F60" s="7"/>
      <c r="G60" s="2">
        <v>-0.10086975573203893</v>
      </c>
      <c r="H60" s="2">
        <v>-5.444711583637063E-2</v>
      </c>
      <c r="J60" s="17"/>
      <c r="K60" s="17"/>
    </row>
    <row r="61" spans="1:11" x14ac:dyDescent="0.25">
      <c r="A61" s="5" t="s">
        <v>63</v>
      </c>
      <c r="B61">
        <v>58</v>
      </c>
      <c r="D61" s="6">
        <v>5153124.2</v>
      </c>
      <c r="E61" s="6">
        <v>2157265.25</v>
      </c>
      <c r="F61" s="7"/>
      <c r="G61" s="2">
        <v>-0.12108265679819608</v>
      </c>
      <c r="H61" s="2">
        <v>9.228915032970697E-2</v>
      </c>
      <c r="J61" s="17"/>
      <c r="K61" s="17"/>
    </row>
    <row r="62" spans="1:11" x14ac:dyDescent="0.25">
      <c r="A62" s="5" t="s">
        <v>64</v>
      </c>
      <c r="B62">
        <v>59</v>
      </c>
      <c r="D62" s="6">
        <v>3040690.51</v>
      </c>
      <c r="E62" s="6">
        <v>1433478.2</v>
      </c>
      <c r="F62" s="7"/>
      <c r="G62" s="2">
        <v>-0.29534005489449511</v>
      </c>
      <c r="H62" s="2">
        <v>-0.10567210343736011</v>
      </c>
      <c r="J62" s="17"/>
      <c r="K62" s="17"/>
    </row>
    <row r="63" spans="1:11" x14ac:dyDescent="0.25">
      <c r="A63" s="5" t="s">
        <v>65</v>
      </c>
      <c r="B63">
        <v>60</v>
      </c>
      <c r="D63" s="6">
        <v>1676653.2999999998</v>
      </c>
      <c r="E63" s="6">
        <v>453487.65</v>
      </c>
      <c r="F63" s="7"/>
      <c r="G63" s="2">
        <v>0.26538677937000577</v>
      </c>
      <c r="H63" s="2">
        <v>0.20287591990352349</v>
      </c>
      <c r="J63" s="17"/>
      <c r="K63" s="17"/>
    </row>
    <row r="64" spans="1:11" x14ac:dyDescent="0.25">
      <c r="A64" s="5" t="s">
        <v>66</v>
      </c>
      <c r="B64">
        <v>61</v>
      </c>
      <c r="D64" s="6">
        <v>79492.7</v>
      </c>
      <c r="E64" s="6">
        <v>51272.549999999996</v>
      </c>
      <c r="F64" s="7"/>
      <c r="G64" s="2">
        <v>0.47137859549105987</v>
      </c>
      <c r="H64" s="2">
        <v>1.5392255425362262</v>
      </c>
      <c r="J64" s="17"/>
      <c r="K64" s="17"/>
    </row>
    <row r="65" spans="1:11" x14ac:dyDescent="0.25">
      <c r="A65" s="5" t="s">
        <v>67</v>
      </c>
      <c r="B65">
        <v>62</v>
      </c>
      <c r="D65" s="6">
        <v>32951.799999999996</v>
      </c>
      <c r="E65" s="6">
        <v>12237.75</v>
      </c>
      <c r="F65" s="7"/>
      <c r="G65" s="2">
        <v>-0.23031393067364303</v>
      </c>
      <c r="H65" s="2">
        <v>-0.36044703773481368</v>
      </c>
      <c r="J65" s="17"/>
      <c r="K65" s="17"/>
    </row>
    <row r="66" spans="1:11" x14ac:dyDescent="0.25">
      <c r="A66" s="5" t="s">
        <v>68</v>
      </c>
      <c r="B66">
        <v>63</v>
      </c>
      <c r="D66" s="6">
        <v>22397.9</v>
      </c>
      <c r="E66" s="6">
        <v>14060.55</v>
      </c>
      <c r="F66" s="7"/>
      <c r="G66" s="2">
        <v>3.0651759623935968</v>
      </c>
      <c r="H66" s="2">
        <v>2.7235146908888681</v>
      </c>
      <c r="J66" s="17"/>
      <c r="K66" s="17"/>
    </row>
    <row r="67" spans="1:11" x14ac:dyDescent="0.25">
      <c r="A67" s="5" t="s">
        <v>69</v>
      </c>
      <c r="B67">
        <v>64</v>
      </c>
      <c r="D67" s="6">
        <v>3894110.42</v>
      </c>
      <c r="E67" s="6">
        <v>1766459.91</v>
      </c>
      <c r="F67" s="7"/>
      <c r="G67" s="2">
        <v>2.4147123783430091E-2</v>
      </c>
      <c r="H67" s="2">
        <v>0.10132261467216974</v>
      </c>
      <c r="J67" s="17"/>
      <c r="K67" s="17"/>
    </row>
    <row r="68" spans="1:11" x14ac:dyDescent="0.25">
      <c r="A68" s="5" t="s">
        <v>70</v>
      </c>
      <c r="B68">
        <v>65</v>
      </c>
      <c r="D68" s="6">
        <v>105839.29999999999</v>
      </c>
      <c r="E68" s="6">
        <v>51201.85</v>
      </c>
      <c r="F68" s="7"/>
      <c r="G68" s="2">
        <v>-0.23017901511140082</v>
      </c>
      <c r="H68" s="2">
        <v>-0.22972304128053922</v>
      </c>
      <c r="J68" s="17"/>
      <c r="K68" s="17"/>
    </row>
    <row r="69" spans="1:11" x14ac:dyDescent="0.25">
      <c r="A69" s="5" t="s">
        <v>71</v>
      </c>
      <c r="B69">
        <v>66</v>
      </c>
      <c r="D69" s="6">
        <v>2112705</v>
      </c>
      <c r="E69" s="6">
        <v>935448.5</v>
      </c>
      <c r="F69" s="7"/>
      <c r="G69" s="2">
        <v>-0.19367559516710287</v>
      </c>
      <c r="H69" s="2">
        <v>-5.8428414033829812E-3</v>
      </c>
      <c r="J69" s="17"/>
      <c r="K69" s="17"/>
    </row>
    <row r="70" spans="1:11" x14ac:dyDescent="0.25">
      <c r="A70" t="s">
        <v>72</v>
      </c>
      <c r="B70">
        <v>67</v>
      </c>
      <c r="D70" s="6">
        <v>42407.4</v>
      </c>
      <c r="E70" s="6">
        <v>23999.15</v>
      </c>
      <c r="G70" s="10">
        <v>-0.47893175074183969</v>
      </c>
      <c r="H70" s="10">
        <v>-0.45417711442786068</v>
      </c>
      <c r="J70" s="17"/>
      <c r="K70" s="17"/>
    </row>
    <row r="71" spans="1:11" x14ac:dyDescent="0.25">
      <c r="D71" s="6"/>
      <c r="E71" s="6"/>
    </row>
    <row r="72" spans="1:11" x14ac:dyDescent="0.25">
      <c r="A72" t="s">
        <v>73</v>
      </c>
      <c r="D72" s="6">
        <v>153572189.33999997</v>
      </c>
      <c r="E72" s="6">
        <v>64383917.329999991</v>
      </c>
      <c r="G72" s="11">
        <v>-9.4196579748717757E-2</v>
      </c>
      <c r="H72" s="11">
        <v>-5.9886286491627194E-2</v>
      </c>
      <c r="J72" s="18"/>
      <c r="K72" s="18"/>
    </row>
    <row r="73" spans="1:11" x14ac:dyDescent="0.25">
      <c r="A73" s="8"/>
      <c r="D73" s="6"/>
      <c r="E73" s="6"/>
      <c r="G73" s="1"/>
      <c r="H73" s="1"/>
    </row>
    <row r="74" spans="1:11" x14ac:dyDescent="0.25">
      <c r="A74" s="19" t="s">
        <v>76</v>
      </c>
      <c r="G74" s="1"/>
      <c r="H74" s="1"/>
    </row>
  </sheetData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Owner xmlns="49dd70ed-5133-4753-9c09-07253e2e7b43">
      <UserInfo>
        <DisplayName/>
        <AccountId xsi:nil="true"/>
        <AccountType/>
      </UserInfo>
    </Owner>
    <Active xmlns="49dd70ed-5133-4753-9c09-07253e2e7b43">true</Active>
    <Tax xmlns="49dd70ed-5133-4753-9c09-07253e2e7b43"/>
    <_EndDate xmlns="http://schemas.microsoft.com/sharepoint/v3/fields">2020-06-21T00:36:10+00:00</_EndDate>
    <Subsite xmlns="49dd70ed-5133-4753-9c09-07253e2e7b43"/>
    <StartDate xmlns="http://schemas.microsoft.com/sharepoint/v3">2020-06-21T00:36:10+00:00</StartDate>
    <Page xmlns="49dd70ed-5133-4753-9c09-07253e2e7b43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1860443F38D93409EC11FBFFE024071" ma:contentTypeVersion="8" ma:contentTypeDescription="Create a new document." ma:contentTypeScope="" ma:versionID="9268fdc8398b5ef48837c9a9b6a3d5e8">
  <xsd:schema xmlns:xsd="http://www.w3.org/2001/XMLSchema" xmlns:xs="http://www.w3.org/2001/XMLSchema" xmlns:p="http://schemas.microsoft.com/office/2006/metadata/properties" xmlns:ns1="http://schemas.microsoft.com/sharepoint/v3" xmlns:ns2="49dd70ed-5133-4753-9c09-07253e2e7b43" xmlns:ns3="http://schemas.microsoft.com/sharepoint/v3/fields" targetNamespace="http://schemas.microsoft.com/office/2006/metadata/properties" ma:root="true" ma:fieldsID="1293a659fd800adf0ac6387ac9f184d9" ns1:_="" ns2:_="" ns3:_="">
    <xsd:import namespace="http://schemas.microsoft.com/sharepoint/v3"/>
    <xsd:import namespace="49dd70ed-5133-4753-9c09-07253e2e7b43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Subsite" minOccurs="0"/>
                <xsd:element ref="ns2:Page" minOccurs="0"/>
                <xsd:element ref="ns2:Tax" minOccurs="0"/>
                <xsd:element ref="ns2:Owner" minOccurs="0"/>
                <xsd:element ref="ns2:Active" minOccurs="0"/>
                <xsd:element ref="ns1:StartDate" minOccurs="0"/>
                <xsd:element ref="ns3:_EndDate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StartDate" ma:index="7" nillable="true" ma:displayName="Start Date" ma:format="DateOnly" ma:internalName="StartDate">
      <xsd:simpleType>
        <xsd:restriction base="dms:DateTime"/>
      </xsd:simpleType>
    </xsd:element>
    <xsd:element name="PublishingStartDate" ma:index="11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12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dd70ed-5133-4753-9c09-07253e2e7b43" elementFormDefault="qualified">
    <xsd:import namespace="http://schemas.microsoft.com/office/2006/documentManagement/types"/>
    <xsd:import namespace="http://schemas.microsoft.com/office/infopath/2007/PartnerControls"/>
    <xsd:element name="Subsite" ma:index="2" nillable="true" ma:displayName="Subsite" ma:internalName="Subsit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Businesses"/>
                    <xsd:enumeration value="Compliance"/>
                    <xsd:enumeration value="eServices"/>
                    <xsd:enumeration value="e-Services"/>
                    <xsd:enumeration value="FDOR"/>
                    <xsd:enumeration value="Governments"/>
                    <xsd:enumeration value="Taxes"/>
                    <xsd:enumeration value="Taxesfees"/>
                    <xsd:enumeration value="TIPs"/>
                  </xsd:restriction>
                </xsd:simpleType>
              </xsd:element>
            </xsd:sequence>
          </xsd:extension>
        </xsd:complexContent>
      </xsd:complexType>
    </xsd:element>
    <xsd:element name="Page" ma:index="3" nillable="true" ma:displayName="Page" ma:internalName="Pag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ltforms"/>
                    <xsd:enumeration value="annual_resale_certificate_sut"/>
                    <xsd:enumeration value="audit"/>
                    <xsd:enumeration value="blender"/>
                    <xsd:enumeration value="ccrrs"/>
                    <xsd:enumeration value="consumer"/>
                    <xsd:enumeration value="corp_tax_incent"/>
                    <xsd:enumeration value="corporate"/>
                    <xsd:enumeration value="cst"/>
                    <xsd:enumeration value="dealers_resellers"/>
                    <xsd:enumeration value="default"/>
                    <xsd:enumeration value="delinquent_taxpayer"/>
                    <xsd:enumeration value="developerinfo"/>
                    <xsd:enumeration value="discretionary"/>
                    <xsd:enumeration value="distributions"/>
                    <xsd:enumeration value="doc_stamp"/>
                    <xsd:enumeration value="e911"/>
                    <xsd:enumeration value="education"/>
                    <xsd:enumeration value="enrollment"/>
                    <xsd:enumeration value="estate_tax"/>
                    <xsd:enumeration value="exporter"/>
                    <xsd:enumeration value="faqs_software"/>
                    <xsd:enumeration value="filepay"/>
                    <xsd:enumeration value="film_in_florida"/>
                    <xsd:enumeration value="fl_gold_seal"/>
                    <xsd:enumeration value="fuel"/>
                    <xsd:enumeration value="fuel_active"/>
                    <xsd:enumeration value="fuel_inactive"/>
                    <xsd:enumeration value="fuel_tax_refunds"/>
                    <xsd:enumeration value="govt_leasehold"/>
                    <xsd:enumeration value="grt_dry_cleaning"/>
                    <xsd:enumeration value="grt_utility"/>
                    <xsd:enumeration value="gta_about_us"/>
                    <xsd:enumeration value="gta_contact"/>
                    <xsd:enumeration value="handprint"/>
                    <xsd:enumeration value="importinfo"/>
                    <xsd:enumeration value="info_business"/>
                    <xsd:enumeration value="info_individuals"/>
                    <xsd:enumeration value="info_industrypro"/>
                    <xsd:enumeration value="instructions"/>
                    <xsd:enumeration value="ipt"/>
                    <xsd:enumeration value="ipt_incent"/>
                    <xsd:enumeration value="lemonlaw"/>
                    <xsd:enumeration value="local_government_user"/>
                    <xsd:enumeration value="local_option"/>
                    <xsd:enumeration value="mass_transit"/>
                    <xsd:enumeration value="mpst"/>
                    <xsd:enumeration value="mrrs"/>
                    <xsd:enumeration value="newbusiness_startup"/>
                    <xsd:enumeration value="news"/>
                    <xsd:enumeration value="nonprofit"/>
                    <xsd:enumeration value="nonscanbarocr"/>
                    <xsd:enumeration value="not posted on a page"/>
                    <xsd:enumeration value="outstate"/>
                    <xsd:enumeration value="petroleum_carrier"/>
                    <xsd:enumeration value="pollutants"/>
                    <xsd:enumeration value="print_resale"/>
                    <xsd:enumeration value="reemployment"/>
                    <xsd:enumeration value="refunds"/>
                    <xsd:enumeration value="registration"/>
                    <xsd:enumeration value="retailer_natural_gas_fuels"/>
                    <xsd:enumeration value="revenue_sharing"/>
                    <xsd:enumeration value="rise"/>
                    <xsd:enumeration value="rlcrs"/>
                    <xsd:enumeration value="rt_addtl_topics"/>
                    <xsd:enumeration value="rt_agents"/>
                    <xsd:enumeration value="rt_aliens"/>
                    <xsd:enumeration value="rt_elc"/>
                    <xsd:enumeration value="rt_employee"/>
                    <xsd:enumeration value="rt_llc"/>
                    <xsd:enumeration value="rt_rate"/>
                    <xsd:enumeration value="rt_return_pay"/>
                    <xsd:enumeration value="sales_cex"/>
                    <xsd:enumeration value="sales_schools"/>
                    <xsd:enumeration value="sales_tax"/>
                    <xsd:enumeration value="sales_tax_incent"/>
                    <xsd:enumeration value="sample"/>
                    <xsd:enumeration value="seata"/>
                    <xsd:enumeration value="secondhand_dealers_recyclers"/>
                    <xsd:enumeration value="servicecenters"/>
                    <xsd:enumeration value="severance"/>
                    <xsd:enumeration value="sfo"/>
                    <xsd:enumeration value="sfo_comm_rent"/>
                    <xsd:enumeration value="sfo_hope"/>
                    <xsd:enumeration value="sfos_tax_incent"/>
                    <xsd:enumeration value="sfo_taxes"/>
                    <xsd:enumeration value="solid_waste"/>
                    <xsd:enumeration value="tax_clearance"/>
                    <xsd:enumeration value="tax_collection_process"/>
                    <xsd:enumeration value="tax_incentives"/>
                    <xsd:enumeration value="tax_interest_rates"/>
                    <xsd:enumeration value="taxpayerInfoCovid19"/>
                    <xsd:enumeration value="tcrrs"/>
                    <xsd:enumeration value="terminal_operator"/>
                    <xsd:enumeration value="terminal_supplier"/>
                    <xsd:enumeration value="tip2017"/>
                    <xsd:enumeration value="tip2018"/>
                    <xsd:enumeration value="vendor"/>
                    <xsd:enumeration value="violations"/>
                    <xsd:enumeration value="voluntary_disclosure"/>
                    <xsd:enumeration value="wholesale_reporting"/>
                    <xsd:enumeration value="wholesaler_importer"/>
                  </xsd:restriction>
                </xsd:simpleType>
              </xsd:element>
            </xsd:sequence>
          </xsd:extension>
        </xsd:complexContent>
      </xsd:complexType>
    </xsd:element>
    <xsd:element name="Tax" ma:index="4" nillable="true" ma:displayName="Tax" ma:internalName="Tax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Communication Services"/>
                    <xsd:enumeration value="Corporate Income"/>
                    <xsd:enumeration value="Discretionary Sales Surtax"/>
                    <xsd:enumeration value="Documentary Stamp"/>
                    <xsd:enumeration value="Estate"/>
                    <xsd:enumeration value="Fuel"/>
                    <xsd:enumeration value="Governmental Leasehold"/>
                    <xsd:enumeration value="Gross Receipts on Dry-Cleaning"/>
                    <xsd:enumeration value="Gross Receipts on Utility Services"/>
                    <xsd:enumeration value="Insurance Premium"/>
                    <xsd:enumeration value="Lemon Law"/>
                    <xsd:enumeration value="Miscellaneous"/>
                    <xsd:enumeration value="Prepaid Wireless E911"/>
                    <xsd:enumeration value="Reemployment"/>
                    <xsd:enumeration value="Refunds"/>
                    <xsd:enumeration value="Sales and Use"/>
                    <xsd:enumeration value="Secondary Metals Recyclers"/>
                    <xsd:enumeration value="Secondhand Dealers"/>
                    <xsd:enumeration value="Severance"/>
                    <xsd:enumeration value="Solid Waste"/>
                  </xsd:restriction>
                </xsd:simpleType>
              </xsd:element>
            </xsd:sequence>
          </xsd:extension>
        </xsd:complexContent>
      </xsd:complexType>
    </xsd:element>
    <xsd:element name="Owner" ma:index="5" nillable="true" ma:displayName="Owner" ma:list="UserInfo" ma:SharePointGroup="0" ma:internalName="Own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ctive" ma:index="6" nillable="true" ma:displayName="Active" ma:default="1" ma:internalName="Activ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EndDate" ma:index="8" nillable="true" ma:displayName="End Date" ma:format="DateTime" ma:internalName="_End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46CBE80-7A5C-4FE9-A585-4331C3AEBCEE}"/>
</file>

<file path=customXml/itemProps2.xml><?xml version="1.0" encoding="utf-8"?>
<ds:datastoreItem xmlns:ds="http://schemas.openxmlformats.org/officeDocument/2006/customXml" ds:itemID="{38F80388-55BF-48D9-8E43-6D17327E7056}"/>
</file>

<file path=customXml/itemProps3.xml><?xml version="1.0" encoding="utf-8"?>
<ds:datastoreItem xmlns:ds="http://schemas.openxmlformats.org/officeDocument/2006/customXml" ds:itemID="{82805A1C-F39A-4B69-AAC6-014D1A0AFFD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May 2020</vt:lpstr>
      <vt:lpstr>Week of April 27th</vt:lpstr>
      <vt:lpstr>Week of May 4th</vt:lpstr>
      <vt:lpstr>Week of May 11th</vt:lpstr>
      <vt:lpstr>Week of May 18th</vt:lpstr>
      <vt:lpstr>Week of May 25th</vt:lpstr>
      <vt:lpstr>May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Thaddeus Parker</dc:creator>
  <cp:lastModifiedBy>Thaddeus Parker</cp:lastModifiedBy>
  <dcterms:created xsi:type="dcterms:W3CDTF">2016-07-06T18:55:21Z</dcterms:created>
  <dcterms:modified xsi:type="dcterms:W3CDTF">2020-06-02T13:17:15Z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0x010100E1860443F38D93409EC11FBFFE024071</vt:lpwstr>
  </property>
</Properties>
</file>