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19-20\1910\"/>
    </mc:Choice>
  </mc:AlternateContent>
  <bookViews>
    <workbookView xWindow="0" yWindow="0" windowWidth="20325" windowHeight="7395" tabRatio="907"/>
  </bookViews>
  <sheets>
    <sheet name="October 2019" sheetId="11" r:id="rId1"/>
    <sheet name="Week of September 30th" sheetId="150" r:id="rId2"/>
    <sheet name="Week of October 7th" sheetId="151" r:id="rId3"/>
    <sheet name="Week of October 14th" sheetId="152" r:id="rId4"/>
    <sheet name="Week of October 21st" sheetId="153" r:id="rId5"/>
    <sheet name="Week of October 28th" sheetId="154" r:id="rId6"/>
    <sheet name="October 2018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54" l="1"/>
  <c r="E71" i="154"/>
  <c r="D71" i="153"/>
  <c r="E71" i="153"/>
  <c r="D71" i="152"/>
  <c r="E71" i="152"/>
  <c r="D71" i="151"/>
  <c r="E71" i="151"/>
  <c r="D71" i="150"/>
  <c r="E71" i="150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<sst xmlns="http://schemas.openxmlformats.org/spreadsheetml/2006/main" count="537" uniqueCount="83">
  <si>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</si>
  <si>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</si>
  <si>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</si>
  <si>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</si>
  <si>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</si>
  <si>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</si>
  <si>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</si>
  <si>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</si>
  <si>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</si>
  <si>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</si>
  <si>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</si>
  <si>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</si>
  <si>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</si>
  <si>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</si>
  <si>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</si>
  <si>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</si>
  <si>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</si>
  <si>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</si>
  <si>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</si>
  <si>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</si>
  <si>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</si>
  <si>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</si>
  <si>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</si>
  <si>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</si>
  <si>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</si>
  <si>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</si>
  <si>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</si>
  <si>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</si>
  <si>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</si>
  <si>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</si>
  <si>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</si>
  <si>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</si>
  <si>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</si>
  <si>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</si>
  <si>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</si>
  <si>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</si>
  <si>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</si>
  <si>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</si>
  <si>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</si>
  <si>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</si>
  <si>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</si>
  <si>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</si>
  <si>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</si>
  <si>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</si>
  <si>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</si>
  <si>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</si>
  <si>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</si>
  <si>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</si>
  <si>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</si>
  <si>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</si>
  <si>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</si>
  <si>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</si>
  <si>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</si>
  <si>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</si>
  <si>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</si>
  <si>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</si>
  <si>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</si>
  <si>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</si>
  <si>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</si>
  <si>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</si>
  <si>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</si>
  <si>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</si>
  <si>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</si>
  <si>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</si>
  <si>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</si>
  <si>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</si>
  <si>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</si>
  <si>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</si>
  <si>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</si>
  <si>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</si>
  <si>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</si>
  <si>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</si>
  <si>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</si>
  <si>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</si>
  <si>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</si>
  <si>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</si>
  <si>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</si>
  <si>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09/30/2019</t>
  </si>
  <si>
    <t>Week of 10/07/2019</t>
  </si>
  <si>
    <t>Week of 10/14/2019</t>
  </si>
  <si>
    <t>Week of 10/21/2019</t>
  </si>
  <si>
    <t>Week of 10/28/2019</t>
  </si>
  <si>
    <t>October 1 - 31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</si>
</sst>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</cellStyleXfs>
  <cellXfs count="34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16" fillId="0" borderId="0" xfId="25"/>
    <xf numFmtId="0" fontId="17" fillId="0" borderId="0" xfId="25" applyFont="1" applyAlignment="1">
      <alignment horizontal="left"/>
    </xf>
    <xf numFmtId="0" fontId="13" fillId="0" borderId="0" xfId="25" applyFont="1"/>
    <xf numFmtId="164" fontId="12" fillId="0" borderId="0" xfId="25" applyNumberFormat="1" applyFont="1"/>
    <xf numFmtId="0" fontId="17" fillId="0" borderId="0" xfId="25" applyFont="1"/>
    <xf numFmtId="0" fontId="1" fillId="0" borderId="0" xfId="25" applyFont="1"/>
    <xf numFmtId="0" fontId="17" fillId="0" borderId="0" xfId="25" applyFont="1" applyAlignment="1">
      <alignment horizontal="center"/>
    </xf>
    <xf numFmtId="7" fontId="13" fillId="0" borderId="0" xfId="25" applyNumberFormat="1" applyFont="1" applyAlignment="1">
      <alignment horizontal="center"/>
    </xf>
    <xf numFmtId="0" fontId="12" fillId="0" borderId="0" xfId="25" applyFont="1"/>
  </cellXfs>
  <cellStyles count="26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1" xfId="18"/>
    <cellStyle name="Normal 12" xfId="19"/>
    <cellStyle name="Normal 13" xfId="7"/>
    <cellStyle name="Normal 14" xfId="20"/>
    <cellStyle name="Normal 15" xfId="21"/>
    <cellStyle name="Normal 16" xfId="22"/>
    <cellStyle name="Normal 17" xfId="23"/>
    <cellStyle name="Normal 18" xfId="25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" xfId="24" builtinId="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>
      <selection activeCell="C21" sqref="C21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'October 2018'!A1</f>
        <v>October 1 - 31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September 30th:Week of October 28th'!D3)</f>
        <v>1507982.9999999998</v>
      </c>
      <c r="E4" s="6">
        <f>SUM('Week of September 30th:Week of October 28th'!E3)</f>
        <v>843448.90000000014</v>
      </c>
      <c r="F4" s="7"/>
      <c r="G4" s="20">
        <f>IFERROR((D4/'October 2018'!D4)-1,0)</f>
        <v>0.61157487158820212</v>
      </c>
      <c r="H4" s="20">
        <f>IFERROR((E4/'October 2018'!E4)-1,0)</f>
        <v>0.82783915020505883</v>
      </c>
      <c r="J4" s="17"/>
      <c r="K4" s="17"/>
    </row>
    <row r="5" spans="1:11" x14ac:dyDescent="0.25">
      <c r="A5" s="5" t="s">
        <v>7</v>
      </c>
      <c r="B5">
        <v>2</v>
      </c>
      <c r="D5" s="6">
        <f>SUM('Week of September 30th:Week of October 28th'!D4)</f>
        <v>96619.6</v>
      </c>
      <c r="E5" s="6">
        <f>SUM('Week of September 30th:Week of October 28th'!E4)</f>
        <v>53427.85</v>
      </c>
      <c r="F5" s="7"/>
      <c r="G5" s="21">
        <f>IFERROR((D5/'October 2018'!D5)-1,0)</f>
        <v>0.7683201803833144</v>
      </c>
      <c r="H5" s="21">
        <f>IFERROR((E5/'October 2018'!E5)-1,0)</f>
        <v>0.69123642809660968</v>
      </c>
      <c r="J5" s="17"/>
      <c r="K5" s="17"/>
    </row>
    <row r="6" spans="1:11" x14ac:dyDescent="0.25">
      <c r="A6" s="5" t="s">
        <v>8</v>
      </c>
      <c r="B6">
        <v>3</v>
      </c>
      <c r="D6" s="6">
        <f>SUM('Week of September 30th:Week of October 28th'!D5)</f>
        <v>1662224.9000000001</v>
      </c>
      <c r="E6" s="6">
        <f>SUM('Week of September 30th:Week of October 28th'!E5)</f>
        <v>688317.00000000012</v>
      </c>
      <c r="F6" s="7"/>
      <c r="G6" s="21">
        <f>IFERROR((D6/'October 2018'!D6)-1,0)</f>
        <v>1.5042362871690176</v>
      </c>
      <c r="H6" s="21">
        <f>IFERROR((E6/'October 2018'!E6)-1,0)</f>
        <v>0.7071827960701591</v>
      </c>
      <c r="J6" s="17"/>
      <c r="K6" s="17"/>
    </row>
    <row r="7" spans="1:11" x14ac:dyDescent="0.25">
      <c r="A7" s="5" t="s">
        <v>9</v>
      </c>
      <c r="B7">
        <v>4</v>
      </c>
      <c r="D7" s="6">
        <f>SUM('Week of September 30th:Week of October 28th'!D6)</f>
        <v>52299.8</v>
      </c>
      <c r="E7" s="6">
        <f>SUM('Week of September 30th:Week of October 28th'!E6)</f>
        <v>38175.550000000003</v>
      </c>
      <c r="F7" s="7"/>
      <c r="G7" s="21">
        <f>IFERROR((D7/'October 2018'!D7)-1,0)</f>
        <v>-2.2247232182584287E-2</v>
      </c>
      <c r="H7" s="21">
        <f>IFERROR((E7/'October 2018'!E7)-1,0)</f>
        <v>0.29831807739462701</v>
      </c>
      <c r="J7" s="17"/>
      <c r="K7" s="17"/>
    </row>
    <row r="8" spans="1:11" x14ac:dyDescent="0.25">
      <c r="A8" s="5" t="s">
        <v>10</v>
      </c>
      <c r="B8">
        <v>5</v>
      </c>
      <c r="D8" s="6">
        <f>SUM('Week of September 30th:Week of October 28th'!D7)</f>
        <v>3291348.3999999994</v>
      </c>
      <c r="E8" s="6">
        <f>SUM('Week of September 30th:Week of October 28th'!E7)</f>
        <v>2337283.1999999997</v>
      </c>
      <c r="F8" s="7"/>
      <c r="G8" s="21">
        <f>IFERROR((D8/'October 2018'!D8)-1,0)</f>
        <v>-0.13974231436154949</v>
      </c>
      <c r="H8" s="21">
        <f>IFERROR((E8/'October 2018'!E8)-1,0)</f>
        <v>0.13873888621737462</v>
      </c>
      <c r="J8" s="17"/>
      <c r="K8" s="17"/>
    </row>
    <row r="9" spans="1:11" x14ac:dyDescent="0.25">
      <c r="A9" s="5" t="s">
        <v>11</v>
      </c>
      <c r="B9">
        <v>6</v>
      </c>
      <c r="D9" s="6">
        <f>SUM('Week of September 30th:Week of October 28th'!D8)</f>
        <v>15085467.389999999</v>
      </c>
      <c r="E9" s="6">
        <f>SUM('Week of September 30th:Week of October 28th'!E8)</f>
        <v>10099148.15</v>
      </c>
      <c r="F9" s="7"/>
      <c r="G9" s="21">
        <f>IFERROR((D9/'October 2018'!D9)-1,0)</f>
        <v>-4.342209243123718E-2</v>
      </c>
      <c r="H9" s="21">
        <f>IFERROR((E9/'October 2018'!E9)-1,0)</f>
        <v>0.52945209549241445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September 30th:Week of October 28th'!D9)</f>
        <v>12231.800000000001</v>
      </c>
      <c r="E10" s="6">
        <f>SUM('Week of September 30th:Week of October 28th'!E9)</f>
        <v>9521.75</v>
      </c>
      <c r="F10" s="7"/>
      <c r="G10" s="21">
        <f>IFERROR((D10/'October 2018'!D10)-1,0)</f>
        <v>0.45012448132780092</v>
      </c>
      <c r="H10" s="21">
        <f>IFERROR((E10/'October 2018'!E10)-1,0)</f>
        <v>0.48636835491449482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September 30th:Week of October 28th'!D10)</f>
        <v>881032.95</v>
      </c>
      <c r="E11" s="6">
        <f>SUM('Week of September 30th:Week of October 28th'!E10)</f>
        <v>666167.69999999995</v>
      </c>
      <c r="F11" s="7"/>
      <c r="G11" s="21">
        <f>IFERROR((D11/'October 2018'!D11)-1,0)</f>
        <v>-0.31679643171701632</v>
      </c>
      <c r="H11" s="21">
        <f>IFERROR((E11/'October 2018'!E11)-1,0)</f>
        <v>0.23923997533305474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September 30th:Week of October 28th'!D11)</f>
        <v>691523</v>
      </c>
      <c r="E12" s="6">
        <f>SUM('Week of September 30th:Week of October 28th'!E11)</f>
        <v>314970.95</v>
      </c>
      <c r="F12" s="7"/>
      <c r="G12" s="21">
        <f>IFERROR((D12/'October 2018'!D12)-1,0)</f>
        <v>0.31527688463018344</v>
      </c>
      <c r="H12" s="21">
        <f>IFERROR((E12/'October 2018'!E12)-1,0)</f>
        <v>0.44990051153985577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September 30th:Week of October 28th'!D12)</f>
        <v>1218407.3999999999</v>
      </c>
      <c r="E13" s="6">
        <f>SUM('Week of September 30th:Week of October 28th'!E12)</f>
        <v>733257.70000000007</v>
      </c>
      <c r="F13" s="7"/>
      <c r="G13" s="21">
        <f>IFERROR((D13/'October 2018'!D13)-1,0)</f>
        <v>0.15944652941811222</v>
      </c>
      <c r="H13" s="21">
        <f>IFERROR((E13/'October 2018'!E13)-1,0)</f>
        <v>0.73185109378267876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September 30th:Week of October 28th'!D13)</f>
        <v>4667289.9000000004</v>
      </c>
      <c r="E14" s="6">
        <f>SUM('Week of September 30th:Week of October 28th'!E13)</f>
        <v>1803478.6</v>
      </c>
      <c r="F14" s="7"/>
      <c r="G14" s="21">
        <f>IFERROR((D14/'October 2018'!D14)-1,0)</f>
        <v>-0.19714930535194286</v>
      </c>
      <c r="H14" s="21">
        <f>IFERROR((E14/'October 2018'!E14)-1,0)</f>
        <v>0.12130287800860229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September 30th:Week of October 28th'!D14)</f>
        <v>150028.9</v>
      </c>
      <c r="E15" s="6">
        <f>SUM('Week of September 30th:Week of October 28th'!E14)</f>
        <v>74872</v>
      </c>
      <c r="F15" s="7"/>
      <c r="G15" s="21">
        <f>IFERROR((D15/'October 2018'!D15)-1,0)</f>
        <v>-0.31703407707652209</v>
      </c>
      <c r="H15" s="21">
        <f>IFERROR((E15/'October 2018'!E15)-1,0)</f>
        <v>0.52829474255749309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September 30th:Week of October 28th'!D15)</f>
        <v>17020477.800000001</v>
      </c>
      <c r="E16" s="6">
        <f>SUM('Week of September 30th:Week of October 28th'!E15)</f>
        <v>10027310.299999999</v>
      </c>
      <c r="F16" s="7"/>
      <c r="G16" s="21">
        <f>IFERROR((D16/'October 2018'!D16)-1,0)</f>
        <v>-0.11939687104932917</v>
      </c>
      <c r="H16" s="21">
        <f>IFERROR((E16/'October 2018'!E16)-1,0)</f>
        <v>-0.11151145367136162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September 30th:Week of October 28th'!D16)</f>
        <v>138452.29999999999</v>
      </c>
      <c r="E17" s="6">
        <f>SUM('Week of September 30th:Week of October 28th'!E16)</f>
        <v>28787.149999999998</v>
      </c>
      <c r="F17" s="7"/>
      <c r="G17" s="21">
        <f>IFERROR((D17/'October 2018'!D17)-1,0)</f>
        <v>3.5490288466572428E-2</v>
      </c>
      <c r="H17" s="21">
        <f>IFERROR((E17/'October 2018'!E17)-1,0)</f>
        <v>-0.49452730814850321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September 30th:Week of October 28th'!D17)</f>
        <v>0</v>
      </c>
      <c r="E18" s="6">
        <f>SUM('Week of September 30th:Week of October 28th'!E17)</f>
        <v>0</v>
      </c>
      <c r="F18" s="7"/>
      <c r="G18" s="21">
        <f>IFERROR((D18/'October 2018'!D18)-1,0)</f>
        <v>-1</v>
      </c>
      <c r="H18" s="21">
        <f>IFERROR((E18/'October 2018'!E18)-1,0)</f>
        <v>-1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September 30th:Week of October 28th'!D18)</f>
        <v>6882855.7000000011</v>
      </c>
      <c r="E19" s="6">
        <f>SUM('Week of September 30th:Week of October 28th'!E18)</f>
        <v>3970533.7</v>
      </c>
      <c r="F19" s="7"/>
      <c r="G19" s="21">
        <f>IFERROR((D19/'October 2018'!D19)-1,0)</f>
        <v>0.31649023803839893</v>
      </c>
      <c r="H19" s="21">
        <f>IFERROR((E19/'October 2018'!E19)-1,0)</f>
        <v>-5.1193512202090452E-2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September 30th:Week of October 28th'!D19)</f>
        <v>1207833.8</v>
      </c>
      <c r="E20" s="6">
        <f>SUM('Week of September 30th:Week of October 28th'!E19)</f>
        <v>734846.35</v>
      </c>
      <c r="F20" s="7"/>
      <c r="G20" s="21">
        <f>IFERROR((D20/'October 2018'!D20)-1,0)</f>
        <v>-8.9543162911507879E-2</v>
      </c>
      <c r="H20" s="21">
        <f>IFERROR((E20/'October 2018'!E20)-1,0)</f>
        <v>6.2872431170948095E-2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September 30th:Week of October 28th'!D20)</f>
        <v>839607.3</v>
      </c>
      <c r="E21" s="6">
        <f>SUM('Week of September 30th:Week of October 28th'!E20)</f>
        <v>551771.5</v>
      </c>
      <c r="F21" s="7"/>
      <c r="G21" s="21">
        <f>IFERROR((D21/'October 2018'!D21)-1,0)</f>
        <v>4.1573894286379254E-2</v>
      </c>
      <c r="H21" s="21">
        <f>IFERROR((E21/'October 2018'!E21)-1,0)</f>
        <v>0.42320511616821821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September 30th:Week of October 28th'!D21)</f>
        <v>88393.9</v>
      </c>
      <c r="E22" s="6">
        <f>SUM('Week of September 30th:Week of October 28th'!E21)</f>
        <v>24050.95</v>
      </c>
      <c r="F22" s="7"/>
      <c r="G22" s="21">
        <f>IFERROR((D22/'October 2018'!D22)-1,0)</f>
        <v>7.5822744754393545E-2</v>
      </c>
      <c r="H22" s="21">
        <f>IFERROR((E22/'October 2018'!E22)-1,0)</f>
        <v>2.3961018641314835E-2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September 30th:Week of October 28th'!D22)</f>
        <v>48193.599999999999</v>
      </c>
      <c r="E23" s="6">
        <f>SUM('Week of September 30th:Week of October 28th'!E22)</f>
        <v>28041.65</v>
      </c>
      <c r="F23" s="7"/>
      <c r="G23" s="21">
        <f>IFERROR((D23/'October 2018'!D23)-1,0)</f>
        <v>0.55084020363112152</v>
      </c>
      <c r="H23" s="21">
        <f>IFERROR((E23/'October 2018'!E23)-1,0)</f>
        <v>0.31633943974369538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September 30th:Week of October 28th'!D23)</f>
        <v>41335</v>
      </c>
      <c r="E24" s="6">
        <f>SUM('Week of September 30th:Week of October 28th'!E23)</f>
        <v>24854.2</v>
      </c>
      <c r="F24" s="7"/>
      <c r="G24" s="21">
        <f>IFERROR((D24/'October 2018'!D24)-1,0)</f>
        <v>-0.10808688034317127</v>
      </c>
      <c r="H24" s="21">
        <f>IFERROR((E24/'October 2018'!E24)-1,0)</f>
        <v>8.9341596612873442E-2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September 30th:Week of October 28th'!D24)</f>
        <v>18756.5</v>
      </c>
      <c r="E25" s="6">
        <f>SUM('Week of September 30th:Week of October 28th'!E24)</f>
        <v>14416.85</v>
      </c>
      <c r="F25" s="7"/>
      <c r="G25" s="21">
        <f>IFERROR((D25/'October 2018'!D25)-1,0)</f>
        <v>4.6843256758868579E-2</v>
      </c>
      <c r="H25" s="21">
        <f>IFERROR((E25/'October 2018'!E25)-1,0)</f>
        <v>0.56121134020618557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September 30th:Week of October 28th'!D25)</f>
        <v>45088.75</v>
      </c>
      <c r="E26" s="6">
        <f>SUM('Week of September 30th:Week of October 28th'!E25)</f>
        <v>99215.900000000009</v>
      </c>
      <c r="F26" s="7"/>
      <c r="G26" s="21">
        <f>IFERROR((D26/'October 2018'!D26)-1,0)</f>
        <v>8.9733287090689284E-2</v>
      </c>
      <c r="H26" s="21">
        <f>IFERROR((E26/'October 2018'!E26)-1,0)</f>
        <v>7.8143065782267707E-2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September 30th:Week of October 28th'!D26)</f>
        <v>8360.1</v>
      </c>
      <c r="E27" s="6">
        <f>SUM('Week of September 30th:Week of October 28th'!E26)</f>
        <v>4646.25</v>
      </c>
      <c r="F27" s="7"/>
      <c r="G27" s="21">
        <f>IFERROR((D27/'October 2018'!D27)-1,0)</f>
        <v>-0.56756463176189442</v>
      </c>
      <c r="H27" s="21">
        <f>IFERROR((E27/'October 2018'!E27)-1,0)</f>
        <v>-0.40723375753516411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September 30th:Week of October 28th'!D27)</f>
        <v>41448.399999999994</v>
      </c>
      <c r="E28" s="6">
        <f>SUM('Week of September 30th:Week of October 28th'!E27)</f>
        <v>20314.7</v>
      </c>
      <c r="F28" s="7"/>
      <c r="G28" s="21">
        <f>IFERROR((D28/'October 2018'!D28)-1,0)</f>
        <v>2.5440313111545931E-2</v>
      </c>
      <c r="H28" s="21">
        <f>IFERROR((E28/'October 2018'!E28)-1,0)</f>
        <v>-0.28150724781203962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September 30th:Week of October 28th'!D28)</f>
        <v>55925.8</v>
      </c>
      <c r="E29" s="6">
        <f>SUM('Week of September 30th:Week of October 28th'!E28)</f>
        <v>160893.59999999998</v>
      </c>
      <c r="F29" s="7"/>
      <c r="G29" s="21">
        <f>IFERROR((D29/'October 2018'!D29)-1,0)</f>
        <v>-0.36669969481986442</v>
      </c>
      <c r="H29" s="21">
        <f>IFERROR((E29/'October 2018'!E29)-1,0)</f>
        <v>1.169288050172006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September 30th:Week of October 28th'!D29)</f>
        <v>972370.00000000012</v>
      </c>
      <c r="E30" s="6">
        <f>SUM('Week of September 30th:Week of October 28th'!E29)</f>
        <v>498966.65</v>
      </c>
      <c r="F30" s="7"/>
      <c r="G30" s="21">
        <f>IFERROR((D30/'October 2018'!D30)-1,0)</f>
        <v>0.5329793057174137</v>
      </c>
      <c r="H30" s="21">
        <f>IFERROR((E30/'October 2018'!E30)-1,0)</f>
        <v>0.71451060851326909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September 30th:Week of October 28th'!D30)</f>
        <v>356799.8</v>
      </c>
      <c r="E31" s="6">
        <f>SUM('Week of September 30th:Week of October 28th'!E30)</f>
        <v>247995.3</v>
      </c>
      <c r="F31" s="7"/>
      <c r="G31" s="21">
        <f>IFERROR((D31/'October 2018'!D31)-1,0)</f>
        <v>-0.15617529616655512</v>
      </c>
      <c r="H31" s="21">
        <f>IFERROR((E31/'October 2018'!E31)-1,0)</f>
        <v>-0.15183080619154732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September 30th:Week of October 28th'!D31)</f>
        <v>8800552.5999999996</v>
      </c>
      <c r="E32" s="6">
        <f>SUM('Week of September 30th:Week of October 28th'!E31)</f>
        <v>8313843.3000000007</v>
      </c>
      <c r="F32" s="7"/>
      <c r="G32" s="21">
        <f>IFERROR((D32/'October 2018'!D32)-1,0)</f>
        <v>0.28274705538030731</v>
      </c>
      <c r="H32" s="21">
        <f>IFERROR((E32/'October 2018'!E32)-1,0)</f>
        <v>1.1857925277297752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September 30th:Week of October 28th'!D32)</f>
        <v>51156.700000000004</v>
      </c>
      <c r="E33" s="6">
        <f>SUM('Week of September 30th:Week of October 28th'!E32)</f>
        <v>5349.75</v>
      </c>
      <c r="F33" s="7"/>
      <c r="G33" s="21">
        <f>IFERROR((D33/'October 2018'!D33)-1,0)</f>
        <v>1.6071492276408263</v>
      </c>
      <c r="H33" s="21">
        <f>IFERROR((E33/'October 2018'!E33)-1,0)</f>
        <v>-2.3447482749808457E-2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September 30th:Week of October 28th'!D33)</f>
        <v>1357989.1600000001</v>
      </c>
      <c r="E34" s="6">
        <f>SUM('Week of September 30th:Week of October 28th'!E33)</f>
        <v>649196.1</v>
      </c>
      <c r="F34" s="7"/>
      <c r="G34" s="21">
        <f>IFERROR((D34/'October 2018'!D34)-1,0)</f>
        <v>0.47273334984658755</v>
      </c>
      <c r="H34" s="21">
        <f>IFERROR((E34/'October 2018'!E34)-1,0)</f>
        <v>1.0553881681812789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September 30th:Week of October 28th'!D34)</f>
        <v>50492.4</v>
      </c>
      <c r="E35" s="6">
        <f>SUM('Week of September 30th:Week of October 28th'!E34)</f>
        <v>30551.5</v>
      </c>
      <c r="F35" s="7"/>
      <c r="G35" s="21">
        <f>IFERROR((D35/'October 2018'!D35)-1,0)</f>
        <v>2.9334714799869124</v>
      </c>
      <c r="H35" s="21">
        <f>IFERROR((E35/'October 2018'!E35)-1,0)</f>
        <v>2.5970659743684839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September 30th:Week of October 28th'!D35)</f>
        <v>45238.9</v>
      </c>
      <c r="E36" s="6">
        <f>SUM('Week of September 30th:Week of October 28th'!E35)</f>
        <v>24762.149999999998</v>
      </c>
      <c r="F36" s="7"/>
      <c r="G36" s="21">
        <f>IFERROR((D36/'October 2018'!D36)-1,0)</f>
        <v>0.23204651606138604</v>
      </c>
      <c r="H36" s="21">
        <f>IFERROR((E36/'October 2018'!E36)-1,0)</f>
        <v>0.45293054585780568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September 30th:Week of October 28th'!D36)</f>
        <v>25027.1</v>
      </c>
      <c r="E37" s="6">
        <f>SUM('Week of September 30th:Week of October 28th'!E36)</f>
        <v>13016.85</v>
      </c>
      <c r="F37" s="7"/>
      <c r="G37" s="21">
        <f>IFERROR((D37/'October 2018'!D37)-1,0)</f>
        <v>2.4853772665236886</v>
      </c>
      <c r="H37" s="21">
        <f>IFERROR((E37/'October 2018'!E37)-1,0)</f>
        <v>1.651386611534897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September 30th:Week of October 28th'!D37)</f>
        <v>2436721.7000000002</v>
      </c>
      <c r="E38" s="6">
        <f>SUM('Week of September 30th:Week of October 28th'!E37)</f>
        <v>1052468.55</v>
      </c>
      <c r="F38" s="7"/>
      <c r="G38" s="21">
        <f>IFERROR((D38/'October 2018'!D38)-1,0)</f>
        <v>2.845646633659471E-2</v>
      </c>
      <c r="H38" s="21">
        <f>IFERROR((E38/'October 2018'!E38)-1,0)</f>
        <v>5.9125791072364375E-2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September 30th:Week of October 28th'!D38)</f>
        <v>6225194.5</v>
      </c>
      <c r="E39" s="6">
        <f>SUM('Week of September 30th:Week of October 28th'!E38)</f>
        <v>3012010.0500000003</v>
      </c>
      <c r="F39" s="7"/>
      <c r="G39" s="21">
        <f>IFERROR((D39/'October 2018'!D39)-1,0)</f>
        <v>0.32936016189456585</v>
      </c>
      <c r="H39" s="21">
        <f>IFERROR((E39/'October 2018'!E39)-1,0)</f>
        <v>0.61870832021361744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September 30th:Week of October 28th'!D39)</f>
        <v>1826279.7</v>
      </c>
      <c r="E40" s="6">
        <f>SUM('Week of September 30th:Week of October 28th'!E39)</f>
        <v>1176786.4499999997</v>
      </c>
      <c r="F40" s="7"/>
      <c r="G40" s="21">
        <f>IFERROR((D40/'October 2018'!D40)-1,0)</f>
        <v>1.2809578555785297</v>
      </c>
      <c r="H40" s="21">
        <f>IFERROR((E40/'October 2018'!E40)-1,0)</f>
        <v>0.61062869783864882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September 30th:Week of October 28th'!D40)</f>
        <v>110233.90000000002</v>
      </c>
      <c r="E41" s="6">
        <f>SUM('Week of September 30th:Week of October 28th'!E40)</f>
        <v>59081.05</v>
      </c>
      <c r="F41" s="7"/>
      <c r="G41" s="21">
        <f>IFERROR((D41/'October 2018'!D41)-1,0)</f>
        <v>-0.14589209007679937</v>
      </c>
      <c r="H41" s="21">
        <f>IFERROR((E41/'October 2018'!E41)-1,0)</f>
        <v>0.55527198348934892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September 30th:Week of October 28th'!D41)</f>
        <v>9071.2999999999993</v>
      </c>
      <c r="E42" s="6">
        <f>SUM('Week of September 30th:Week of October 28th'!E41)</f>
        <v>4967.55</v>
      </c>
      <c r="F42" s="7"/>
      <c r="G42" s="21">
        <f>IFERROR((D42/'October 2018'!D42)-1,0)</f>
        <v>3.2391233235197898</v>
      </c>
      <c r="H42" s="21">
        <f>IFERROR((E42/'October 2018'!E42)-1,0)</f>
        <v>5.8367052023121389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September 30th:Week of October 28th'!D42)</f>
        <v>17115.7</v>
      </c>
      <c r="E43" s="6">
        <f>SUM('Week of September 30th:Week of October 28th'!E42)</f>
        <v>1317.75</v>
      </c>
      <c r="F43" s="7"/>
      <c r="G43" s="21">
        <f>IFERROR((D43/'October 2018'!D43)-1,0)</f>
        <v>-0.25424711013511458</v>
      </c>
      <c r="H43" s="21">
        <f>IFERROR((E43/'October 2018'!E43)-1,0)</f>
        <v>-0.90833617373520958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September 30th:Week of October 28th'!D43)</f>
        <v>3918871.6</v>
      </c>
      <c r="E44" s="6">
        <f>SUM('Week of September 30th:Week of October 28th'!E43)</f>
        <v>1669124.8000000003</v>
      </c>
      <c r="F44" s="7"/>
      <c r="G44" s="21">
        <f>IFERROR((D44/'October 2018'!D44)-1,0)</f>
        <v>0.13481742624704718</v>
      </c>
      <c r="H44" s="21">
        <f>IFERROR((E44/'October 2018'!E44)-1,0)</f>
        <v>0.21427101899475498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September 30th:Week of October 28th'!D44)</f>
        <v>2499525.5</v>
      </c>
      <c r="E45" s="6">
        <f>SUM('Week of September 30th:Week of October 28th'!E44)</f>
        <v>1095929.8999999999</v>
      </c>
      <c r="F45" s="7"/>
      <c r="G45" s="21">
        <f>IFERROR((D45/'October 2018'!D45)-1,0)</f>
        <v>0.18495014231511342</v>
      </c>
      <c r="H45" s="21">
        <f>IFERROR((E45/'October 2018'!E45)-1,0)</f>
        <v>0.39402077946315273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September 30th:Week of October 28th'!D45)</f>
        <v>1279945.0999999999</v>
      </c>
      <c r="E46" s="6">
        <f>SUM('Week of September 30th:Week of October 28th'!E45)</f>
        <v>569889.6</v>
      </c>
      <c r="F46" s="7"/>
      <c r="G46" s="21">
        <f>IFERROR((D46/'October 2018'!D46)-1,0)</f>
        <v>0.22902912712719958</v>
      </c>
      <c r="H46" s="21">
        <f>IFERROR((E46/'October 2018'!E46)-1,0)</f>
        <v>0.28870227980545859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September 30th:Week of October 28th'!D46)</f>
        <v>1451170.55</v>
      </c>
      <c r="E47" s="6">
        <f>SUM('Week of September 30th:Week of October 28th'!E46)</f>
        <v>765512.46</v>
      </c>
      <c r="F47" s="7"/>
      <c r="G47" s="21">
        <f>IFERROR((D47/'October 2018'!D47)-1,0)</f>
        <v>-0.32342966467823275</v>
      </c>
      <c r="H47" s="21">
        <f>IFERROR((E47/'October 2018'!E47)-1,0)</f>
        <v>-6.6393170865623685E-2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September 30th:Week of October 28th'!D47)</f>
        <v>655708.89999999991</v>
      </c>
      <c r="E48" s="6">
        <f>SUM('Week of September 30th:Week of October 28th'!E47)</f>
        <v>373096.15</v>
      </c>
      <c r="F48" s="7"/>
      <c r="G48" s="21">
        <f>IFERROR((D48/'October 2018'!D48)-1,0)</f>
        <v>-0.24482225980848216</v>
      </c>
      <c r="H48" s="21">
        <f>IFERROR((E48/'October 2018'!E48)-1,0)</f>
        <v>0.25729379461315993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September 30th:Week of October 28th'!D48)</f>
        <v>1366815.12</v>
      </c>
      <c r="E49" s="6">
        <f>SUM('Week of September 30th:Week of October 28th'!E48)</f>
        <v>1009991.1499999999</v>
      </c>
      <c r="F49" s="7"/>
      <c r="G49" s="21">
        <f>IFERROR((D49/'October 2018'!D49)-1,0)</f>
        <v>0.13747357928932846</v>
      </c>
      <c r="H49" s="21">
        <f>IFERROR((E49/'October 2018'!E49)-1,0)</f>
        <v>0.76085704278379618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September 30th:Week of October 28th'!D49)</f>
        <v>116689.99999999999</v>
      </c>
      <c r="E50" s="6">
        <f>SUM('Week of September 30th:Week of October 28th'!E49)</f>
        <v>60968.95</v>
      </c>
      <c r="F50" s="7"/>
      <c r="G50" s="21">
        <f>IFERROR((D50/'October 2018'!D50)-1,0)</f>
        <v>-0.10347423900182862</v>
      </c>
      <c r="H50" s="21">
        <f>IFERROR((E50/'October 2018'!E50)-1,0)</f>
        <v>0.25280123124721299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September 30th:Week of October 28th'!D50)</f>
        <v>12701667.299999999</v>
      </c>
      <c r="E51" s="6">
        <f>SUM('Week of September 30th:Week of October 28th'!E50)</f>
        <v>7036769.9500000011</v>
      </c>
      <c r="F51" s="7"/>
      <c r="G51" s="21">
        <f>IFERROR((D51/'October 2018'!D51)-1,0)</f>
        <v>-5.1097801844323665E-2</v>
      </c>
      <c r="H51" s="21">
        <f>IFERROR((E51/'October 2018'!E51)-1,0)</f>
        <v>0.4243469187754747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September 30th:Week of October 28th'!D51)</f>
        <v>3678986.7</v>
      </c>
      <c r="E52" s="6">
        <f>SUM('Week of September 30th:Week of October 28th'!E51)</f>
        <v>1927863.3499999999</v>
      </c>
      <c r="F52" s="7"/>
      <c r="G52" s="21">
        <f>IFERROR((D52/'October 2018'!D52)-1,0)</f>
        <v>0.44106880766107692</v>
      </c>
      <c r="H52" s="21">
        <f>IFERROR((E52/'October 2018'!E52)-1,0)</f>
        <v>0.67249683304852015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September 30th:Week of October 28th'!D52)</f>
        <v>13802784.799999999</v>
      </c>
      <c r="E53" s="6">
        <f>SUM('Week of September 30th:Week of October 28th'!E52)</f>
        <v>8046512.6000000006</v>
      </c>
      <c r="F53" s="7"/>
      <c r="G53" s="21">
        <f>IFERROR((D53/'October 2018'!D53)-1,0)</f>
        <v>2.9274421359303693E-2</v>
      </c>
      <c r="H53" s="21">
        <f>IFERROR((E53/'October 2018'!E53)-1,0)</f>
        <v>0.45292544721942174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September 30th:Week of October 28th'!D53)</f>
        <v>3268454</v>
      </c>
      <c r="E54" s="6">
        <f>SUM('Week of September 30th:Week of October 28th'!E53)</f>
        <v>1819047.65</v>
      </c>
      <c r="F54" s="7"/>
      <c r="G54" s="21">
        <f>IFERROR((D54/'October 2018'!D54)-1,0)</f>
        <v>2.5385269977215907E-2</v>
      </c>
      <c r="H54" s="21">
        <f>IFERROR((E54/'October 2018'!E54)-1,0)</f>
        <v>0.25624152326793248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September 30th:Week of October 28th'!D54)</f>
        <v>6591412.0999999996</v>
      </c>
      <c r="E55" s="6">
        <f>SUM('Week of September 30th:Week of October 28th'!E54)</f>
        <v>3323838.35</v>
      </c>
      <c r="F55" s="7"/>
      <c r="G55" s="21">
        <f>IFERROR((D55/'October 2018'!D55)-1,0)</f>
        <v>-0.12964030589179898</v>
      </c>
      <c r="H55" s="21">
        <f>IFERROR((E55/'October 2018'!E55)-1,0)</f>
        <v>3.8586959969055812E-2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September 30th:Week of October 28th'!D55)</f>
        <v>3142275.8499999996</v>
      </c>
      <c r="E56" s="6">
        <f>SUM('Week of September 30th:Week of October 28th'!E55)</f>
        <v>1855014</v>
      </c>
      <c r="F56" s="7"/>
      <c r="G56" s="21">
        <f>IFERROR((D56/'October 2018'!D56)-1,0)</f>
        <v>-0.19031279359294229</v>
      </c>
      <c r="H56" s="21">
        <f>IFERROR((E56/'October 2018'!E56)-1,0)</f>
        <v>0.14506397356237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September 30th:Week of October 28th'!D56)</f>
        <v>157032.4</v>
      </c>
      <c r="E57" s="6">
        <f>SUM('Week of September 30th:Week of October 28th'!E56)</f>
        <v>83838.299999999988</v>
      </c>
      <c r="F57" s="7"/>
      <c r="G57" s="21">
        <f>IFERROR((D57/'October 2018'!D57)-1,0)</f>
        <v>-9.2412632396611238E-2</v>
      </c>
      <c r="H57" s="21">
        <f>IFERROR((E57/'October 2018'!E57)-1,0)</f>
        <v>4.28797199691755E-2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September 30th:Week of October 28th'!D57)</f>
        <v>2628712.8000000003</v>
      </c>
      <c r="E58" s="6">
        <f>SUM('Week of September 30th:Week of October 28th'!E57)</f>
        <v>1474914.0000000002</v>
      </c>
      <c r="F58" s="7"/>
      <c r="G58" s="21">
        <f>IFERROR((D58/'October 2018'!D58)-1,0)</f>
        <v>-0.14255496565474257</v>
      </c>
      <c r="H58" s="21">
        <f>IFERROR((E58/'October 2018'!E58)-1,0)</f>
        <v>0.10188236013953578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September 30th:Week of October 28th'!D58)</f>
        <v>2127586.3000000003</v>
      </c>
      <c r="E59" s="6">
        <f>SUM('Week of September 30th:Week of October 28th'!E58)</f>
        <v>1079148</v>
      </c>
      <c r="F59" s="7"/>
      <c r="G59" s="21">
        <f>IFERROR((D59/'October 2018'!D59)-1,0)</f>
        <v>0.11552027118285757</v>
      </c>
      <c r="H59" s="21">
        <f>IFERROR((E59/'October 2018'!E59)-1,0)</f>
        <v>0.2566950739010625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September 30th:Week of October 28th'!D59)</f>
        <v>0</v>
      </c>
      <c r="E60" s="6">
        <f>SUM('Week of September 30th:Week of October 28th'!E59)</f>
        <v>2228880.15</v>
      </c>
      <c r="F60" s="7"/>
      <c r="G60" s="21">
        <f>IFERROR((D60/'October 2018'!D60)-1,0)</f>
        <v>-1</v>
      </c>
      <c r="H60" s="21">
        <f>IFERROR((E60/'October 2018'!E60)-1,0)</f>
        <v>7.8194311339098252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September 30th:Week of October 28th'!D60)</f>
        <v>4703952.3999999994</v>
      </c>
      <c r="E61" s="6">
        <f>SUM('Week of September 30th:Week of October 28th'!E60)</f>
        <v>2069155.6400000001</v>
      </c>
      <c r="F61" s="7"/>
      <c r="G61" s="21">
        <f>IFERROR((D61/'October 2018'!D61)-1,0)</f>
        <v>0.24050381947976174</v>
      </c>
      <c r="H61" s="21">
        <f>IFERROR((E61/'October 2018'!E61)-1,0)</f>
        <v>0.25231493793427529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September 30th:Week of October 28th'!D61)</f>
        <v>3273646.6</v>
      </c>
      <c r="E62" s="6">
        <f>SUM('Week of September 30th:Week of October 28th'!E61)</f>
        <v>2018833.9499999997</v>
      </c>
      <c r="F62" s="7"/>
      <c r="G62" s="21">
        <f>IFERROR((D62/'October 2018'!D62)-1,0)</f>
        <v>0.2871492846306507</v>
      </c>
      <c r="H62" s="21">
        <f>IFERROR((E62/'October 2018'!E62)-1,0)</f>
        <v>0.52149500996389864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September 30th:Week of October 28th'!D62)</f>
        <v>1217198.5</v>
      </c>
      <c r="E63" s="6">
        <f>SUM('Week of September 30th:Week of October 28th'!E62)</f>
        <v>440042.75</v>
      </c>
      <c r="F63" s="7"/>
      <c r="G63" s="21">
        <f>IFERROR((D63/'October 2018'!D63)-1,0)</f>
        <v>-1.9715011506201807E-2</v>
      </c>
      <c r="H63" s="21">
        <f>IFERROR((E63/'October 2018'!E63)-1,0)</f>
        <v>0.21443433004787171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September 30th:Week of October 28th'!D63)</f>
        <v>85228.5</v>
      </c>
      <c r="E64" s="6">
        <f>SUM('Week of September 30th:Week of October 28th'!E63)</f>
        <v>34683.599999999999</v>
      </c>
      <c r="F64" s="7"/>
      <c r="G64" s="21">
        <f>IFERROR((D64/'October 2018'!D64)-1,0)</f>
        <v>0.26891570785392704</v>
      </c>
      <c r="H64" s="21">
        <f>IFERROR((E64/'October 2018'!E64)-1,0)</f>
        <v>-3.6537227526396543E-2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September 30th:Week of October 28th'!D64)</f>
        <v>36489.599999999999</v>
      </c>
      <c r="E65" s="6">
        <f>SUM('Week of September 30th:Week of October 28th'!E64)</f>
        <v>13644.75</v>
      </c>
      <c r="F65" s="7"/>
      <c r="G65" s="21">
        <f>IFERROR((D65/'October 2018'!D65)-1,0)</f>
        <v>-0.51820769714222337</v>
      </c>
      <c r="H65" s="21">
        <f>IFERROR((E65/'October 2018'!E65)-1,0)</f>
        <v>-0.53871547909222151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September 30th:Week of October 28th'!D65)</f>
        <v>21740.6</v>
      </c>
      <c r="E66" s="6">
        <f>SUM('Week of September 30th:Week of October 28th'!E65)</f>
        <v>13078.45</v>
      </c>
      <c r="F66" s="7"/>
      <c r="G66" s="21">
        <f>IFERROR((D66/'October 2018'!D66)-1,0)</f>
        <v>0.51932296252812837</v>
      </c>
      <c r="H66" s="21">
        <f>IFERROR((E66/'October 2018'!E66)-1,0)</f>
        <v>0.35377871168755903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September 30th:Week of October 28th'!D66)</f>
        <v>2709086.69</v>
      </c>
      <c r="E67" s="6">
        <f>SUM('Week of September 30th:Week of October 28th'!E66)</f>
        <v>1661929.85</v>
      </c>
      <c r="F67" s="7"/>
      <c r="G67" s="21">
        <f>IFERROR((D67/'October 2018'!D67)-1,0)</f>
        <v>-0.12620512825508112</v>
      </c>
      <c r="H67" s="21">
        <f>IFERROR((E67/'October 2018'!E67)-1,0)</f>
        <v>0.32133995505775714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September 30th:Week of October 28th'!D67)</f>
        <v>113554.7</v>
      </c>
      <c r="E68" s="6">
        <f>SUM('Week of September 30th:Week of October 28th'!E67)</f>
        <v>55400.800000000003</v>
      </c>
      <c r="F68" s="7"/>
      <c r="G68" s="21">
        <f>IFERROR((D68/'October 2018'!D68)-1,0)</f>
        <v>8.4473710599324736E-2</v>
      </c>
      <c r="H68" s="21">
        <f>IFERROR((E68/'October 2018'!E68)-1,0)</f>
        <v>0.22550924814766082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September 30th:Week of October 28th'!D68)</f>
        <v>2201104.5</v>
      </c>
      <c r="E69" s="6">
        <f>SUM('Week of September 30th:Week of October 28th'!E68)</f>
        <v>1018816.3999999999</v>
      </c>
      <c r="F69" s="7"/>
      <c r="G69" s="21">
        <f>IFERROR((D69/'October 2018'!D69)-1,0)</f>
        <v>-4.3136580660278145E-2</v>
      </c>
      <c r="H69" s="21">
        <f>IFERROR((E69/'October 2018'!E69)-1,0)</f>
        <v>0.28712842392537108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September 30th:Week of October 28th'!D69)</f>
        <v>35970.200000000004</v>
      </c>
      <c r="E70" s="6">
        <f>SUM('Week of September 30th:Week of October 28th'!E69)</f>
        <v>22624.350000000002</v>
      </c>
      <c r="G70" s="22">
        <f>IFERROR((D70/'October 2018'!D70)-1,0)</f>
        <v>0.24929495283477587</v>
      </c>
      <c r="H70" s="22">
        <f>IFERROR((E70/'October 2018'!E70)-1,0)</f>
        <v>0.15640988944148293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151823040.75999996</v>
      </c>
      <c r="E72" s="6">
        <f>SUM(E4:E70)</f>
        <v>90210615.349999979</v>
      </c>
      <c r="G72" s="24">
        <f>(D72/'October 2018'!D72)-1</f>
        <v>2.451519469725838E-2</v>
      </c>
      <c r="H72" s="24">
        <f>(E72/'October 2018'!E72)-1</f>
        <v>0.32671933723273261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F26" sqref="F26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77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328874.7</v>
      </c>
      <c r="E3" s="29">
        <v>283816.05</v>
      </c>
    </row>
    <row r="4" spans="1:12" ht="13.15" customHeight="1" x14ac:dyDescent="0.2">
      <c r="A4" s="29" t="s">
        <v>7</v>
      </c>
      <c r="B4" s="25">
        <v>2</v>
      </c>
      <c r="D4" s="29">
        <v>2740.5</v>
      </c>
      <c r="E4" s="29">
        <v>5964.7</v>
      </c>
    </row>
    <row r="5" spans="1:12" ht="13.15" customHeight="1" x14ac:dyDescent="0.2">
      <c r="A5" s="29" t="s">
        <v>8</v>
      </c>
      <c r="B5" s="25">
        <v>3</v>
      </c>
      <c r="D5" s="29">
        <v>416021.2</v>
      </c>
      <c r="E5" s="29">
        <v>186958.1</v>
      </c>
    </row>
    <row r="6" spans="1:12" ht="13.15" customHeight="1" x14ac:dyDescent="0.2">
      <c r="A6" s="29" t="s">
        <v>9</v>
      </c>
      <c r="B6" s="25">
        <v>4</v>
      </c>
      <c r="D6" s="29">
        <v>11632.6</v>
      </c>
      <c r="E6" s="29">
        <v>9400.65</v>
      </c>
    </row>
    <row r="7" spans="1:12" ht="13.15" customHeight="1" x14ac:dyDescent="0.2">
      <c r="A7" s="29" t="s">
        <v>10</v>
      </c>
      <c r="B7" s="25">
        <v>5</v>
      </c>
      <c r="D7" s="29">
        <v>650182.69999999995</v>
      </c>
      <c r="E7" s="29">
        <v>478674.7</v>
      </c>
    </row>
    <row r="8" spans="1:12" ht="13.15" customHeight="1" x14ac:dyDescent="0.2">
      <c r="A8" s="29" t="s">
        <v>11</v>
      </c>
      <c r="B8" s="25">
        <v>6</v>
      </c>
      <c r="D8" s="29">
        <v>3222482.9</v>
      </c>
      <c r="E8" s="29">
        <v>2523040.1</v>
      </c>
    </row>
    <row r="9" spans="1:12" ht="13.15" customHeight="1" x14ac:dyDescent="0.2">
      <c r="A9" s="29" t="s">
        <v>12</v>
      </c>
      <c r="B9" s="25">
        <v>7</v>
      </c>
      <c r="D9" s="29">
        <v>3715.6</v>
      </c>
      <c r="E9" s="29">
        <v>2793.7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0</v>
      </c>
      <c r="E10" s="29">
        <v>0</v>
      </c>
    </row>
    <row r="11" spans="1:12" ht="13.15" customHeight="1" x14ac:dyDescent="0.2">
      <c r="A11" s="29" t="s">
        <v>14</v>
      </c>
      <c r="B11" s="25">
        <v>9</v>
      </c>
      <c r="D11" s="29">
        <v>0</v>
      </c>
      <c r="E11" s="29">
        <v>0</v>
      </c>
    </row>
    <row r="12" spans="1:12" ht="13.15" customHeight="1" x14ac:dyDescent="0.2">
      <c r="A12" s="29" t="s">
        <v>15</v>
      </c>
      <c r="B12" s="25">
        <v>10</v>
      </c>
      <c r="D12" s="29">
        <v>298442.2</v>
      </c>
      <c r="E12" s="29">
        <v>218188.6</v>
      </c>
    </row>
    <row r="13" spans="1:12" ht="13.15" customHeight="1" x14ac:dyDescent="0.2">
      <c r="A13" s="29" t="s">
        <v>16</v>
      </c>
      <c r="B13" s="25">
        <v>11</v>
      </c>
      <c r="D13" s="29">
        <v>0</v>
      </c>
      <c r="E13" s="29">
        <v>0</v>
      </c>
    </row>
    <row r="14" spans="1:12" ht="13.15" customHeight="1" x14ac:dyDescent="0.2">
      <c r="A14" s="29" t="s">
        <v>17</v>
      </c>
      <c r="B14" s="25">
        <v>12</v>
      </c>
      <c r="D14" s="29">
        <v>27085.8</v>
      </c>
      <c r="E14" s="29">
        <v>13798.75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2792961.6</v>
      </c>
      <c r="E15" s="29">
        <v>1886282.3</v>
      </c>
    </row>
    <row r="16" spans="1:12" ht="13.15" customHeight="1" x14ac:dyDescent="0.2">
      <c r="A16" s="29" t="s">
        <v>19</v>
      </c>
      <c r="B16" s="25">
        <v>14</v>
      </c>
      <c r="D16" s="29">
        <v>61305.3</v>
      </c>
      <c r="E16" s="29">
        <v>9478.7000000000007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1189111</v>
      </c>
      <c r="E18" s="29">
        <v>682620.4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188965</v>
      </c>
      <c r="E20" s="29">
        <v>99092</v>
      </c>
    </row>
    <row r="21" spans="1:5" ht="13.15" customHeight="1" x14ac:dyDescent="0.2">
      <c r="A21" s="29" t="s">
        <v>24</v>
      </c>
      <c r="B21" s="25">
        <v>19</v>
      </c>
      <c r="D21" s="29">
        <v>21024.5</v>
      </c>
      <c r="E21" s="29">
        <v>7803.25</v>
      </c>
    </row>
    <row r="22" spans="1:5" ht="13.15" customHeight="1" x14ac:dyDescent="0.2">
      <c r="A22" s="29" t="s">
        <v>25</v>
      </c>
      <c r="B22" s="25">
        <v>20</v>
      </c>
      <c r="D22" s="29">
        <v>9196.6</v>
      </c>
      <c r="E22" s="29">
        <v>5043.1499999999996</v>
      </c>
    </row>
    <row r="23" spans="1:5" ht="13.15" customHeight="1" x14ac:dyDescent="0.2">
      <c r="A23" s="29" t="s">
        <v>26</v>
      </c>
      <c r="B23" s="25">
        <v>21</v>
      </c>
      <c r="D23" s="29">
        <v>8747.9</v>
      </c>
      <c r="E23" s="29">
        <v>6457.5</v>
      </c>
    </row>
    <row r="24" spans="1:5" ht="13.15" customHeight="1" x14ac:dyDescent="0.2">
      <c r="A24" s="29" t="s">
        <v>27</v>
      </c>
      <c r="B24" s="25">
        <v>22</v>
      </c>
      <c r="D24" s="29">
        <v>432.6</v>
      </c>
      <c r="E24" s="29">
        <v>451.5</v>
      </c>
    </row>
    <row r="25" spans="1:5" ht="13.15" customHeight="1" x14ac:dyDescent="0.2">
      <c r="A25" s="29" t="s">
        <v>28</v>
      </c>
      <c r="B25" s="25">
        <v>23</v>
      </c>
      <c r="D25" s="29">
        <v>13485.5</v>
      </c>
      <c r="E25" s="29">
        <v>18049.5</v>
      </c>
    </row>
    <row r="26" spans="1:5" ht="13.15" customHeight="1" x14ac:dyDescent="0.2">
      <c r="A26" s="29" t="s">
        <v>29</v>
      </c>
      <c r="B26" s="25">
        <v>24</v>
      </c>
      <c r="D26" s="29">
        <v>1358</v>
      </c>
      <c r="E26" s="29">
        <v>715.75</v>
      </c>
    </row>
    <row r="27" spans="1:5" ht="13.15" customHeight="1" x14ac:dyDescent="0.2">
      <c r="A27" s="29" t="s">
        <v>30</v>
      </c>
      <c r="B27" s="25">
        <v>25</v>
      </c>
      <c r="D27" s="29">
        <v>9150.4</v>
      </c>
      <c r="E27" s="29">
        <v>7604.8</v>
      </c>
    </row>
    <row r="28" spans="1:5" ht="13.15" customHeight="1" x14ac:dyDescent="0.2">
      <c r="A28" s="29" t="s">
        <v>31</v>
      </c>
      <c r="B28" s="25">
        <v>26</v>
      </c>
      <c r="D28" s="29">
        <v>10724.7</v>
      </c>
      <c r="E28" s="29">
        <v>118860.35</v>
      </c>
    </row>
    <row r="29" spans="1:5" ht="13.15" customHeight="1" x14ac:dyDescent="0.2">
      <c r="A29" s="29" t="s">
        <v>32</v>
      </c>
      <c r="B29" s="25">
        <v>27</v>
      </c>
      <c r="D29" s="29">
        <v>185274.6</v>
      </c>
      <c r="E29" s="29">
        <v>96769.75</v>
      </c>
    </row>
    <row r="30" spans="1:5" ht="13.15" customHeight="1" x14ac:dyDescent="0.2">
      <c r="A30" s="29" t="s">
        <v>33</v>
      </c>
      <c r="B30" s="25">
        <v>28</v>
      </c>
      <c r="D30" s="29">
        <v>96093.2</v>
      </c>
      <c r="E30" s="29">
        <v>47994.45</v>
      </c>
    </row>
    <row r="31" spans="1:5" ht="13.15" customHeight="1" x14ac:dyDescent="0.2">
      <c r="A31" s="29" t="s">
        <v>34</v>
      </c>
      <c r="B31" s="25">
        <v>29</v>
      </c>
      <c r="D31" s="29">
        <v>1786064</v>
      </c>
      <c r="E31" s="29">
        <v>842282.35</v>
      </c>
    </row>
    <row r="32" spans="1:5" ht="13.15" customHeight="1" x14ac:dyDescent="0.2">
      <c r="A32" s="29" t="s">
        <v>35</v>
      </c>
      <c r="B32" s="25">
        <v>30</v>
      </c>
      <c r="D32" s="29">
        <v>2731.4</v>
      </c>
      <c r="E32" s="29">
        <v>5349.75</v>
      </c>
    </row>
    <row r="33" spans="1:5" ht="13.15" customHeight="1" x14ac:dyDescent="0.2">
      <c r="A33" s="29" t="s">
        <v>36</v>
      </c>
      <c r="B33" s="25">
        <v>31</v>
      </c>
      <c r="D33" s="29">
        <v>315193.90000000002</v>
      </c>
      <c r="E33" s="29">
        <v>144664.1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29732.5</v>
      </c>
      <c r="E35" s="29">
        <v>6959.75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0</v>
      </c>
      <c r="E37" s="29">
        <v>0</v>
      </c>
    </row>
    <row r="38" spans="1:5" ht="13.15" customHeight="1" x14ac:dyDescent="0.2">
      <c r="A38" s="29" t="s">
        <v>41</v>
      </c>
      <c r="B38" s="25">
        <v>36</v>
      </c>
      <c r="D38" s="29">
        <v>0</v>
      </c>
      <c r="E38" s="29">
        <v>0</v>
      </c>
    </row>
    <row r="39" spans="1:5" ht="13.15" customHeight="1" x14ac:dyDescent="0.2">
      <c r="A39" s="29" t="s">
        <v>42</v>
      </c>
      <c r="B39" s="25">
        <v>37</v>
      </c>
      <c r="D39" s="29">
        <v>461758.5</v>
      </c>
      <c r="E39" s="29">
        <v>213586.45</v>
      </c>
    </row>
    <row r="40" spans="1:5" ht="13.15" customHeight="1" x14ac:dyDescent="0.2">
      <c r="A40" s="29" t="s">
        <v>43</v>
      </c>
      <c r="B40" s="25">
        <v>38</v>
      </c>
      <c r="D40" s="29">
        <v>19093.900000000001</v>
      </c>
      <c r="E40" s="29">
        <v>21616.7</v>
      </c>
    </row>
    <row r="41" spans="1:5" ht="13.15" customHeight="1" x14ac:dyDescent="0.2">
      <c r="A41" s="29" t="s">
        <v>44</v>
      </c>
      <c r="B41" s="25">
        <v>39</v>
      </c>
      <c r="D41" s="29">
        <v>50.4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17115.7</v>
      </c>
      <c r="E42" s="29">
        <v>1317.75</v>
      </c>
    </row>
    <row r="43" spans="1:5" ht="13.15" customHeight="1" x14ac:dyDescent="0.2">
      <c r="A43" s="29" t="s">
        <v>46</v>
      </c>
      <c r="B43" s="25">
        <v>41</v>
      </c>
      <c r="D43" s="29">
        <v>611159.5</v>
      </c>
      <c r="E43" s="29">
        <v>333462.84999999998</v>
      </c>
    </row>
    <row r="44" spans="1:5" ht="13.15" customHeight="1" x14ac:dyDescent="0.2">
      <c r="A44" s="29" t="s">
        <v>47</v>
      </c>
      <c r="B44" s="25">
        <v>42</v>
      </c>
      <c r="D44" s="29">
        <v>0</v>
      </c>
      <c r="E44" s="29">
        <v>0</v>
      </c>
    </row>
    <row r="45" spans="1:5" ht="13.15" customHeight="1" x14ac:dyDescent="0.2">
      <c r="A45" s="29" t="s">
        <v>48</v>
      </c>
      <c r="B45" s="25">
        <v>43</v>
      </c>
      <c r="D45" s="29">
        <v>341359.2</v>
      </c>
      <c r="E45" s="29">
        <v>146691.29999999999</v>
      </c>
    </row>
    <row r="46" spans="1:5" ht="13.15" customHeight="1" x14ac:dyDescent="0.2">
      <c r="A46" s="29" t="s">
        <v>49</v>
      </c>
      <c r="B46" s="25">
        <v>44</v>
      </c>
      <c r="D46" s="29">
        <v>418108.5</v>
      </c>
      <c r="E46" s="29">
        <v>79552.800000000003</v>
      </c>
    </row>
    <row r="47" spans="1:5" ht="13.15" customHeight="1" x14ac:dyDescent="0.2">
      <c r="A47" s="29" t="s">
        <v>50</v>
      </c>
      <c r="B47" s="25">
        <v>45</v>
      </c>
      <c r="D47" s="29">
        <v>172491.9</v>
      </c>
      <c r="E47" s="29">
        <v>96134.5</v>
      </c>
    </row>
    <row r="48" spans="1:5" ht="13.15" customHeight="1" x14ac:dyDescent="0.2">
      <c r="A48" s="29" t="s">
        <v>51</v>
      </c>
      <c r="B48" s="25">
        <v>46</v>
      </c>
      <c r="D48" s="29">
        <v>0</v>
      </c>
      <c r="E48" s="29">
        <v>0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2667457.7999999998</v>
      </c>
      <c r="E50" s="29">
        <v>1674709.75</v>
      </c>
    </row>
    <row r="51" spans="1:5" ht="13.15" customHeight="1" x14ac:dyDescent="0.2">
      <c r="A51" s="29" t="s">
        <v>54</v>
      </c>
      <c r="B51" s="25">
        <v>49</v>
      </c>
      <c r="D51" s="29">
        <v>615686.40000000002</v>
      </c>
      <c r="E51" s="29">
        <v>510011.25</v>
      </c>
    </row>
    <row r="52" spans="1:5" ht="13.15" customHeight="1" x14ac:dyDescent="0.2">
      <c r="A52" s="29" t="s">
        <v>55</v>
      </c>
      <c r="B52" s="25">
        <v>50</v>
      </c>
      <c r="D52" s="29">
        <v>2799988.1</v>
      </c>
      <c r="E52" s="29">
        <v>1568398.3</v>
      </c>
    </row>
    <row r="53" spans="1:5" ht="13.15" customHeight="1" x14ac:dyDescent="0.2">
      <c r="A53" s="29" t="s">
        <v>56</v>
      </c>
      <c r="B53" s="25">
        <v>51</v>
      </c>
      <c r="D53" s="29">
        <v>702393.3</v>
      </c>
      <c r="E53" s="29">
        <v>435075.55</v>
      </c>
    </row>
    <row r="54" spans="1:5" ht="13.15" customHeight="1" x14ac:dyDescent="0.2">
      <c r="A54" s="29" t="s">
        <v>57</v>
      </c>
      <c r="B54" s="25">
        <v>52</v>
      </c>
      <c r="D54" s="29">
        <v>0</v>
      </c>
      <c r="E54" s="29">
        <v>0</v>
      </c>
    </row>
    <row r="55" spans="1:5" ht="13.15" customHeight="1" x14ac:dyDescent="0.2">
      <c r="A55" s="29" t="s">
        <v>58</v>
      </c>
      <c r="B55" s="25">
        <v>53</v>
      </c>
      <c r="D55" s="29">
        <v>890570.1</v>
      </c>
      <c r="E55" s="29">
        <v>702205.7</v>
      </c>
    </row>
    <row r="56" spans="1:5" ht="13.15" customHeight="1" x14ac:dyDescent="0.2">
      <c r="A56" s="29" t="s">
        <v>59</v>
      </c>
      <c r="B56" s="25">
        <v>54</v>
      </c>
      <c r="D56" s="29">
        <v>29743</v>
      </c>
      <c r="E56" s="29">
        <v>13677.65</v>
      </c>
    </row>
    <row r="57" spans="1:5" ht="13.15" customHeight="1" x14ac:dyDescent="0.2">
      <c r="A57" s="29" t="s">
        <v>60</v>
      </c>
      <c r="B57" s="25">
        <v>55</v>
      </c>
      <c r="D57" s="29">
        <v>576433.9</v>
      </c>
      <c r="E57" s="29">
        <v>452753.7</v>
      </c>
    </row>
    <row r="58" spans="1:5" ht="13.15" customHeight="1" x14ac:dyDescent="0.2">
      <c r="A58" s="29" t="s">
        <v>61</v>
      </c>
      <c r="B58" s="25">
        <v>56</v>
      </c>
      <c r="D58" s="29">
        <v>908359.9</v>
      </c>
      <c r="E58" s="29">
        <v>485426.9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793598.4</v>
      </c>
      <c r="E60" s="29">
        <v>318804.40000000002</v>
      </c>
    </row>
    <row r="61" spans="1:5" ht="13.15" customHeight="1" x14ac:dyDescent="0.2">
      <c r="A61" s="29" t="s">
        <v>64</v>
      </c>
      <c r="B61" s="25">
        <v>59</v>
      </c>
      <c r="D61" s="29">
        <v>466220.3</v>
      </c>
      <c r="E61" s="29">
        <v>309467.55</v>
      </c>
    </row>
    <row r="62" spans="1:5" ht="13.15" customHeight="1" x14ac:dyDescent="0.2">
      <c r="A62" s="29" t="s">
        <v>65</v>
      </c>
      <c r="B62" s="25">
        <v>60</v>
      </c>
      <c r="D62" s="29">
        <v>277058.59999999998</v>
      </c>
      <c r="E62" s="29">
        <v>83248.2</v>
      </c>
    </row>
    <row r="63" spans="1:5" ht="13.15" customHeight="1" x14ac:dyDescent="0.2">
      <c r="A63" s="29" t="s">
        <v>66</v>
      </c>
      <c r="B63" s="25">
        <v>61</v>
      </c>
      <c r="D63" s="29">
        <v>16668.400000000001</v>
      </c>
      <c r="E63" s="29">
        <v>7441.35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688935.45</v>
      </c>
      <c r="E66" s="29">
        <v>409943.45</v>
      </c>
    </row>
    <row r="67" spans="1:13" ht="13.15" customHeight="1" x14ac:dyDescent="0.2">
      <c r="A67" s="29" t="s">
        <v>70</v>
      </c>
      <c r="B67" s="25">
        <v>65</v>
      </c>
      <c r="D67" s="29">
        <v>22764.7</v>
      </c>
      <c r="E67" s="29">
        <v>10861.55</v>
      </c>
    </row>
    <row r="68" spans="1:13" ht="13.15" customHeight="1" x14ac:dyDescent="0.2">
      <c r="A68" s="29" t="s">
        <v>71</v>
      </c>
      <c r="B68" s="25">
        <v>66</v>
      </c>
      <c r="D68" s="29">
        <v>405251.7</v>
      </c>
      <c r="E68" s="29">
        <v>191958.55</v>
      </c>
    </row>
    <row r="69" spans="1:13" ht="13.15" customHeight="1" x14ac:dyDescent="0.2">
      <c r="A69" s="29" t="s">
        <v>72</v>
      </c>
      <c r="B69" s="25">
        <v>67</v>
      </c>
      <c r="D69" s="29">
        <v>10164</v>
      </c>
      <c r="E69" s="29">
        <v>4175.1499999999996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25595162.549999993</v>
      </c>
      <c r="E71" s="28">
        <f>SUM(E3:E69)</f>
        <v>15779636.050000003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E27" sqref="E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78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665425.19999999995</v>
      </c>
      <c r="E3" s="29">
        <v>129635.45</v>
      </c>
    </row>
    <row r="4" spans="1:12" ht="13.15" customHeight="1" x14ac:dyDescent="0.2">
      <c r="A4" s="29" t="s">
        <v>7</v>
      </c>
      <c r="B4" s="25">
        <v>2</v>
      </c>
      <c r="D4" s="29">
        <v>14238</v>
      </c>
      <c r="E4" s="29">
        <v>12993.05</v>
      </c>
    </row>
    <row r="5" spans="1:12" ht="13.15" customHeight="1" x14ac:dyDescent="0.2">
      <c r="A5" s="29" t="s">
        <v>8</v>
      </c>
      <c r="B5" s="25">
        <v>3</v>
      </c>
      <c r="D5" s="29">
        <v>326256.7</v>
      </c>
      <c r="E5" s="29">
        <v>145690.29999999999</v>
      </c>
    </row>
    <row r="6" spans="1:12" ht="13.15" customHeight="1" x14ac:dyDescent="0.2">
      <c r="A6" s="29" t="s">
        <v>9</v>
      </c>
      <c r="B6" s="25">
        <v>4</v>
      </c>
      <c r="D6" s="29">
        <v>4916.8</v>
      </c>
      <c r="E6" s="29">
        <v>6410.6</v>
      </c>
    </row>
    <row r="7" spans="1:12" ht="13.15" customHeight="1" x14ac:dyDescent="0.2">
      <c r="A7" s="29" t="s">
        <v>10</v>
      </c>
      <c r="B7" s="25">
        <v>5</v>
      </c>
      <c r="D7" s="29">
        <v>765390.5</v>
      </c>
      <c r="E7" s="29">
        <v>516397</v>
      </c>
    </row>
    <row r="8" spans="1:12" ht="13.15" customHeight="1" x14ac:dyDescent="0.2">
      <c r="A8" s="29" t="s">
        <v>11</v>
      </c>
      <c r="B8" s="25">
        <v>6</v>
      </c>
      <c r="D8" s="29">
        <v>3222482.9</v>
      </c>
      <c r="E8" s="29">
        <v>3237573.15</v>
      </c>
    </row>
    <row r="9" spans="1:12" ht="13.15" customHeight="1" x14ac:dyDescent="0.2">
      <c r="A9" s="29" t="s">
        <v>12</v>
      </c>
      <c r="B9" s="25">
        <v>7</v>
      </c>
      <c r="D9" s="29">
        <v>2006.2</v>
      </c>
      <c r="E9" s="29">
        <v>2564.4499999999998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159458.25</v>
      </c>
      <c r="E10" s="29">
        <v>331549.5</v>
      </c>
    </row>
    <row r="11" spans="1:12" ht="13.15" customHeight="1" x14ac:dyDescent="0.2">
      <c r="A11" s="29" t="s">
        <v>14</v>
      </c>
      <c r="B11" s="25">
        <v>9</v>
      </c>
      <c r="D11" s="29">
        <v>282908.5</v>
      </c>
      <c r="E11" s="29">
        <v>135867.20000000001</v>
      </c>
    </row>
    <row r="12" spans="1:12" ht="13.15" customHeight="1" x14ac:dyDescent="0.2">
      <c r="A12" s="29" t="s">
        <v>15</v>
      </c>
      <c r="B12" s="25">
        <v>10</v>
      </c>
      <c r="D12" s="29">
        <v>268331</v>
      </c>
      <c r="E12" s="29">
        <v>160365.1</v>
      </c>
    </row>
    <row r="13" spans="1:12" ht="13.15" customHeight="1" x14ac:dyDescent="0.2">
      <c r="A13" s="29" t="s">
        <v>16</v>
      </c>
      <c r="B13" s="25">
        <v>11</v>
      </c>
      <c r="D13" s="29">
        <v>985096</v>
      </c>
      <c r="E13" s="29">
        <v>348622.4</v>
      </c>
    </row>
    <row r="14" spans="1:12" ht="13.15" customHeight="1" x14ac:dyDescent="0.2">
      <c r="A14" s="29" t="s">
        <v>17</v>
      </c>
      <c r="B14" s="25">
        <v>12</v>
      </c>
      <c r="D14" s="29">
        <v>34629.699999999997</v>
      </c>
      <c r="E14" s="29">
        <v>18804.8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3366699</v>
      </c>
      <c r="E15" s="29">
        <v>2006856.95</v>
      </c>
    </row>
    <row r="16" spans="1:12" ht="13.15" customHeight="1" x14ac:dyDescent="0.2">
      <c r="A16" s="29" t="s">
        <v>19</v>
      </c>
      <c r="B16" s="25">
        <v>14</v>
      </c>
      <c r="D16" s="29">
        <v>7088.2</v>
      </c>
      <c r="E16" s="29">
        <v>6118.7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1974501.9</v>
      </c>
      <c r="E18" s="29">
        <v>810745.25</v>
      </c>
    </row>
    <row r="19" spans="1:5" ht="13.15" customHeight="1" x14ac:dyDescent="0.2">
      <c r="A19" s="29" t="s">
        <v>22</v>
      </c>
      <c r="B19" s="25">
        <v>17</v>
      </c>
      <c r="D19" s="29">
        <v>675422.3</v>
      </c>
      <c r="E19" s="29">
        <v>442955.8</v>
      </c>
    </row>
    <row r="20" spans="1:5" ht="13.15" customHeight="1" x14ac:dyDescent="0.2">
      <c r="A20" s="29" t="s">
        <v>23</v>
      </c>
      <c r="B20" s="25">
        <v>18</v>
      </c>
      <c r="D20" s="29">
        <v>170810.5</v>
      </c>
      <c r="E20" s="29">
        <v>94622.5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8397.2000000000007</v>
      </c>
      <c r="E23" s="29">
        <v>5267.85</v>
      </c>
    </row>
    <row r="24" spans="1:5" ht="13.15" customHeight="1" x14ac:dyDescent="0.2">
      <c r="A24" s="29" t="s">
        <v>27</v>
      </c>
      <c r="B24" s="25">
        <v>22</v>
      </c>
      <c r="D24" s="29">
        <v>5754</v>
      </c>
      <c r="E24" s="29">
        <v>2486.4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1129.8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19772.900000000001</v>
      </c>
      <c r="E28" s="29">
        <v>9684.15</v>
      </c>
    </row>
    <row r="29" spans="1:5" ht="13.15" customHeight="1" x14ac:dyDescent="0.2">
      <c r="A29" s="29" t="s">
        <v>32</v>
      </c>
      <c r="B29" s="25">
        <v>27</v>
      </c>
      <c r="D29" s="29">
        <v>302732.5</v>
      </c>
      <c r="E29" s="29">
        <v>152949.65</v>
      </c>
    </row>
    <row r="30" spans="1:5" ht="13.15" customHeight="1" x14ac:dyDescent="0.2">
      <c r="A30" s="29" t="s">
        <v>33</v>
      </c>
      <c r="B30" s="25">
        <v>28</v>
      </c>
      <c r="D30" s="29">
        <v>91127.4</v>
      </c>
      <c r="E30" s="29">
        <v>122188.85</v>
      </c>
    </row>
    <row r="31" spans="1:5" ht="13.15" customHeight="1" x14ac:dyDescent="0.2">
      <c r="A31" s="29" t="s">
        <v>34</v>
      </c>
      <c r="B31" s="25">
        <v>29</v>
      </c>
      <c r="D31" s="29">
        <v>1979860.4</v>
      </c>
      <c r="E31" s="29">
        <v>3601015.95</v>
      </c>
    </row>
    <row r="32" spans="1:5" ht="13.15" customHeight="1" x14ac:dyDescent="0.2">
      <c r="A32" s="29" t="s">
        <v>35</v>
      </c>
      <c r="B32" s="25">
        <v>30</v>
      </c>
      <c r="D32" s="29">
        <v>30567.25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381710.7</v>
      </c>
      <c r="E33" s="29">
        <v>124132.75</v>
      </c>
    </row>
    <row r="34" spans="1:5" ht="13.15" customHeight="1" x14ac:dyDescent="0.2">
      <c r="A34" s="29" t="s">
        <v>37</v>
      </c>
      <c r="B34" s="25">
        <v>32</v>
      </c>
      <c r="D34" s="29">
        <v>18397.400000000001</v>
      </c>
      <c r="E34" s="29">
        <v>17698.8</v>
      </c>
    </row>
    <row r="35" spans="1:5" ht="13.15" customHeight="1" x14ac:dyDescent="0.2">
      <c r="A35" s="29" t="s">
        <v>38</v>
      </c>
      <c r="B35" s="25">
        <v>33</v>
      </c>
      <c r="D35" s="29">
        <v>3197.6</v>
      </c>
      <c r="E35" s="29">
        <v>5122.6000000000004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549660.30000000005</v>
      </c>
      <c r="E37" s="29">
        <v>250785.15</v>
      </c>
    </row>
    <row r="38" spans="1:5" ht="13.15" customHeight="1" x14ac:dyDescent="0.2">
      <c r="A38" s="29" t="s">
        <v>41</v>
      </c>
      <c r="B38" s="25">
        <v>36</v>
      </c>
      <c r="D38" s="29">
        <v>1778856.8</v>
      </c>
      <c r="E38" s="29">
        <v>749773.15</v>
      </c>
    </row>
    <row r="39" spans="1:5" ht="13.15" customHeight="1" x14ac:dyDescent="0.2">
      <c r="A39" s="29" t="s">
        <v>42</v>
      </c>
      <c r="B39" s="25">
        <v>37</v>
      </c>
      <c r="D39" s="29">
        <v>326943.40000000002</v>
      </c>
      <c r="E39" s="29">
        <v>376208</v>
      </c>
    </row>
    <row r="40" spans="1:5" ht="13.15" customHeight="1" x14ac:dyDescent="0.2">
      <c r="A40" s="29" t="s">
        <v>43</v>
      </c>
      <c r="B40" s="25">
        <v>38</v>
      </c>
      <c r="D40" s="29">
        <v>21224.7</v>
      </c>
      <c r="E40" s="29">
        <v>8837.5</v>
      </c>
    </row>
    <row r="41" spans="1:5" ht="13.15" customHeight="1" x14ac:dyDescent="0.2">
      <c r="A41" s="29" t="s">
        <v>44</v>
      </c>
      <c r="B41" s="25">
        <v>39</v>
      </c>
      <c r="D41" s="29">
        <v>4285.3999999999996</v>
      </c>
      <c r="E41" s="29">
        <v>1216.5999999999999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1559264</v>
      </c>
      <c r="E43" s="29">
        <v>504847.35</v>
      </c>
    </row>
    <row r="44" spans="1:5" ht="13.15" customHeight="1" x14ac:dyDescent="0.2">
      <c r="A44" s="29" t="s">
        <v>47</v>
      </c>
      <c r="B44" s="25">
        <v>42</v>
      </c>
      <c r="D44" s="29">
        <v>715073.8</v>
      </c>
      <c r="E44" s="29">
        <v>299798.8</v>
      </c>
    </row>
    <row r="45" spans="1:5" ht="13.15" customHeight="1" x14ac:dyDescent="0.2">
      <c r="A45" s="29" t="s">
        <v>48</v>
      </c>
      <c r="B45" s="25">
        <v>43</v>
      </c>
      <c r="D45" s="29">
        <v>240906.4</v>
      </c>
      <c r="E45" s="29">
        <v>131823.29999999999</v>
      </c>
    </row>
    <row r="46" spans="1:5" ht="13.15" customHeight="1" x14ac:dyDescent="0.2">
      <c r="A46" s="29" t="s">
        <v>49</v>
      </c>
      <c r="B46" s="25">
        <v>44</v>
      </c>
      <c r="D46" s="29">
        <v>300231.05</v>
      </c>
      <c r="E46" s="29">
        <v>96491.15</v>
      </c>
    </row>
    <row r="47" spans="1:5" ht="13.15" customHeight="1" x14ac:dyDescent="0.2">
      <c r="A47" s="29" t="s">
        <v>50</v>
      </c>
      <c r="B47" s="25">
        <v>45</v>
      </c>
      <c r="D47" s="29">
        <v>163015.29999999999</v>
      </c>
      <c r="E47" s="29">
        <v>108237.5</v>
      </c>
    </row>
    <row r="48" spans="1:5" ht="13.15" customHeight="1" x14ac:dyDescent="0.2">
      <c r="A48" s="29" t="s">
        <v>51</v>
      </c>
      <c r="B48" s="25">
        <v>46</v>
      </c>
      <c r="D48" s="29">
        <v>824994.46</v>
      </c>
      <c r="E48" s="29">
        <v>552183.44999999995</v>
      </c>
    </row>
    <row r="49" spans="1:5" ht="13.15" customHeight="1" x14ac:dyDescent="0.2">
      <c r="A49" s="29" t="s">
        <v>52</v>
      </c>
      <c r="B49" s="25">
        <v>47</v>
      </c>
      <c r="D49" s="29">
        <v>21058.1</v>
      </c>
      <c r="E49" s="29">
        <v>9736.65</v>
      </c>
    </row>
    <row r="50" spans="1:5" ht="13.15" customHeight="1" x14ac:dyDescent="0.2">
      <c r="A50" s="29" t="s">
        <v>53</v>
      </c>
      <c r="B50" s="25">
        <v>48</v>
      </c>
      <c r="D50" s="29">
        <v>2769093.6</v>
      </c>
      <c r="E50" s="29">
        <v>1285806.2</v>
      </c>
    </row>
    <row r="51" spans="1:5" ht="13.15" customHeight="1" x14ac:dyDescent="0.2">
      <c r="A51" s="29" t="s">
        <v>54</v>
      </c>
      <c r="B51" s="25">
        <v>49</v>
      </c>
      <c r="D51" s="29">
        <v>1036476</v>
      </c>
      <c r="E51" s="29">
        <v>445586.75</v>
      </c>
    </row>
    <row r="52" spans="1:5" ht="13.15" customHeight="1" x14ac:dyDescent="0.2">
      <c r="A52" s="29" t="s">
        <v>55</v>
      </c>
      <c r="B52" s="25">
        <v>50</v>
      </c>
      <c r="D52" s="29">
        <v>2966278</v>
      </c>
      <c r="E52" s="29">
        <v>1353000.95</v>
      </c>
    </row>
    <row r="53" spans="1:5" ht="13.15" customHeight="1" x14ac:dyDescent="0.2">
      <c r="A53" s="29" t="s">
        <v>56</v>
      </c>
      <c r="B53" s="25">
        <v>51</v>
      </c>
      <c r="D53" s="29">
        <v>922625.9</v>
      </c>
      <c r="E53" s="29">
        <v>482114.85</v>
      </c>
    </row>
    <row r="54" spans="1:5" ht="13.15" customHeight="1" x14ac:dyDescent="0.2">
      <c r="A54" s="29" t="s">
        <v>57</v>
      </c>
      <c r="B54" s="25">
        <v>52</v>
      </c>
      <c r="D54" s="29">
        <v>2166780</v>
      </c>
      <c r="E54" s="29">
        <v>998460.05</v>
      </c>
    </row>
    <row r="55" spans="1:5" ht="13.15" customHeight="1" x14ac:dyDescent="0.2">
      <c r="A55" s="29" t="s">
        <v>58</v>
      </c>
      <c r="B55" s="25">
        <v>53</v>
      </c>
      <c r="D55" s="29">
        <v>848323.7</v>
      </c>
      <c r="E55" s="29">
        <v>383645.5</v>
      </c>
    </row>
    <row r="56" spans="1:5" ht="13.15" customHeight="1" x14ac:dyDescent="0.2">
      <c r="A56" s="29" t="s">
        <v>59</v>
      </c>
      <c r="B56" s="25">
        <v>54</v>
      </c>
      <c r="D56" s="29">
        <v>37104.9</v>
      </c>
      <c r="E56" s="29">
        <v>20256.95</v>
      </c>
    </row>
    <row r="57" spans="1:5" ht="13.15" customHeight="1" x14ac:dyDescent="0.2">
      <c r="A57" s="29" t="s">
        <v>60</v>
      </c>
      <c r="B57" s="25">
        <v>55</v>
      </c>
      <c r="D57" s="29">
        <v>915242.3</v>
      </c>
      <c r="E57" s="29">
        <v>444133.9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904261.75</v>
      </c>
    </row>
    <row r="60" spans="1:5" ht="13.15" customHeight="1" x14ac:dyDescent="0.2">
      <c r="A60" s="29" t="s">
        <v>63</v>
      </c>
      <c r="B60" s="25">
        <v>58</v>
      </c>
      <c r="D60" s="29">
        <v>846588.4</v>
      </c>
      <c r="E60" s="29">
        <v>351657.95</v>
      </c>
    </row>
    <row r="61" spans="1:5" ht="13.15" customHeight="1" x14ac:dyDescent="0.2">
      <c r="A61" s="29" t="s">
        <v>64</v>
      </c>
      <c r="B61" s="25">
        <v>59</v>
      </c>
      <c r="D61" s="29">
        <v>916841.1</v>
      </c>
      <c r="E61" s="29">
        <v>638234.1</v>
      </c>
    </row>
    <row r="62" spans="1:5" ht="13.15" customHeight="1" x14ac:dyDescent="0.2">
      <c r="A62" s="29" t="s">
        <v>65</v>
      </c>
      <c r="B62" s="25">
        <v>60</v>
      </c>
      <c r="D62" s="29">
        <v>0</v>
      </c>
      <c r="E62" s="29">
        <v>0</v>
      </c>
    </row>
    <row r="63" spans="1:5" ht="13.15" customHeight="1" x14ac:dyDescent="0.2">
      <c r="A63" s="29" t="s">
        <v>66</v>
      </c>
      <c r="B63" s="25">
        <v>61</v>
      </c>
      <c r="D63" s="29">
        <v>29688.400000000001</v>
      </c>
      <c r="E63" s="29">
        <v>7676.2</v>
      </c>
    </row>
    <row r="64" spans="1:5" ht="13.15" customHeight="1" x14ac:dyDescent="0.2">
      <c r="A64" s="29" t="s">
        <v>67</v>
      </c>
      <c r="B64" s="25">
        <v>62</v>
      </c>
      <c r="D64" s="29">
        <v>12635.7</v>
      </c>
      <c r="E64" s="29">
        <v>3775.8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810996.9</v>
      </c>
      <c r="E66" s="29">
        <v>665372.05000000005</v>
      </c>
    </row>
    <row r="67" spans="1:13" ht="13.15" customHeight="1" x14ac:dyDescent="0.2">
      <c r="A67" s="29" t="s">
        <v>70</v>
      </c>
      <c r="B67" s="25">
        <v>65</v>
      </c>
      <c r="D67" s="29">
        <v>9798.6</v>
      </c>
      <c r="E67" s="29">
        <v>8573.9500000000007</v>
      </c>
    </row>
    <row r="68" spans="1:13" ht="13.15" customHeight="1" x14ac:dyDescent="0.2">
      <c r="A68" s="29" t="s">
        <v>71</v>
      </c>
      <c r="B68" s="25">
        <v>66</v>
      </c>
      <c r="D68" s="29">
        <v>676705.4</v>
      </c>
      <c r="E68" s="29">
        <v>346621.45</v>
      </c>
    </row>
    <row r="69" spans="1:13" ht="13.15" customHeight="1" x14ac:dyDescent="0.2">
      <c r="A69" s="29" t="s">
        <v>72</v>
      </c>
      <c r="B69" s="25">
        <v>67</v>
      </c>
      <c r="D69" s="29">
        <v>11669.7</v>
      </c>
      <c r="E69" s="29">
        <v>8531.6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37250671.109999999</v>
      </c>
      <c r="E71" s="28">
        <f>SUM(E3:E69)</f>
        <v>23885967.800000004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79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223930.7</v>
      </c>
      <c r="E3" s="29">
        <v>244696.55</v>
      </c>
    </row>
    <row r="4" spans="1:12" ht="13.15" customHeight="1" x14ac:dyDescent="0.2">
      <c r="A4" s="29" t="s">
        <v>7</v>
      </c>
      <c r="B4" s="25">
        <v>2</v>
      </c>
      <c r="D4" s="29">
        <v>0</v>
      </c>
      <c r="E4" s="29">
        <v>0</v>
      </c>
    </row>
    <row r="5" spans="1:12" ht="13.15" customHeight="1" x14ac:dyDescent="0.2">
      <c r="A5" s="29" t="s">
        <v>8</v>
      </c>
      <c r="B5" s="25">
        <v>3</v>
      </c>
      <c r="D5" s="29">
        <v>310482.2</v>
      </c>
      <c r="E5" s="29">
        <v>111375.95</v>
      </c>
    </row>
    <row r="6" spans="1:12" ht="13.15" customHeight="1" x14ac:dyDescent="0.2">
      <c r="A6" s="29" t="s">
        <v>9</v>
      </c>
      <c r="B6" s="25">
        <v>4</v>
      </c>
      <c r="D6" s="29">
        <v>10460.799999999999</v>
      </c>
      <c r="E6" s="29">
        <v>7323.4</v>
      </c>
    </row>
    <row r="7" spans="1:12" ht="13.15" customHeight="1" x14ac:dyDescent="0.2">
      <c r="A7" s="29" t="s">
        <v>10</v>
      </c>
      <c r="B7" s="25">
        <v>5</v>
      </c>
      <c r="D7" s="29">
        <v>772097.2</v>
      </c>
      <c r="E7" s="29">
        <v>576519.30000000005</v>
      </c>
    </row>
    <row r="8" spans="1:12" ht="13.15" customHeight="1" x14ac:dyDescent="0.2">
      <c r="A8" s="29" t="s">
        <v>11</v>
      </c>
      <c r="B8" s="25">
        <v>6</v>
      </c>
      <c r="D8" s="29">
        <v>4181708.79</v>
      </c>
      <c r="E8" s="29">
        <v>1966302.8</v>
      </c>
    </row>
    <row r="9" spans="1:12" ht="13.15" customHeight="1" x14ac:dyDescent="0.2">
      <c r="A9" s="29" t="s">
        <v>12</v>
      </c>
      <c r="B9" s="25">
        <v>7</v>
      </c>
      <c r="D9" s="29">
        <v>618.1</v>
      </c>
      <c r="E9" s="29">
        <v>658.35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243238.8</v>
      </c>
      <c r="E10" s="29">
        <v>110756.45</v>
      </c>
    </row>
    <row r="11" spans="1:12" ht="13.15" customHeight="1" x14ac:dyDescent="0.2">
      <c r="A11" s="29" t="s">
        <v>14</v>
      </c>
      <c r="B11" s="25">
        <v>9</v>
      </c>
      <c r="D11" s="29">
        <v>143384.5</v>
      </c>
      <c r="E11" s="29">
        <v>64460.55</v>
      </c>
    </row>
    <row r="12" spans="1:12" ht="13.15" customHeight="1" x14ac:dyDescent="0.2">
      <c r="A12" s="29" t="s">
        <v>15</v>
      </c>
      <c r="B12" s="25">
        <v>10</v>
      </c>
      <c r="D12" s="29">
        <v>236640.6</v>
      </c>
      <c r="E12" s="29">
        <v>126015.4</v>
      </c>
    </row>
    <row r="13" spans="1:12" ht="13.15" customHeight="1" x14ac:dyDescent="0.2">
      <c r="A13" s="29" t="s">
        <v>16</v>
      </c>
      <c r="B13" s="25">
        <v>11</v>
      </c>
      <c r="D13" s="29">
        <v>1185175.6000000001</v>
      </c>
      <c r="E13" s="29">
        <v>530669.30000000005</v>
      </c>
    </row>
    <row r="14" spans="1:12" ht="13.15" customHeight="1" x14ac:dyDescent="0.2">
      <c r="A14" s="29" t="s">
        <v>17</v>
      </c>
      <c r="B14" s="25">
        <v>12</v>
      </c>
      <c r="D14" s="29">
        <v>20616.400000000001</v>
      </c>
      <c r="E14" s="29">
        <v>13869.8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3997275</v>
      </c>
      <c r="E15" s="29">
        <v>2781840.95</v>
      </c>
    </row>
    <row r="16" spans="1:12" ht="13.15" customHeight="1" x14ac:dyDescent="0.2">
      <c r="A16" s="29" t="s">
        <v>19</v>
      </c>
      <c r="B16" s="25">
        <v>14</v>
      </c>
      <c r="D16" s="29">
        <v>18068.400000000001</v>
      </c>
      <c r="E16" s="29">
        <v>5748.05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1619758</v>
      </c>
      <c r="E18" s="29">
        <v>1274329</v>
      </c>
    </row>
    <row r="19" spans="1:5" ht="13.15" customHeight="1" x14ac:dyDescent="0.2">
      <c r="A19" s="29" t="s">
        <v>22</v>
      </c>
      <c r="B19" s="25">
        <v>17</v>
      </c>
      <c r="D19" s="29">
        <v>277945.5</v>
      </c>
      <c r="E19" s="29">
        <v>160279.70000000001</v>
      </c>
    </row>
    <row r="20" spans="1:5" ht="13.15" customHeight="1" x14ac:dyDescent="0.2">
      <c r="A20" s="29" t="s">
        <v>23</v>
      </c>
      <c r="B20" s="25">
        <v>18</v>
      </c>
      <c r="D20" s="29">
        <v>230311.9</v>
      </c>
      <c r="E20" s="29">
        <v>225908.9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24313.1</v>
      </c>
      <c r="E22" s="29">
        <v>13991.6</v>
      </c>
    </row>
    <row r="23" spans="1:5" ht="13.15" customHeight="1" x14ac:dyDescent="0.2">
      <c r="A23" s="29" t="s">
        <v>26</v>
      </c>
      <c r="B23" s="25">
        <v>21</v>
      </c>
      <c r="D23" s="29">
        <v>13115.9</v>
      </c>
      <c r="E23" s="29">
        <v>3678.5</v>
      </c>
    </row>
    <row r="24" spans="1:5" ht="13.15" customHeight="1" x14ac:dyDescent="0.2">
      <c r="A24" s="29" t="s">
        <v>27</v>
      </c>
      <c r="B24" s="25">
        <v>22</v>
      </c>
      <c r="D24" s="29">
        <v>7823.9</v>
      </c>
      <c r="E24" s="29">
        <v>4503.45</v>
      </c>
    </row>
    <row r="25" spans="1:5" ht="13.15" customHeight="1" x14ac:dyDescent="0.2">
      <c r="A25" s="29" t="s">
        <v>28</v>
      </c>
      <c r="B25" s="25">
        <v>23</v>
      </c>
      <c r="D25" s="29">
        <v>21546.7</v>
      </c>
      <c r="E25" s="29">
        <v>63250.6</v>
      </c>
    </row>
    <row r="26" spans="1:5" ht="13.15" customHeight="1" x14ac:dyDescent="0.2">
      <c r="A26" s="29" t="s">
        <v>29</v>
      </c>
      <c r="B26" s="25">
        <v>24</v>
      </c>
      <c r="D26" s="29">
        <v>4057.9</v>
      </c>
      <c r="E26" s="29">
        <v>2148.3000000000002</v>
      </c>
    </row>
    <row r="27" spans="1:5" ht="13.15" customHeight="1" x14ac:dyDescent="0.2">
      <c r="A27" s="29" t="s">
        <v>30</v>
      </c>
      <c r="B27" s="25">
        <v>25</v>
      </c>
      <c r="D27" s="29">
        <v>18368.7</v>
      </c>
      <c r="E27" s="29">
        <v>6353.2</v>
      </c>
    </row>
    <row r="28" spans="1:5" ht="13.15" customHeight="1" x14ac:dyDescent="0.2">
      <c r="A28" s="29" t="s">
        <v>31</v>
      </c>
      <c r="B28" s="25">
        <v>26</v>
      </c>
      <c r="D28" s="29">
        <v>12215</v>
      </c>
      <c r="E28" s="29">
        <v>15373.05</v>
      </c>
    </row>
    <row r="29" spans="1:5" ht="13.15" customHeight="1" x14ac:dyDescent="0.2">
      <c r="A29" s="29" t="s">
        <v>32</v>
      </c>
      <c r="B29" s="25">
        <v>27</v>
      </c>
      <c r="D29" s="29">
        <v>160209.70000000001</v>
      </c>
      <c r="E29" s="29">
        <v>83236.3</v>
      </c>
    </row>
    <row r="30" spans="1:5" ht="13.15" customHeight="1" x14ac:dyDescent="0.2">
      <c r="A30" s="29" t="s">
        <v>33</v>
      </c>
      <c r="B30" s="25">
        <v>28</v>
      </c>
      <c r="D30" s="29">
        <v>95148.9</v>
      </c>
      <c r="E30" s="29">
        <v>47298.65</v>
      </c>
    </row>
    <row r="31" spans="1:5" ht="13.15" customHeight="1" x14ac:dyDescent="0.2">
      <c r="A31" s="29" t="s">
        <v>34</v>
      </c>
      <c r="B31" s="25">
        <v>29</v>
      </c>
      <c r="D31" s="29">
        <v>1242488.1000000001</v>
      </c>
      <c r="E31" s="29">
        <v>859773.95</v>
      </c>
    </row>
    <row r="32" spans="1:5" ht="13.15" customHeight="1" x14ac:dyDescent="0.2">
      <c r="A32" s="29" t="s">
        <v>35</v>
      </c>
      <c r="B32" s="25">
        <v>30</v>
      </c>
      <c r="D32" s="29">
        <v>6945.4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266648.90000000002</v>
      </c>
      <c r="E33" s="29">
        <v>90364.05</v>
      </c>
    </row>
    <row r="34" spans="1:5" ht="13.15" customHeight="1" x14ac:dyDescent="0.2">
      <c r="A34" s="29" t="s">
        <v>37</v>
      </c>
      <c r="B34" s="25">
        <v>32</v>
      </c>
      <c r="D34" s="29">
        <v>6169.8</v>
      </c>
      <c r="E34" s="29">
        <v>2948.05</v>
      </c>
    </row>
    <row r="35" spans="1:5" ht="13.15" customHeight="1" x14ac:dyDescent="0.2">
      <c r="A35" s="29" t="s">
        <v>38</v>
      </c>
      <c r="B35" s="25">
        <v>33</v>
      </c>
      <c r="D35" s="29">
        <v>6871.9</v>
      </c>
      <c r="E35" s="29">
        <v>7292.95</v>
      </c>
    </row>
    <row r="36" spans="1:5" ht="13.15" customHeight="1" x14ac:dyDescent="0.2">
      <c r="A36" s="29" t="s">
        <v>39</v>
      </c>
      <c r="B36" s="25">
        <v>34</v>
      </c>
      <c r="D36" s="29">
        <v>25027.1</v>
      </c>
      <c r="E36" s="29">
        <v>13016.85</v>
      </c>
    </row>
    <row r="37" spans="1:5" ht="13.15" customHeight="1" x14ac:dyDescent="0.2">
      <c r="A37" s="29" t="s">
        <v>40</v>
      </c>
      <c r="B37" s="25">
        <v>35</v>
      </c>
      <c r="D37" s="29">
        <v>680858.5</v>
      </c>
      <c r="E37" s="29">
        <v>310285.15000000002</v>
      </c>
    </row>
    <row r="38" spans="1:5" ht="13.15" customHeight="1" x14ac:dyDescent="0.2">
      <c r="A38" s="29" t="s">
        <v>41</v>
      </c>
      <c r="B38" s="25">
        <v>36</v>
      </c>
      <c r="D38" s="29">
        <v>1941314.9</v>
      </c>
      <c r="E38" s="29">
        <v>1115631.3</v>
      </c>
    </row>
    <row r="39" spans="1:5" ht="13.15" customHeight="1" x14ac:dyDescent="0.2">
      <c r="A39" s="29" t="s">
        <v>42</v>
      </c>
      <c r="B39" s="25">
        <v>37</v>
      </c>
      <c r="D39" s="29">
        <v>751123.1</v>
      </c>
      <c r="E39" s="29">
        <v>405057.1</v>
      </c>
    </row>
    <row r="40" spans="1:5" ht="13.15" customHeight="1" x14ac:dyDescent="0.2">
      <c r="A40" s="29" t="s">
        <v>43</v>
      </c>
      <c r="B40" s="25">
        <v>38</v>
      </c>
      <c r="D40" s="29">
        <v>18020.8</v>
      </c>
      <c r="E40" s="29">
        <v>11339.3</v>
      </c>
    </row>
    <row r="41" spans="1:5" ht="13.15" customHeight="1" x14ac:dyDescent="0.2">
      <c r="A41" s="29" t="s">
        <v>44</v>
      </c>
      <c r="B41" s="25">
        <v>39</v>
      </c>
      <c r="D41" s="29">
        <v>3754.8</v>
      </c>
      <c r="E41" s="29">
        <v>2390.5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1036528.5</v>
      </c>
      <c r="E43" s="29">
        <v>411963.65</v>
      </c>
    </row>
    <row r="44" spans="1:5" ht="13.15" customHeight="1" x14ac:dyDescent="0.2">
      <c r="A44" s="29" t="s">
        <v>47</v>
      </c>
      <c r="B44" s="25">
        <v>42</v>
      </c>
      <c r="D44" s="29">
        <v>676409.65</v>
      </c>
      <c r="E44" s="29">
        <v>359758.7</v>
      </c>
    </row>
    <row r="45" spans="1:5" ht="13.15" customHeight="1" x14ac:dyDescent="0.2">
      <c r="A45" s="29" t="s">
        <v>48</v>
      </c>
      <c r="B45" s="25">
        <v>43</v>
      </c>
      <c r="D45" s="29">
        <v>234586.8</v>
      </c>
      <c r="E45" s="29">
        <v>94544.45</v>
      </c>
    </row>
    <row r="46" spans="1:5" ht="13.15" customHeight="1" x14ac:dyDescent="0.2">
      <c r="A46" s="29" t="s">
        <v>49</v>
      </c>
      <c r="B46" s="25">
        <v>44</v>
      </c>
      <c r="D46" s="29">
        <v>116537.7</v>
      </c>
      <c r="E46" s="29">
        <v>200977</v>
      </c>
    </row>
    <row r="47" spans="1:5" ht="13.15" customHeight="1" x14ac:dyDescent="0.2">
      <c r="A47" s="29" t="s">
        <v>50</v>
      </c>
      <c r="B47" s="25">
        <v>45</v>
      </c>
      <c r="D47" s="29">
        <v>0</v>
      </c>
      <c r="E47" s="29">
        <v>0</v>
      </c>
    </row>
    <row r="48" spans="1:5" ht="13.15" customHeight="1" x14ac:dyDescent="0.2">
      <c r="A48" s="29" t="s">
        <v>51</v>
      </c>
      <c r="B48" s="25">
        <v>46</v>
      </c>
      <c r="D48" s="29">
        <v>274356.53000000003</v>
      </c>
      <c r="E48" s="29">
        <v>272685.34999999998</v>
      </c>
    </row>
    <row r="49" spans="1:5" ht="13.15" customHeight="1" x14ac:dyDescent="0.2">
      <c r="A49" s="29" t="s">
        <v>52</v>
      </c>
      <c r="B49" s="25">
        <v>47</v>
      </c>
      <c r="D49" s="29">
        <v>24794</v>
      </c>
      <c r="E49" s="29">
        <v>9909.5499999999993</v>
      </c>
    </row>
    <row r="50" spans="1:5" ht="13.15" customHeight="1" x14ac:dyDescent="0.2">
      <c r="A50" s="29" t="s">
        <v>53</v>
      </c>
      <c r="B50" s="25">
        <v>48</v>
      </c>
      <c r="D50" s="29">
        <v>2416259.2999999998</v>
      </c>
      <c r="E50" s="29">
        <v>1741908</v>
      </c>
    </row>
    <row r="51" spans="1:5" ht="13.15" customHeight="1" x14ac:dyDescent="0.2">
      <c r="A51" s="29" t="s">
        <v>54</v>
      </c>
      <c r="B51" s="25">
        <v>49</v>
      </c>
      <c r="D51" s="29">
        <v>513697.1</v>
      </c>
      <c r="E51" s="29">
        <v>287300.65000000002</v>
      </c>
    </row>
    <row r="52" spans="1:5" ht="13.15" customHeight="1" x14ac:dyDescent="0.2">
      <c r="A52" s="29" t="s">
        <v>55</v>
      </c>
      <c r="B52" s="25">
        <v>50</v>
      </c>
      <c r="D52" s="29">
        <v>2825853.8</v>
      </c>
      <c r="E52" s="29">
        <v>1945051.15</v>
      </c>
    </row>
    <row r="53" spans="1:5" ht="13.15" customHeight="1" x14ac:dyDescent="0.2">
      <c r="A53" s="29" t="s">
        <v>56</v>
      </c>
      <c r="B53" s="25">
        <v>51</v>
      </c>
      <c r="D53" s="29">
        <v>547670.9</v>
      </c>
      <c r="E53" s="29">
        <v>305884.95</v>
      </c>
    </row>
    <row r="54" spans="1:5" ht="13.15" customHeight="1" x14ac:dyDescent="0.2">
      <c r="A54" s="29" t="s">
        <v>57</v>
      </c>
      <c r="B54" s="25">
        <v>52</v>
      </c>
      <c r="D54" s="29">
        <v>1356402.6</v>
      </c>
      <c r="E54" s="29">
        <v>876786.75</v>
      </c>
    </row>
    <row r="55" spans="1:5" ht="13.15" customHeight="1" x14ac:dyDescent="0.2">
      <c r="A55" s="29" t="s">
        <v>58</v>
      </c>
      <c r="B55" s="25">
        <v>53</v>
      </c>
      <c r="D55" s="29">
        <v>645239.35</v>
      </c>
      <c r="E55" s="29">
        <v>368977.7</v>
      </c>
    </row>
    <row r="56" spans="1:5" ht="13.15" customHeight="1" x14ac:dyDescent="0.2">
      <c r="A56" s="29" t="s">
        <v>59</v>
      </c>
      <c r="B56" s="25">
        <v>54</v>
      </c>
      <c r="D56" s="29">
        <v>32890.9</v>
      </c>
      <c r="E56" s="29">
        <v>18281.55</v>
      </c>
    </row>
    <row r="57" spans="1:5" ht="13.15" customHeight="1" x14ac:dyDescent="0.2">
      <c r="A57" s="29" t="s">
        <v>60</v>
      </c>
      <c r="B57" s="25">
        <v>55</v>
      </c>
      <c r="D57" s="29">
        <v>633171</v>
      </c>
      <c r="E57" s="29">
        <v>341015.85</v>
      </c>
    </row>
    <row r="58" spans="1:5" ht="13.15" customHeight="1" x14ac:dyDescent="0.2">
      <c r="A58" s="29" t="s">
        <v>61</v>
      </c>
      <c r="B58" s="25">
        <v>56</v>
      </c>
      <c r="D58" s="29">
        <v>452510.1</v>
      </c>
      <c r="E58" s="29">
        <v>237697.6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667579.5</v>
      </c>
    </row>
    <row r="60" spans="1:5" ht="13.15" customHeight="1" x14ac:dyDescent="0.2">
      <c r="A60" s="29" t="s">
        <v>63</v>
      </c>
      <c r="B60" s="25">
        <v>58</v>
      </c>
      <c r="D60" s="29">
        <v>1176128.8</v>
      </c>
      <c r="E60" s="29">
        <v>515365.04</v>
      </c>
    </row>
    <row r="61" spans="1:5" ht="13.15" customHeight="1" x14ac:dyDescent="0.2">
      <c r="A61" s="29" t="s">
        <v>64</v>
      </c>
      <c r="B61" s="25">
        <v>59</v>
      </c>
      <c r="D61" s="29">
        <v>479541.3</v>
      </c>
      <c r="E61" s="29">
        <v>238505.05</v>
      </c>
    </row>
    <row r="62" spans="1:5" ht="13.15" customHeight="1" x14ac:dyDescent="0.2">
      <c r="A62" s="29" t="s">
        <v>65</v>
      </c>
      <c r="B62" s="25">
        <v>60</v>
      </c>
      <c r="D62" s="29">
        <v>312666.2</v>
      </c>
      <c r="E62" s="29">
        <v>148762.95000000001</v>
      </c>
    </row>
    <row r="63" spans="1:5" ht="13.15" customHeight="1" x14ac:dyDescent="0.2">
      <c r="A63" s="29" t="s">
        <v>66</v>
      </c>
      <c r="B63" s="25">
        <v>61</v>
      </c>
      <c r="D63" s="29">
        <v>15582</v>
      </c>
      <c r="E63" s="29">
        <v>5100.2</v>
      </c>
    </row>
    <row r="64" spans="1:5" ht="13.15" customHeight="1" x14ac:dyDescent="0.2">
      <c r="A64" s="29" t="s">
        <v>67</v>
      </c>
      <c r="B64" s="25">
        <v>62</v>
      </c>
      <c r="D64" s="29">
        <v>7946.4</v>
      </c>
      <c r="E64" s="29">
        <v>3545.5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529659.56999999995</v>
      </c>
      <c r="E66" s="29">
        <v>287165.2</v>
      </c>
    </row>
    <row r="67" spans="1:13" ht="13.15" customHeight="1" x14ac:dyDescent="0.2">
      <c r="A67" s="29" t="s">
        <v>70</v>
      </c>
      <c r="B67" s="25">
        <v>65</v>
      </c>
      <c r="D67" s="29">
        <v>31199.7</v>
      </c>
      <c r="E67" s="29">
        <v>15083.95</v>
      </c>
    </row>
    <row r="68" spans="1:13" ht="13.15" customHeight="1" x14ac:dyDescent="0.2">
      <c r="A68" s="29" t="s">
        <v>71</v>
      </c>
      <c r="B68" s="25">
        <v>66</v>
      </c>
      <c r="D68" s="29">
        <v>415281.3</v>
      </c>
      <c r="E68" s="29">
        <v>149426.9</v>
      </c>
    </row>
    <row r="69" spans="1:13" ht="13.15" customHeight="1" x14ac:dyDescent="0.2">
      <c r="A69" s="29" t="s">
        <v>72</v>
      </c>
      <c r="B69" s="25">
        <v>67</v>
      </c>
      <c r="D69" s="29">
        <v>7292.6</v>
      </c>
      <c r="E69" s="29">
        <v>7045.15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33539941.690000009</v>
      </c>
      <c r="E71" s="28">
        <f>SUM(E3:E69)</f>
        <v>20769009.639999997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80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140722.4</v>
      </c>
      <c r="E3" s="29">
        <v>84093.8</v>
      </c>
    </row>
    <row r="4" spans="1:12" ht="13.15" customHeight="1" x14ac:dyDescent="0.2">
      <c r="A4" s="29" t="s">
        <v>7</v>
      </c>
      <c r="B4" s="25">
        <v>2</v>
      </c>
      <c r="D4" s="29">
        <v>0</v>
      </c>
      <c r="E4" s="29">
        <v>0</v>
      </c>
    </row>
    <row r="5" spans="1:12" ht="13.15" customHeight="1" x14ac:dyDescent="0.2">
      <c r="A5" s="29" t="s">
        <v>8</v>
      </c>
      <c r="B5" s="25">
        <v>3</v>
      </c>
      <c r="D5" s="29">
        <v>357927.5</v>
      </c>
      <c r="E5" s="29">
        <v>125506.85</v>
      </c>
    </row>
    <row r="6" spans="1:12" ht="13.15" customHeight="1" x14ac:dyDescent="0.2">
      <c r="A6" s="29" t="s">
        <v>9</v>
      </c>
      <c r="B6" s="25">
        <v>4</v>
      </c>
      <c r="D6" s="29">
        <v>14240.1</v>
      </c>
      <c r="E6" s="29">
        <v>9359.7000000000007</v>
      </c>
    </row>
    <row r="7" spans="1:12" ht="13.15" customHeight="1" x14ac:dyDescent="0.2">
      <c r="A7" s="29" t="s">
        <v>10</v>
      </c>
      <c r="B7" s="25">
        <v>5</v>
      </c>
      <c r="D7" s="29">
        <v>499747.8</v>
      </c>
      <c r="E7" s="29">
        <v>442002.4</v>
      </c>
    </row>
    <row r="8" spans="1:12" ht="13.15" customHeight="1" x14ac:dyDescent="0.2">
      <c r="A8" s="29" t="s">
        <v>11</v>
      </c>
      <c r="B8" s="25">
        <v>6</v>
      </c>
      <c r="D8" s="29">
        <v>1897105.7</v>
      </c>
      <c r="E8" s="29">
        <v>1161839</v>
      </c>
    </row>
    <row r="9" spans="1:12" ht="13.15" customHeight="1" x14ac:dyDescent="0.2">
      <c r="A9" s="29" t="s">
        <v>12</v>
      </c>
      <c r="B9" s="25">
        <v>7</v>
      </c>
      <c r="D9" s="29">
        <v>3175.9</v>
      </c>
      <c r="E9" s="29">
        <v>1747.2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235304.3</v>
      </c>
      <c r="E10" s="29">
        <v>99707.3</v>
      </c>
    </row>
    <row r="11" spans="1:12" ht="13.15" customHeight="1" x14ac:dyDescent="0.2">
      <c r="A11" s="29" t="s">
        <v>14</v>
      </c>
      <c r="B11" s="25">
        <v>9</v>
      </c>
      <c r="D11" s="29">
        <v>160594</v>
      </c>
      <c r="E11" s="29">
        <v>58569.7</v>
      </c>
    </row>
    <row r="12" spans="1:12" ht="13.15" customHeight="1" x14ac:dyDescent="0.2">
      <c r="A12" s="29" t="s">
        <v>15</v>
      </c>
      <c r="B12" s="25">
        <v>10</v>
      </c>
      <c r="D12" s="29">
        <v>196606.9</v>
      </c>
      <c r="E12" s="29">
        <v>98015.05</v>
      </c>
    </row>
    <row r="13" spans="1:12" ht="13.15" customHeight="1" x14ac:dyDescent="0.2">
      <c r="A13" s="29" t="s">
        <v>16</v>
      </c>
      <c r="B13" s="25">
        <v>11</v>
      </c>
      <c r="D13" s="29">
        <v>1299867.1000000001</v>
      </c>
      <c r="E13" s="29">
        <v>482069.35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4181844</v>
      </c>
      <c r="E15" s="29">
        <v>2067058</v>
      </c>
    </row>
    <row r="16" spans="1:12" ht="13.15" customHeight="1" x14ac:dyDescent="0.2">
      <c r="A16" s="29" t="s">
        <v>19</v>
      </c>
      <c r="B16" s="25">
        <v>14</v>
      </c>
      <c r="D16" s="29">
        <v>34400.800000000003</v>
      </c>
      <c r="E16" s="29">
        <v>3857.35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1008183.4</v>
      </c>
      <c r="E18" s="29">
        <v>621118.75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122896.9</v>
      </c>
      <c r="E20" s="29">
        <v>69144.600000000006</v>
      </c>
    </row>
    <row r="21" spans="1:5" ht="13.15" customHeight="1" x14ac:dyDescent="0.2">
      <c r="A21" s="29" t="s">
        <v>24</v>
      </c>
      <c r="B21" s="25">
        <v>19</v>
      </c>
      <c r="D21" s="29">
        <v>31089.1</v>
      </c>
      <c r="E21" s="29">
        <v>4799.2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4778.8999999999996</v>
      </c>
      <c r="E23" s="29">
        <v>4481.3999999999996</v>
      </c>
    </row>
    <row r="24" spans="1:5" ht="13.15" customHeight="1" x14ac:dyDescent="0.2">
      <c r="A24" s="29" t="s">
        <v>27</v>
      </c>
      <c r="B24" s="25">
        <v>22</v>
      </c>
      <c r="D24" s="29">
        <v>3287.9</v>
      </c>
      <c r="E24" s="29">
        <v>1599.5</v>
      </c>
    </row>
    <row r="25" spans="1:5" ht="13.15" customHeight="1" x14ac:dyDescent="0.2">
      <c r="A25" s="29" t="s">
        <v>28</v>
      </c>
      <c r="B25" s="25">
        <v>23</v>
      </c>
      <c r="D25" s="29">
        <v>10056.549999999999</v>
      </c>
      <c r="E25" s="29">
        <v>17915.8</v>
      </c>
    </row>
    <row r="26" spans="1:5" ht="13.15" customHeight="1" x14ac:dyDescent="0.2">
      <c r="A26" s="29" t="s">
        <v>29</v>
      </c>
      <c r="B26" s="25">
        <v>24</v>
      </c>
      <c r="D26" s="29">
        <v>294.7</v>
      </c>
      <c r="E26" s="29">
        <v>87.5</v>
      </c>
    </row>
    <row r="27" spans="1:5" ht="13.15" customHeight="1" x14ac:dyDescent="0.2">
      <c r="A27" s="29" t="s">
        <v>30</v>
      </c>
      <c r="B27" s="25">
        <v>25</v>
      </c>
      <c r="D27" s="29">
        <v>2015.3</v>
      </c>
      <c r="E27" s="29">
        <v>717.15</v>
      </c>
    </row>
    <row r="28" spans="1:5" ht="13.15" customHeight="1" x14ac:dyDescent="0.2">
      <c r="A28" s="29" t="s">
        <v>31</v>
      </c>
      <c r="B28" s="25">
        <v>26</v>
      </c>
      <c r="D28" s="29">
        <v>10133.200000000001</v>
      </c>
      <c r="E28" s="29">
        <v>5148.1499999999996</v>
      </c>
    </row>
    <row r="29" spans="1:5" ht="13.15" customHeight="1" x14ac:dyDescent="0.2">
      <c r="A29" s="29" t="s">
        <v>32</v>
      </c>
      <c r="B29" s="25">
        <v>27</v>
      </c>
      <c r="D29" s="29">
        <v>145266.79999999999</v>
      </c>
      <c r="E29" s="29">
        <v>78243.199999999997</v>
      </c>
    </row>
    <row r="30" spans="1:5" ht="13.15" customHeight="1" x14ac:dyDescent="0.2">
      <c r="A30" s="29" t="s">
        <v>33</v>
      </c>
      <c r="B30" s="25">
        <v>28</v>
      </c>
      <c r="D30" s="29">
        <v>74430.3</v>
      </c>
      <c r="E30" s="29">
        <v>30513.35</v>
      </c>
    </row>
    <row r="31" spans="1:5" ht="13.15" customHeight="1" x14ac:dyDescent="0.2">
      <c r="A31" s="29" t="s">
        <v>34</v>
      </c>
      <c r="B31" s="25">
        <v>29</v>
      </c>
      <c r="D31" s="29">
        <v>1641912.3</v>
      </c>
      <c r="E31" s="29">
        <v>1715869.4</v>
      </c>
    </row>
    <row r="32" spans="1:5" ht="13.15" customHeight="1" x14ac:dyDescent="0.2">
      <c r="A32" s="29" t="s">
        <v>35</v>
      </c>
      <c r="B32" s="25">
        <v>30</v>
      </c>
      <c r="D32" s="29">
        <v>3554.25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192467.46</v>
      </c>
      <c r="E33" s="29">
        <v>153531.35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114.8</v>
      </c>
      <c r="E35" s="29">
        <v>1556.1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704146.8</v>
      </c>
      <c r="E37" s="29">
        <v>293642.65000000002</v>
      </c>
    </row>
    <row r="38" spans="1:5" ht="13.15" customHeight="1" x14ac:dyDescent="0.2">
      <c r="A38" s="29" t="s">
        <v>41</v>
      </c>
      <c r="B38" s="25">
        <v>36</v>
      </c>
      <c r="D38" s="29">
        <v>2505022.7999999998</v>
      </c>
      <c r="E38" s="29">
        <v>1146605.6000000001</v>
      </c>
    </row>
    <row r="39" spans="1:5" ht="13.15" customHeight="1" x14ac:dyDescent="0.2">
      <c r="A39" s="29" t="s">
        <v>42</v>
      </c>
      <c r="B39" s="25">
        <v>37</v>
      </c>
      <c r="D39" s="29">
        <v>140804.29999999999</v>
      </c>
      <c r="E39" s="29">
        <v>87865.75</v>
      </c>
    </row>
    <row r="40" spans="1:5" ht="13.15" customHeight="1" x14ac:dyDescent="0.2">
      <c r="A40" s="29" t="s">
        <v>43</v>
      </c>
      <c r="B40" s="25">
        <v>38</v>
      </c>
      <c r="D40" s="29">
        <v>31168.9</v>
      </c>
      <c r="E40" s="29">
        <v>8335.6</v>
      </c>
    </row>
    <row r="41" spans="1:5" ht="13.15" customHeight="1" x14ac:dyDescent="0.2">
      <c r="A41" s="29" t="s">
        <v>44</v>
      </c>
      <c r="B41" s="25">
        <v>39</v>
      </c>
      <c r="D41" s="29">
        <v>980.7</v>
      </c>
      <c r="E41" s="29">
        <v>1360.45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513294.6</v>
      </c>
      <c r="E43" s="29">
        <v>279995.09999999998</v>
      </c>
    </row>
    <row r="44" spans="1:5" ht="13.15" customHeight="1" x14ac:dyDescent="0.2">
      <c r="A44" s="29" t="s">
        <v>47</v>
      </c>
      <c r="B44" s="25">
        <v>42</v>
      </c>
      <c r="D44" s="29">
        <v>0</v>
      </c>
      <c r="E44" s="29">
        <v>0</v>
      </c>
    </row>
    <row r="45" spans="1:5" ht="13.15" customHeight="1" x14ac:dyDescent="0.2">
      <c r="A45" s="29" t="s">
        <v>48</v>
      </c>
      <c r="B45" s="25">
        <v>43</v>
      </c>
      <c r="D45" s="29">
        <v>463092.7</v>
      </c>
      <c r="E45" s="29">
        <v>196830.55</v>
      </c>
    </row>
    <row r="46" spans="1:5" ht="13.15" customHeight="1" x14ac:dyDescent="0.2">
      <c r="A46" s="29" t="s">
        <v>49</v>
      </c>
      <c r="B46" s="25">
        <v>44</v>
      </c>
      <c r="D46" s="29">
        <v>363220.2</v>
      </c>
      <c r="E46" s="29">
        <v>247348.76</v>
      </c>
    </row>
    <row r="47" spans="1:5" ht="13.15" customHeight="1" x14ac:dyDescent="0.2">
      <c r="A47" s="29" t="s">
        <v>50</v>
      </c>
      <c r="B47" s="25">
        <v>45</v>
      </c>
      <c r="D47" s="29">
        <v>320201.7</v>
      </c>
      <c r="E47" s="29">
        <v>168724.15</v>
      </c>
    </row>
    <row r="48" spans="1:5" ht="13.15" customHeight="1" x14ac:dyDescent="0.2">
      <c r="A48" s="29" t="s">
        <v>51</v>
      </c>
      <c r="B48" s="25">
        <v>46</v>
      </c>
      <c r="D48" s="29">
        <v>0</v>
      </c>
      <c r="E48" s="29">
        <v>0</v>
      </c>
    </row>
    <row r="49" spans="1:5" ht="13.15" customHeight="1" x14ac:dyDescent="0.2">
      <c r="A49" s="29" t="s">
        <v>52</v>
      </c>
      <c r="B49" s="25">
        <v>47</v>
      </c>
      <c r="D49" s="29">
        <v>58412.2</v>
      </c>
      <c r="E49" s="29">
        <v>33934.949999999997</v>
      </c>
    </row>
    <row r="50" spans="1:5" ht="13.15" customHeight="1" x14ac:dyDescent="0.2">
      <c r="A50" s="29" t="s">
        <v>53</v>
      </c>
      <c r="B50" s="25">
        <v>48</v>
      </c>
      <c r="D50" s="29">
        <v>2716227.5</v>
      </c>
      <c r="E50" s="29">
        <v>1041519.15</v>
      </c>
    </row>
    <row r="51" spans="1:5" ht="13.15" customHeight="1" x14ac:dyDescent="0.2">
      <c r="A51" s="29" t="s">
        <v>54</v>
      </c>
      <c r="B51" s="25">
        <v>49</v>
      </c>
      <c r="D51" s="29">
        <v>956778.4</v>
      </c>
      <c r="E51" s="29">
        <v>376462.45</v>
      </c>
    </row>
    <row r="52" spans="1:5" ht="13.15" customHeight="1" x14ac:dyDescent="0.2">
      <c r="A52" s="29" t="s">
        <v>55</v>
      </c>
      <c r="B52" s="25">
        <v>50</v>
      </c>
      <c r="D52" s="29">
        <v>2672681.9</v>
      </c>
      <c r="E52" s="29">
        <v>1766066.4</v>
      </c>
    </row>
    <row r="53" spans="1:5" ht="13.15" customHeight="1" x14ac:dyDescent="0.2">
      <c r="A53" s="29" t="s">
        <v>56</v>
      </c>
      <c r="B53" s="25">
        <v>51</v>
      </c>
      <c r="D53" s="29">
        <v>503601.7</v>
      </c>
      <c r="E53" s="29">
        <v>268993.90000000002</v>
      </c>
    </row>
    <row r="54" spans="1:5" ht="13.15" customHeight="1" x14ac:dyDescent="0.2">
      <c r="A54" s="29" t="s">
        <v>57</v>
      </c>
      <c r="B54" s="25">
        <v>52</v>
      </c>
      <c r="D54" s="29">
        <v>1816627.4</v>
      </c>
      <c r="E54" s="29">
        <v>861652.05</v>
      </c>
    </row>
    <row r="55" spans="1:5" ht="13.15" customHeight="1" x14ac:dyDescent="0.2">
      <c r="A55" s="29" t="s">
        <v>58</v>
      </c>
      <c r="B55" s="25">
        <v>53</v>
      </c>
      <c r="D55" s="29">
        <v>758142.7</v>
      </c>
      <c r="E55" s="29">
        <v>400185.1</v>
      </c>
    </row>
    <row r="56" spans="1:5" ht="13.15" customHeight="1" x14ac:dyDescent="0.2">
      <c r="A56" s="29" t="s">
        <v>59</v>
      </c>
      <c r="B56" s="25">
        <v>54</v>
      </c>
      <c r="D56" s="29">
        <v>26826.1</v>
      </c>
      <c r="E56" s="29">
        <v>11535.3</v>
      </c>
    </row>
    <row r="57" spans="1:5" ht="13.15" customHeight="1" x14ac:dyDescent="0.2">
      <c r="A57" s="29" t="s">
        <v>60</v>
      </c>
      <c r="B57" s="25">
        <v>55</v>
      </c>
      <c r="D57" s="29">
        <v>503865.59999999998</v>
      </c>
      <c r="E57" s="29">
        <v>237010.55</v>
      </c>
    </row>
    <row r="58" spans="1:5" ht="13.15" customHeight="1" x14ac:dyDescent="0.2">
      <c r="A58" s="29" t="s">
        <v>61</v>
      </c>
      <c r="B58" s="25">
        <v>56</v>
      </c>
      <c r="D58" s="29">
        <v>412246.1</v>
      </c>
      <c r="E58" s="29">
        <v>168632.8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1146163.2</v>
      </c>
      <c r="E60" s="29">
        <v>573074.6</v>
      </c>
    </row>
    <row r="61" spans="1:5" ht="13.15" customHeight="1" x14ac:dyDescent="0.2">
      <c r="A61" s="29" t="s">
        <v>64</v>
      </c>
      <c r="B61" s="25">
        <v>59</v>
      </c>
      <c r="D61" s="29">
        <v>869077.3</v>
      </c>
      <c r="E61" s="29">
        <v>421022.35</v>
      </c>
    </row>
    <row r="62" spans="1:5" ht="13.15" customHeight="1" x14ac:dyDescent="0.2">
      <c r="A62" s="29" t="s">
        <v>65</v>
      </c>
      <c r="B62" s="25">
        <v>60</v>
      </c>
      <c r="D62" s="29">
        <v>389702.6</v>
      </c>
      <c r="E62" s="29">
        <v>133665.70000000001</v>
      </c>
    </row>
    <row r="63" spans="1:5" ht="13.15" customHeight="1" x14ac:dyDescent="0.2">
      <c r="A63" s="29" t="s">
        <v>66</v>
      </c>
      <c r="B63" s="25">
        <v>61</v>
      </c>
      <c r="D63" s="29">
        <v>12463.5</v>
      </c>
      <c r="E63" s="29">
        <v>6069.35</v>
      </c>
    </row>
    <row r="64" spans="1:5" ht="13.15" customHeight="1" x14ac:dyDescent="0.2">
      <c r="A64" s="29" t="s">
        <v>67</v>
      </c>
      <c r="B64" s="25">
        <v>62</v>
      </c>
      <c r="D64" s="29">
        <v>7424.2</v>
      </c>
      <c r="E64" s="29">
        <v>1391.6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679494.77</v>
      </c>
      <c r="E66" s="29">
        <v>299449.15000000002</v>
      </c>
    </row>
    <row r="67" spans="1:13" ht="13.15" customHeight="1" x14ac:dyDescent="0.2">
      <c r="A67" s="29" t="s">
        <v>70</v>
      </c>
      <c r="B67" s="25">
        <v>65</v>
      </c>
      <c r="D67" s="29">
        <v>23614.5</v>
      </c>
      <c r="E67" s="29">
        <v>11118.8</v>
      </c>
    </row>
    <row r="68" spans="1:13" ht="13.15" customHeight="1" x14ac:dyDescent="0.2">
      <c r="A68" s="29" t="s">
        <v>71</v>
      </c>
      <c r="B68" s="25">
        <v>66</v>
      </c>
      <c r="D68" s="29">
        <v>452725</v>
      </c>
      <c r="E68" s="29">
        <v>126200.2</v>
      </c>
    </row>
    <row r="69" spans="1:13" ht="13.15" customHeight="1" x14ac:dyDescent="0.2">
      <c r="A69" s="29" t="s">
        <v>72</v>
      </c>
      <c r="B69" s="25">
        <v>67</v>
      </c>
      <c r="D69" s="29">
        <v>6843.9</v>
      </c>
      <c r="E69" s="29">
        <v>2872.45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31326869.629999999</v>
      </c>
      <c r="E71" s="28">
        <f>SUM(E3:E69)</f>
        <v>16510116.609999998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40"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81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149030</v>
      </c>
      <c r="E3" s="29">
        <v>101207.05</v>
      </c>
    </row>
    <row r="4" spans="1:12" ht="13.15" customHeight="1" x14ac:dyDescent="0.2">
      <c r="A4" s="29" t="s">
        <v>7</v>
      </c>
      <c r="B4" s="25">
        <v>2</v>
      </c>
      <c r="D4" s="29">
        <v>79641.100000000006</v>
      </c>
      <c r="E4" s="29">
        <v>34470.1</v>
      </c>
    </row>
    <row r="5" spans="1:12" ht="13.15" customHeight="1" x14ac:dyDescent="0.2">
      <c r="A5" s="29" t="s">
        <v>8</v>
      </c>
      <c r="B5" s="25">
        <v>3</v>
      </c>
      <c r="D5" s="29">
        <v>251537.3</v>
      </c>
      <c r="E5" s="29">
        <v>118785.8</v>
      </c>
    </row>
    <row r="6" spans="1:12" ht="13.15" customHeight="1" x14ac:dyDescent="0.2">
      <c r="A6" s="29" t="s">
        <v>9</v>
      </c>
      <c r="B6" s="25">
        <v>4</v>
      </c>
      <c r="D6" s="29">
        <v>11049.5</v>
      </c>
      <c r="E6" s="29">
        <v>5681.2</v>
      </c>
    </row>
    <row r="7" spans="1:12" ht="13.15" customHeight="1" x14ac:dyDescent="0.2">
      <c r="A7" s="29" t="s">
        <v>10</v>
      </c>
      <c r="B7" s="25">
        <v>5</v>
      </c>
      <c r="D7" s="29">
        <v>603930.19999999995</v>
      </c>
      <c r="E7" s="29">
        <v>323689.8</v>
      </c>
    </row>
    <row r="8" spans="1:12" ht="13.15" customHeight="1" x14ac:dyDescent="0.2">
      <c r="A8" s="29" t="s">
        <v>11</v>
      </c>
      <c r="B8" s="25">
        <v>6</v>
      </c>
      <c r="D8" s="29">
        <v>2561687.1</v>
      </c>
      <c r="E8" s="29">
        <v>1210393.1000000001</v>
      </c>
    </row>
    <row r="9" spans="1:12" ht="13.15" customHeight="1" x14ac:dyDescent="0.2">
      <c r="A9" s="29" t="s">
        <v>12</v>
      </c>
      <c r="B9" s="25">
        <v>7</v>
      </c>
      <c r="D9" s="29">
        <v>2716</v>
      </c>
      <c r="E9" s="29">
        <v>1758.05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243031.6</v>
      </c>
      <c r="E10" s="29">
        <v>124154.45</v>
      </c>
    </row>
    <row r="11" spans="1:12" ht="13.15" customHeight="1" x14ac:dyDescent="0.2">
      <c r="A11" s="29" t="s">
        <v>14</v>
      </c>
      <c r="B11" s="25">
        <v>9</v>
      </c>
      <c r="D11" s="29">
        <v>104636</v>
      </c>
      <c r="E11" s="29">
        <v>56073.5</v>
      </c>
    </row>
    <row r="12" spans="1:12" ht="13.15" customHeight="1" x14ac:dyDescent="0.2">
      <c r="A12" s="29" t="s">
        <v>15</v>
      </c>
      <c r="B12" s="25">
        <v>10</v>
      </c>
      <c r="D12" s="29">
        <v>218386.7</v>
      </c>
      <c r="E12" s="29">
        <v>130673.55</v>
      </c>
    </row>
    <row r="13" spans="1:12" ht="13.15" customHeight="1" x14ac:dyDescent="0.2">
      <c r="A13" s="29" t="s">
        <v>16</v>
      </c>
      <c r="B13" s="25">
        <v>11</v>
      </c>
      <c r="D13" s="29">
        <v>1197151.2</v>
      </c>
      <c r="E13" s="29">
        <v>442117.55</v>
      </c>
    </row>
    <row r="14" spans="1:12" ht="13.15" customHeight="1" x14ac:dyDescent="0.2">
      <c r="A14" s="29" t="s">
        <v>17</v>
      </c>
      <c r="B14" s="25">
        <v>12</v>
      </c>
      <c r="D14" s="29">
        <v>67697</v>
      </c>
      <c r="E14" s="29">
        <v>28398.65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2681698.2000000002</v>
      </c>
      <c r="E15" s="29">
        <v>1285272.1000000001</v>
      </c>
    </row>
    <row r="16" spans="1:12" ht="13.15" customHeight="1" x14ac:dyDescent="0.2">
      <c r="A16" s="29" t="s">
        <v>19</v>
      </c>
      <c r="B16" s="25">
        <v>14</v>
      </c>
      <c r="D16" s="29">
        <v>17589.599999999999</v>
      </c>
      <c r="E16" s="29">
        <v>3584.35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1091301.3999999999</v>
      </c>
      <c r="E18" s="29">
        <v>581720.30000000005</v>
      </c>
    </row>
    <row r="19" spans="1:5" ht="13.15" customHeight="1" x14ac:dyDescent="0.2">
      <c r="A19" s="29" t="s">
        <v>22</v>
      </c>
      <c r="B19" s="25">
        <v>17</v>
      </c>
      <c r="D19" s="29">
        <v>254466</v>
      </c>
      <c r="E19" s="29">
        <v>131610.85</v>
      </c>
    </row>
    <row r="20" spans="1:5" ht="13.15" customHeight="1" x14ac:dyDescent="0.2">
      <c r="A20" s="29" t="s">
        <v>23</v>
      </c>
      <c r="B20" s="25">
        <v>18</v>
      </c>
      <c r="D20" s="29">
        <v>126623</v>
      </c>
      <c r="E20" s="29">
        <v>63003.5</v>
      </c>
    </row>
    <row r="21" spans="1:5" ht="13.15" customHeight="1" x14ac:dyDescent="0.2">
      <c r="A21" s="29" t="s">
        <v>24</v>
      </c>
      <c r="B21" s="25">
        <v>19</v>
      </c>
      <c r="D21" s="29">
        <v>36280.300000000003</v>
      </c>
      <c r="E21" s="29">
        <v>11448.5</v>
      </c>
    </row>
    <row r="22" spans="1:5" ht="13.15" customHeight="1" x14ac:dyDescent="0.2">
      <c r="A22" s="29" t="s">
        <v>25</v>
      </c>
      <c r="B22" s="25">
        <v>20</v>
      </c>
      <c r="D22" s="29">
        <v>14683.9</v>
      </c>
      <c r="E22" s="29">
        <v>9006.9</v>
      </c>
    </row>
    <row r="23" spans="1:5" ht="13.15" customHeight="1" x14ac:dyDescent="0.2">
      <c r="A23" s="29" t="s">
        <v>26</v>
      </c>
      <c r="B23" s="25">
        <v>21</v>
      </c>
      <c r="D23" s="29">
        <v>6295.1</v>
      </c>
      <c r="E23" s="29">
        <v>4968.95</v>
      </c>
    </row>
    <row r="24" spans="1:5" ht="13.15" customHeight="1" x14ac:dyDescent="0.2">
      <c r="A24" s="29" t="s">
        <v>27</v>
      </c>
      <c r="B24" s="25">
        <v>22</v>
      </c>
      <c r="D24" s="29">
        <v>1458.1</v>
      </c>
      <c r="E24" s="29">
        <v>5376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1519.7</v>
      </c>
      <c r="E26" s="29">
        <v>1694.7</v>
      </c>
    </row>
    <row r="27" spans="1:5" ht="13.15" customHeight="1" x14ac:dyDescent="0.2">
      <c r="A27" s="29" t="s">
        <v>30</v>
      </c>
      <c r="B27" s="25">
        <v>25</v>
      </c>
      <c r="D27" s="29">
        <v>11914</v>
      </c>
      <c r="E27" s="29">
        <v>5639.55</v>
      </c>
    </row>
    <row r="28" spans="1:5" ht="13.15" customHeight="1" x14ac:dyDescent="0.2">
      <c r="A28" s="29" t="s">
        <v>31</v>
      </c>
      <c r="B28" s="25">
        <v>26</v>
      </c>
      <c r="D28" s="29">
        <v>3080</v>
      </c>
      <c r="E28" s="29">
        <v>11827.9</v>
      </c>
    </row>
    <row r="29" spans="1:5" ht="13.15" customHeight="1" x14ac:dyDescent="0.2">
      <c r="A29" s="29" t="s">
        <v>32</v>
      </c>
      <c r="B29" s="25">
        <v>27</v>
      </c>
      <c r="D29" s="29">
        <v>178886.39999999999</v>
      </c>
      <c r="E29" s="29">
        <v>87767.75</v>
      </c>
    </row>
    <row r="30" spans="1:5" ht="13.15" customHeight="1" x14ac:dyDescent="0.2">
      <c r="A30" s="29" t="s">
        <v>33</v>
      </c>
      <c r="B30" s="25">
        <v>28</v>
      </c>
      <c r="D30" s="29">
        <v>0</v>
      </c>
      <c r="E30" s="29">
        <v>0</v>
      </c>
    </row>
    <row r="31" spans="1:5" ht="13.15" customHeight="1" x14ac:dyDescent="0.2">
      <c r="A31" s="29" t="s">
        <v>34</v>
      </c>
      <c r="B31" s="25">
        <v>29</v>
      </c>
      <c r="D31" s="29">
        <v>2150227.7999999998</v>
      </c>
      <c r="E31" s="29">
        <v>1294901.6499999999</v>
      </c>
    </row>
    <row r="32" spans="1:5" ht="13.15" customHeight="1" x14ac:dyDescent="0.2">
      <c r="A32" s="29" t="s">
        <v>35</v>
      </c>
      <c r="B32" s="25">
        <v>30</v>
      </c>
      <c r="D32" s="29">
        <v>7358.4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201968.2</v>
      </c>
      <c r="E33" s="29">
        <v>136503.85</v>
      </c>
    </row>
    <row r="34" spans="1:5" ht="13.15" customHeight="1" x14ac:dyDescent="0.2">
      <c r="A34" s="29" t="s">
        <v>37</v>
      </c>
      <c r="B34" s="25">
        <v>32</v>
      </c>
      <c r="D34" s="29">
        <v>25925.200000000001</v>
      </c>
      <c r="E34" s="29">
        <v>9904.65</v>
      </c>
    </row>
    <row r="35" spans="1:5" ht="13.15" customHeight="1" x14ac:dyDescent="0.2">
      <c r="A35" s="29" t="s">
        <v>38</v>
      </c>
      <c r="B35" s="25">
        <v>33</v>
      </c>
      <c r="D35" s="29">
        <v>5322.1</v>
      </c>
      <c r="E35" s="29">
        <v>3830.75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502056.1</v>
      </c>
      <c r="E37" s="29">
        <v>197755.6</v>
      </c>
    </row>
    <row r="38" spans="1:5" ht="13.15" customHeight="1" x14ac:dyDescent="0.2">
      <c r="A38" s="29" t="s">
        <v>41</v>
      </c>
      <c r="B38" s="25">
        <v>36</v>
      </c>
      <c r="D38" s="29">
        <v>0</v>
      </c>
      <c r="E38" s="29">
        <v>0</v>
      </c>
    </row>
    <row r="39" spans="1:5" ht="13.15" customHeight="1" x14ac:dyDescent="0.2">
      <c r="A39" s="29" t="s">
        <v>42</v>
      </c>
      <c r="B39" s="25">
        <v>37</v>
      </c>
      <c r="D39" s="29">
        <v>145650.4</v>
      </c>
      <c r="E39" s="29">
        <v>94069.15</v>
      </c>
    </row>
    <row r="40" spans="1:5" ht="13.15" customHeight="1" x14ac:dyDescent="0.2">
      <c r="A40" s="29" t="s">
        <v>43</v>
      </c>
      <c r="B40" s="25">
        <v>38</v>
      </c>
      <c r="D40" s="29">
        <v>20725.599999999999</v>
      </c>
      <c r="E40" s="29">
        <v>8951.9500000000007</v>
      </c>
    </row>
    <row r="41" spans="1:5" ht="13.15" customHeight="1" x14ac:dyDescent="0.2">
      <c r="A41" s="29" t="s">
        <v>44</v>
      </c>
      <c r="B41" s="25">
        <v>39</v>
      </c>
      <c r="D41" s="29">
        <v>0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198625</v>
      </c>
      <c r="E43" s="29">
        <v>138855.85</v>
      </c>
    </row>
    <row r="44" spans="1:5" ht="13.15" customHeight="1" x14ac:dyDescent="0.2">
      <c r="A44" s="29" t="s">
        <v>47</v>
      </c>
      <c r="B44" s="25">
        <v>42</v>
      </c>
      <c r="D44" s="29">
        <v>1108042.05</v>
      </c>
      <c r="E44" s="29">
        <v>436372.4</v>
      </c>
    </row>
    <row r="45" spans="1:5" ht="13.15" customHeight="1" x14ac:dyDescent="0.2">
      <c r="A45" s="29" t="s">
        <v>48</v>
      </c>
      <c r="B45" s="25">
        <v>43</v>
      </c>
      <c r="D45" s="29">
        <v>0</v>
      </c>
      <c r="E45" s="29">
        <v>0</v>
      </c>
    </row>
    <row r="46" spans="1:5" ht="13.15" customHeight="1" x14ac:dyDescent="0.2">
      <c r="A46" s="29" t="s">
        <v>49</v>
      </c>
      <c r="B46" s="25">
        <v>44</v>
      </c>
      <c r="D46" s="29">
        <v>253073.1</v>
      </c>
      <c r="E46" s="29">
        <v>141142.75</v>
      </c>
    </row>
    <row r="47" spans="1:5" ht="13.15" customHeight="1" x14ac:dyDescent="0.2">
      <c r="A47" s="29" t="s">
        <v>50</v>
      </c>
      <c r="B47" s="25">
        <v>45</v>
      </c>
      <c r="D47" s="29">
        <v>0</v>
      </c>
      <c r="E47" s="29">
        <v>0</v>
      </c>
    </row>
    <row r="48" spans="1:5" ht="13.15" customHeight="1" x14ac:dyDescent="0.2">
      <c r="A48" s="29" t="s">
        <v>51</v>
      </c>
      <c r="B48" s="25">
        <v>46</v>
      </c>
      <c r="D48" s="29">
        <v>267464.13</v>
      </c>
      <c r="E48" s="29">
        <v>185122.35</v>
      </c>
    </row>
    <row r="49" spans="1:5" ht="13.15" customHeight="1" x14ac:dyDescent="0.2">
      <c r="A49" s="29" t="s">
        <v>52</v>
      </c>
      <c r="B49" s="25">
        <v>47</v>
      </c>
      <c r="D49" s="29">
        <v>12425.7</v>
      </c>
      <c r="E49" s="29">
        <v>7387.8</v>
      </c>
    </row>
    <row r="50" spans="1:5" ht="13.15" customHeight="1" x14ac:dyDescent="0.2">
      <c r="A50" s="29" t="s">
        <v>53</v>
      </c>
      <c r="B50" s="25">
        <v>48</v>
      </c>
      <c r="D50" s="29">
        <v>2132629.1</v>
      </c>
      <c r="E50" s="29">
        <v>1292826.8500000001</v>
      </c>
    </row>
    <row r="51" spans="1:5" ht="13.15" customHeight="1" x14ac:dyDescent="0.2">
      <c r="A51" s="29" t="s">
        <v>54</v>
      </c>
      <c r="B51" s="25">
        <v>49</v>
      </c>
      <c r="D51" s="29">
        <v>556348.80000000005</v>
      </c>
      <c r="E51" s="29">
        <v>308502.25</v>
      </c>
    </row>
    <row r="52" spans="1:5" ht="13.15" customHeight="1" x14ac:dyDescent="0.2">
      <c r="A52" s="29" t="s">
        <v>55</v>
      </c>
      <c r="B52" s="25">
        <v>50</v>
      </c>
      <c r="D52" s="29">
        <v>2537983</v>
      </c>
      <c r="E52" s="29">
        <v>1413995.8</v>
      </c>
    </row>
    <row r="53" spans="1:5" ht="13.15" customHeight="1" x14ac:dyDescent="0.2">
      <c r="A53" s="29" t="s">
        <v>56</v>
      </c>
      <c r="B53" s="25">
        <v>51</v>
      </c>
      <c r="D53" s="29">
        <v>592162.19999999995</v>
      </c>
      <c r="E53" s="29">
        <v>326978.40000000002</v>
      </c>
    </row>
    <row r="54" spans="1:5" ht="13.15" customHeight="1" x14ac:dyDescent="0.2">
      <c r="A54" s="29" t="s">
        <v>57</v>
      </c>
      <c r="B54" s="25">
        <v>52</v>
      </c>
      <c r="D54" s="29">
        <v>1251602.1000000001</v>
      </c>
      <c r="E54" s="29">
        <v>586939.5</v>
      </c>
    </row>
    <row r="55" spans="1:5" ht="13.15" customHeight="1" x14ac:dyDescent="0.2">
      <c r="A55" s="29" t="s">
        <v>58</v>
      </c>
      <c r="B55" s="25">
        <v>53</v>
      </c>
      <c r="D55" s="29">
        <v>0</v>
      </c>
      <c r="E55" s="29">
        <v>0</v>
      </c>
    </row>
    <row r="56" spans="1:5" ht="13.15" customHeight="1" x14ac:dyDescent="0.2">
      <c r="A56" s="29" t="s">
        <v>59</v>
      </c>
      <c r="B56" s="25">
        <v>54</v>
      </c>
      <c r="D56" s="29">
        <v>30467.5</v>
      </c>
      <c r="E56" s="29">
        <v>20086.849999999999</v>
      </c>
    </row>
    <row r="57" spans="1:5" ht="13.15" customHeight="1" x14ac:dyDescent="0.2">
      <c r="A57" s="29" t="s">
        <v>60</v>
      </c>
      <c r="B57" s="25">
        <v>55</v>
      </c>
      <c r="D57" s="29">
        <v>0</v>
      </c>
      <c r="E57" s="29">
        <v>0</v>
      </c>
    </row>
    <row r="58" spans="1:5" ht="13.15" customHeight="1" x14ac:dyDescent="0.2">
      <c r="A58" s="29" t="s">
        <v>61</v>
      </c>
      <c r="B58" s="25">
        <v>56</v>
      </c>
      <c r="D58" s="29">
        <v>354470.2</v>
      </c>
      <c r="E58" s="29">
        <v>187390.7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657038.9</v>
      </c>
    </row>
    <row r="60" spans="1:5" ht="13.15" customHeight="1" x14ac:dyDescent="0.2">
      <c r="A60" s="29" t="s">
        <v>63</v>
      </c>
      <c r="B60" s="25">
        <v>58</v>
      </c>
      <c r="D60" s="29">
        <v>741473.6</v>
      </c>
      <c r="E60" s="29">
        <v>310253.65000000002</v>
      </c>
    </row>
    <row r="61" spans="1:5" ht="13.15" customHeight="1" x14ac:dyDescent="0.2">
      <c r="A61" s="29" t="s">
        <v>64</v>
      </c>
      <c r="B61" s="25">
        <v>59</v>
      </c>
      <c r="D61" s="29">
        <v>541966.6</v>
      </c>
      <c r="E61" s="29">
        <v>411604.9</v>
      </c>
    </row>
    <row r="62" spans="1:5" ht="13.15" customHeight="1" x14ac:dyDescent="0.2">
      <c r="A62" s="29" t="s">
        <v>65</v>
      </c>
      <c r="B62" s="25">
        <v>60</v>
      </c>
      <c r="D62" s="29">
        <v>237771.1</v>
      </c>
      <c r="E62" s="29">
        <v>74365.899999999994</v>
      </c>
    </row>
    <row r="63" spans="1:5" ht="13.15" customHeight="1" x14ac:dyDescent="0.2">
      <c r="A63" s="29" t="s">
        <v>66</v>
      </c>
      <c r="B63" s="25">
        <v>61</v>
      </c>
      <c r="D63" s="29">
        <v>10826.2</v>
      </c>
      <c r="E63" s="29">
        <v>8396.5</v>
      </c>
    </row>
    <row r="64" spans="1:5" ht="13.15" customHeight="1" x14ac:dyDescent="0.2">
      <c r="A64" s="29" t="s">
        <v>67</v>
      </c>
      <c r="B64" s="25">
        <v>62</v>
      </c>
      <c r="D64" s="29">
        <v>8483.2999999999993</v>
      </c>
      <c r="E64" s="29">
        <v>4931.8500000000004</v>
      </c>
    </row>
    <row r="65" spans="1:13" ht="13.15" customHeight="1" x14ac:dyDescent="0.2">
      <c r="A65" s="29" t="s">
        <v>68</v>
      </c>
      <c r="B65" s="25">
        <v>63</v>
      </c>
      <c r="D65" s="29">
        <v>21740.6</v>
      </c>
      <c r="E65" s="29">
        <v>13078.45</v>
      </c>
    </row>
    <row r="66" spans="1:13" ht="13.15" customHeight="1" x14ac:dyDescent="0.2">
      <c r="A66" s="29" t="s">
        <v>69</v>
      </c>
      <c r="B66" s="25">
        <v>64</v>
      </c>
      <c r="D66" s="29">
        <v>0</v>
      </c>
      <c r="E66" s="29">
        <v>0</v>
      </c>
    </row>
    <row r="67" spans="1:13" ht="13.15" customHeight="1" x14ac:dyDescent="0.2">
      <c r="A67" s="29" t="s">
        <v>70</v>
      </c>
      <c r="B67" s="25">
        <v>65</v>
      </c>
      <c r="D67" s="29">
        <v>26177.200000000001</v>
      </c>
      <c r="E67" s="29">
        <v>9762.5499999999993</v>
      </c>
    </row>
    <row r="68" spans="1:13" ht="13.15" customHeight="1" x14ac:dyDescent="0.2">
      <c r="A68" s="29" t="s">
        <v>71</v>
      </c>
      <c r="B68" s="25">
        <v>66</v>
      </c>
      <c r="D68" s="29">
        <v>251141.1</v>
      </c>
      <c r="E68" s="29">
        <v>204609.3</v>
      </c>
    </row>
    <row r="69" spans="1:13" ht="13.15" customHeight="1" x14ac:dyDescent="0.2">
      <c r="A69" s="29" t="s">
        <v>72</v>
      </c>
      <c r="B69" s="25">
        <v>67</v>
      </c>
      <c r="D69" s="29">
        <v>0</v>
      </c>
      <c r="E69" s="29">
        <v>0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24110395.780000005</v>
      </c>
      <c r="E71" s="28">
        <f>SUM(E3:E69)</f>
        <v>13265885.250000002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4"/>
  <sheetViews>
    <sheetView workbookViewId="0">
      <selection activeCell="B28" sqref="B28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82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935720.10000000009</v>
      </c>
      <c r="E4" s="6">
        <v>461445.91000000003</v>
      </c>
      <c r="F4" s="7"/>
      <c r="G4" s="9">
        <v>4.6554630946706421E-2</v>
      </c>
      <c r="H4" s="9">
        <v>5.441128048411259E-2</v>
      </c>
      <c r="J4" s="17"/>
      <c r="K4" s="17"/>
    </row>
    <row r="5" spans="1:11" x14ac:dyDescent="0.25">
      <c r="A5" s="5" t="s">
        <v>7</v>
      </c>
      <c r="B5">
        <v>2</v>
      </c>
      <c r="D5" s="6">
        <v>54639.200000000004</v>
      </c>
      <c r="E5" s="6">
        <v>31591</v>
      </c>
      <c r="F5" s="7"/>
      <c r="G5" s="2">
        <v>8.0776479940514179E-4</v>
      </c>
      <c r="H5" s="2">
        <v>0.7039190515744167</v>
      </c>
      <c r="J5" s="17"/>
      <c r="K5" s="17"/>
    </row>
    <row r="6" spans="1:11" x14ac:dyDescent="0.25">
      <c r="A6" s="5" t="s">
        <v>8</v>
      </c>
      <c r="B6">
        <v>3</v>
      </c>
      <c r="D6" s="6">
        <v>663765.19999999995</v>
      </c>
      <c r="E6" s="6">
        <v>403188.81</v>
      </c>
      <c r="F6" s="7"/>
      <c r="G6" s="2">
        <v>-0.41575323812727738</v>
      </c>
      <c r="H6" s="2">
        <v>-0.23288610734736481</v>
      </c>
      <c r="J6" s="17"/>
      <c r="K6" s="17"/>
    </row>
    <row r="7" spans="1:11" x14ac:dyDescent="0.25">
      <c r="A7" s="5" t="s">
        <v>9</v>
      </c>
      <c r="B7">
        <v>4</v>
      </c>
      <c r="D7" s="6">
        <v>53489.8</v>
      </c>
      <c r="E7" s="6">
        <v>29403.85</v>
      </c>
      <c r="F7" s="7"/>
      <c r="G7" s="2">
        <v>0.77315233785822035</v>
      </c>
      <c r="H7" s="2">
        <v>0.7232672150314865</v>
      </c>
      <c r="J7" s="17"/>
      <c r="K7" s="17"/>
    </row>
    <row r="8" spans="1:11" x14ac:dyDescent="0.25">
      <c r="A8" s="5" t="s">
        <v>10</v>
      </c>
      <c r="B8">
        <v>5</v>
      </c>
      <c r="D8" s="6">
        <v>3826002.8999999994</v>
      </c>
      <c r="E8" s="6">
        <v>2052519</v>
      </c>
      <c r="F8" s="7"/>
      <c r="G8" s="2">
        <v>0.13144855321227178</v>
      </c>
      <c r="H8" s="2">
        <v>0.1373594116950001</v>
      </c>
      <c r="J8" s="17"/>
      <c r="K8" s="17"/>
    </row>
    <row r="9" spans="1:11" x14ac:dyDescent="0.25">
      <c r="A9" s="5" t="s">
        <v>11</v>
      </c>
      <c r="B9">
        <v>6</v>
      </c>
      <c r="D9" s="6">
        <v>15770244.399999999</v>
      </c>
      <c r="E9" s="6">
        <v>6603115.0500000007</v>
      </c>
      <c r="F9" s="7"/>
      <c r="G9" s="2">
        <v>0.12417049710480943</v>
      </c>
      <c r="H9" s="2">
        <v>0.18537528200978803</v>
      </c>
      <c r="J9" s="17"/>
      <c r="K9" s="17"/>
    </row>
    <row r="10" spans="1:11" x14ac:dyDescent="0.25">
      <c r="A10" s="5" t="s">
        <v>12</v>
      </c>
      <c r="B10">
        <v>7</v>
      </c>
      <c r="D10" s="6">
        <v>8435</v>
      </c>
      <c r="E10" s="6">
        <v>6406.05</v>
      </c>
      <c r="F10" s="7"/>
      <c r="G10" s="2">
        <v>-0.41162109375</v>
      </c>
      <c r="H10" s="2">
        <v>-0.18133023214205835</v>
      </c>
      <c r="J10" s="17"/>
      <c r="K10" s="17"/>
    </row>
    <row r="11" spans="1:11" x14ac:dyDescent="0.25">
      <c r="A11" s="5" t="s">
        <v>13</v>
      </c>
      <c r="B11">
        <v>8</v>
      </c>
      <c r="D11" s="6">
        <v>1289561.3999999999</v>
      </c>
      <c r="E11" s="6">
        <v>537561.5</v>
      </c>
      <c r="F11" s="7"/>
      <c r="G11" s="2">
        <v>0.1317386363756039</v>
      </c>
      <c r="H11" s="2">
        <v>0.25094784819116778</v>
      </c>
      <c r="J11" s="17"/>
      <c r="K11" s="17"/>
    </row>
    <row r="12" spans="1:11" x14ac:dyDescent="0.25">
      <c r="A12" s="5" t="s">
        <v>14</v>
      </c>
      <c r="B12">
        <v>9</v>
      </c>
      <c r="D12" s="6">
        <v>525762.30000000005</v>
      </c>
      <c r="E12" s="6">
        <v>217236.25</v>
      </c>
      <c r="F12" s="7"/>
      <c r="G12" s="2">
        <v>0.17013198646484429</v>
      </c>
      <c r="H12" s="2">
        <v>6.6528856034284267E-2</v>
      </c>
      <c r="J12" s="17"/>
      <c r="K12" s="17"/>
    </row>
    <row r="13" spans="1:11" x14ac:dyDescent="0.25">
      <c r="A13" s="5" t="s">
        <v>15</v>
      </c>
      <c r="B13">
        <v>10</v>
      </c>
      <c r="D13" s="6">
        <v>1050852.6000000001</v>
      </c>
      <c r="E13" s="6">
        <v>423395.35</v>
      </c>
      <c r="F13" s="7"/>
      <c r="G13" s="2">
        <v>0.52154122615778986</v>
      </c>
      <c r="H13" s="2">
        <v>6.7554986052167809E-2</v>
      </c>
      <c r="J13" s="17"/>
      <c r="K13" s="17"/>
    </row>
    <row r="14" spans="1:11" x14ac:dyDescent="0.25">
      <c r="A14" s="5" t="s">
        <v>16</v>
      </c>
      <c r="B14">
        <v>11</v>
      </c>
      <c r="D14" s="6">
        <v>5813397.0999999996</v>
      </c>
      <c r="E14" s="6">
        <v>1608377.75</v>
      </c>
      <c r="F14" s="7"/>
      <c r="G14" s="2">
        <v>0.11167537578916531</v>
      </c>
      <c r="H14" s="2">
        <v>-9.1709318677973828E-2</v>
      </c>
      <c r="J14" s="17"/>
      <c r="K14" s="17"/>
    </row>
    <row r="15" spans="1:11" x14ac:dyDescent="0.25">
      <c r="A15" s="5" t="s">
        <v>17</v>
      </c>
      <c r="B15">
        <v>12</v>
      </c>
      <c r="D15" s="6">
        <v>219672.6</v>
      </c>
      <c r="E15" s="6">
        <v>48990.55</v>
      </c>
      <c r="F15" s="7"/>
      <c r="G15" s="2">
        <v>1.050240422307009</v>
      </c>
      <c r="H15" s="2">
        <v>2.734739113521778E-2</v>
      </c>
      <c r="J15" s="17"/>
      <c r="K15" s="17"/>
    </row>
    <row r="16" spans="1:11" x14ac:dyDescent="0.25">
      <c r="A16" s="5" t="s">
        <v>18</v>
      </c>
      <c r="B16">
        <v>13</v>
      </c>
      <c r="D16" s="6">
        <v>19328205</v>
      </c>
      <c r="E16" s="6">
        <v>11285807.050000001</v>
      </c>
      <c r="F16" s="7"/>
      <c r="G16" s="2">
        <v>0.45883618984589236</v>
      </c>
      <c r="H16" s="2">
        <v>0.46747153815907327</v>
      </c>
      <c r="J16" s="17"/>
      <c r="K16" s="17"/>
    </row>
    <row r="17" spans="1:11" x14ac:dyDescent="0.25">
      <c r="A17" s="5" t="s">
        <v>19</v>
      </c>
      <c r="B17">
        <v>14</v>
      </c>
      <c r="D17" s="6">
        <v>133707</v>
      </c>
      <c r="E17" s="6">
        <v>56950.95</v>
      </c>
      <c r="F17" s="7"/>
      <c r="G17" s="2">
        <v>1.6348024001655288</v>
      </c>
      <c r="H17" s="2">
        <v>2.6966757735140683</v>
      </c>
      <c r="J17" s="17"/>
      <c r="K17" s="17"/>
    </row>
    <row r="18" spans="1:11" x14ac:dyDescent="0.25">
      <c r="A18" s="5" t="s">
        <v>20</v>
      </c>
      <c r="B18">
        <v>15</v>
      </c>
      <c r="D18" s="6">
        <v>21828.1</v>
      </c>
      <c r="E18" s="6">
        <v>6679.4</v>
      </c>
      <c r="F18" s="7"/>
      <c r="G18" s="2">
        <v>-0.60618077569113804</v>
      </c>
      <c r="H18" s="2">
        <v>-0.70960771782464471</v>
      </c>
      <c r="J18" s="17"/>
      <c r="K18" s="17"/>
    </row>
    <row r="19" spans="1:11" x14ac:dyDescent="0.25">
      <c r="A19" s="5" t="s">
        <v>21</v>
      </c>
      <c r="B19">
        <v>16</v>
      </c>
      <c r="D19" s="6">
        <v>5228185.9000000004</v>
      </c>
      <c r="E19" s="6">
        <v>4184766.6000000006</v>
      </c>
      <c r="F19" s="7"/>
      <c r="G19" s="2">
        <v>-0.1455043670725179</v>
      </c>
      <c r="H19" s="2">
        <v>0.23816122773151194</v>
      </c>
      <c r="J19" s="17"/>
      <c r="K19" s="17"/>
    </row>
    <row r="20" spans="1:11" x14ac:dyDescent="0.25">
      <c r="A20" s="5" t="s">
        <v>22</v>
      </c>
      <c r="B20">
        <v>17</v>
      </c>
      <c r="D20" s="6">
        <v>1326623.8999999999</v>
      </c>
      <c r="E20" s="6">
        <v>691377.75</v>
      </c>
      <c r="F20" s="7"/>
      <c r="G20" s="2">
        <v>-1.382948031771869E-2</v>
      </c>
      <c r="H20" s="2">
        <v>0.107164976333467</v>
      </c>
      <c r="J20" s="17"/>
      <c r="K20" s="17"/>
    </row>
    <row r="21" spans="1:11" x14ac:dyDescent="0.25">
      <c r="A21" s="5" t="s">
        <v>23</v>
      </c>
      <c r="B21">
        <v>18</v>
      </c>
      <c r="D21" s="6">
        <v>806094.8</v>
      </c>
      <c r="E21" s="6">
        <v>387696.4</v>
      </c>
      <c r="F21" s="7"/>
      <c r="G21" s="2">
        <v>7.9494379836923645E-2</v>
      </c>
      <c r="H21" s="2">
        <v>-2.6237088479627246E-2</v>
      </c>
      <c r="J21" s="17"/>
      <c r="K21" s="17"/>
    </row>
    <row r="22" spans="1:11" x14ac:dyDescent="0.25">
      <c r="A22" s="5" t="s">
        <v>24</v>
      </c>
      <c r="B22">
        <v>19</v>
      </c>
      <c r="D22" s="6">
        <v>82164</v>
      </c>
      <c r="E22" s="6">
        <v>23488.15</v>
      </c>
      <c r="F22" s="7"/>
      <c r="G22" s="2">
        <v>-8.586915526005745E-2</v>
      </c>
      <c r="H22" s="2">
        <v>-0.25129137705978832</v>
      </c>
      <c r="J22" s="17"/>
      <c r="K22" s="17"/>
    </row>
    <row r="23" spans="1:11" x14ac:dyDescent="0.25">
      <c r="A23" s="5" t="s">
        <v>25</v>
      </c>
      <c r="B23">
        <v>20</v>
      </c>
      <c r="D23" s="6">
        <v>31075.799999999996</v>
      </c>
      <c r="E23" s="6">
        <v>21302.749999999996</v>
      </c>
      <c r="F23" s="7"/>
      <c r="G23" s="2">
        <v>-0.45577580817182151</v>
      </c>
      <c r="H23" s="2">
        <v>-0.49976165428364794</v>
      </c>
      <c r="J23" s="17"/>
      <c r="K23" s="17"/>
    </row>
    <row r="24" spans="1:11" x14ac:dyDescent="0.25">
      <c r="A24" s="5" t="s">
        <v>26</v>
      </c>
      <c r="B24">
        <v>21</v>
      </c>
      <c r="D24" s="6">
        <v>46344.2</v>
      </c>
      <c r="E24" s="6">
        <v>22815.800000000003</v>
      </c>
      <c r="F24" s="7"/>
      <c r="G24" s="2">
        <v>-0.36971877915500473</v>
      </c>
      <c r="H24" s="2">
        <v>1.0205814890583351</v>
      </c>
      <c r="J24" s="17"/>
      <c r="K24" s="17"/>
    </row>
    <row r="25" spans="1:11" x14ac:dyDescent="0.25">
      <c r="A25" s="5" t="s">
        <v>27</v>
      </c>
      <c r="B25">
        <v>22</v>
      </c>
      <c r="D25" s="6">
        <v>17917.2</v>
      </c>
      <c r="E25" s="6">
        <v>9234.4</v>
      </c>
      <c r="F25" s="7"/>
      <c r="G25" s="2">
        <v>-0.49287737998533865</v>
      </c>
      <c r="H25" s="2">
        <v>0.10750115434663976</v>
      </c>
      <c r="J25" s="17"/>
      <c r="K25" s="17"/>
    </row>
    <row r="26" spans="1:11" x14ac:dyDescent="0.25">
      <c r="A26" s="5" t="s">
        <v>28</v>
      </c>
      <c r="B26">
        <v>23</v>
      </c>
      <c r="D26" s="6">
        <v>41375.949999999997</v>
      </c>
      <c r="E26" s="6">
        <v>92024.799999999988</v>
      </c>
      <c r="F26" s="7"/>
      <c r="G26" s="2">
        <v>-0.46697236951267895</v>
      </c>
      <c r="H26" s="2">
        <v>2.1936255754351444</v>
      </c>
      <c r="J26" s="17"/>
      <c r="K26" s="17"/>
    </row>
    <row r="27" spans="1:11" x14ac:dyDescent="0.25">
      <c r="A27" s="5" t="s">
        <v>29</v>
      </c>
      <c r="B27">
        <v>24</v>
      </c>
      <c r="D27" s="6">
        <v>19332.600000000002</v>
      </c>
      <c r="E27" s="6">
        <v>7838.25</v>
      </c>
      <c r="F27" s="7"/>
      <c r="G27" s="2">
        <v>0.65460754358487216</v>
      </c>
      <c r="H27" s="2">
        <v>-0.15452280277861663</v>
      </c>
      <c r="J27" s="17"/>
      <c r="K27" s="17"/>
    </row>
    <row r="28" spans="1:11" x14ac:dyDescent="0.25">
      <c r="A28" s="5" t="s">
        <v>30</v>
      </c>
      <c r="B28">
        <v>25</v>
      </c>
      <c r="D28" s="6">
        <v>40420.1</v>
      </c>
      <c r="E28" s="6">
        <v>28274.05</v>
      </c>
      <c r="F28" s="7"/>
      <c r="G28" s="2">
        <v>-0.52840913731287209</v>
      </c>
      <c r="H28" s="2">
        <v>1.1559380838003737</v>
      </c>
      <c r="J28" s="17"/>
      <c r="K28" s="17"/>
    </row>
    <row r="29" spans="1:11" x14ac:dyDescent="0.25">
      <c r="A29" s="5" t="s">
        <v>31</v>
      </c>
      <c r="B29">
        <v>26</v>
      </c>
      <c r="D29" s="6">
        <v>88308.5</v>
      </c>
      <c r="E29" s="6">
        <v>74168.849999999991</v>
      </c>
      <c r="F29" s="7"/>
      <c r="G29" s="2">
        <v>0.77750693925859138</v>
      </c>
      <c r="H29" s="2">
        <v>0.92158978590665463</v>
      </c>
      <c r="J29" s="17"/>
      <c r="K29" s="17"/>
    </row>
    <row r="30" spans="1:11" x14ac:dyDescent="0.25">
      <c r="A30" s="5" t="s">
        <v>32</v>
      </c>
      <c r="B30">
        <v>27</v>
      </c>
      <c r="D30" s="6">
        <v>634300.80000000005</v>
      </c>
      <c r="E30" s="6">
        <v>291025.69999999995</v>
      </c>
      <c r="F30" s="7"/>
      <c r="G30" s="2">
        <v>9.6309918455247168E-2</v>
      </c>
      <c r="H30" s="2">
        <v>-0.41959995421028096</v>
      </c>
      <c r="J30" s="17"/>
      <c r="K30" s="17"/>
    </row>
    <row r="31" spans="1:11" x14ac:dyDescent="0.25">
      <c r="A31" s="5" t="s">
        <v>33</v>
      </c>
      <c r="B31">
        <v>28</v>
      </c>
      <c r="D31" s="6">
        <v>422836.39999999997</v>
      </c>
      <c r="E31" s="6">
        <v>292388.95</v>
      </c>
      <c r="F31" s="7"/>
      <c r="G31" s="2">
        <v>0.76994459143877658</v>
      </c>
      <c r="H31" s="2">
        <v>1.7773614638881865</v>
      </c>
      <c r="J31" s="17"/>
      <c r="K31" s="17"/>
    </row>
    <row r="32" spans="1:11" x14ac:dyDescent="0.25">
      <c r="A32" s="5" t="s">
        <v>34</v>
      </c>
      <c r="B32">
        <v>29</v>
      </c>
      <c r="D32" s="6">
        <v>6860707.6999999993</v>
      </c>
      <c r="E32" s="6">
        <v>3803583</v>
      </c>
      <c r="F32" s="7"/>
      <c r="G32" s="2">
        <v>-0.22288739547129632</v>
      </c>
      <c r="H32" s="2">
        <v>-0.13792626120182694</v>
      </c>
      <c r="J32" s="17"/>
      <c r="K32" s="17"/>
    </row>
    <row r="33" spans="1:11" x14ac:dyDescent="0.25">
      <c r="A33" s="5" t="s">
        <v>35</v>
      </c>
      <c r="B33">
        <v>30</v>
      </c>
      <c r="D33" s="6">
        <v>19621.7</v>
      </c>
      <c r="E33" s="6">
        <v>5478.2000000000007</v>
      </c>
      <c r="F33" s="7"/>
      <c r="G33" s="2">
        <v>0.86686646686646696</v>
      </c>
      <c r="H33" s="2">
        <v>-0.39749018400184755</v>
      </c>
      <c r="J33" s="17"/>
      <c r="K33" s="17"/>
    </row>
    <row r="34" spans="1:11" x14ac:dyDescent="0.25">
      <c r="A34" s="5" t="s">
        <v>36</v>
      </c>
      <c r="B34">
        <v>31</v>
      </c>
      <c r="D34" s="6">
        <v>922087.6</v>
      </c>
      <c r="E34" s="6">
        <v>315850.85000000003</v>
      </c>
      <c r="F34" s="7"/>
      <c r="G34" s="2">
        <v>-0.42346041822159697</v>
      </c>
      <c r="H34" s="2">
        <v>-0.43223045647128344</v>
      </c>
      <c r="J34" s="17"/>
      <c r="K34" s="17"/>
    </row>
    <row r="35" spans="1:11" x14ac:dyDescent="0.25">
      <c r="A35" s="5" t="s">
        <v>37</v>
      </c>
      <c r="B35">
        <v>32</v>
      </c>
      <c r="D35" s="6">
        <v>12836.6</v>
      </c>
      <c r="E35" s="6">
        <v>8493.4500000000007</v>
      </c>
      <c r="F35" s="7"/>
      <c r="G35" s="2">
        <v>-0.77210816722175268</v>
      </c>
      <c r="H35" s="2">
        <v>-0.72011671895183604</v>
      </c>
      <c r="J35" s="17"/>
      <c r="K35" s="17"/>
    </row>
    <row r="36" spans="1:11" x14ac:dyDescent="0.25">
      <c r="A36" s="5" t="s">
        <v>38</v>
      </c>
      <c r="B36">
        <v>33</v>
      </c>
      <c r="D36" s="6">
        <v>36718.5</v>
      </c>
      <c r="E36" s="6">
        <v>17042.900000000001</v>
      </c>
      <c r="F36" s="7"/>
      <c r="G36" s="2">
        <v>0.57074412337176228</v>
      </c>
      <c r="H36" s="2">
        <v>1.2906200018816452</v>
      </c>
      <c r="J36" s="17"/>
      <c r="K36" s="17"/>
    </row>
    <row r="37" spans="1:11" x14ac:dyDescent="0.25">
      <c r="A37" s="5" t="s">
        <v>39</v>
      </c>
      <c r="B37">
        <v>34</v>
      </c>
      <c r="D37" s="6">
        <v>7180.6</v>
      </c>
      <c r="E37" s="6">
        <v>4909.45</v>
      </c>
      <c r="F37" s="7"/>
      <c r="G37" s="2">
        <v>0.36065791218994581</v>
      </c>
      <c r="H37" s="2">
        <v>0.8221616004156922</v>
      </c>
      <c r="J37" s="17"/>
      <c r="K37" s="17"/>
    </row>
    <row r="38" spans="1:11" x14ac:dyDescent="0.25">
      <c r="A38" s="5" t="s">
        <v>40</v>
      </c>
      <c r="B38">
        <v>35</v>
      </c>
      <c r="D38" s="6">
        <v>2369299.7999999998</v>
      </c>
      <c r="E38" s="6">
        <v>993714.4</v>
      </c>
      <c r="F38" s="7"/>
      <c r="G38" s="2">
        <v>-0.16492177727556467</v>
      </c>
      <c r="H38" s="2">
        <v>-0.52362484741966198</v>
      </c>
      <c r="J38" s="17"/>
      <c r="K38" s="17"/>
    </row>
    <row r="39" spans="1:11" x14ac:dyDescent="0.25">
      <c r="A39" s="5" t="s">
        <v>41</v>
      </c>
      <c r="B39">
        <v>36</v>
      </c>
      <c r="D39" s="6">
        <v>4682850.2</v>
      </c>
      <c r="E39" s="6">
        <v>1860749.0999999999</v>
      </c>
      <c r="F39" s="7"/>
      <c r="G39" s="2">
        <v>7.5517921048993131E-2</v>
      </c>
      <c r="H39" s="2">
        <v>-7.3562738876978395E-2</v>
      </c>
      <c r="J39" s="17"/>
      <c r="K39" s="17"/>
    </row>
    <row r="40" spans="1:11" x14ac:dyDescent="0.25">
      <c r="A40" s="5" t="s">
        <v>42</v>
      </c>
      <c r="B40">
        <v>37</v>
      </c>
      <c r="D40" s="6">
        <v>800663.5</v>
      </c>
      <c r="E40" s="6">
        <v>730637.95</v>
      </c>
      <c r="F40" s="7"/>
      <c r="G40" s="2">
        <v>-0.39882319550512191</v>
      </c>
      <c r="H40" s="2">
        <v>0.22635137119808424</v>
      </c>
      <c r="J40" s="17"/>
      <c r="K40" s="17"/>
    </row>
    <row r="41" spans="1:11" x14ac:dyDescent="0.25">
      <c r="A41" s="5" t="s">
        <v>43</v>
      </c>
      <c r="B41">
        <v>38</v>
      </c>
      <c r="D41" s="6">
        <v>129063.2</v>
      </c>
      <c r="E41" s="6">
        <v>37987.600000000006</v>
      </c>
      <c r="F41" s="7"/>
      <c r="G41" s="2">
        <v>1.0458489602982621</v>
      </c>
      <c r="H41" s="2">
        <v>0.2662723274182448</v>
      </c>
      <c r="J41" s="17"/>
      <c r="K41" s="17"/>
    </row>
    <row r="42" spans="1:11" x14ac:dyDescent="0.25">
      <c r="A42" s="5" t="s">
        <v>44</v>
      </c>
      <c r="B42">
        <v>39</v>
      </c>
      <c r="D42" s="6">
        <v>2139.9</v>
      </c>
      <c r="E42" s="6">
        <v>726.6</v>
      </c>
      <c r="F42" s="7"/>
      <c r="G42" s="2">
        <v>-0.84195833117923802</v>
      </c>
      <c r="H42" s="2">
        <v>-0.82472137791286726</v>
      </c>
      <c r="J42" s="17"/>
      <c r="K42" s="17"/>
    </row>
    <row r="43" spans="1:11" x14ac:dyDescent="0.25">
      <c r="A43" s="5" t="s">
        <v>45</v>
      </c>
      <c r="B43">
        <v>40</v>
      </c>
      <c r="D43" s="6">
        <v>22950.9</v>
      </c>
      <c r="E43" s="6">
        <v>14375.9</v>
      </c>
      <c r="F43" s="7"/>
      <c r="G43" s="2">
        <v>0.35505868738634483</v>
      </c>
      <c r="H43" s="2">
        <v>5.7812448406802055</v>
      </c>
      <c r="J43" s="17"/>
      <c r="K43" s="17"/>
    </row>
    <row r="44" spans="1:11" x14ac:dyDescent="0.25">
      <c r="A44" s="5" t="s">
        <v>46</v>
      </c>
      <c r="B44">
        <v>41</v>
      </c>
      <c r="D44" s="6">
        <v>3453305.8</v>
      </c>
      <c r="E44" s="6">
        <v>1374590</v>
      </c>
      <c r="F44" s="7"/>
      <c r="G44" s="2">
        <v>0.29911695332174126</v>
      </c>
      <c r="H44" s="2">
        <v>2.854275547007501E-2</v>
      </c>
      <c r="J44" s="17"/>
      <c r="K44" s="17"/>
    </row>
    <row r="45" spans="1:11" x14ac:dyDescent="0.25">
      <c r="A45" s="5" t="s">
        <v>47</v>
      </c>
      <c r="B45">
        <v>42</v>
      </c>
      <c r="D45" s="6">
        <v>2109392.9700000002</v>
      </c>
      <c r="E45" s="6">
        <v>786164.67999999993</v>
      </c>
      <c r="F45" s="7"/>
      <c r="G45" s="2">
        <v>0.84755328440608668</v>
      </c>
      <c r="H45" s="2">
        <v>0.63521821742390583</v>
      </c>
      <c r="J45" s="17"/>
      <c r="K45" s="17"/>
    </row>
    <row r="46" spans="1:11" x14ac:dyDescent="0.25">
      <c r="A46" s="5" t="s">
        <v>48</v>
      </c>
      <c r="B46">
        <v>43</v>
      </c>
      <c r="D46" s="6">
        <v>1041427.8</v>
      </c>
      <c r="E46" s="6">
        <v>442219.75</v>
      </c>
      <c r="F46" s="7"/>
      <c r="G46" s="2">
        <v>0.15870586668473563</v>
      </c>
      <c r="H46" s="2">
        <v>0.16521646908012744</v>
      </c>
      <c r="J46" s="17"/>
      <c r="K46" s="17"/>
    </row>
    <row r="47" spans="1:11" x14ac:dyDescent="0.25">
      <c r="A47" s="5" t="s">
        <v>49</v>
      </c>
      <c r="B47">
        <v>44</v>
      </c>
      <c r="D47" s="6">
        <v>2144892.37</v>
      </c>
      <c r="E47" s="6">
        <v>819951.65</v>
      </c>
      <c r="F47" s="7"/>
      <c r="G47" s="2">
        <v>1.1573517017093651</v>
      </c>
      <c r="H47" s="2">
        <v>0.8792136402285442</v>
      </c>
      <c r="J47" s="17"/>
      <c r="K47" s="17"/>
    </row>
    <row r="48" spans="1:11" x14ac:dyDescent="0.25">
      <c r="A48" s="5" t="s">
        <v>50</v>
      </c>
      <c r="B48">
        <v>45</v>
      </c>
      <c r="D48" s="6">
        <v>868284.2</v>
      </c>
      <c r="E48" s="6">
        <v>296745.40000000002</v>
      </c>
      <c r="F48" s="7"/>
      <c r="G48" s="2">
        <v>0.37902719240804972</v>
      </c>
      <c r="H48" s="2">
        <v>0.11979079304492535</v>
      </c>
      <c r="J48" s="17"/>
      <c r="K48" s="17"/>
    </row>
    <row r="49" spans="1:11" x14ac:dyDescent="0.25">
      <c r="A49" s="5" t="s">
        <v>51</v>
      </c>
      <c r="B49">
        <v>46</v>
      </c>
      <c r="D49" s="6">
        <v>1201623.6200000001</v>
      </c>
      <c r="E49" s="6">
        <v>573579.30000000005</v>
      </c>
      <c r="F49" s="7"/>
      <c r="G49" s="2">
        <v>5.1750775257076276E-2</v>
      </c>
      <c r="H49" s="2">
        <v>-0.40471773240913733</v>
      </c>
      <c r="J49" s="17"/>
      <c r="K49" s="17"/>
    </row>
    <row r="50" spans="1:11" x14ac:dyDescent="0.25">
      <c r="A50" s="5" t="s">
        <v>52</v>
      </c>
      <c r="B50">
        <v>47</v>
      </c>
      <c r="D50" s="6">
        <v>130158</v>
      </c>
      <c r="E50" s="6">
        <v>48666.100000000006</v>
      </c>
      <c r="F50" s="7"/>
      <c r="G50" s="2">
        <v>1.3769286819128945</v>
      </c>
      <c r="H50" s="2">
        <v>0.37607996437230962</v>
      </c>
      <c r="J50" s="17"/>
      <c r="K50" s="17"/>
    </row>
    <row r="51" spans="1:11" x14ac:dyDescent="0.25">
      <c r="A51" s="5" t="s">
        <v>53</v>
      </c>
      <c r="B51">
        <v>48</v>
      </c>
      <c r="D51" s="6">
        <v>13385644.299999999</v>
      </c>
      <c r="E51" s="6">
        <v>4940348.3500000006</v>
      </c>
      <c r="F51" s="7"/>
      <c r="G51" s="2">
        <v>0.15258467005982368</v>
      </c>
      <c r="H51" s="2">
        <v>-5.3093464958883119E-2</v>
      </c>
      <c r="J51" s="17"/>
      <c r="K51" s="17"/>
    </row>
    <row r="52" spans="1:11" x14ac:dyDescent="0.25">
      <c r="A52" s="5" t="s">
        <v>54</v>
      </c>
      <c r="B52">
        <v>49</v>
      </c>
      <c r="D52" s="6">
        <v>2552957</v>
      </c>
      <c r="E52" s="6">
        <v>1152685.8</v>
      </c>
      <c r="F52" s="7"/>
      <c r="G52" s="2">
        <v>-0.11295858346724319</v>
      </c>
      <c r="H52" s="2">
        <v>2.2096181625610445E-3</v>
      </c>
      <c r="J52" s="17"/>
      <c r="K52" s="17"/>
    </row>
    <row r="53" spans="1:11" x14ac:dyDescent="0.25">
      <c r="A53" s="5" t="s">
        <v>55</v>
      </c>
      <c r="B53">
        <v>50</v>
      </c>
      <c r="D53" s="6">
        <v>13410208.699999999</v>
      </c>
      <c r="E53" s="6">
        <v>5538145.5499999998</v>
      </c>
      <c r="F53" s="7"/>
      <c r="G53" s="2">
        <v>9.4590822035525157E-2</v>
      </c>
      <c r="H53" s="2">
        <v>-0.29689551153534921</v>
      </c>
      <c r="J53" s="17"/>
      <c r="K53" s="17"/>
    </row>
    <row r="54" spans="1:11" x14ac:dyDescent="0.25">
      <c r="A54" s="5" t="s">
        <v>56</v>
      </c>
      <c r="B54">
        <v>51</v>
      </c>
      <c r="D54" s="6">
        <v>3187537.5</v>
      </c>
      <c r="E54" s="6">
        <v>1448007.9</v>
      </c>
      <c r="F54" s="7"/>
      <c r="G54" s="2">
        <v>7.0696957283833406E-4</v>
      </c>
      <c r="H54" s="2">
        <v>0.33497946097363718</v>
      </c>
      <c r="J54" s="17"/>
      <c r="K54" s="17"/>
    </row>
    <row r="55" spans="1:11" x14ac:dyDescent="0.25">
      <c r="A55" s="5" t="s">
        <v>57</v>
      </c>
      <c r="B55">
        <v>52</v>
      </c>
      <c r="D55" s="6">
        <v>7573204.6699999999</v>
      </c>
      <c r="E55" s="6">
        <v>3200346.7</v>
      </c>
      <c r="F55" s="7"/>
      <c r="G55" s="2">
        <v>1.4606893870569873</v>
      </c>
      <c r="H55" s="2">
        <v>1.5785376352593583</v>
      </c>
      <c r="J55" s="17"/>
      <c r="K55" s="17"/>
    </row>
    <row r="56" spans="1:11" x14ac:dyDescent="0.25">
      <c r="A56" s="5" t="s">
        <v>58</v>
      </c>
      <c r="B56">
        <v>53</v>
      </c>
      <c r="D56" s="6">
        <v>3880851.55</v>
      </c>
      <c r="E56" s="6">
        <v>1620009.0499999998</v>
      </c>
      <c r="F56" s="7"/>
      <c r="G56" s="2">
        <v>0.50367419854925655</v>
      </c>
      <c r="H56" s="2">
        <v>0.41825460320631414</v>
      </c>
      <c r="J56" s="17"/>
      <c r="K56" s="17"/>
    </row>
    <row r="57" spans="1:11" x14ac:dyDescent="0.25">
      <c r="A57" s="5" t="s">
        <v>59</v>
      </c>
      <c r="B57">
        <v>54</v>
      </c>
      <c r="D57" s="6">
        <v>173021.8</v>
      </c>
      <c r="E57" s="6">
        <v>80391.150000000009</v>
      </c>
      <c r="F57" s="7"/>
      <c r="G57" s="2">
        <v>0.10025038670836062</v>
      </c>
      <c r="H57" s="2">
        <v>0.31256107387152632</v>
      </c>
      <c r="J57" s="17"/>
      <c r="K57" s="17"/>
    </row>
    <row r="58" spans="1:11" x14ac:dyDescent="0.25">
      <c r="A58" s="5" t="s">
        <v>60</v>
      </c>
      <c r="B58">
        <v>55</v>
      </c>
      <c r="D58" s="6">
        <v>3065750.8</v>
      </c>
      <c r="E58" s="6">
        <v>1338540.3500000001</v>
      </c>
      <c r="F58" s="7"/>
      <c r="G58" s="2">
        <v>0.56827978666796519</v>
      </c>
      <c r="H58" s="2">
        <v>0.16529556676513568</v>
      </c>
      <c r="J58" s="17"/>
      <c r="K58" s="17"/>
    </row>
    <row r="59" spans="1:11" x14ac:dyDescent="0.25">
      <c r="A59" s="5" t="s">
        <v>61</v>
      </c>
      <c r="B59">
        <v>56</v>
      </c>
      <c r="D59" s="6">
        <v>1907259.2000000002</v>
      </c>
      <c r="E59" s="6">
        <v>858719.04999999993</v>
      </c>
      <c r="F59" s="7"/>
      <c r="G59" s="2">
        <v>-3.1120065115326279E-2</v>
      </c>
      <c r="H59" s="2">
        <v>7.7205855474247187E-3</v>
      </c>
      <c r="J59" s="17"/>
      <c r="K59" s="17"/>
    </row>
    <row r="60" spans="1:11" x14ac:dyDescent="0.25">
      <c r="A60" s="5" t="s">
        <v>62</v>
      </c>
      <c r="B60">
        <v>57</v>
      </c>
      <c r="D60" s="6">
        <v>489832</v>
      </c>
      <c r="E60" s="6">
        <v>252723.8</v>
      </c>
      <c r="F60" s="7"/>
      <c r="G60" s="2">
        <v>-0.44298199179947473</v>
      </c>
      <c r="H60" s="2">
        <v>-0.45598078482073168</v>
      </c>
      <c r="J60" s="17"/>
      <c r="K60" s="17"/>
    </row>
    <row r="61" spans="1:11" x14ac:dyDescent="0.25">
      <c r="A61" s="5" t="s">
        <v>63</v>
      </c>
      <c r="B61">
        <v>58</v>
      </c>
      <c r="D61" s="6">
        <v>3791969.3000000007</v>
      </c>
      <c r="E61" s="6">
        <v>1652264.6</v>
      </c>
      <c r="F61" s="7"/>
      <c r="G61" s="2">
        <v>-0.19371524436983489</v>
      </c>
      <c r="H61" s="2">
        <v>0.11672786790467993</v>
      </c>
      <c r="J61" s="17"/>
      <c r="K61" s="17"/>
    </row>
    <row r="62" spans="1:11" x14ac:dyDescent="0.25">
      <c r="A62" s="5" t="s">
        <v>64</v>
      </c>
      <c r="B62">
        <v>59</v>
      </c>
      <c r="D62" s="6">
        <v>2543330.94</v>
      </c>
      <c r="E62" s="6">
        <v>1326875.17</v>
      </c>
      <c r="F62" s="7"/>
      <c r="G62" s="2">
        <v>-0.12275813545356751</v>
      </c>
      <c r="H62" s="2">
        <v>-3.9394857968118258E-2</v>
      </c>
      <c r="J62" s="17"/>
      <c r="K62" s="17"/>
    </row>
    <row r="63" spans="1:11" x14ac:dyDescent="0.25">
      <c r="A63" s="5" t="s">
        <v>65</v>
      </c>
      <c r="B63">
        <v>60</v>
      </c>
      <c r="D63" s="6">
        <v>1241678.2</v>
      </c>
      <c r="E63" s="6">
        <v>362343.8</v>
      </c>
      <c r="F63" s="7"/>
      <c r="G63" s="2">
        <v>0.10186615050706971</v>
      </c>
      <c r="H63" s="2">
        <v>-0.37900289483692107</v>
      </c>
      <c r="J63" s="17"/>
      <c r="K63" s="17"/>
    </row>
    <row r="64" spans="1:11" x14ac:dyDescent="0.25">
      <c r="A64" s="5" t="s">
        <v>66</v>
      </c>
      <c r="B64">
        <v>61</v>
      </c>
      <c r="D64" s="6">
        <v>67166.399999999994</v>
      </c>
      <c r="E64" s="6">
        <v>35998.899999999994</v>
      </c>
      <c r="F64" s="7"/>
      <c r="G64" s="2">
        <v>0.61638758801927174</v>
      </c>
      <c r="H64" s="2">
        <v>1.0074165154087864</v>
      </c>
      <c r="J64" s="17"/>
      <c r="K64" s="17"/>
    </row>
    <row r="65" spans="1:11" x14ac:dyDescent="0.25">
      <c r="A65" s="5" t="s">
        <v>67</v>
      </c>
      <c r="B65">
        <v>62</v>
      </c>
      <c r="D65" s="6">
        <v>75737.2</v>
      </c>
      <c r="E65" s="6">
        <v>29579.9</v>
      </c>
      <c r="F65" s="7"/>
      <c r="G65" s="2">
        <v>2.637696264667317</v>
      </c>
      <c r="H65" s="2">
        <v>1.8797192312934445</v>
      </c>
      <c r="J65" s="17"/>
      <c r="K65" s="17"/>
    </row>
    <row r="66" spans="1:11" x14ac:dyDescent="0.25">
      <c r="A66" s="5" t="s">
        <v>68</v>
      </c>
      <c r="B66">
        <v>63</v>
      </c>
      <c r="D66" s="6">
        <v>14309.4</v>
      </c>
      <c r="E66" s="6">
        <v>9660.6999999999989</v>
      </c>
      <c r="F66" s="7"/>
      <c r="G66" s="2">
        <v>1.6784591194968557</v>
      </c>
      <c r="H66" s="2">
        <v>0.77299588900308303</v>
      </c>
      <c r="J66" s="17"/>
      <c r="K66" s="17"/>
    </row>
    <row r="67" spans="1:11" x14ac:dyDescent="0.25">
      <c r="A67" s="5" t="s">
        <v>69</v>
      </c>
      <c r="B67">
        <v>64</v>
      </c>
      <c r="D67" s="6">
        <v>3100369.1800000006</v>
      </c>
      <c r="E67" s="6">
        <v>1257760.99</v>
      </c>
      <c r="F67" s="7"/>
      <c r="G67" s="2">
        <v>0.18344489790434215</v>
      </c>
      <c r="H67" s="2">
        <v>-7.7069460389260769E-2</v>
      </c>
      <c r="J67" s="17"/>
      <c r="K67" s="17"/>
    </row>
    <row r="68" spans="1:11" x14ac:dyDescent="0.25">
      <c r="A68" s="5" t="s">
        <v>70</v>
      </c>
      <c r="B68">
        <v>65</v>
      </c>
      <c r="D68" s="6">
        <v>104709.5</v>
      </c>
      <c r="E68" s="6">
        <v>45206.35</v>
      </c>
      <c r="F68" s="7"/>
      <c r="G68" s="2">
        <v>1.025744156442133</v>
      </c>
      <c r="H68" s="2">
        <v>0.70244371803658989</v>
      </c>
      <c r="J68" s="17"/>
      <c r="K68" s="17"/>
    </row>
    <row r="69" spans="1:11" x14ac:dyDescent="0.25">
      <c r="A69" s="5" t="s">
        <v>71</v>
      </c>
      <c r="B69">
        <v>66</v>
      </c>
      <c r="D69" s="6">
        <v>2300332.9999999995</v>
      </c>
      <c r="E69" s="6">
        <v>791542.15000000014</v>
      </c>
      <c r="F69" s="7"/>
      <c r="G69" s="2">
        <v>9.3698153434382814E-2</v>
      </c>
      <c r="H69" s="2">
        <v>-2.1223601957596872E-2</v>
      </c>
      <c r="J69" s="17"/>
      <c r="K69" s="17"/>
    </row>
    <row r="70" spans="1:11" x14ac:dyDescent="0.25">
      <c r="A70" t="s">
        <v>72</v>
      </c>
      <c r="B70">
        <v>67</v>
      </c>
      <c r="D70" s="6">
        <v>28792.400000000001</v>
      </c>
      <c r="E70" s="6">
        <v>19564.3</v>
      </c>
      <c r="G70" s="10">
        <v>-0.22329101849648791</v>
      </c>
      <c r="H70" s="10">
        <v>-0.13546870408463108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148190130.85000002</v>
      </c>
      <c r="E72" s="6">
        <v>67995251.75999999</v>
      </c>
      <c r="G72" s="11">
        <v>0.13265702819729208</v>
      </c>
      <c r="H72" s="11">
        <v>6.6912322433095417E-2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2020-06-20T01:49:01+00:00</_EndDate>
    <Subsite xmlns="49dd70ed-5133-4753-9c09-07253e2e7b43"/>
    <StartDate xmlns="http://schemas.microsoft.com/sharepoint/v3">2020-06-20T01:49:01+00:00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F7889-FA20-48F0-AC6B-199079377CE3}"/>
</file>

<file path=customXml/itemProps2.xml><?xml version="1.0" encoding="utf-8"?>
<ds:datastoreItem xmlns:ds="http://schemas.openxmlformats.org/officeDocument/2006/customXml" ds:itemID="{76ED97FE-8B57-46B5-A252-DE1D12D19F27}"/>
</file>

<file path=customXml/itemProps3.xml><?xml version="1.0" encoding="utf-8"?>
<ds:datastoreItem xmlns:ds="http://schemas.openxmlformats.org/officeDocument/2006/customXml" ds:itemID="{7ED865E2-608B-4174-97C1-7CE857D434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October 2019</vt:lpstr>
      <vt:lpstr>Week of September 30th</vt:lpstr>
      <vt:lpstr>Week of October 7th</vt:lpstr>
      <vt:lpstr>Week of October 14th</vt:lpstr>
      <vt:lpstr>Week of October 21st</vt:lpstr>
      <vt:lpstr>Week of October 28th</vt:lpstr>
      <vt:lpstr>October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2019-11-05T13:45:38Z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