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5" tabRatio="907"/>
  </bookViews>
  <sheets>
    <sheet name="December 2018" sheetId="11" r:id="rId1"/>
    <sheet name="Week of December 3rd" sheetId="104" r:id="rId2"/>
    <sheet name="Week of December 10th" sheetId="103" r:id="rId3"/>
    <sheet name="Week of December 17th" sheetId="102" r:id="rId4"/>
    <sheet name="Week of December 24th" sheetId="101" r:id="rId5"/>
    <sheet name="Week of December 31st" sheetId="100" r:id="rId6"/>
    <sheet name="December 2017" sheetId="10" r:id="rId7"/>
  </sheets>
  <externalReferences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0" l="1"/>
  <c r="H70" i="10" s="1"/>
  <c r="D70" i="10"/>
  <c r="G70" i="10" s="1"/>
  <c r="E69" i="10"/>
  <c r="H69" i="10" s="1"/>
  <c r="D69" i="10"/>
  <c r="G69" i="10" s="1"/>
  <c r="E68" i="10"/>
  <c r="H68" i="10" s="1"/>
  <c r="D68" i="10"/>
  <c r="G68" i="10" s="1"/>
  <c r="E67" i="10"/>
  <c r="H67" i="10" s="1"/>
  <c r="D67" i="10"/>
  <c r="G67" i="10" s="1"/>
  <c r="E66" i="10"/>
  <c r="H66" i="10" s="1"/>
  <c r="D66" i="10"/>
  <c r="G66" i="10" s="1"/>
  <c r="E65" i="10"/>
  <c r="H65" i="10" s="1"/>
  <c r="D65" i="10"/>
  <c r="G65" i="10" s="1"/>
  <c r="E64" i="10"/>
  <c r="H64" i="10" s="1"/>
  <c r="D64" i="10"/>
  <c r="G64" i="10" s="1"/>
  <c r="E63" i="10"/>
  <c r="H63" i="10" s="1"/>
  <c r="D63" i="10"/>
  <c r="G63" i="10" s="1"/>
  <c r="E62" i="10"/>
  <c r="H62" i="10" s="1"/>
  <c r="D62" i="10"/>
  <c r="G62" i="10" s="1"/>
  <c r="H61" i="10"/>
  <c r="E61" i="10"/>
  <c r="D61" i="10"/>
  <c r="G61" i="10" s="1"/>
  <c r="E60" i="10"/>
  <c r="H60" i="10" s="1"/>
  <c r="D60" i="10"/>
  <c r="G60" i="10" s="1"/>
  <c r="E59" i="10"/>
  <c r="H59" i="10" s="1"/>
  <c r="D59" i="10"/>
  <c r="G59" i="10" s="1"/>
  <c r="H58" i="10"/>
  <c r="E58" i="10"/>
  <c r="D58" i="10"/>
  <c r="G58" i="10" s="1"/>
  <c r="E57" i="10"/>
  <c r="H57" i="10" s="1"/>
  <c r="D57" i="10"/>
  <c r="G57" i="10" s="1"/>
  <c r="H56" i="10"/>
  <c r="E56" i="10"/>
  <c r="D56" i="10"/>
  <c r="G56" i="10" s="1"/>
  <c r="E55" i="10"/>
  <c r="H55" i="10" s="1"/>
  <c r="D55" i="10"/>
  <c r="G55" i="10" s="1"/>
  <c r="E54" i="10"/>
  <c r="H54" i="10" s="1"/>
  <c r="D54" i="10"/>
  <c r="G54" i="10" s="1"/>
  <c r="E53" i="10"/>
  <c r="H53" i="10" s="1"/>
  <c r="D53" i="10"/>
  <c r="G53" i="10" s="1"/>
  <c r="E52" i="10"/>
  <c r="H52" i="10" s="1"/>
  <c r="D52" i="10"/>
  <c r="G52" i="10" s="1"/>
  <c r="E51" i="10"/>
  <c r="H51" i="10" s="1"/>
  <c r="D51" i="10"/>
  <c r="G51" i="10" s="1"/>
  <c r="E50" i="10"/>
  <c r="H50" i="10" s="1"/>
  <c r="D50" i="10"/>
  <c r="G50" i="10" s="1"/>
  <c r="E49" i="10"/>
  <c r="H49" i="10" s="1"/>
  <c r="D49" i="10"/>
  <c r="G49" i="10" s="1"/>
  <c r="E48" i="10"/>
  <c r="H48" i="10" s="1"/>
  <c r="D48" i="10"/>
  <c r="G48" i="10" s="1"/>
  <c r="E47" i="10"/>
  <c r="H47" i="10" s="1"/>
  <c r="D47" i="10"/>
  <c r="G47" i="10" s="1"/>
  <c r="E46" i="10"/>
  <c r="H46" i="10" s="1"/>
  <c r="D46" i="10"/>
  <c r="G46" i="10" s="1"/>
  <c r="E45" i="10"/>
  <c r="H45" i="10" s="1"/>
  <c r="D45" i="10"/>
  <c r="G45" i="10" s="1"/>
  <c r="E44" i="10"/>
  <c r="H44" i="10" s="1"/>
  <c r="D44" i="10"/>
  <c r="G44" i="10" s="1"/>
  <c r="E43" i="10"/>
  <c r="H43" i="10" s="1"/>
  <c r="D43" i="10"/>
  <c r="G43" i="10" s="1"/>
  <c r="E42" i="10"/>
  <c r="H42" i="10" s="1"/>
  <c r="D42" i="10"/>
  <c r="G42" i="10" s="1"/>
  <c r="E41" i="10"/>
  <c r="H41" i="10" s="1"/>
  <c r="D41" i="10"/>
  <c r="G41" i="10" s="1"/>
  <c r="E40" i="10"/>
  <c r="H40" i="10" s="1"/>
  <c r="D40" i="10"/>
  <c r="G40" i="10" s="1"/>
  <c r="E39" i="10"/>
  <c r="H39" i="10" s="1"/>
  <c r="D39" i="10"/>
  <c r="G39" i="10" s="1"/>
  <c r="E38" i="10"/>
  <c r="H38" i="10" s="1"/>
  <c r="D38" i="10"/>
  <c r="G38" i="10" s="1"/>
  <c r="E37" i="10"/>
  <c r="H37" i="10" s="1"/>
  <c r="D37" i="10"/>
  <c r="G37" i="10" s="1"/>
  <c r="E36" i="10"/>
  <c r="H36" i="10" s="1"/>
  <c r="D36" i="10"/>
  <c r="G36" i="10" s="1"/>
  <c r="E35" i="10"/>
  <c r="H35" i="10" s="1"/>
  <c r="D35" i="10"/>
  <c r="G35" i="10" s="1"/>
  <c r="E34" i="10"/>
  <c r="H34" i="10" s="1"/>
  <c r="D34" i="10"/>
  <c r="G34" i="10" s="1"/>
  <c r="E33" i="10"/>
  <c r="H33" i="10" s="1"/>
  <c r="D33" i="10"/>
  <c r="G33" i="10" s="1"/>
  <c r="E32" i="10"/>
  <c r="H32" i="10" s="1"/>
  <c r="D32" i="10"/>
  <c r="G32" i="10" s="1"/>
  <c r="H31" i="10"/>
  <c r="E31" i="10"/>
  <c r="D31" i="10"/>
  <c r="G31" i="10" s="1"/>
  <c r="E30" i="10"/>
  <c r="H30" i="10" s="1"/>
  <c r="D30" i="10"/>
  <c r="G30" i="10" s="1"/>
  <c r="E29" i="10"/>
  <c r="H29" i="10" s="1"/>
  <c r="D29" i="10"/>
  <c r="G29" i="10" s="1"/>
  <c r="E28" i="10"/>
  <c r="H28" i="10" s="1"/>
  <c r="D28" i="10"/>
  <c r="G28" i="10" s="1"/>
  <c r="E27" i="10"/>
  <c r="H27" i="10" s="1"/>
  <c r="D27" i="10"/>
  <c r="G27" i="10" s="1"/>
  <c r="H26" i="10"/>
  <c r="E26" i="10"/>
  <c r="D26" i="10"/>
  <c r="G26" i="10" s="1"/>
  <c r="E25" i="10"/>
  <c r="H25" i="10" s="1"/>
  <c r="D25" i="10"/>
  <c r="G25" i="10" s="1"/>
  <c r="E24" i="10"/>
  <c r="H24" i="10" s="1"/>
  <c r="D24" i="10"/>
  <c r="G24" i="10" s="1"/>
  <c r="E23" i="10"/>
  <c r="H23" i="10" s="1"/>
  <c r="D23" i="10"/>
  <c r="G23" i="10" s="1"/>
  <c r="E22" i="10"/>
  <c r="H22" i="10" s="1"/>
  <c r="D22" i="10"/>
  <c r="G22" i="10" s="1"/>
  <c r="E21" i="10"/>
  <c r="H21" i="10" s="1"/>
  <c r="D21" i="10"/>
  <c r="G21" i="10" s="1"/>
  <c r="E20" i="10"/>
  <c r="H20" i="10" s="1"/>
  <c r="D20" i="10"/>
  <c r="G20" i="10" s="1"/>
  <c r="E19" i="10"/>
  <c r="H19" i="10" s="1"/>
  <c r="D19" i="10"/>
  <c r="G19" i="10" s="1"/>
  <c r="E18" i="10"/>
  <c r="H18" i="10" s="1"/>
  <c r="D18" i="10"/>
  <c r="G18" i="10" s="1"/>
  <c r="E17" i="10"/>
  <c r="H17" i="10" s="1"/>
  <c r="D17" i="10"/>
  <c r="G17" i="10" s="1"/>
  <c r="E16" i="10"/>
  <c r="H16" i="10" s="1"/>
  <c r="D16" i="10"/>
  <c r="G16" i="10" s="1"/>
  <c r="E15" i="10"/>
  <c r="H15" i="10" s="1"/>
  <c r="D15" i="10"/>
  <c r="G15" i="10" s="1"/>
  <c r="E14" i="10"/>
  <c r="H14" i="10" s="1"/>
  <c r="D14" i="10"/>
  <c r="G14" i="10" s="1"/>
  <c r="E13" i="10"/>
  <c r="H13" i="10" s="1"/>
  <c r="D13" i="10"/>
  <c r="G13" i="10" s="1"/>
  <c r="E12" i="10"/>
  <c r="H12" i="10" s="1"/>
  <c r="D12" i="10"/>
  <c r="G12" i="10" s="1"/>
  <c r="H11" i="10"/>
  <c r="E11" i="10"/>
  <c r="D11" i="10"/>
  <c r="G11" i="10" s="1"/>
  <c r="E10" i="10"/>
  <c r="H10" i="10" s="1"/>
  <c r="D10" i="10"/>
  <c r="G10" i="10" s="1"/>
  <c r="E9" i="10"/>
  <c r="H9" i="10" s="1"/>
  <c r="D9" i="10"/>
  <c r="G9" i="10" s="1"/>
  <c r="E8" i="10"/>
  <c r="H8" i="10" s="1"/>
  <c r="D8" i="10"/>
  <c r="G8" i="10" s="1"/>
  <c r="E7" i="10"/>
  <c r="H7" i="10" s="1"/>
  <c r="D7" i="10"/>
  <c r="G7" i="10" s="1"/>
  <c r="H6" i="10"/>
  <c r="E6" i="10"/>
  <c r="D6" i="10"/>
  <c r="G6" i="10" s="1"/>
  <c r="E5" i="10"/>
  <c r="H5" i="10" s="1"/>
  <c r="D5" i="10"/>
  <c r="G5" i="10" s="1"/>
  <c r="E4" i="10"/>
  <c r="E72" i="10" s="1"/>
  <c r="H72" i="10" s="1"/>
  <c r="D4" i="10"/>
  <c r="A1" i="10"/>
  <c r="D72" i="10" l="1"/>
  <c r="G72" i="10" s="1"/>
  <c r="G4" i="10"/>
  <c r="H4" i="10"/>
  <c r="D71" i="104" l="1"/>
  <c r="E71" i="104"/>
  <c r="D71" i="103" l="1"/>
  <c r="E71" i="103"/>
  <c r="D71" i="102" l="1"/>
  <c r="E71" i="102"/>
  <c r="D71" i="101" l="1"/>
  <c r="E71" i="101"/>
  <c r="D71" i="100" l="1"/>
  <c r="E71" i="100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<sst xmlns="http://schemas.openxmlformats.org/spreadsheetml/2006/main" count="536" uniqueCount="82">
  <si>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</si>
  <si>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</si>
  <si>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</si>
  <si>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</si>
  <si>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</si>
  <si>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</si>
  <si>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</si>
  <si>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</si>
  <si>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</si>
  <si>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</si>
  <si>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</si>
  <si>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</si>
  <si>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</si>
  <si>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</si>
  <si>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</si>
  <si>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</si>
  <si>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</si>
  <si>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</si>
  <si>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</si>
  <si>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</si>
  <si>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</si>
  <si>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</si>
  <si>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</si>
  <si>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</si>
  <si>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</si>
  <si>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</si>
  <si>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</si>
  <si>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</si>
  <si>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</si>
  <si>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</si>
  <si>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</si>
  <si>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</si>
  <si>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</si>
  <si>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</si>
  <si>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</si>
  <si>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</si>
  <si>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</si>
  <si>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</si>
  <si>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</si>
  <si>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</si>
  <si>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</si>
  <si>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</si>
  <si>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</si>
  <si>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</si>
  <si>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</si>
  <si>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</si>
  <si>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</si>
  <si>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</si>
  <si>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</si>
  <si>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</si>
  <si>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</si>
  <si>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</si>
  <si>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</si>
  <si>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</si>
  <si>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</si>
  <si>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</si>
  <si>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</si>
  <si>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</si>
  <si>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</si>
  <si>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</si>
  <si>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</si>
  <si>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</si>
  <si>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</si>
  <si>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</si>
  <si>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</si>
  <si>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</si>
  <si>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</si>
  <si>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</si>
  <si>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</si>
  <si>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</si>
  <si>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</si>
  <si>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</si>
  <si>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</si>
  <si>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</si>
  <si>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</si>
  <si>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</si>
  <si>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</si>
  <si>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12/31/2018</t>
  </si>
  <si>
    <t>Week of 12/24/2018</t>
  </si>
  <si>
    <t>Week of 12/17/2018</t>
  </si>
  <si>
    <t>Week of 12/10/2018</t>
  </si>
  <si>
    <t>Week of 12/03/2018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</si>
</sst>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1" fillId="0" borderId="0" xfId="4" applyNumberFormat="1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NumberFormat="1"/>
    <xf numFmtId="0" fontId="2" fillId="0" borderId="0" xfId="1" applyAlignment="1">
      <alignment horizontal="center"/>
    </xf>
  </cellXfs>
  <cellStyles count="20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kerTh/Desktop/DocStamp%20Batch%20Data/FY17-18/1712/docs-monthly-17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Week of November 27th"/>
      <sheetName val="Week of December 4th"/>
      <sheetName val="Week of December 11th"/>
      <sheetName val="Week of December 18th"/>
      <sheetName val="Week of December 25th"/>
      <sheetName val="December 2016"/>
    </sheetNames>
    <sheetDataSet>
      <sheetData sheetId="0"/>
      <sheetData sheetId="1">
        <row r="3">
          <cell r="D3"/>
          <cell r="E3"/>
        </row>
        <row r="4">
          <cell r="D4"/>
          <cell r="E4"/>
        </row>
        <row r="5">
          <cell r="D5"/>
          <cell r="E5"/>
        </row>
        <row r="6">
          <cell r="D6"/>
          <cell r="E6"/>
        </row>
        <row r="7">
          <cell r="D7"/>
          <cell r="E7"/>
        </row>
        <row r="8">
          <cell r="D8"/>
          <cell r="E8"/>
        </row>
        <row r="9">
          <cell r="D9"/>
          <cell r="E9"/>
        </row>
        <row r="10">
          <cell r="D10"/>
          <cell r="E10"/>
        </row>
        <row r="11">
          <cell r="D11">
            <v>73310.3</v>
          </cell>
          <cell r="E11">
            <v>30673.65</v>
          </cell>
        </row>
        <row r="12">
          <cell r="D12"/>
          <cell r="E12"/>
        </row>
        <row r="13">
          <cell r="D13"/>
          <cell r="E13"/>
        </row>
        <row r="14">
          <cell r="D14"/>
          <cell r="E14"/>
        </row>
        <row r="15">
          <cell r="D15"/>
          <cell r="E15"/>
        </row>
        <row r="16">
          <cell r="D16"/>
          <cell r="E16"/>
        </row>
        <row r="17">
          <cell r="D17"/>
          <cell r="E17"/>
        </row>
        <row r="18">
          <cell r="D18"/>
          <cell r="E18"/>
        </row>
        <row r="19">
          <cell r="D19"/>
          <cell r="E19"/>
        </row>
        <row r="20">
          <cell r="D20"/>
          <cell r="E20"/>
        </row>
        <row r="21">
          <cell r="D21"/>
          <cell r="E21"/>
        </row>
        <row r="22">
          <cell r="D22"/>
          <cell r="E22"/>
        </row>
        <row r="23">
          <cell r="D23"/>
          <cell r="E23"/>
        </row>
        <row r="24">
          <cell r="D24"/>
          <cell r="E24"/>
        </row>
        <row r="25">
          <cell r="D25"/>
          <cell r="E25"/>
        </row>
        <row r="26">
          <cell r="D26"/>
          <cell r="E26"/>
        </row>
        <row r="27">
          <cell r="D27"/>
          <cell r="E27"/>
        </row>
        <row r="28">
          <cell r="D28"/>
          <cell r="E28"/>
        </row>
        <row r="29">
          <cell r="D29"/>
          <cell r="E29"/>
        </row>
        <row r="30">
          <cell r="D30"/>
          <cell r="E30"/>
        </row>
        <row r="31">
          <cell r="D31">
            <v>1892812.6</v>
          </cell>
          <cell r="E31">
            <v>1015732.2</v>
          </cell>
        </row>
        <row r="32">
          <cell r="D32"/>
          <cell r="E32"/>
        </row>
        <row r="33">
          <cell r="D33"/>
          <cell r="E33"/>
        </row>
        <row r="34">
          <cell r="D34"/>
          <cell r="E34"/>
        </row>
        <row r="35">
          <cell r="D35">
            <v>4487</v>
          </cell>
          <cell r="E35">
            <v>2051.35</v>
          </cell>
        </row>
        <row r="36">
          <cell r="D36">
            <v>1241.0999999999999</v>
          </cell>
          <cell r="E36">
            <v>1957.2</v>
          </cell>
        </row>
        <row r="37">
          <cell r="D37"/>
          <cell r="E37"/>
        </row>
        <row r="38">
          <cell r="D38"/>
          <cell r="E38"/>
        </row>
        <row r="39">
          <cell r="D39"/>
          <cell r="E39"/>
        </row>
        <row r="40">
          <cell r="D40"/>
          <cell r="E40"/>
        </row>
        <row r="41">
          <cell r="D41"/>
          <cell r="E41"/>
        </row>
        <row r="42">
          <cell r="D42"/>
          <cell r="E42"/>
        </row>
        <row r="43">
          <cell r="D43"/>
          <cell r="E43"/>
        </row>
        <row r="44">
          <cell r="D44"/>
          <cell r="E44"/>
        </row>
        <row r="45">
          <cell r="D45"/>
          <cell r="E45"/>
        </row>
        <row r="46">
          <cell r="D46"/>
          <cell r="E46"/>
        </row>
        <row r="47">
          <cell r="D47">
            <v>79048.899999999994</v>
          </cell>
          <cell r="E47">
            <v>28206.15</v>
          </cell>
        </row>
        <row r="48">
          <cell r="D48"/>
          <cell r="E48"/>
        </row>
        <row r="49">
          <cell r="D49"/>
          <cell r="E49"/>
        </row>
        <row r="50">
          <cell r="D50"/>
          <cell r="E50"/>
        </row>
        <row r="51">
          <cell r="D51"/>
          <cell r="E51"/>
        </row>
        <row r="52">
          <cell r="D52"/>
          <cell r="E52"/>
        </row>
        <row r="53">
          <cell r="D53"/>
          <cell r="E53"/>
        </row>
        <row r="54">
          <cell r="D54"/>
          <cell r="E54"/>
        </row>
        <row r="55">
          <cell r="D55"/>
          <cell r="E55"/>
        </row>
        <row r="56">
          <cell r="D56"/>
          <cell r="E56"/>
        </row>
        <row r="57">
          <cell r="D57"/>
          <cell r="E57"/>
        </row>
        <row r="58">
          <cell r="D58"/>
          <cell r="E58"/>
        </row>
        <row r="59">
          <cell r="D59"/>
          <cell r="E59"/>
        </row>
        <row r="60">
          <cell r="D60"/>
          <cell r="E60"/>
        </row>
        <row r="61">
          <cell r="D61"/>
          <cell r="E61"/>
        </row>
        <row r="62">
          <cell r="D62">
            <v>213727.5</v>
          </cell>
          <cell r="E62">
            <v>62830.95</v>
          </cell>
        </row>
        <row r="63">
          <cell r="D63"/>
          <cell r="E63"/>
        </row>
        <row r="64">
          <cell r="D64"/>
          <cell r="E64"/>
        </row>
        <row r="65">
          <cell r="D65"/>
          <cell r="E65"/>
        </row>
        <row r="66">
          <cell r="D66"/>
          <cell r="E66"/>
        </row>
        <row r="67">
          <cell r="D67"/>
          <cell r="E67"/>
        </row>
        <row r="68">
          <cell r="D68"/>
          <cell r="E68"/>
        </row>
        <row r="69">
          <cell r="D69"/>
          <cell r="E69"/>
        </row>
      </sheetData>
      <sheetData sheetId="2">
        <row r="3">
          <cell r="D3">
            <v>130948.3</v>
          </cell>
          <cell r="E3">
            <v>95501.7</v>
          </cell>
        </row>
        <row r="4">
          <cell r="D4"/>
          <cell r="E4"/>
        </row>
        <row r="5">
          <cell r="D5">
            <v>287259.7</v>
          </cell>
          <cell r="E5">
            <v>142658.25</v>
          </cell>
        </row>
        <row r="6">
          <cell r="D6">
            <v>22808.799999999999</v>
          </cell>
          <cell r="E6">
            <v>8313.9</v>
          </cell>
        </row>
        <row r="7">
          <cell r="D7">
            <v>452697.7</v>
          </cell>
          <cell r="E7">
            <v>202133.75</v>
          </cell>
        </row>
        <row r="8">
          <cell r="D8">
            <v>1504413.8</v>
          </cell>
          <cell r="E8">
            <v>781511.15</v>
          </cell>
        </row>
        <row r="9">
          <cell r="D9">
            <v>199.5</v>
          </cell>
          <cell r="E9">
            <v>1638</v>
          </cell>
        </row>
        <row r="10">
          <cell r="D10">
            <v>152250</v>
          </cell>
          <cell r="E10">
            <v>62007.4</v>
          </cell>
        </row>
        <row r="11">
          <cell r="D11">
            <v>173551.7</v>
          </cell>
          <cell r="E11">
            <v>53203.85</v>
          </cell>
        </row>
        <row r="12">
          <cell r="D12">
            <v>158368</v>
          </cell>
          <cell r="E12">
            <v>190640.8</v>
          </cell>
        </row>
        <row r="13">
          <cell r="D13">
            <v>698928.45</v>
          </cell>
          <cell r="E13">
            <v>263812.5</v>
          </cell>
        </row>
        <row r="14">
          <cell r="D14">
            <v>21627.9</v>
          </cell>
          <cell r="E14">
            <v>14648.55</v>
          </cell>
        </row>
        <row r="15">
          <cell r="D15">
            <v>2266477.7999999998</v>
          </cell>
          <cell r="E15">
            <v>1809546.55</v>
          </cell>
        </row>
        <row r="16">
          <cell r="D16">
            <v>52325</v>
          </cell>
          <cell r="E16">
            <v>17239.25</v>
          </cell>
        </row>
        <row r="17">
          <cell r="D17"/>
          <cell r="E17"/>
        </row>
        <row r="18">
          <cell r="D18">
            <v>545301.4</v>
          </cell>
          <cell r="E18">
            <v>226892.4</v>
          </cell>
        </row>
        <row r="19">
          <cell r="D19">
            <v>327308.79999999999</v>
          </cell>
          <cell r="E19">
            <v>142948.4</v>
          </cell>
        </row>
        <row r="20">
          <cell r="D20">
            <v>89004.12</v>
          </cell>
          <cell r="E20">
            <v>36383.199999999997</v>
          </cell>
        </row>
        <row r="21">
          <cell r="D21">
            <v>30150.400000000001</v>
          </cell>
          <cell r="E21">
            <v>6654.2</v>
          </cell>
        </row>
        <row r="22">
          <cell r="D22">
            <v>17798.2</v>
          </cell>
          <cell r="E22">
            <v>9685.9000000000015</v>
          </cell>
        </row>
        <row r="23">
          <cell r="D23">
            <v>3658.2</v>
          </cell>
          <cell r="E23">
            <v>1425.2</v>
          </cell>
        </row>
        <row r="24">
          <cell r="D24">
            <v>3865.4</v>
          </cell>
          <cell r="E24">
            <v>1778</v>
          </cell>
        </row>
        <row r="25">
          <cell r="D25">
            <v>7921.9</v>
          </cell>
          <cell r="E25">
            <v>7096.9500000000007</v>
          </cell>
        </row>
        <row r="26">
          <cell r="D26">
            <v>1186.1099999999999</v>
          </cell>
          <cell r="E26">
            <v>1237.8499999999999</v>
          </cell>
        </row>
        <row r="27">
          <cell r="D27">
            <v>3063.9</v>
          </cell>
          <cell r="E27">
            <v>2028.25</v>
          </cell>
        </row>
        <row r="28">
          <cell r="D28">
            <v>12584.8</v>
          </cell>
          <cell r="E28">
            <v>4880.05</v>
          </cell>
        </row>
        <row r="29">
          <cell r="D29">
            <v>140580.29999999999</v>
          </cell>
          <cell r="E29">
            <v>86432.15</v>
          </cell>
        </row>
        <row r="30">
          <cell r="D30">
            <v>198694.3</v>
          </cell>
          <cell r="E30">
            <v>63134.75</v>
          </cell>
        </row>
        <row r="31">
          <cell r="D31">
            <v>1545786.9</v>
          </cell>
          <cell r="E31">
            <v>922939.85</v>
          </cell>
        </row>
        <row r="32">
          <cell r="D32">
            <v>1430.8</v>
          </cell>
          <cell r="E32">
            <v>1938.3</v>
          </cell>
        </row>
        <row r="33">
          <cell r="D33">
            <v>244891.5</v>
          </cell>
          <cell r="E33">
            <v>80974.600000000006</v>
          </cell>
        </row>
        <row r="34">
          <cell r="D34">
            <v>2984.8</v>
          </cell>
          <cell r="E34">
            <v>5472.95</v>
          </cell>
        </row>
        <row r="35">
          <cell r="D35">
            <v>5653.2</v>
          </cell>
          <cell r="E35">
            <v>15620.5</v>
          </cell>
        </row>
        <row r="36">
          <cell r="D36"/>
          <cell r="E36"/>
        </row>
        <row r="37">
          <cell r="D37">
            <v>269140.2</v>
          </cell>
          <cell r="E37">
            <v>123793.60000000001</v>
          </cell>
        </row>
        <row r="38">
          <cell r="D38">
            <v>1118811.3999999999</v>
          </cell>
          <cell r="E38">
            <v>577293.85</v>
          </cell>
        </row>
        <row r="39">
          <cell r="D39">
            <v>188727.7</v>
          </cell>
          <cell r="E39">
            <v>85530.55</v>
          </cell>
        </row>
        <row r="40">
          <cell r="D40">
            <v>16118.9</v>
          </cell>
          <cell r="E40">
            <v>11756.5</v>
          </cell>
        </row>
        <row r="41">
          <cell r="D41">
            <v>2.8</v>
          </cell>
          <cell r="E41">
            <v>637.35</v>
          </cell>
        </row>
        <row r="42">
          <cell r="D42"/>
          <cell r="E42"/>
        </row>
        <row r="43">
          <cell r="D43">
            <v>620477.19999999995</v>
          </cell>
          <cell r="E43">
            <v>294632.09999999998</v>
          </cell>
        </row>
        <row r="44">
          <cell r="D44">
            <v>241322.14</v>
          </cell>
          <cell r="E44">
            <v>113206.45</v>
          </cell>
        </row>
        <row r="45">
          <cell r="D45">
            <v>260752.8</v>
          </cell>
          <cell r="E45">
            <v>169738.1</v>
          </cell>
        </row>
        <row r="46">
          <cell r="D46">
            <v>295201.90000000002</v>
          </cell>
          <cell r="E46">
            <v>126105.35</v>
          </cell>
        </row>
        <row r="47">
          <cell r="D47">
            <v>120047.9</v>
          </cell>
          <cell r="E47">
            <v>75288.149999999994</v>
          </cell>
        </row>
        <row r="48">
          <cell r="D48">
            <v>113701.3</v>
          </cell>
          <cell r="E48">
            <v>139786.5</v>
          </cell>
        </row>
        <row r="49">
          <cell r="D49">
            <v>27343.4</v>
          </cell>
          <cell r="E49">
            <v>4595.5</v>
          </cell>
        </row>
        <row r="50">
          <cell r="D50">
            <v>1027961.9</v>
          </cell>
          <cell r="E50">
            <v>448353.15</v>
          </cell>
        </row>
        <row r="51">
          <cell r="D51">
            <v>608513.81000000006</v>
          </cell>
          <cell r="E51">
            <v>346446.1</v>
          </cell>
        </row>
        <row r="52">
          <cell r="D52">
            <v>1474407.9</v>
          </cell>
          <cell r="E52">
            <v>517087.9</v>
          </cell>
        </row>
        <row r="53">
          <cell r="D53">
            <v>610642.9</v>
          </cell>
          <cell r="E53">
            <v>325327.45</v>
          </cell>
        </row>
        <row r="54">
          <cell r="D54"/>
          <cell r="E54"/>
        </row>
        <row r="55">
          <cell r="D55">
            <v>400275.48</v>
          </cell>
          <cell r="E55">
            <v>307684.3</v>
          </cell>
        </row>
        <row r="56">
          <cell r="D56">
            <v>86658.6</v>
          </cell>
          <cell r="E56">
            <v>20820.8</v>
          </cell>
        </row>
        <row r="57">
          <cell r="D57">
            <v>609321.30000000005</v>
          </cell>
          <cell r="E57">
            <v>278941.95</v>
          </cell>
        </row>
        <row r="58">
          <cell r="D58">
            <v>190632.4</v>
          </cell>
          <cell r="E58">
            <v>84546.35</v>
          </cell>
        </row>
        <row r="59">
          <cell r="D59">
            <v>262024.7</v>
          </cell>
          <cell r="E59">
            <v>168121.8</v>
          </cell>
        </row>
        <row r="60">
          <cell r="D60">
            <v>672040.6</v>
          </cell>
          <cell r="E60">
            <v>209162.45</v>
          </cell>
        </row>
        <row r="61">
          <cell r="D61">
            <v>334592.65000000002</v>
          </cell>
          <cell r="E61">
            <v>576562.44999999995</v>
          </cell>
        </row>
        <row r="62">
          <cell r="D62">
            <v>196637</v>
          </cell>
          <cell r="E62">
            <v>93081.45</v>
          </cell>
        </row>
        <row r="63">
          <cell r="D63">
            <v>8628.2000000000007</v>
          </cell>
          <cell r="E63">
            <v>4489.45</v>
          </cell>
        </row>
        <row r="64">
          <cell r="D64"/>
          <cell r="E64"/>
        </row>
        <row r="65">
          <cell r="D65"/>
          <cell r="E65"/>
        </row>
        <row r="66">
          <cell r="D66">
            <v>615520.85</v>
          </cell>
          <cell r="E66">
            <v>304739.75</v>
          </cell>
        </row>
        <row r="67">
          <cell r="D67">
            <v>22831.9</v>
          </cell>
          <cell r="E67">
            <v>10143</v>
          </cell>
        </row>
        <row r="68">
          <cell r="D68">
            <v>270781</v>
          </cell>
          <cell r="E68">
            <v>136508.04999999999</v>
          </cell>
        </row>
        <row r="69">
          <cell r="D69">
            <v>18764.199999999997</v>
          </cell>
          <cell r="E69">
            <v>7659.0499999999993</v>
          </cell>
        </row>
      </sheetData>
      <sheetData sheetId="3">
        <row r="3">
          <cell r="D3">
            <v>185539.20000000001</v>
          </cell>
          <cell r="E3">
            <v>158602.5</v>
          </cell>
        </row>
        <row r="4">
          <cell r="D4">
            <v>15113.7</v>
          </cell>
          <cell r="E4">
            <v>9325.75</v>
          </cell>
        </row>
        <row r="5">
          <cell r="D5">
            <v>246283.1</v>
          </cell>
          <cell r="E5">
            <v>118652.8</v>
          </cell>
        </row>
        <row r="6">
          <cell r="D6">
            <v>12930.4</v>
          </cell>
          <cell r="E6">
            <v>8545.6</v>
          </cell>
        </row>
        <row r="7">
          <cell r="D7">
            <v>614590.9</v>
          </cell>
          <cell r="E7">
            <v>324313.5</v>
          </cell>
        </row>
        <row r="8">
          <cell r="D8">
            <v>1898390.9</v>
          </cell>
          <cell r="E8">
            <v>890369.55</v>
          </cell>
        </row>
        <row r="9">
          <cell r="D9">
            <v>3885.7</v>
          </cell>
          <cell r="E9">
            <v>1185.0999999999999</v>
          </cell>
        </row>
        <row r="10">
          <cell r="D10">
            <v>241467.8</v>
          </cell>
          <cell r="E10">
            <v>101451.35</v>
          </cell>
        </row>
        <row r="11">
          <cell r="D11">
            <v>117390</v>
          </cell>
          <cell r="E11">
            <v>51150.75</v>
          </cell>
        </row>
        <row r="12">
          <cell r="D12">
            <v>347118.1</v>
          </cell>
          <cell r="E12">
            <v>119232.72</v>
          </cell>
        </row>
        <row r="13">
          <cell r="D13">
            <v>989430.4</v>
          </cell>
          <cell r="E13">
            <v>282979.90000000002</v>
          </cell>
        </row>
        <row r="14">
          <cell r="D14">
            <v>25200</v>
          </cell>
          <cell r="E14">
            <v>13595.4</v>
          </cell>
        </row>
        <row r="15">
          <cell r="D15">
            <v>2827848</v>
          </cell>
          <cell r="E15">
            <v>1809277.75</v>
          </cell>
        </row>
        <row r="16">
          <cell r="D16"/>
          <cell r="E16"/>
        </row>
        <row r="17">
          <cell r="D17"/>
          <cell r="E17"/>
        </row>
        <row r="18">
          <cell r="D18">
            <v>728571.9</v>
          </cell>
          <cell r="E18">
            <v>453693.07</v>
          </cell>
        </row>
        <row r="19">
          <cell r="D19"/>
          <cell r="E19"/>
        </row>
        <row r="20">
          <cell r="D20">
            <v>122097.7</v>
          </cell>
          <cell r="E20">
            <v>56756</v>
          </cell>
        </row>
        <row r="21">
          <cell r="D21"/>
          <cell r="E21"/>
        </row>
        <row r="22">
          <cell r="D22">
            <v>6443.5</v>
          </cell>
          <cell r="E22">
            <v>5105.1000000000004</v>
          </cell>
        </row>
        <row r="23">
          <cell r="D23">
            <v>4658.5</v>
          </cell>
          <cell r="E23">
            <v>4204.8999999999996</v>
          </cell>
        </row>
        <row r="24">
          <cell r="D24">
            <v>3478.3</v>
          </cell>
          <cell r="E24">
            <v>2461.9</v>
          </cell>
        </row>
        <row r="25">
          <cell r="D25"/>
          <cell r="E25"/>
        </row>
        <row r="26">
          <cell r="D26">
            <v>2297.4</v>
          </cell>
          <cell r="E26">
            <v>2652.3</v>
          </cell>
        </row>
        <row r="27">
          <cell r="D27">
            <v>17606.400000000001</v>
          </cell>
          <cell r="E27">
            <v>14782.95</v>
          </cell>
        </row>
        <row r="28">
          <cell r="D28">
            <v>15968.4</v>
          </cell>
          <cell r="E28">
            <v>9999.5</v>
          </cell>
        </row>
        <row r="29">
          <cell r="D29">
            <v>169719.9</v>
          </cell>
          <cell r="E29">
            <v>77138.25</v>
          </cell>
        </row>
        <row r="30">
          <cell r="D30">
            <v>77371</v>
          </cell>
          <cell r="E30">
            <v>49475.65</v>
          </cell>
        </row>
        <row r="31">
          <cell r="D31">
            <v>2519191.5</v>
          </cell>
          <cell r="E31">
            <v>1200882.2</v>
          </cell>
        </row>
        <row r="32">
          <cell r="D32">
            <v>2641.8</v>
          </cell>
          <cell r="E32">
            <v>1220.0999999999999</v>
          </cell>
        </row>
        <row r="33">
          <cell r="D33">
            <v>296162.3</v>
          </cell>
          <cell r="E33">
            <v>106803.2</v>
          </cell>
        </row>
        <row r="34">
          <cell r="D34">
            <v>7448</v>
          </cell>
          <cell r="E34">
            <v>6700.05</v>
          </cell>
        </row>
        <row r="35">
          <cell r="D35">
            <v>5824</v>
          </cell>
          <cell r="E35">
            <v>1935.15</v>
          </cell>
        </row>
        <row r="36">
          <cell r="D36">
            <v>3848.6000000000004</v>
          </cell>
          <cell r="E36">
            <v>1822.45</v>
          </cell>
        </row>
        <row r="37">
          <cell r="D37">
            <v>515094.3</v>
          </cell>
          <cell r="E37">
            <v>213986.85</v>
          </cell>
        </row>
        <row r="38">
          <cell r="D38">
            <v>1907112.9</v>
          </cell>
          <cell r="E38">
            <v>495367.6</v>
          </cell>
        </row>
        <row r="39">
          <cell r="D39">
            <v>349116.6</v>
          </cell>
          <cell r="E39">
            <v>123990.65</v>
          </cell>
        </row>
        <row r="40">
          <cell r="D40">
            <v>20263.599999999999</v>
          </cell>
          <cell r="E40">
            <v>9919.7000000000007</v>
          </cell>
        </row>
        <row r="41">
          <cell r="D41">
            <v>1137.5</v>
          </cell>
          <cell r="E41">
            <v>1428.7</v>
          </cell>
        </row>
        <row r="42">
          <cell r="D42"/>
          <cell r="E42"/>
        </row>
        <row r="43">
          <cell r="D43">
            <v>797821.5</v>
          </cell>
          <cell r="E43">
            <v>339369.8</v>
          </cell>
        </row>
        <row r="44">
          <cell r="D44">
            <v>369174.74</v>
          </cell>
          <cell r="E44">
            <v>178935.75</v>
          </cell>
        </row>
        <row r="45">
          <cell r="D45">
            <v>175148.4</v>
          </cell>
          <cell r="E45">
            <v>57599.5</v>
          </cell>
        </row>
        <row r="46">
          <cell r="D46"/>
          <cell r="E46"/>
        </row>
        <row r="47">
          <cell r="D47">
            <v>20489</v>
          </cell>
          <cell r="E47">
            <v>13162.1</v>
          </cell>
        </row>
        <row r="48">
          <cell r="D48">
            <v>733735.94</v>
          </cell>
          <cell r="E48">
            <v>367560.9</v>
          </cell>
        </row>
        <row r="49">
          <cell r="D49"/>
          <cell r="E49"/>
        </row>
        <row r="50">
          <cell r="D50">
            <v>3425633.4</v>
          </cell>
          <cell r="E50">
            <v>2720240.95</v>
          </cell>
        </row>
        <row r="51">
          <cell r="D51">
            <v>575003.80000000005</v>
          </cell>
          <cell r="E51">
            <v>176061.55</v>
          </cell>
        </row>
        <row r="52">
          <cell r="D52">
            <v>2412116.7000000002</v>
          </cell>
          <cell r="E52">
            <v>1052140.25</v>
          </cell>
        </row>
        <row r="53">
          <cell r="D53">
            <v>714212.8</v>
          </cell>
          <cell r="E53">
            <v>320695.90000000002</v>
          </cell>
        </row>
        <row r="54">
          <cell r="D54"/>
          <cell r="E54"/>
        </row>
        <row r="55">
          <cell r="D55">
            <v>811847.1</v>
          </cell>
          <cell r="E55">
            <v>667278.15</v>
          </cell>
        </row>
        <row r="56">
          <cell r="D56">
            <v>23920.55</v>
          </cell>
          <cell r="E56">
            <v>9151.4500000000007</v>
          </cell>
        </row>
        <row r="57">
          <cell r="D57">
            <v>760086.6</v>
          </cell>
          <cell r="E57">
            <v>273378.34999999998</v>
          </cell>
        </row>
        <row r="58">
          <cell r="D58">
            <v>424707.5</v>
          </cell>
          <cell r="E58">
            <v>361628.05</v>
          </cell>
        </row>
        <row r="59">
          <cell r="D59"/>
          <cell r="E59"/>
        </row>
        <row r="60">
          <cell r="D60"/>
          <cell r="E60"/>
        </row>
        <row r="61">
          <cell r="D61"/>
          <cell r="E61"/>
        </row>
        <row r="62">
          <cell r="D62">
            <v>244745.2</v>
          </cell>
          <cell r="E62">
            <v>57606.85</v>
          </cell>
        </row>
        <row r="63">
          <cell r="D63">
            <v>12714.8</v>
          </cell>
          <cell r="E63">
            <v>9636.5499999999993</v>
          </cell>
        </row>
        <row r="64">
          <cell r="D64">
            <v>6845.3</v>
          </cell>
          <cell r="E64">
            <v>2468.1999999999998</v>
          </cell>
        </row>
        <row r="65">
          <cell r="D65"/>
          <cell r="E65"/>
        </row>
        <row r="66">
          <cell r="D66">
            <v>629179.93999999994</v>
          </cell>
          <cell r="E66">
            <v>279619.55</v>
          </cell>
        </row>
        <row r="67">
          <cell r="D67">
            <v>25882.5</v>
          </cell>
          <cell r="E67">
            <v>11749.15</v>
          </cell>
        </row>
        <row r="68">
          <cell r="D68">
            <v>300061.3</v>
          </cell>
          <cell r="E68">
            <v>126218.4</v>
          </cell>
        </row>
        <row r="69">
          <cell r="D69"/>
          <cell r="E69"/>
        </row>
      </sheetData>
      <sheetData sheetId="4">
        <row r="3">
          <cell r="D3">
            <v>183928.5</v>
          </cell>
          <cell r="E3">
            <v>99156.05</v>
          </cell>
        </row>
        <row r="4">
          <cell r="D4">
            <v>12071.5</v>
          </cell>
          <cell r="E4">
            <v>7023.8</v>
          </cell>
        </row>
        <row r="5">
          <cell r="D5">
            <v>235904.2</v>
          </cell>
          <cell r="E5">
            <v>81449.55</v>
          </cell>
        </row>
        <row r="6">
          <cell r="D6">
            <v>4837</v>
          </cell>
          <cell r="E6">
            <v>2261.35</v>
          </cell>
        </row>
        <row r="7">
          <cell r="D7">
            <v>656318.6</v>
          </cell>
          <cell r="E7">
            <v>359695.35</v>
          </cell>
        </row>
        <row r="8">
          <cell r="D8">
            <v>4102848.4</v>
          </cell>
          <cell r="E8">
            <v>1682345</v>
          </cell>
        </row>
        <row r="9">
          <cell r="D9">
            <v>1387.4</v>
          </cell>
          <cell r="E9">
            <v>896.35</v>
          </cell>
        </row>
        <row r="10">
          <cell r="D10">
            <v>320443.2</v>
          </cell>
          <cell r="E10">
            <v>119628.6</v>
          </cell>
        </row>
        <row r="11">
          <cell r="D11">
            <v>123163.6</v>
          </cell>
          <cell r="E11">
            <v>53434.5</v>
          </cell>
        </row>
        <row r="12">
          <cell r="D12">
            <v>183364.33</v>
          </cell>
          <cell r="E12">
            <v>95293.8</v>
          </cell>
        </row>
        <row r="13">
          <cell r="D13">
            <v>1276881.2</v>
          </cell>
          <cell r="E13">
            <v>584300.5</v>
          </cell>
        </row>
        <row r="14">
          <cell r="D14">
            <v>23104.9</v>
          </cell>
          <cell r="E14">
            <v>12217.45</v>
          </cell>
        </row>
        <row r="15">
          <cell r="D15">
            <v>3251608.2</v>
          </cell>
          <cell r="E15">
            <v>1667969.1</v>
          </cell>
        </row>
        <row r="16">
          <cell r="D16">
            <v>35849.800000000003</v>
          </cell>
          <cell r="E16">
            <v>11504.15</v>
          </cell>
        </row>
        <row r="17">
          <cell r="D17"/>
          <cell r="E17"/>
        </row>
        <row r="18">
          <cell r="D18"/>
          <cell r="E18"/>
        </row>
        <row r="19">
          <cell r="D19">
            <v>244126.4</v>
          </cell>
          <cell r="E19">
            <v>126967.71</v>
          </cell>
        </row>
        <row r="20">
          <cell r="D20">
            <v>170152.15</v>
          </cell>
          <cell r="E20">
            <v>67282.25</v>
          </cell>
        </row>
        <row r="21">
          <cell r="D21"/>
          <cell r="E21"/>
        </row>
        <row r="22">
          <cell r="D22">
            <v>35962.5</v>
          </cell>
          <cell r="E22">
            <v>7224.7</v>
          </cell>
        </row>
        <row r="23">
          <cell r="D23">
            <v>4246.8999999999996</v>
          </cell>
          <cell r="E23">
            <v>2192.75</v>
          </cell>
        </row>
        <row r="24">
          <cell r="D24">
            <v>3801</v>
          </cell>
          <cell r="E24">
            <v>2279.9</v>
          </cell>
        </row>
        <row r="25">
          <cell r="D25">
            <v>31266.9</v>
          </cell>
          <cell r="E25">
            <v>14877.099999999999</v>
          </cell>
        </row>
        <row r="26">
          <cell r="D26">
            <v>2919</v>
          </cell>
          <cell r="E26">
            <v>378</v>
          </cell>
        </row>
        <row r="27">
          <cell r="D27">
            <v>10158.4</v>
          </cell>
          <cell r="E27">
            <v>1951.25</v>
          </cell>
        </row>
        <row r="28">
          <cell r="D28">
            <v>12603.5</v>
          </cell>
          <cell r="E28">
            <v>3010.7</v>
          </cell>
        </row>
        <row r="29">
          <cell r="D29">
            <v>174827.1</v>
          </cell>
          <cell r="E29">
            <v>78893.850000000006</v>
          </cell>
        </row>
        <row r="30">
          <cell r="D30">
            <v>60330.9</v>
          </cell>
          <cell r="E30">
            <v>22281.35</v>
          </cell>
        </row>
        <row r="31">
          <cell r="D31">
            <v>2450863.7999999998</v>
          </cell>
          <cell r="E31">
            <v>1102983.7</v>
          </cell>
        </row>
        <row r="32">
          <cell r="D32">
            <v>2188.9</v>
          </cell>
          <cell r="E32">
            <v>210</v>
          </cell>
        </row>
        <row r="33">
          <cell r="D33">
            <v>312439.40000000002</v>
          </cell>
          <cell r="E33">
            <v>83640.899999999994</v>
          </cell>
        </row>
        <row r="34">
          <cell r="D34">
            <v>7977.9</v>
          </cell>
          <cell r="E34">
            <v>4307.1000000000004</v>
          </cell>
        </row>
        <row r="35">
          <cell r="D35">
            <v>3343.9</v>
          </cell>
          <cell r="E35">
            <v>15967.7</v>
          </cell>
        </row>
        <row r="36">
          <cell r="D36">
            <v>2562</v>
          </cell>
          <cell r="E36">
            <v>1402.8</v>
          </cell>
        </row>
        <row r="37">
          <cell r="D37">
            <v>893644.5</v>
          </cell>
          <cell r="E37">
            <v>443720.19999999995</v>
          </cell>
        </row>
        <row r="38">
          <cell r="D38">
            <v>1308802.6000000001</v>
          </cell>
          <cell r="E38">
            <v>365515.85</v>
          </cell>
        </row>
        <row r="39">
          <cell r="D39">
            <v>202927.2</v>
          </cell>
          <cell r="E39">
            <v>109988.55</v>
          </cell>
        </row>
        <row r="40">
          <cell r="D40">
            <v>21771.4</v>
          </cell>
          <cell r="E40">
            <v>11246.55</v>
          </cell>
        </row>
        <row r="41">
          <cell r="D41"/>
          <cell r="E41"/>
        </row>
        <row r="42">
          <cell r="D42"/>
          <cell r="E42"/>
        </row>
        <row r="43">
          <cell r="D43">
            <v>752525.2</v>
          </cell>
          <cell r="E43">
            <v>245254.1</v>
          </cell>
        </row>
        <row r="44">
          <cell r="D44">
            <v>284702.2</v>
          </cell>
          <cell r="E44">
            <v>121829.25</v>
          </cell>
        </row>
        <row r="45">
          <cell r="D45">
            <v>292659.5</v>
          </cell>
          <cell r="E45">
            <v>99840.65</v>
          </cell>
        </row>
        <row r="46">
          <cell r="D46">
            <v>258736.8</v>
          </cell>
          <cell r="E46">
            <v>74289.95</v>
          </cell>
        </row>
        <row r="47">
          <cell r="D47">
            <v>240187.5</v>
          </cell>
          <cell r="E47">
            <v>105049.7</v>
          </cell>
        </row>
        <row r="48">
          <cell r="D48">
            <v>224371.55</v>
          </cell>
          <cell r="E48">
            <v>103352.9</v>
          </cell>
        </row>
        <row r="49">
          <cell r="D49">
            <v>79452.800000000003</v>
          </cell>
          <cell r="E49">
            <v>16354.8</v>
          </cell>
        </row>
        <row r="50">
          <cell r="D50">
            <v>2464752.5</v>
          </cell>
          <cell r="E50">
            <v>1558989.95</v>
          </cell>
        </row>
        <row r="51">
          <cell r="D51">
            <v>909386.8</v>
          </cell>
          <cell r="E51">
            <v>300645.8</v>
          </cell>
        </row>
        <row r="52">
          <cell r="D52">
            <v>3426064.6</v>
          </cell>
          <cell r="E52">
            <v>1994164.55</v>
          </cell>
        </row>
        <row r="53">
          <cell r="D53">
            <v>572920.6</v>
          </cell>
          <cell r="E53">
            <v>227126.55</v>
          </cell>
        </row>
        <row r="54">
          <cell r="D54">
            <v>15023485</v>
          </cell>
          <cell r="E54">
            <v>6909236.5999999996</v>
          </cell>
        </row>
        <row r="55">
          <cell r="D55">
            <v>610139.80000000005</v>
          </cell>
          <cell r="E55">
            <v>388169.45</v>
          </cell>
        </row>
        <row r="56">
          <cell r="D56">
            <v>20964.3</v>
          </cell>
          <cell r="E56">
            <v>10620.75</v>
          </cell>
        </row>
        <row r="57">
          <cell r="D57">
            <v>460511.1</v>
          </cell>
          <cell r="E57">
            <v>227665.55</v>
          </cell>
        </row>
        <row r="58">
          <cell r="D58">
            <v>443848.3</v>
          </cell>
          <cell r="E58">
            <v>217253.75</v>
          </cell>
        </row>
        <row r="59">
          <cell r="D59">
            <v>404993.4</v>
          </cell>
          <cell r="E59">
            <v>222427.1</v>
          </cell>
        </row>
        <row r="60">
          <cell r="D60">
            <v>1249185</v>
          </cell>
          <cell r="E60">
            <v>411639.9</v>
          </cell>
        </row>
        <row r="61">
          <cell r="D61">
            <v>1071119.3500000001</v>
          </cell>
          <cell r="E61">
            <v>544589.5</v>
          </cell>
        </row>
        <row r="62">
          <cell r="D62">
            <v>268748.90000000002</v>
          </cell>
          <cell r="E62">
            <v>99599.85</v>
          </cell>
        </row>
        <row r="63">
          <cell r="D63">
            <v>13650.7</v>
          </cell>
          <cell r="E63">
            <v>4279.8</v>
          </cell>
        </row>
        <row r="64">
          <cell r="D64">
            <v>9151.7999999999993</v>
          </cell>
          <cell r="E64">
            <v>3918.6000000000004</v>
          </cell>
        </row>
        <row r="65">
          <cell r="D65"/>
          <cell r="E65"/>
        </row>
        <row r="66">
          <cell r="D66">
            <v>439543.65</v>
          </cell>
          <cell r="E66">
            <v>265296.84999999998</v>
          </cell>
        </row>
        <row r="67">
          <cell r="D67">
            <v>13150.2</v>
          </cell>
          <cell r="E67">
            <v>6976.55</v>
          </cell>
        </row>
        <row r="68">
          <cell r="D68">
            <v>462309.4</v>
          </cell>
          <cell r="E68">
            <v>154252</v>
          </cell>
        </row>
        <row r="69">
          <cell r="D69">
            <v>22431.5</v>
          </cell>
          <cell r="E69">
            <v>8908.2000000000007</v>
          </cell>
        </row>
      </sheetData>
      <sheetData sheetId="5">
        <row r="3">
          <cell r="D3">
            <v>126702.1</v>
          </cell>
          <cell r="E3">
            <v>111934.9</v>
          </cell>
        </row>
        <row r="4">
          <cell r="D4">
            <v>11664.8</v>
          </cell>
          <cell r="E4">
            <v>12629.75</v>
          </cell>
        </row>
        <row r="5">
          <cell r="D5">
            <v>271492.2</v>
          </cell>
          <cell r="E5">
            <v>116923.1</v>
          </cell>
        </row>
        <row r="6">
          <cell r="D6"/>
          <cell r="E6"/>
        </row>
        <row r="7">
          <cell r="D7">
            <v>551068.69999999995</v>
          </cell>
          <cell r="E7">
            <v>296217.59999999998</v>
          </cell>
        </row>
        <row r="8">
          <cell r="D8">
            <v>2929121.3</v>
          </cell>
          <cell r="E8">
            <v>1065005.8999999999</v>
          </cell>
        </row>
        <row r="9">
          <cell r="D9">
            <v>5207.3</v>
          </cell>
          <cell r="E9">
            <v>1380.75</v>
          </cell>
        </row>
        <row r="10">
          <cell r="D10">
            <v>244778.8</v>
          </cell>
          <cell r="E10">
            <v>112742.7</v>
          </cell>
        </row>
        <row r="11">
          <cell r="D11">
            <v>62886.6</v>
          </cell>
          <cell r="E11">
            <v>48395.55</v>
          </cell>
        </row>
        <row r="12">
          <cell r="D12"/>
          <cell r="E12"/>
        </row>
        <row r="13">
          <cell r="D13">
            <v>1086693.3</v>
          </cell>
          <cell r="E13">
            <v>360878</v>
          </cell>
        </row>
        <row r="14">
          <cell r="D14">
            <v>109184.5</v>
          </cell>
          <cell r="E14">
            <v>26966.1</v>
          </cell>
        </row>
        <row r="15">
          <cell r="D15">
            <v>3202642.2</v>
          </cell>
          <cell r="E15">
            <v>1613791.9</v>
          </cell>
        </row>
        <row r="16">
          <cell r="D16"/>
          <cell r="E16"/>
        </row>
        <row r="17">
          <cell r="D17"/>
          <cell r="E17"/>
        </row>
        <row r="18">
          <cell r="D18">
            <v>2282622.2999999998</v>
          </cell>
          <cell r="E18">
            <v>993214.51</v>
          </cell>
        </row>
        <row r="19">
          <cell r="D19">
            <v>237695.5</v>
          </cell>
          <cell r="E19">
            <v>96010.95</v>
          </cell>
        </row>
        <row r="20">
          <cell r="D20">
            <v>140135.1</v>
          </cell>
          <cell r="E20">
            <v>59495.45</v>
          </cell>
        </row>
        <row r="21">
          <cell r="D21">
            <v>40125.4</v>
          </cell>
          <cell r="E21">
            <v>18138.050000000003</v>
          </cell>
        </row>
        <row r="22">
          <cell r="D22">
            <v>26131.7</v>
          </cell>
          <cell r="E22">
            <v>10224.549999999999</v>
          </cell>
        </row>
        <row r="23">
          <cell r="D23">
            <v>28188.3</v>
          </cell>
          <cell r="E23">
            <v>5510.05</v>
          </cell>
        </row>
        <row r="24">
          <cell r="D24">
            <v>5082</v>
          </cell>
          <cell r="E24">
            <v>987.35</v>
          </cell>
        </row>
        <row r="25">
          <cell r="D25"/>
          <cell r="E25"/>
        </row>
        <row r="26">
          <cell r="D26">
            <v>2899.4</v>
          </cell>
          <cell r="E26">
            <v>426.3</v>
          </cell>
        </row>
        <row r="27">
          <cell r="D27"/>
          <cell r="E27"/>
        </row>
        <row r="28">
          <cell r="D28">
            <v>24966.2</v>
          </cell>
          <cell r="E28">
            <v>41859.65</v>
          </cell>
        </row>
        <row r="29">
          <cell r="D29">
            <v>194900.3</v>
          </cell>
          <cell r="E29">
            <v>80544.45</v>
          </cell>
        </row>
        <row r="30">
          <cell r="D30"/>
          <cell r="E30"/>
        </row>
        <row r="31">
          <cell r="D31">
            <v>2259758.2000000002</v>
          </cell>
          <cell r="E31">
            <v>1664515.3</v>
          </cell>
        </row>
        <row r="32">
          <cell r="D32">
            <v>3173.8</v>
          </cell>
          <cell r="E32">
            <v>2020.55</v>
          </cell>
        </row>
        <row r="33">
          <cell r="D33">
            <v>245309.33</v>
          </cell>
          <cell r="E33">
            <v>76258</v>
          </cell>
        </row>
        <row r="34">
          <cell r="D34"/>
          <cell r="E34"/>
        </row>
        <row r="35">
          <cell r="D35"/>
          <cell r="E35"/>
        </row>
        <row r="36">
          <cell r="D36"/>
          <cell r="E36"/>
        </row>
        <row r="37">
          <cell r="D37"/>
          <cell r="E37"/>
        </row>
        <row r="38">
          <cell r="D38">
            <v>1279520.8999999999</v>
          </cell>
          <cell r="E38">
            <v>404377.05</v>
          </cell>
        </row>
        <row r="39">
          <cell r="D39">
            <v>181434.4</v>
          </cell>
          <cell r="E39">
            <v>152664.4</v>
          </cell>
        </row>
        <row r="40">
          <cell r="D40">
            <v>17177.8</v>
          </cell>
          <cell r="E40">
            <v>10408.299999999999</v>
          </cell>
        </row>
        <row r="41">
          <cell r="D41">
            <v>39235.699999999997</v>
          </cell>
          <cell r="E41">
            <v>1255.8</v>
          </cell>
        </row>
        <row r="42">
          <cell r="D42">
            <v>30258.199999999997</v>
          </cell>
          <cell r="E42">
            <v>13299.65</v>
          </cell>
        </row>
        <row r="43">
          <cell r="D43"/>
          <cell r="E43"/>
        </row>
        <row r="44">
          <cell r="D44">
            <v>274563.09999999998</v>
          </cell>
          <cell r="E44">
            <v>134405.95000000001</v>
          </cell>
        </row>
        <row r="45">
          <cell r="D45">
            <v>122555.3</v>
          </cell>
          <cell r="E45">
            <v>54474</v>
          </cell>
        </row>
        <row r="46">
          <cell r="D46">
            <v>100239.3</v>
          </cell>
          <cell r="E46">
            <v>87305.05</v>
          </cell>
        </row>
        <row r="47">
          <cell r="D47">
            <v>206040.1</v>
          </cell>
          <cell r="E47">
            <v>60601.1</v>
          </cell>
        </row>
        <row r="48">
          <cell r="D48">
            <v>334198.01</v>
          </cell>
          <cell r="E48">
            <v>157314.5</v>
          </cell>
        </row>
        <row r="49">
          <cell r="D49"/>
          <cell r="E49"/>
        </row>
        <row r="50">
          <cell r="D50">
            <v>1959009.5</v>
          </cell>
          <cell r="E50">
            <v>1465866.85</v>
          </cell>
        </row>
        <row r="51">
          <cell r="D51">
            <v>486243.8</v>
          </cell>
          <cell r="E51">
            <v>169786.75</v>
          </cell>
        </row>
        <row r="52">
          <cell r="D52">
            <v>2597501.9</v>
          </cell>
          <cell r="E52">
            <v>1356416.6</v>
          </cell>
        </row>
        <row r="53">
          <cell r="D53">
            <v>647602.9</v>
          </cell>
          <cell r="E53">
            <v>696328.85</v>
          </cell>
        </row>
        <row r="54">
          <cell r="D54">
            <v>2872744.7</v>
          </cell>
          <cell r="E54">
            <v>1542420.95</v>
          </cell>
        </row>
        <row r="55">
          <cell r="D55">
            <v>725895.5</v>
          </cell>
          <cell r="E55">
            <v>369597.2</v>
          </cell>
        </row>
        <row r="56">
          <cell r="D56">
            <v>21466.2</v>
          </cell>
          <cell r="E56">
            <v>10283.700000000001</v>
          </cell>
        </row>
        <row r="57">
          <cell r="D57">
            <v>654257.80000000005</v>
          </cell>
          <cell r="E57">
            <v>314441.40000000002</v>
          </cell>
        </row>
        <row r="58">
          <cell r="D58">
            <v>805683.9</v>
          </cell>
          <cell r="E58">
            <v>361409.65</v>
          </cell>
        </row>
        <row r="59">
          <cell r="D59"/>
          <cell r="E59"/>
        </row>
        <row r="60">
          <cell r="D60">
            <v>1487733.8</v>
          </cell>
          <cell r="E60">
            <v>610617.69999999995</v>
          </cell>
        </row>
        <row r="61">
          <cell r="D61">
            <v>546891.35</v>
          </cell>
          <cell r="E61">
            <v>427905.1</v>
          </cell>
        </row>
        <row r="62">
          <cell r="D62"/>
          <cell r="E62"/>
        </row>
        <row r="63">
          <cell r="D63">
            <v>22999.9</v>
          </cell>
          <cell r="E63">
            <v>10948.35</v>
          </cell>
        </row>
        <row r="64">
          <cell r="D64"/>
          <cell r="E64"/>
        </row>
        <row r="65">
          <cell r="D65"/>
          <cell r="E65"/>
        </row>
        <row r="66">
          <cell r="D66">
            <v>543712.30000000005</v>
          </cell>
          <cell r="E66">
            <v>217448.77</v>
          </cell>
        </row>
        <row r="67">
          <cell r="D67">
            <v>25143.3</v>
          </cell>
          <cell r="E67">
            <v>12050.5</v>
          </cell>
        </row>
        <row r="68">
          <cell r="D68">
            <v>463421</v>
          </cell>
          <cell r="E68">
            <v>224642.95</v>
          </cell>
        </row>
        <row r="69">
          <cell r="D69"/>
          <cell r="E69"/>
        </row>
      </sheetData>
      <sheetData sheetId="6">
        <row r="1">
          <cell r="A1" t="str">
            <v>December 1 - 31</v>
          </cell>
        </row>
        <row r="4">
          <cell r="D4">
            <v>1007281.7999999999</v>
          </cell>
          <cell r="E4">
            <v>770393.05</v>
          </cell>
        </row>
        <row r="5">
          <cell r="D5">
            <v>78915.900000000009</v>
          </cell>
          <cell r="E5">
            <v>44215.15</v>
          </cell>
        </row>
        <row r="6">
          <cell r="D6">
            <v>1196989.5</v>
          </cell>
          <cell r="E6">
            <v>496924.75</v>
          </cell>
        </row>
        <row r="7">
          <cell r="D7">
            <v>76514.34</v>
          </cell>
          <cell r="E7">
            <v>25023.249999999996</v>
          </cell>
        </row>
        <row r="8">
          <cell r="D8">
            <v>2232813.1</v>
          </cell>
          <cell r="E8">
            <v>1238731.2</v>
          </cell>
        </row>
        <row r="9">
          <cell r="D9">
            <v>13229006.830000002</v>
          </cell>
          <cell r="E9">
            <v>6396616.4500000002</v>
          </cell>
        </row>
        <row r="10">
          <cell r="D10">
            <v>218924.3</v>
          </cell>
          <cell r="E10">
            <v>3992.1000000000004</v>
          </cell>
        </row>
        <row r="11">
          <cell r="D11">
            <v>919284.1</v>
          </cell>
          <cell r="E11">
            <v>356896.05</v>
          </cell>
        </row>
        <row r="12">
          <cell r="D12">
            <v>454603.8</v>
          </cell>
          <cell r="E12">
            <v>208625.55</v>
          </cell>
        </row>
        <row r="13">
          <cell r="D13">
            <v>1323489.3</v>
          </cell>
          <cell r="E13">
            <v>652331.75</v>
          </cell>
        </row>
        <row r="14">
          <cell r="D14">
            <v>4416962.9000000004</v>
          </cell>
          <cell r="E14">
            <v>1527003.1</v>
          </cell>
        </row>
        <row r="15">
          <cell r="D15">
            <v>132917.40000000002</v>
          </cell>
          <cell r="E15">
            <v>77888.650000000009</v>
          </cell>
        </row>
        <row r="16">
          <cell r="D16">
            <v>18538728.600000001</v>
          </cell>
          <cell r="E16">
            <v>7551069.4000000004</v>
          </cell>
        </row>
        <row r="17">
          <cell r="D17">
            <v>67110.049999999988</v>
          </cell>
          <cell r="E17">
            <v>19805.45</v>
          </cell>
        </row>
        <row r="18">
          <cell r="D18">
            <v>199009.9</v>
          </cell>
          <cell r="E18">
            <v>88407.5</v>
          </cell>
        </row>
        <row r="19">
          <cell r="D19">
            <v>3328950.1</v>
          </cell>
          <cell r="E19">
            <v>1936763.5</v>
          </cell>
        </row>
        <row r="20">
          <cell r="D20">
            <v>1023269.8</v>
          </cell>
          <cell r="E20">
            <v>566814.85</v>
          </cell>
        </row>
        <row r="21">
          <cell r="D21">
            <v>490202.30000000005</v>
          </cell>
          <cell r="E21">
            <v>250937.75</v>
          </cell>
        </row>
        <row r="22">
          <cell r="D22">
            <v>42612.5</v>
          </cell>
          <cell r="E22">
            <v>21250.600000000002</v>
          </cell>
        </row>
        <row r="23">
          <cell r="D23">
            <v>62482</v>
          </cell>
          <cell r="E23">
            <v>16608.550000000003</v>
          </cell>
        </row>
        <row r="24">
          <cell r="D24">
            <v>25633.3</v>
          </cell>
          <cell r="E24">
            <v>13475.7</v>
          </cell>
        </row>
        <row r="25">
          <cell r="D25">
            <v>13302.800000000003</v>
          </cell>
          <cell r="E25">
            <v>8738.7999999999993</v>
          </cell>
        </row>
        <row r="26">
          <cell r="D26">
            <v>97763.4</v>
          </cell>
          <cell r="E26">
            <v>21009.45</v>
          </cell>
        </row>
        <row r="27">
          <cell r="D27">
            <v>39249</v>
          </cell>
          <cell r="E27">
            <v>15921.85</v>
          </cell>
        </row>
        <row r="28">
          <cell r="D28">
            <v>35780.5</v>
          </cell>
          <cell r="E28">
            <v>16685.2</v>
          </cell>
        </row>
        <row r="29">
          <cell r="D29">
            <v>62347.600000000006</v>
          </cell>
          <cell r="E29">
            <v>32645.9</v>
          </cell>
        </row>
        <row r="30">
          <cell r="D30">
            <v>591240.29999999993</v>
          </cell>
          <cell r="E30">
            <v>323883.7</v>
          </cell>
        </row>
        <row r="31">
          <cell r="D31">
            <v>274074.5</v>
          </cell>
          <cell r="E31">
            <v>101765.29999999999</v>
          </cell>
        </row>
        <row r="32">
          <cell r="D32">
            <v>6743996.7000000011</v>
          </cell>
          <cell r="E32">
            <v>4068121.75</v>
          </cell>
        </row>
        <row r="33">
          <cell r="D33">
            <v>39293.800000000003</v>
          </cell>
          <cell r="E33">
            <v>14420.35</v>
          </cell>
        </row>
        <row r="34">
          <cell r="D34">
            <v>989426.06</v>
          </cell>
          <cell r="E34">
            <v>391924.05000000005</v>
          </cell>
        </row>
        <row r="35">
          <cell r="D35">
            <v>74909.100000000006</v>
          </cell>
          <cell r="E35">
            <v>33175.100000000006</v>
          </cell>
        </row>
        <row r="36">
          <cell r="D36">
            <v>30499</v>
          </cell>
          <cell r="E36">
            <v>12918.849999999999</v>
          </cell>
        </row>
        <row r="37">
          <cell r="D37">
            <v>37126.6</v>
          </cell>
          <cell r="E37">
            <v>2505.6499999999996</v>
          </cell>
        </row>
        <row r="38">
          <cell r="D38">
            <v>1423967.3</v>
          </cell>
          <cell r="E38">
            <v>697279.8</v>
          </cell>
        </row>
        <row r="39">
          <cell r="D39">
            <v>6056714.2999999998</v>
          </cell>
          <cell r="E39">
            <v>2335752.2999999998</v>
          </cell>
        </row>
        <row r="40">
          <cell r="D40">
            <v>687240.5</v>
          </cell>
          <cell r="E40">
            <v>563593.1</v>
          </cell>
        </row>
        <row r="41">
          <cell r="D41">
            <v>77851.899999999994</v>
          </cell>
          <cell r="E41">
            <v>25591.3</v>
          </cell>
        </row>
        <row r="42">
          <cell r="D42">
            <v>107996</v>
          </cell>
          <cell r="E42">
            <v>600.6</v>
          </cell>
        </row>
        <row r="43">
          <cell r="D43">
            <v>0</v>
          </cell>
          <cell r="E43">
            <v>0</v>
          </cell>
        </row>
        <row r="44">
          <cell r="D44">
            <v>2679912.9</v>
          </cell>
          <cell r="E44">
            <v>1142534.75</v>
          </cell>
        </row>
        <row r="45">
          <cell r="D45">
            <v>1761380.1400000001</v>
          </cell>
          <cell r="E45">
            <v>708887.42</v>
          </cell>
        </row>
        <row r="46">
          <cell r="D46">
            <v>1160334</v>
          </cell>
          <cell r="E46">
            <v>494584.65</v>
          </cell>
        </row>
        <row r="47">
          <cell r="D47">
            <v>1059221.81</v>
          </cell>
          <cell r="E47">
            <v>486624.97000000003</v>
          </cell>
        </row>
        <row r="48">
          <cell r="D48">
            <v>530077.1</v>
          </cell>
          <cell r="E48">
            <v>269383.80000000005</v>
          </cell>
        </row>
        <row r="49">
          <cell r="D49">
            <v>1106681.6800000002</v>
          </cell>
          <cell r="E49">
            <v>683039.7</v>
          </cell>
        </row>
        <row r="50">
          <cell r="D50">
            <v>96115.6</v>
          </cell>
          <cell r="E50">
            <v>18923.099999999999</v>
          </cell>
        </row>
        <row r="51">
          <cell r="D51">
            <v>9576045.4000000004</v>
          </cell>
          <cell r="E51">
            <v>5671399.1200000001</v>
          </cell>
        </row>
        <row r="52">
          <cell r="D52">
            <v>2569415.83</v>
          </cell>
          <cell r="E52">
            <v>1386903</v>
          </cell>
        </row>
        <row r="53">
          <cell r="D53">
            <v>9417352</v>
          </cell>
          <cell r="E53">
            <v>4339753.5999999996</v>
          </cell>
        </row>
        <row r="54">
          <cell r="D54">
            <v>3027733.8</v>
          </cell>
          <cell r="E54">
            <v>1414320.7999999998</v>
          </cell>
        </row>
        <row r="55">
          <cell r="D55">
            <v>4749551.0999999996</v>
          </cell>
          <cell r="E55">
            <v>2928053.8</v>
          </cell>
        </row>
        <row r="56">
          <cell r="D56">
            <v>2040444.0499999998</v>
          </cell>
          <cell r="E56">
            <v>1344467.8499999999</v>
          </cell>
        </row>
        <row r="57">
          <cell r="D57">
            <v>83437.2</v>
          </cell>
          <cell r="E57">
            <v>41421.800000000003</v>
          </cell>
        </row>
        <row r="58">
          <cell r="D58">
            <v>1948364.6</v>
          </cell>
          <cell r="E58">
            <v>1169773.8500000001</v>
          </cell>
        </row>
        <row r="59">
          <cell r="D59">
            <v>1338309.7000000002</v>
          </cell>
          <cell r="E59">
            <v>552069.69999999995</v>
          </cell>
        </row>
        <row r="60">
          <cell r="D60">
            <v>765393.3</v>
          </cell>
          <cell r="E60">
            <v>489059.19999999995</v>
          </cell>
        </row>
        <row r="61">
          <cell r="D61">
            <v>3327313.57</v>
          </cell>
          <cell r="E61">
            <v>1351614.8</v>
          </cell>
        </row>
        <row r="62">
          <cell r="D62">
            <v>2852531.88</v>
          </cell>
          <cell r="E62">
            <v>1897788.9100000001</v>
          </cell>
        </row>
        <row r="63">
          <cell r="D63">
            <v>2038374.7999999998</v>
          </cell>
          <cell r="E63">
            <v>330255.09999999998</v>
          </cell>
        </row>
        <row r="64">
          <cell r="D64">
            <v>91760.2</v>
          </cell>
          <cell r="E64">
            <v>47017.25</v>
          </cell>
        </row>
        <row r="65">
          <cell r="D65">
            <v>34367.899999999994</v>
          </cell>
          <cell r="E65">
            <v>12766.25</v>
          </cell>
        </row>
        <row r="66">
          <cell r="D66">
            <v>19782</v>
          </cell>
          <cell r="E66">
            <v>12812.800000000001</v>
          </cell>
        </row>
        <row r="67">
          <cell r="D67">
            <v>2462773.04</v>
          </cell>
          <cell r="E67">
            <v>1118381.6000000001</v>
          </cell>
        </row>
        <row r="68">
          <cell r="D68">
            <v>77043.399999999994</v>
          </cell>
          <cell r="E68">
            <v>39525.5</v>
          </cell>
        </row>
        <row r="69">
          <cell r="D69">
            <v>1161310.5</v>
          </cell>
          <cell r="E69">
            <v>509186.30000000005</v>
          </cell>
        </row>
        <row r="70">
          <cell r="D70">
            <v>33236.31</v>
          </cell>
          <cell r="E70">
            <v>13984.25</v>
          </cell>
        </row>
        <row r="72">
          <cell r="D72">
            <v>122456744.98999998</v>
          </cell>
          <cell r="E72">
            <v>59404841.270000011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G4" sqref="G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tr">
        <f>'December 2017'!A1</f>
        <v>December 1 - 31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f>SUM('Week of December 3rd:Week of December 31st'!D3)</f>
        <v>793207.8</v>
      </c>
      <c r="E4" s="7">
        <f>SUM('Week of December 3rd:Week of December 31st'!E3)</f>
        <v>459624.55</v>
      </c>
      <c r="F4" s="8"/>
      <c r="G4" s="10">
        <f>IFERROR((D4/'December 2017'!D4)-1,0)</f>
        <v>0.26484596760960977</v>
      </c>
      <c r="H4" s="10">
        <f>IFERROR((E4/'December 2017'!E4)-1,0)</f>
        <v>-1.1974759410110059E-2</v>
      </c>
      <c r="J4" s="18"/>
      <c r="K4" s="18"/>
    </row>
    <row r="5" spans="1:11" x14ac:dyDescent="0.25">
      <c r="A5" s="6" t="s">
        <v>7</v>
      </c>
      <c r="B5">
        <v>2</v>
      </c>
      <c r="D5" s="7">
        <f>SUM('Week of December 3rd:Week of December 31st'!D4)</f>
        <v>69759.199999999997</v>
      </c>
      <c r="E5" s="7">
        <f>SUM('Week of December 3rd:Week of December 31st'!E4)</f>
        <v>24628.1</v>
      </c>
      <c r="F5" s="8"/>
      <c r="G5" s="3">
        <f>IFERROR((D5/'December 2017'!D5)-1,0)</f>
        <v>0.7956036036036036</v>
      </c>
      <c r="H5" s="3">
        <f>IFERROR((E5/'December 2017'!E5)-1,0)</f>
        <v>-0.15014855431290619</v>
      </c>
      <c r="J5" s="18"/>
      <c r="K5" s="18"/>
    </row>
    <row r="6" spans="1:11" x14ac:dyDescent="0.25">
      <c r="A6" s="6" t="s">
        <v>8</v>
      </c>
      <c r="B6">
        <v>3</v>
      </c>
      <c r="D6" s="7">
        <f>SUM('Week of December 3rd:Week of December 31st'!D5)</f>
        <v>921830</v>
      </c>
      <c r="E6" s="7">
        <f>SUM('Week of December 3rd:Week of December 31st'!E5)</f>
        <v>328978.30000000005</v>
      </c>
      <c r="F6" s="8"/>
      <c r="G6" s="3">
        <f>IFERROR((D6/'December 2017'!D6)-1,0)</f>
        <v>-0.11442474257862512</v>
      </c>
      <c r="H6" s="3">
        <f>IFERROR((E6/'December 2017'!E6)-1,0)</f>
        <v>-0.28433768697911177</v>
      </c>
      <c r="J6" s="18"/>
      <c r="K6" s="18"/>
    </row>
    <row r="7" spans="1:11" x14ac:dyDescent="0.25">
      <c r="A7" s="6" t="s">
        <v>9</v>
      </c>
      <c r="B7">
        <v>4</v>
      </c>
      <c r="D7" s="7">
        <f>SUM('Week of December 3rd:Week of December 31st'!D6)</f>
        <v>39079.599999999999</v>
      </c>
      <c r="E7" s="7">
        <f>SUM('Week of December 3rd:Week of December 31st'!E6)</f>
        <v>17783.5</v>
      </c>
      <c r="F7" s="8"/>
      <c r="G7" s="3">
        <f>IFERROR((D7/'December 2017'!D7)-1,0)</f>
        <v>-3.6883690439222905E-2</v>
      </c>
      <c r="H7" s="3">
        <f>IFERROR((E7/'December 2017'!E7)-1,0)</f>
        <v>-6.9941974336914847E-2</v>
      </c>
      <c r="J7" s="18"/>
      <c r="K7" s="18"/>
    </row>
    <row r="8" spans="1:11" x14ac:dyDescent="0.25">
      <c r="A8" s="6" t="s">
        <v>10</v>
      </c>
      <c r="B8">
        <v>5</v>
      </c>
      <c r="D8" s="7">
        <f>SUM('Week of December 3rd:Week of December 31st'!D7)</f>
        <v>2663764.6</v>
      </c>
      <c r="E8" s="7">
        <f>SUM('Week of December 3rd:Week of December 31st'!E7)</f>
        <v>1304682.05</v>
      </c>
      <c r="F8" s="8"/>
      <c r="G8" s="3">
        <f>IFERROR((D8/'December 2017'!D8)-1,0)</f>
        <v>0.1710523683835572</v>
      </c>
      <c r="H8" s="3">
        <f>IFERROR((E8/'December 2017'!E8)-1,0)</f>
        <v>0.10345565589910755</v>
      </c>
      <c r="J8" s="18"/>
      <c r="K8" s="18"/>
    </row>
    <row r="9" spans="1:11" x14ac:dyDescent="0.25">
      <c r="A9" s="6" t="s">
        <v>11</v>
      </c>
      <c r="B9">
        <v>6</v>
      </c>
      <c r="D9" s="7">
        <f>SUM('Week of December 3rd:Week of December 31st'!D8)</f>
        <v>9787212.8800000008</v>
      </c>
      <c r="E9" s="7">
        <f>SUM('Week of December 3rd:Week of December 31st'!E8)</f>
        <v>4527995.8499999996</v>
      </c>
      <c r="F9" s="8"/>
      <c r="G9" s="3">
        <f>IFERROR((D9/'December 2017'!D9)-1,0)</f>
        <v>-6.205802781898162E-2</v>
      </c>
      <c r="H9" s="3">
        <f>IFERROR((E9/'December 2017'!E9)-1,0)</f>
        <v>2.4611575007745801E-2</v>
      </c>
      <c r="J9" s="18"/>
      <c r="K9" s="18"/>
    </row>
    <row r="10" spans="1:11" x14ac:dyDescent="0.25">
      <c r="A10" s="6" t="s">
        <v>12</v>
      </c>
      <c r="B10">
        <v>7</v>
      </c>
      <c r="D10" s="7">
        <f>SUM('Week of December 3rd:Week of December 31st'!D9)</f>
        <v>4281.2</v>
      </c>
      <c r="E10" s="7">
        <f>SUM('Week of December 3rd:Week of December 31st'!E9)</f>
        <v>5149.8999999999996</v>
      </c>
      <c r="F10" s="8"/>
      <c r="G10" s="3">
        <f>IFERROR((D10/'December 2017'!D10)-1,0)</f>
        <v>-0.59913482335976931</v>
      </c>
      <c r="H10" s="3">
        <f>IFERROR((E10/'December 2017'!E10)-1,0)</f>
        <v>9.7447158934942379E-3</v>
      </c>
      <c r="J10" s="18"/>
      <c r="K10" s="18"/>
    </row>
    <row r="11" spans="1:11" x14ac:dyDescent="0.25">
      <c r="A11" s="6" t="s">
        <v>13</v>
      </c>
      <c r="B11">
        <v>8</v>
      </c>
      <c r="D11" s="7">
        <f>SUM('Week of December 3rd:Week of December 31st'!D10)</f>
        <v>1497289.5</v>
      </c>
      <c r="E11" s="7">
        <f>SUM('Week of December 3rd:Week of December 31st'!E10)</f>
        <v>503896.05000000005</v>
      </c>
      <c r="F11" s="8"/>
      <c r="G11" s="3">
        <f>IFERROR((D11/'December 2017'!D11)-1,0)</f>
        <v>0.56140093465721197</v>
      </c>
      <c r="H11" s="3">
        <f>IFERROR((E11/'December 2017'!E11)-1,0)</f>
        <v>0.27301110666054806</v>
      </c>
      <c r="J11" s="18"/>
      <c r="K11" s="18"/>
    </row>
    <row r="12" spans="1:11" x14ac:dyDescent="0.25">
      <c r="A12" s="6" t="s">
        <v>14</v>
      </c>
      <c r="B12">
        <v>9</v>
      </c>
      <c r="D12" s="7">
        <f>SUM('Week of December 3rd:Week of December 31st'!D11)</f>
        <v>656436.19999999995</v>
      </c>
      <c r="E12" s="7">
        <f>SUM('Week of December 3rd:Week of December 31st'!E11)</f>
        <v>239765.75</v>
      </c>
      <c r="F12" s="8"/>
      <c r="G12" s="3">
        <f>IFERROR((D12/'December 2017'!D12)-1,0)</f>
        <v>0.19286493857375087</v>
      </c>
      <c r="H12" s="3">
        <f>IFERROR((E12/'December 2017'!E12)-1,0)</f>
        <v>1.2275060658630155E-2</v>
      </c>
      <c r="J12" s="18"/>
      <c r="K12" s="18"/>
    </row>
    <row r="13" spans="1:11" x14ac:dyDescent="0.25">
      <c r="A13" s="6" t="s">
        <v>15</v>
      </c>
      <c r="B13">
        <v>10</v>
      </c>
      <c r="D13" s="7">
        <f>SUM('Week of December 3rd:Week of December 31st'!D12)</f>
        <v>622604.19999999995</v>
      </c>
      <c r="E13" s="7">
        <f>SUM('Week of December 3rd:Week of December 31st'!E12)</f>
        <v>315207.2</v>
      </c>
      <c r="F13" s="8"/>
      <c r="G13" s="3">
        <f>IFERROR((D13/'December 2017'!D13)-1,0)</f>
        <v>-9.6169251139176848E-2</v>
      </c>
      <c r="H13" s="3">
        <f>IFERROR((E13/'December 2017'!E13)-1,0)</f>
        <v>-0.22203202370813124</v>
      </c>
      <c r="J13" s="18"/>
      <c r="K13" s="18"/>
    </row>
    <row r="14" spans="1:11" x14ac:dyDescent="0.25">
      <c r="A14" s="6" t="s">
        <v>16</v>
      </c>
      <c r="B14">
        <v>11</v>
      </c>
      <c r="D14" s="7">
        <f>SUM('Week of December 3rd:Week of December 31st'!D13)</f>
        <v>4732806.4000000004</v>
      </c>
      <c r="E14" s="7">
        <f>SUM('Week of December 3rd:Week of December 31st'!E13)</f>
        <v>1264708.8999999999</v>
      </c>
      <c r="F14" s="8"/>
      <c r="G14" s="3">
        <f>IFERROR((D14/'December 2017'!D14)-1,0)</f>
        <v>0.16803658678146838</v>
      </c>
      <c r="H14" s="3">
        <f>IFERROR((E14/'December 2017'!E14)-1,0)</f>
        <v>-0.15232334625293298</v>
      </c>
      <c r="J14" s="18"/>
      <c r="K14" s="18"/>
    </row>
    <row r="15" spans="1:11" x14ac:dyDescent="0.25">
      <c r="A15" s="6" t="s">
        <v>17</v>
      </c>
      <c r="B15">
        <v>12</v>
      </c>
      <c r="D15" s="7">
        <f>SUM('Week of December 3rd:Week of December 31st'!D14)</f>
        <v>107034.9</v>
      </c>
      <c r="E15" s="7">
        <f>SUM('Week of December 3rd:Week of December 31st'!E14)</f>
        <v>77695.099999999991</v>
      </c>
      <c r="F15" s="8"/>
      <c r="G15" s="3">
        <f>IFERROR((D15/'December 2017'!D15)-1,0)</f>
        <v>-0.40243125594233498</v>
      </c>
      <c r="H15" s="3">
        <f>IFERROR((E15/'December 2017'!E15)-1,0)</f>
        <v>0.15227614845574866</v>
      </c>
      <c r="J15" s="18"/>
      <c r="K15" s="18"/>
    </row>
    <row r="16" spans="1:11" x14ac:dyDescent="0.25">
      <c r="A16" s="6" t="s">
        <v>18</v>
      </c>
      <c r="B16">
        <v>13</v>
      </c>
      <c r="D16" s="7">
        <f>SUM('Week of December 3rd:Week of December 31st'!D15)</f>
        <v>12283672.800000001</v>
      </c>
      <c r="E16" s="7">
        <f>SUM('Week of December 3rd:Week of December 31st'!E15)</f>
        <v>6313387.1500000004</v>
      </c>
      <c r="F16" s="8"/>
      <c r="G16" s="3">
        <f>IFERROR((D16/'December 2017'!D16)-1,0)</f>
        <v>6.3652573899109832E-2</v>
      </c>
      <c r="H16" s="3">
        <f>IFERROR((E16/'December 2017'!E16)-1,0)</f>
        <v>-8.5093962971517834E-2</v>
      </c>
      <c r="J16" s="18"/>
      <c r="K16" s="18"/>
    </row>
    <row r="17" spans="1:11" x14ac:dyDescent="0.25">
      <c r="A17" s="6" t="s">
        <v>19</v>
      </c>
      <c r="B17">
        <v>14</v>
      </c>
      <c r="D17" s="7">
        <f>SUM('Week of December 3rd:Week of December 31st'!D16)</f>
        <v>189048.3</v>
      </c>
      <c r="E17" s="7">
        <f>SUM('Week of December 3rd:Week of December 31st'!E16)</f>
        <v>76808.900000000009</v>
      </c>
      <c r="F17" s="8"/>
      <c r="G17" s="3">
        <f>IFERROR((D17/'December 2017'!D17)-1,0)</f>
        <v>1.1440173382871293</v>
      </c>
      <c r="H17" s="3">
        <f>IFERROR((E17/'December 2017'!E17)-1,0)</f>
        <v>1.6722273634990992</v>
      </c>
      <c r="J17" s="18"/>
      <c r="K17" s="18"/>
    </row>
    <row r="18" spans="1:11" x14ac:dyDescent="0.25">
      <c r="A18" s="6" t="s">
        <v>20</v>
      </c>
      <c r="B18">
        <v>15</v>
      </c>
      <c r="D18" s="7">
        <f>SUM('Week of December 3rd:Week of December 31st'!D17)</f>
        <v>108882.20000000001</v>
      </c>
      <c r="E18" s="7">
        <f>SUM('Week of December 3rd:Week of December 31st'!E17)</f>
        <v>27761.65</v>
      </c>
      <c r="F18" s="8"/>
      <c r="G18" s="3">
        <f>IFERROR((D18/'December 2017'!D18)-1,0)</f>
        <v>0</v>
      </c>
      <c r="H18" s="3">
        <f>IFERROR((E18/'December 2017'!E18)-1,0)</f>
        <v>0</v>
      </c>
      <c r="J18" s="18"/>
      <c r="K18" s="18"/>
    </row>
    <row r="19" spans="1:11" x14ac:dyDescent="0.25">
      <c r="A19" s="6" t="s">
        <v>21</v>
      </c>
      <c r="B19">
        <v>16</v>
      </c>
      <c r="D19" s="7">
        <f>SUM('Week of December 3rd:Week of December 31st'!D18)</f>
        <v>4695739.3</v>
      </c>
      <c r="E19" s="7">
        <f>SUM('Week of December 3rd:Week of December 31st'!E18)</f>
        <v>2446321.5</v>
      </c>
      <c r="F19" s="8"/>
      <c r="G19" s="3">
        <f>IFERROR((D19/'December 2017'!D19)-1,0)</f>
        <v>0.32032760001165195</v>
      </c>
      <c r="H19" s="3">
        <f>IFERROR((E19/'December 2017'!E19)-1,0)</f>
        <v>0.4615375368806014</v>
      </c>
      <c r="J19" s="18"/>
      <c r="K19" s="18"/>
    </row>
    <row r="20" spans="1:11" x14ac:dyDescent="0.25">
      <c r="A20" s="6" t="s">
        <v>22</v>
      </c>
      <c r="B20">
        <v>17</v>
      </c>
      <c r="D20" s="7">
        <f>SUM('Week of December 3rd:Week of December 31st'!D19)</f>
        <v>1228313.8</v>
      </c>
      <c r="E20" s="7">
        <f>SUM('Week of December 3rd:Week of December 31st'!E19)</f>
        <v>691897.15</v>
      </c>
      <c r="F20" s="8"/>
      <c r="G20" s="3">
        <f>IFERROR((D20/'December 2017'!D20)-1,0)</f>
        <v>0.51806599354096949</v>
      </c>
      <c r="H20" s="3">
        <f>IFERROR((E20/'December 2017'!E20)-1,0)</f>
        <v>0.890806189626971</v>
      </c>
      <c r="J20" s="18"/>
      <c r="K20" s="18"/>
    </row>
    <row r="21" spans="1:11" x14ac:dyDescent="0.25">
      <c r="A21" s="6" t="s">
        <v>23</v>
      </c>
      <c r="B21">
        <v>18</v>
      </c>
      <c r="D21" s="7">
        <f>SUM('Week of December 3rd:Week of December 31st'!D20)</f>
        <v>670810</v>
      </c>
      <c r="E21" s="7">
        <f>SUM('Week of December 3rd:Week of December 31st'!E20)</f>
        <v>238288.05000000002</v>
      </c>
      <c r="F21" s="8"/>
      <c r="G21" s="3">
        <f>IFERROR((D21/'December 2017'!D21)-1,0)</f>
        <v>0.28658239805448948</v>
      </c>
      <c r="H21" s="3">
        <f>IFERROR((E21/'December 2017'!E21)-1,0)</f>
        <v>8.3536781393335424E-2</v>
      </c>
      <c r="J21" s="18"/>
      <c r="K21" s="18"/>
    </row>
    <row r="22" spans="1:11" x14ac:dyDescent="0.25">
      <c r="A22" s="6" t="s">
        <v>24</v>
      </c>
      <c r="B22">
        <v>19</v>
      </c>
      <c r="D22" s="7">
        <f>SUM('Week of December 3rd:Week of December 31st'!D21)</f>
        <v>38287.9</v>
      </c>
      <c r="E22" s="7">
        <f>SUM('Week of December 3rd:Week of December 31st'!E21)</f>
        <v>15296.4</v>
      </c>
      <c r="F22" s="8"/>
      <c r="G22" s="3">
        <f>IFERROR((D22/'December 2017'!D22)-1,0)</f>
        <v>-0.45517660417953265</v>
      </c>
      <c r="H22" s="3">
        <f>IFERROR((E22/'December 2017'!E22)-1,0)</f>
        <v>-0.38301687019128972</v>
      </c>
      <c r="J22" s="18"/>
      <c r="K22" s="18"/>
    </row>
    <row r="23" spans="1:11" x14ac:dyDescent="0.25">
      <c r="A23" s="6" t="s">
        <v>25</v>
      </c>
      <c r="B23">
        <v>20</v>
      </c>
      <c r="D23" s="7">
        <f>SUM('Week of December 3rd:Week of December 31st'!D22)</f>
        <v>35581.699999999997</v>
      </c>
      <c r="E23" s="7">
        <f>SUM('Week of December 3rd:Week of December 31st'!E22)</f>
        <v>22163.75</v>
      </c>
      <c r="F23" s="8"/>
      <c r="G23" s="3">
        <f>IFERROR((D23/'December 2017'!D23)-1,0)</f>
        <v>-0.58786900929972352</v>
      </c>
      <c r="H23" s="3">
        <f>IFERROR((E23/'December 2017'!E23)-1,0)</f>
        <v>-0.31254410248059494</v>
      </c>
      <c r="J23" s="18"/>
      <c r="K23" s="18"/>
    </row>
    <row r="24" spans="1:11" x14ac:dyDescent="0.25">
      <c r="A24" s="6" t="s">
        <v>26</v>
      </c>
      <c r="B24">
        <v>21</v>
      </c>
      <c r="D24" s="7">
        <f>SUM('Week of December 3rd:Week of December 31st'!D23)</f>
        <v>41059.199999999997</v>
      </c>
      <c r="E24" s="7">
        <f>SUM('Week of December 3rd:Week of December 31st'!E23)</f>
        <v>18971.400000000001</v>
      </c>
      <c r="F24" s="8"/>
      <c r="G24" s="3">
        <f>IFERROR((D24/'December 2017'!D24)-1,0)</f>
        <v>7.5407527011008835E-3</v>
      </c>
      <c r="H24" s="3">
        <f>IFERROR((E24/'December 2017'!E24)-1,0)</f>
        <v>0.42290124429043963</v>
      </c>
      <c r="J24" s="18"/>
      <c r="K24" s="18"/>
    </row>
    <row r="25" spans="1:11" x14ac:dyDescent="0.25">
      <c r="A25" s="6" t="s">
        <v>27</v>
      </c>
      <c r="B25">
        <v>22</v>
      </c>
      <c r="D25" s="7">
        <f>SUM('Week of December 3rd:Week of December 31st'!D24)</f>
        <v>16875.599999999999</v>
      </c>
      <c r="E25" s="7">
        <f>SUM('Week of December 3rd:Week of December 31st'!E24)</f>
        <v>10623.9</v>
      </c>
      <c r="F25" s="8"/>
      <c r="G25" s="3">
        <f>IFERROR((D25/'December 2017'!D25)-1,0)</f>
        <v>3.998964669341265E-2</v>
      </c>
      <c r="H25" s="3">
        <f>IFERROR((E25/'December 2017'!E25)-1,0)</f>
        <v>0.41517087043685019</v>
      </c>
      <c r="J25" s="18"/>
      <c r="K25" s="18"/>
    </row>
    <row r="26" spans="1:11" x14ac:dyDescent="0.25">
      <c r="A26" s="6" t="s">
        <v>28</v>
      </c>
      <c r="B26">
        <v>23</v>
      </c>
      <c r="D26" s="7">
        <f>SUM('Week of December 3rd:Week of December 31st'!D25)</f>
        <v>80652.600000000006</v>
      </c>
      <c r="E26" s="7">
        <f>SUM('Week of December 3rd:Week of December 31st'!E25)</f>
        <v>67909.100000000006</v>
      </c>
      <c r="F26" s="8"/>
      <c r="G26" s="3">
        <f>IFERROR((D26/'December 2017'!D26)-1,0)</f>
        <v>1.0580523006573306</v>
      </c>
      <c r="H26" s="3">
        <f>IFERROR((E26/'December 2017'!E26)-1,0)</f>
        <v>2.0904225666183525</v>
      </c>
      <c r="J26" s="18"/>
      <c r="K26" s="18"/>
    </row>
    <row r="27" spans="1:11" x14ac:dyDescent="0.25">
      <c r="A27" s="6" t="s">
        <v>29</v>
      </c>
      <c r="B27">
        <v>24</v>
      </c>
      <c r="D27" s="7">
        <f>SUM('Week of December 3rd:Week of December 31st'!D26)</f>
        <v>23557.620000000003</v>
      </c>
      <c r="E27" s="7">
        <f>SUM('Week of December 3rd:Week of December 31st'!E26)</f>
        <v>9824.15</v>
      </c>
      <c r="F27" s="8"/>
      <c r="G27" s="3">
        <f>IFERROR((D27/'December 2017'!D27)-1,0)</f>
        <v>1.5325572919970205</v>
      </c>
      <c r="H27" s="3">
        <f>IFERROR((E27/'December 2017'!E27)-1,0)</f>
        <v>1.092715866608442</v>
      </c>
      <c r="J27" s="18"/>
      <c r="K27" s="18"/>
    </row>
    <row r="28" spans="1:11" x14ac:dyDescent="0.25">
      <c r="A28" s="6" t="s">
        <v>30</v>
      </c>
      <c r="B28">
        <v>25</v>
      </c>
      <c r="D28" s="7">
        <f>SUM('Week of December 3rd:Week of December 31st'!D27)</f>
        <v>44963.1</v>
      </c>
      <c r="E28" s="7">
        <f>SUM('Week of December 3rd:Week of December 31st'!E27)</f>
        <v>16754.5</v>
      </c>
      <c r="F28" s="8"/>
      <c r="G28" s="3">
        <f>IFERROR((D28/'December 2017'!D28)-1,0)</f>
        <v>0.45848186916736644</v>
      </c>
      <c r="H28" s="3">
        <f>IFERROR((E28/'December 2017'!E28)-1,0)</f>
        <v>-0.10701960564851609</v>
      </c>
      <c r="J28" s="18"/>
      <c r="K28" s="18"/>
    </row>
    <row r="29" spans="1:11" x14ac:dyDescent="0.25">
      <c r="A29" s="6" t="s">
        <v>31</v>
      </c>
      <c r="B29">
        <v>26</v>
      </c>
      <c r="D29" s="7">
        <f>SUM('Week of December 3rd:Week of December 31st'!D28)</f>
        <v>166040</v>
      </c>
      <c r="E29" s="7">
        <f>SUM('Week of December 3rd:Week of December 31st'!E28)</f>
        <v>44465.75</v>
      </c>
      <c r="F29" s="8"/>
      <c r="G29" s="3">
        <f>IFERROR((D29/'December 2017'!D29)-1,0)</f>
        <v>1.5110816373752516</v>
      </c>
      <c r="H29" s="3">
        <f>IFERROR((E29/'December 2017'!E29)-1,0)</f>
        <v>-0.25580210176083984</v>
      </c>
      <c r="J29" s="18"/>
      <c r="K29" s="18"/>
    </row>
    <row r="30" spans="1:11" x14ac:dyDescent="0.25">
      <c r="A30" s="6" t="s">
        <v>32</v>
      </c>
      <c r="B30">
        <v>27</v>
      </c>
      <c r="D30" s="7">
        <f>SUM('Week of December 3rd:Week of December 31st'!D29)</f>
        <v>1101882.6000000001</v>
      </c>
      <c r="E30" s="7">
        <f>SUM('Week of December 3rd:Week of December 31st'!E29)</f>
        <v>499278.14999999991</v>
      </c>
      <c r="F30" s="8"/>
      <c r="G30" s="3">
        <f>IFERROR((D30/'December 2017'!D30)-1,0)</f>
        <v>0.62034982109549719</v>
      </c>
      <c r="H30" s="3">
        <f>IFERROR((E30/'December 2017'!E30)-1,0)</f>
        <v>0.54571115267173886</v>
      </c>
      <c r="J30" s="18"/>
      <c r="K30" s="18"/>
    </row>
    <row r="31" spans="1:11" x14ac:dyDescent="0.25">
      <c r="A31" s="6" t="s">
        <v>33</v>
      </c>
      <c r="B31">
        <v>28</v>
      </c>
      <c r="D31" s="7">
        <f>SUM('Week of December 3rd:Week of December 31st'!D30)</f>
        <v>243519.5</v>
      </c>
      <c r="E31" s="7">
        <f>SUM('Week of December 3rd:Week of December 31st'!E30)</f>
        <v>71192.45</v>
      </c>
      <c r="F31" s="8"/>
      <c r="G31" s="3">
        <f>IFERROR((D31/'December 2017'!D31)-1,0)</f>
        <v>-0.27609319011332478</v>
      </c>
      <c r="H31" s="3">
        <f>IFERROR((E31/'December 2017'!E31)-1,0)</f>
        <v>-0.47222532141513474</v>
      </c>
      <c r="J31" s="18"/>
      <c r="K31" s="18"/>
    </row>
    <row r="32" spans="1:11" x14ac:dyDescent="0.25">
      <c r="A32" s="6" t="s">
        <v>34</v>
      </c>
      <c r="B32">
        <v>29</v>
      </c>
      <c r="D32" s="7">
        <f>SUM('Week of December 3rd:Week of December 31st'!D31)</f>
        <v>9853011</v>
      </c>
      <c r="E32" s="7">
        <f>SUM('Week of December 3rd:Week of December 31st'!E31)</f>
        <v>4396307.6500000004</v>
      </c>
      <c r="F32" s="8"/>
      <c r="G32" s="3">
        <f>IFERROR((D32/'December 2017'!D32)-1,0)</f>
        <v>-7.643142424276228E-2</v>
      </c>
      <c r="H32" s="3">
        <f>IFERROR((E32/'December 2017'!E32)-1,0)</f>
        <v>-0.25575283242960434</v>
      </c>
      <c r="J32" s="18"/>
      <c r="K32" s="18"/>
    </row>
    <row r="33" spans="1:11" x14ac:dyDescent="0.25">
      <c r="A33" s="6" t="s">
        <v>35</v>
      </c>
      <c r="B33">
        <v>30</v>
      </c>
      <c r="D33" s="7">
        <f>SUM('Week of December 3rd:Week of December 31st'!D32)</f>
        <v>13433.7</v>
      </c>
      <c r="E33" s="7">
        <f>SUM('Week of December 3rd:Week of December 31st'!E32)</f>
        <v>7037.8</v>
      </c>
      <c r="F33" s="8"/>
      <c r="G33" s="3">
        <f>IFERROR((D33/'December 2017'!D33)-1,0)</f>
        <v>0.42377030937013149</v>
      </c>
      <c r="H33" s="3">
        <f>IFERROR((E33/'December 2017'!E33)-1,0)</f>
        <v>0.30596869520036374</v>
      </c>
      <c r="J33" s="18"/>
      <c r="K33" s="18"/>
    </row>
    <row r="34" spans="1:11" x14ac:dyDescent="0.25">
      <c r="A34" s="6" t="s">
        <v>36</v>
      </c>
      <c r="B34">
        <v>31</v>
      </c>
      <c r="D34" s="7">
        <f>SUM('Week of December 3rd:Week of December 31st'!D33)</f>
        <v>1265285.7</v>
      </c>
      <c r="E34" s="7">
        <f>SUM('Week of December 3rd:Week of December 31st'!E33)</f>
        <v>336555.99</v>
      </c>
      <c r="F34" s="8"/>
      <c r="G34" s="3">
        <f>IFERROR((D34/'December 2017'!D34)-1,0)</f>
        <v>0.15151327509229517</v>
      </c>
      <c r="H34" s="3">
        <f>IFERROR((E34/'December 2017'!E34)-1,0)</f>
        <v>-3.1985778742147364E-2</v>
      </c>
      <c r="J34" s="18"/>
      <c r="K34" s="18"/>
    </row>
    <row r="35" spans="1:11" x14ac:dyDescent="0.25">
      <c r="A35" s="6" t="s">
        <v>37</v>
      </c>
      <c r="B35">
        <v>32</v>
      </c>
      <c r="D35" s="7">
        <f>SUM('Week of December 3rd:Week of December 31st'!D34)</f>
        <v>55869.45</v>
      </c>
      <c r="E35" s="7">
        <f>SUM('Week of December 3rd:Week of December 31st'!E34)</f>
        <v>36786.75</v>
      </c>
      <c r="F35" s="8"/>
      <c r="G35" s="3">
        <f>IFERROR((D35/'December 2017'!D35)-1,0)</f>
        <v>2.0346184555720317</v>
      </c>
      <c r="H35" s="3">
        <f>IFERROR((E35/'December 2017'!E35)-1,0)</f>
        <v>1.2321921590281613</v>
      </c>
      <c r="J35" s="18"/>
      <c r="K35" s="18"/>
    </row>
    <row r="36" spans="1:11" x14ac:dyDescent="0.25">
      <c r="A36" s="6" t="s">
        <v>38</v>
      </c>
      <c r="B36">
        <v>33</v>
      </c>
      <c r="D36" s="7">
        <f>SUM('Week of December 3rd:Week of December 31st'!D35)</f>
        <v>22879.5</v>
      </c>
      <c r="E36" s="7">
        <f>SUM('Week of December 3rd:Week of December 31st'!E35)</f>
        <v>26331.55</v>
      </c>
      <c r="F36" s="8"/>
      <c r="G36" s="3">
        <f>IFERROR((D36/'December 2017'!D36)-1,0)</f>
        <v>0.18496900264655758</v>
      </c>
      <c r="H36" s="3">
        <f>IFERROR((E36/'December 2017'!E36)-1,0)</f>
        <v>-0.2598236949292615</v>
      </c>
      <c r="J36" s="18"/>
      <c r="K36" s="18"/>
    </row>
    <row r="37" spans="1:11" x14ac:dyDescent="0.25">
      <c r="A37" s="6" t="s">
        <v>39</v>
      </c>
      <c r="B37">
        <v>34</v>
      </c>
      <c r="D37" s="7">
        <f>SUM('Week of December 3rd:Week of December 31st'!D36)</f>
        <v>43768.9</v>
      </c>
      <c r="E37" s="7">
        <f>SUM('Week of December 3rd:Week of December 31st'!E36)</f>
        <v>148631.35</v>
      </c>
      <c r="F37" s="8"/>
      <c r="G37" s="3">
        <f>IFERROR((D37/'December 2017'!D37)-1,0)</f>
        <v>4.7201536913365656</v>
      </c>
      <c r="H37" s="3">
        <f>IFERROR((E37/'December 2017'!E37)-1,0)</f>
        <v>27.679746066049844</v>
      </c>
      <c r="J37" s="18"/>
      <c r="K37" s="18"/>
    </row>
    <row r="38" spans="1:11" x14ac:dyDescent="0.25">
      <c r="A38" s="6" t="s">
        <v>40</v>
      </c>
      <c r="B38">
        <v>35</v>
      </c>
      <c r="D38" s="7">
        <f>SUM('Week of December 3rd:Week of December 31st'!D37)</f>
        <v>2460823.4000000004</v>
      </c>
      <c r="E38" s="7">
        <f>SUM('Week of December 3rd:Week of December 31st'!E37)</f>
        <v>1173568.2</v>
      </c>
      <c r="F38" s="8"/>
      <c r="G38" s="3">
        <f>IFERROR((D38/'December 2017'!D38)-1,0)</f>
        <v>0.46662745048957666</v>
      </c>
      <c r="H38" s="3">
        <f>IFERROR((E38/'December 2017'!E38)-1,0)</f>
        <v>0.50168550723534278</v>
      </c>
      <c r="J38" s="18"/>
      <c r="K38" s="18"/>
    </row>
    <row r="39" spans="1:11" x14ac:dyDescent="0.25">
      <c r="A39" s="6" t="s">
        <v>41</v>
      </c>
      <c r="B39">
        <v>36</v>
      </c>
      <c r="D39" s="7">
        <f>SUM('Week of December 3rd:Week of December 31st'!D38)</f>
        <v>6335711.9000000004</v>
      </c>
      <c r="E39" s="7">
        <f>SUM('Week of December 3rd:Week of December 31st'!E38)</f>
        <v>2747304.7</v>
      </c>
      <c r="F39" s="8"/>
      <c r="G39" s="3">
        <f>IFERROR((D39/'December 2017'!D39)-1,0)</f>
        <v>0.12850592380336323</v>
      </c>
      <c r="H39" s="3">
        <f>IFERROR((E39/'December 2017'!E39)-1,0)</f>
        <v>0.49103048167887176</v>
      </c>
      <c r="J39" s="18"/>
      <c r="K39" s="18"/>
    </row>
    <row r="40" spans="1:11" x14ac:dyDescent="0.25">
      <c r="A40" s="6" t="s">
        <v>42</v>
      </c>
      <c r="B40">
        <v>37</v>
      </c>
      <c r="D40" s="7">
        <f>SUM('Week of December 3rd:Week of December 31st'!D39)</f>
        <v>608223.70000000007</v>
      </c>
      <c r="E40" s="7">
        <f>SUM('Week of December 3rd:Week of December 31st'!E39)</f>
        <v>592634.35</v>
      </c>
      <c r="F40" s="8"/>
      <c r="G40" s="3">
        <f>IFERROR((D40/'December 2017'!D40)-1,0)</f>
        <v>-0.34046865239096813</v>
      </c>
      <c r="H40" s="3">
        <f>IFERROR((E40/'December 2017'!E40)-1,0)</f>
        <v>0.25511815926390713</v>
      </c>
      <c r="J40" s="18"/>
      <c r="K40" s="18"/>
    </row>
    <row r="41" spans="1:11" x14ac:dyDescent="0.25">
      <c r="A41" s="6" t="s">
        <v>43</v>
      </c>
      <c r="B41">
        <v>38</v>
      </c>
      <c r="D41" s="7">
        <f>SUM('Week of December 3rd:Week of December 31st'!D40)</f>
        <v>98301.7</v>
      </c>
      <c r="E41" s="7">
        <f>SUM('Week of December 3rd:Week of December 31st'!E40)</f>
        <v>47492.55</v>
      </c>
      <c r="F41" s="8"/>
      <c r="G41" s="3">
        <f>IFERROR((D41/'December 2017'!D41)-1,0)</f>
        <v>0.3049181154812648</v>
      </c>
      <c r="H41" s="3">
        <f>IFERROR((E41/'December 2017'!E41)-1,0)</f>
        <v>9.6039675936770541E-2</v>
      </c>
      <c r="J41" s="18"/>
      <c r="K41" s="18"/>
    </row>
    <row r="42" spans="1:11" x14ac:dyDescent="0.25">
      <c r="A42" s="6" t="s">
        <v>44</v>
      </c>
      <c r="B42">
        <v>39</v>
      </c>
      <c r="D42" s="7">
        <f>SUM('Week of December 3rd:Week of December 31st'!D41)</f>
        <v>18736.899999999998</v>
      </c>
      <c r="E42" s="7">
        <f>SUM('Week of December 3rd:Week of December 31st'!E41)</f>
        <v>2073.4</v>
      </c>
      <c r="F42" s="8"/>
      <c r="G42" s="3">
        <f>IFERROR((D42/'December 2017'!D42)-1,0)</f>
        <v>-0.53593966712898755</v>
      </c>
      <c r="H42" s="3">
        <f>IFERROR((E42/'December 2017'!E42)-1,0)</f>
        <v>-0.37582973343167214</v>
      </c>
      <c r="J42" s="18"/>
      <c r="K42" s="18"/>
    </row>
    <row r="43" spans="1:11" x14ac:dyDescent="0.25">
      <c r="A43" s="6" t="s">
        <v>45</v>
      </c>
      <c r="B43">
        <v>40</v>
      </c>
      <c r="D43" s="7">
        <f>SUM('Week of December 3rd:Week of December 31st'!D42)</f>
        <v>0</v>
      </c>
      <c r="E43" s="7">
        <f>SUM('Week of December 3rd:Week of December 31st'!E42)</f>
        <v>0</v>
      </c>
      <c r="F43" s="8"/>
      <c r="G43" s="3">
        <f>IFERROR((D43/'December 2017'!D43)-1,0)</f>
        <v>-1</v>
      </c>
      <c r="H43" s="3">
        <f>IFERROR((E43/'December 2017'!E43)-1,0)</f>
        <v>-1</v>
      </c>
      <c r="J43" s="18"/>
      <c r="K43" s="18"/>
    </row>
    <row r="44" spans="1:11" x14ac:dyDescent="0.25">
      <c r="A44" s="6" t="s">
        <v>46</v>
      </c>
      <c r="B44">
        <v>41</v>
      </c>
      <c r="D44" s="7">
        <f>SUM('Week of December 3rd:Week of December 31st'!D43)</f>
        <v>2881737.5999999996</v>
      </c>
      <c r="E44" s="7">
        <f>SUM('Week of December 3rd:Week of December 31st'!E43)</f>
        <v>964717.25</v>
      </c>
      <c r="F44" s="8"/>
      <c r="G44" s="3">
        <f>IFERROR((D44/'December 2017'!D44)-1,0)</f>
        <v>0.32748566108932176</v>
      </c>
      <c r="H44" s="3">
        <f>IFERROR((E44/'December 2017'!E44)-1,0)</f>
        <v>9.7197232660340305E-2</v>
      </c>
      <c r="J44" s="18"/>
      <c r="K44" s="18"/>
    </row>
    <row r="45" spans="1:11" x14ac:dyDescent="0.25">
      <c r="A45" s="6" t="s">
        <v>47</v>
      </c>
      <c r="B45">
        <v>42</v>
      </c>
      <c r="D45" s="7">
        <f>SUM('Week of December 3rd:Week of December 31st'!D44)</f>
        <v>1595748.87</v>
      </c>
      <c r="E45" s="7">
        <f>SUM('Week of December 3rd:Week of December 31st'!E44)</f>
        <v>609076.12</v>
      </c>
      <c r="F45" s="8"/>
      <c r="G45" s="3">
        <f>IFERROR((D45/'December 2017'!D45)-1,0)</f>
        <v>0.36416521006004809</v>
      </c>
      <c r="H45" s="3">
        <f>IFERROR((E45/'December 2017'!E45)-1,0)</f>
        <v>0.11068785839824913</v>
      </c>
      <c r="J45" s="18"/>
      <c r="K45" s="18"/>
    </row>
    <row r="46" spans="1:11" x14ac:dyDescent="0.25">
      <c r="A46" s="6" t="s">
        <v>48</v>
      </c>
      <c r="B46">
        <v>43</v>
      </c>
      <c r="D46" s="7">
        <f>SUM('Week of December 3rd:Week of December 31st'!D45)</f>
        <v>1218671.2999999998</v>
      </c>
      <c r="E46" s="7">
        <f>SUM('Week of December 3rd:Week of December 31st'!E45)</f>
        <v>358474.2</v>
      </c>
      <c r="F46" s="8"/>
      <c r="G46" s="3">
        <f>IFERROR((D46/'December 2017'!D46)-1,0)</f>
        <v>0.43185100503339124</v>
      </c>
      <c r="H46" s="3">
        <f>IFERROR((E46/'December 2017'!E46)-1,0)</f>
        <v>-6.073080926419272E-2</v>
      </c>
      <c r="J46" s="18"/>
      <c r="K46" s="18"/>
    </row>
    <row r="47" spans="1:11" x14ac:dyDescent="0.25">
      <c r="A47" s="6" t="s">
        <v>49</v>
      </c>
      <c r="B47">
        <v>44</v>
      </c>
      <c r="D47" s="7">
        <f>SUM('Week of December 3rd:Week of December 31st'!D46)</f>
        <v>1149649.8999999999</v>
      </c>
      <c r="E47" s="7">
        <f>SUM('Week of December 3rd:Week of December 31st'!E46)</f>
        <v>482279.00000000006</v>
      </c>
      <c r="F47" s="8"/>
      <c r="G47" s="3">
        <f>IFERROR((D47/'December 2017'!D47)-1,0)</f>
        <v>0.75739615211761913</v>
      </c>
      <c r="H47" s="3">
        <f>IFERROR((E47/'December 2017'!E47)-1,0)</f>
        <v>0.6763239947396662</v>
      </c>
      <c r="J47" s="18"/>
      <c r="K47" s="18"/>
    </row>
    <row r="48" spans="1:11" x14ac:dyDescent="0.25">
      <c r="A48" s="6" t="s">
        <v>50</v>
      </c>
      <c r="B48">
        <v>45</v>
      </c>
      <c r="D48" s="7">
        <f>SUM('Week of December 3rd:Week of December 31st'!D47)</f>
        <v>794090.5</v>
      </c>
      <c r="E48" s="7">
        <f>SUM('Week of December 3rd:Week of December 31st'!E47)</f>
        <v>455031.85</v>
      </c>
      <c r="F48" s="8"/>
      <c r="G48" s="3">
        <f>IFERROR((D48/'December 2017'!D48)-1,0)</f>
        <v>0.19266223839892671</v>
      </c>
      <c r="H48" s="3">
        <f>IFERROR((E48/'December 2017'!E48)-1,0)</f>
        <v>0.61183225224153004</v>
      </c>
      <c r="J48" s="18"/>
      <c r="K48" s="18"/>
    </row>
    <row r="49" spans="1:11" x14ac:dyDescent="0.25">
      <c r="A49" s="6" t="s">
        <v>51</v>
      </c>
      <c r="B49">
        <v>46</v>
      </c>
      <c r="D49" s="7">
        <f>SUM('Week of December 3rd:Week of December 31st'!D48)</f>
        <v>1728194.8199999998</v>
      </c>
      <c r="E49" s="7">
        <f>SUM('Week of December 3rd:Week of December 31st'!E48)</f>
        <v>769848.79999999993</v>
      </c>
      <c r="F49" s="8"/>
      <c r="G49" s="3">
        <f>IFERROR((D49/'December 2017'!D49)-1,0)</f>
        <v>0.22915111079121364</v>
      </c>
      <c r="H49" s="3">
        <f>IFERROR((E49/'December 2017'!E49)-1,0)</f>
        <v>2.3879748150685831E-3</v>
      </c>
      <c r="J49" s="18"/>
      <c r="K49" s="18"/>
    </row>
    <row r="50" spans="1:11" x14ac:dyDescent="0.25">
      <c r="A50" s="6" t="s">
        <v>52</v>
      </c>
      <c r="B50">
        <v>47</v>
      </c>
      <c r="D50" s="7">
        <f>SUM('Week of December 3rd:Week of December 31st'!D49)</f>
        <v>43681.4</v>
      </c>
      <c r="E50" s="7">
        <f>SUM('Week of December 3rd:Week of December 31st'!E49)</f>
        <v>15965.599999999999</v>
      </c>
      <c r="F50" s="8"/>
      <c r="G50" s="3">
        <f>IFERROR((D50/'December 2017'!D50)-1,0)</f>
        <v>-0.59098357432193283</v>
      </c>
      <c r="H50" s="3">
        <f>IFERROR((E50/'December 2017'!E50)-1,0)</f>
        <v>-0.23792976711550673</v>
      </c>
      <c r="J50" s="18"/>
      <c r="K50" s="18"/>
    </row>
    <row r="51" spans="1:11" x14ac:dyDescent="0.25">
      <c r="A51" s="6" t="s">
        <v>53</v>
      </c>
      <c r="B51">
        <v>48</v>
      </c>
      <c r="D51" s="7">
        <f>SUM('Week of December 3rd:Week of December 31st'!D50)</f>
        <v>14844559.800000001</v>
      </c>
      <c r="E51" s="7">
        <f>SUM('Week of December 3rd:Week of December 31st'!E50)</f>
        <v>6841832.9000000004</v>
      </c>
      <c r="F51" s="8"/>
      <c r="G51" s="3">
        <f>IFERROR((D51/'December 2017'!D51)-1,0)</f>
        <v>0.67218230587609673</v>
      </c>
      <c r="H51" s="3">
        <f>IFERROR((E51/'December 2017'!E51)-1,0)</f>
        <v>0.10468832488847202</v>
      </c>
      <c r="J51" s="18"/>
      <c r="K51" s="18"/>
    </row>
    <row r="52" spans="1:11" x14ac:dyDescent="0.25">
      <c r="A52" s="6" t="s">
        <v>54</v>
      </c>
      <c r="B52">
        <v>49</v>
      </c>
      <c r="D52" s="7">
        <f>SUM('Week of December 3rd:Week of December 31st'!D51)</f>
        <v>3485721.4</v>
      </c>
      <c r="E52" s="7">
        <f>SUM('Week of December 3rd:Week of December 31st'!E51)</f>
        <v>1649863.6</v>
      </c>
      <c r="F52" s="8"/>
      <c r="G52" s="3">
        <f>IFERROR((D52/'December 2017'!D52)-1,0)</f>
        <v>0.35150100583013799</v>
      </c>
      <c r="H52" s="3">
        <f>IFERROR((E52/'December 2017'!E52)-1,0)</f>
        <v>0.66159412218379332</v>
      </c>
      <c r="J52" s="18"/>
      <c r="K52" s="18"/>
    </row>
    <row r="53" spans="1:11" x14ac:dyDescent="0.25">
      <c r="A53" s="6" t="s">
        <v>55</v>
      </c>
      <c r="B53">
        <v>50</v>
      </c>
      <c r="D53" s="7">
        <f>SUM('Week of December 3rd:Week of December 31st'!D52)</f>
        <v>11017404.300000001</v>
      </c>
      <c r="E53" s="7">
        <f>SUM('Week of December 3rd:Week of December 31st'!E52)</f>
        <v>4066697.9499999997</v>
      </c>
      <c r="F53" s="8"/>
      <c r="G53" s="3">
        <f>IFERROR((D53/'December 2017'!D53)-1,0)</f>
        <v>0.11173592541444965</v>
      </c>
      <c r="H53" s="3">
        <f>IFERROR((E53/'December 2017'!E53)-1,0)</f>
        <v>-0.17340333699519628</v>
      </c>
      <c r="J53" s="18"/>
      <c r="K53" s="18"/>
    </row>
    <row r="54" spans="1:11" x14ac:dyDescent="0.25">
      <c r="A54" s="6" t="s">
        <v>56</v>
      </c>
      <c r="B54">
        <v>51</v>
      </c>
      <c r="D54" s="7">
        <f>SUM('Week of December 3rd:Week of December 31st'!D53)</f>
        <v>3088654.8000000003</v>
      </c>
      <c r="E54" s="7">
        <f>SUM('Week of December 3rd:Week of December 31st'!E53)</f>
        <v>1080083.8999999999</v>
      </c>
      <c r="F54" s="8"/>
      <c r="G54" s="3">
        <f>IFERROR((D54/'December 2017'!D54)-1,0)</f>
        <v>0.21343601770612408</v>
      </c>
      <c r="H54" s="3">
        <f>IFERROR((E54/'December 2017'!E54)-1,0)</f>
        <v>-0.31181999119134307</v>
      </c>
      <c r="J54" s="18"/>
      <c r="K54" s="18"/>
    </row>
    <row r="55" spans="1:11" x14ac:dyDescent="0.25">
      <c r="A55" s="6" t="s">
        <v>57</v>
      </c>
      <c r="B55">
        <v>52</v>
      </c>
      <c r="D55" s="7">
        <f>SUM('Week of December 3rd:Week of December 31st'!D54)</f>
        <v>6328690.6999999993</v>
      </c>
      <c r="E55" s="7">
        <f>SUM('Week of December 3rd:Week of December 31st'!E54)</f>
        <v>1966219.85</v>
      </c>
      <c r="F55" s="8"/>
      <c r="G55" s="3">
        <f>IFERROR((D55/'December 2017'!D55)-1,0)</f>
        <v>-0.64636737424084356</v>
      </c>
      <c r="H55" s="3">
        <f>IFERROR((E55/'December 2017'!E55)-1,0)</f>
        <v>-0.7673568955713308</v>
      </c>
      <c r="J55" s="18"/>
      <c r="K55" s="18"/>
    </row>
    <row r="56" spans="1:11" x14ac:dyDescent="0.25">
      <c r="A56" s="6" t="s">
        <v>58</v>
      </c>
      <c r="B56">
        <v>53</v>
      </c>
      <c r="D56" s="7">
        <f>SUM('Week of December 3rd:Week of December 31st'!D55)</f>
        <v>3449416.0700000003</v>
      </c>
      <c r="E56" s="7">
        <f>SUM('Week of December 3rd:Week of December 31st'!E55)</f>
        <v>1703026.85</v>
      </c>
      <c r="F56" s="8"/>
      <c r="G56" s="3">
        <f>IFERROR((D56/'December 2017'!D56)-1,0)</f>
        <v>0.35369009003476681</v>
      </c>
      <c r="H56" s="3">
        <f>IFERROR((E56/'December 2017'!E56)-1,0)</f>
        <v>-1.714188905813363E-2</v>
      </c>
      <c r="J56" s="18"/>
      <c r="K56" s="18"/>
    </row>
    <row r="57" spans="1:11" x14ac:dyDescent="0.25">
      <c r="A57" s="6" t="s">
        <v>59</v>
      </c>
      <c r="B57">
        <v>54</v>
      </c>
      <c r="D57" s="7">
        <f>SUM('Week of December 3rd:Week of December 31st'!D56)</f>
        <v>121468.9</v>
      </c>
      <c r="E57" s="7">
        <f>SUM('Week of December 3rd:Week of December 31st'!E56)</f>
        <v>43283.1</v>
      </c>
      <c r="F57" s="8"/>
      <c r="G57" s="3">
        <f>IFERROR((D57/'December 2017'!D57)-1,0)</f>
        <v>-0.20613569144168375</v>
      </c>
      <c r="H57" s="3">
        <f>IFERROR((E57/'December 2017'!E57)-1,0)</f>
        <v>-0.14925496347050804</v>
      </c>
      <c r="J57" s="18"/>
      <c r="K57" s="18"/>
    </row>
    <row r="58" spans="1:11" x14ac:dyDescent="0.25">
      <c r="A58" s="6" t="s">
        <v>60</v>
      </c>
      <c r="B58">
        <v>55</v>
      </c>
      <c r="D58" s="7">
        <f>SUM('Week of December 3rd:Week of December 31st'!D57)</f>
        <v>2890346.2</v>
      </c>
      <c r="E58" s="7">
        <f>SUM('Week of December 3rd:Week of December 31st'!E57)</f>
        <v>1070350.05</v>
      </c>
      <c r="F58" s="8"/>
      <c r="G58" s="3">
        <f>IFERROR((D58/'December 2017'!D58)-1,0)</f>
        <v>0.16350261382362175</v>
      </c>
      <c r="H58" s="3">
        <f>IFERROR((E58/'December 2017'!E58)-1,0)</f>
        <v>-2.1999817712872183E-2</v>
      </c>
      <c r="J58" s="18"/>
      <c r="K58" s="18"/>
    </row>
    <row r="59" spans="1:11" x14ac:dyDescent="0.25">
      <c r="A59" s="6" t="s">
        <v>61</v>
      </c>
      <c r="B59">
        <v>56</v>
      </c>
      <c r="D59" s="7">
        <f>SUM('Week of December 3rd:Week of December 31st'!D58)</f>
        <v>1335804.3999999999</v>
      </c>
      <c r="E59" s="7">
        <f>SUM('Week of December 3rd:Week of December 31st'!E58)</f>
        <v>577433.15</v>
      </c>
      <c r="F59" s="8"/>
      <c r="G59" s="3">
        <f>IFERROR((D59/'December 2017'!D59)-1,0)</f>
        <v>-0.28370186888419868</v>
      </c>
      <c r="H59" s="3">
        <f>IFERROR((E59/'December 2017'!E59)-1,0)</f>
        <v>-0.43656142464690506</v>
      </c>
      <c r="J59" s="18"/>
      <c r="K59" s="18"/>
    </row>
    <row r="60" spans="1:11" x14ac:dyDescent="0.25">
      <c r="A60" s="6" t="s">
        <v>62</v>
      </c>
      <c r="B60">
        <v>57</v>
      </c>
      <c r="D60" s="7">
        <f>SUM('Week of December 3rd:Week of December 31st'!D59)</f>
        <v>1100754.2</v>
      </c>
      <c r="E60" s="7">
        <f>SUM('Week of December 3rd:Week of December 31st'!E59)</f>
        <v>815618.3</v>
      </c>
      <c r="F60" s="8"/>
      <c r="G60" s="3">
        <f>IFERROR((D60/'December 2017'!D60)-1,0)</f>
        <v>0.65026136472158669</v>
      </c>
      <c r="H60" s="3">
        <f>IFERROR((E60/'December 2017'!E60)-1,0)</f>
        <v>1.0883896997277422</v>
      </c>
      <c r="J60" s="18"/>
      <c r="K60" s="18"/>
    </row>
    <row r="61" spans="1:11" x14ac:dyDescent="0.25">
      <c r="A61" s="6" t="s">
        <v>63</v>
      </c>
      <c r="B61">
        <v>58</v>
      </c>
      <c r="D61" s="7">
        <f>SUM('Week of December 3rd:Week of December 31st'!D60)</f>
        <v>3194721.5999999996</v>
      </c>
      <c r="E61" s="7">
        <f>SUM('Week of December 3rd:Week of December 31st'!E60)</f>
        <v>1029440.3</v>
      </c>
      <c r="F61" s="8"/>
      <c r="G61" s="3">
        <f>IFERROR((D61/'December 2017'!D61)-1,0)</f>
        <v>-6.2845512328483788E-2</v>
      </c>
      <c r="H61" s="3">
        <f>IFERROR((E61/'December 2017'!E61)-1,0)</f>
        <v>-0.1640218136776318</v>
      </c>
      <c r="J61" s="18"/>
      <c r="K61" s="18"/>
    </row>
    <row r="62" spans="1:11" x14ac:dyDescent="0.25">
      <c r="A62" s="6" t="s">
        <v>64</v>
      </c>
      <c r="B62">
        <v>59</v>
      </c>
      <c r="D62" s="7">
        <f>SUM('Week of December 3rd:Week of December 31st'!D61)</f>
        <v>3323573.05</v>
      </c>
      <c r="E62" s="7">
        <f>SUM('Week of December 3rd:Week of December 31st'!E61)</f>
        <v>1989573.25</v>
      </c>
      <c r="F62" s="8"/>
      <c r="G62" s="3">
        <f>IFERROR((D62/'December 2017'!D62)-1,0)</f>
        <v>0.70212401305160088</v>
      </c>
      <c r="H62" s="3">
        <f>IFERROR((E62/'December 2017'!E62)-1,0)</f>
        <v>0.28437700212526074</v>
      </c>
      <c r="J62" s="18"/>
      <c r="K62" s="18"/>
    </row>
    <row r="63" spans="1:11" x14ac:dyDescent="0.25">
      <c r="A63" s="6" t="s">
        <v>65</v>
      </c>
      <c r="B63">
        <v>60</v>
      </c>
      <c r="D63" s="7">
        <f>SUM('Week of December 3rd:Week of December 31st'!D62)</f>
        <v>826098</v>
      </c>
      <c r="E63" s="7">
        <f>SUM('Week of December 3rd:Week of December 31st'!E62)</f>
        <v>269304</v>
      </c>
      <c r="F63" s="8"/>
      <c r="G63" s="3">
        <f>IFERROR((D63/'December 2017'!D63)-1,0)</f>
        <v>-0.10581770846750793</v>
      </c>
      <c r="H63" s="3">
        <f>IFERROR((E63/'December 2017'!E63)-1,0)</f>
        <v>-0.1399310996997627</v>
      </c>
      <c r="J63" s="18"/>
      <c r="K63" s="18"/>
    </row>
    <row r="64" spans="1:11" x14ac:dyDescent="0.25">
      <c r="A64" s="6" t="s">
        <v>66</v>
      </c>
      <c r="B64">
        <v>61</v>
      </c>
      <c r="D64" s="7">
        <f>SUM('Week of December 3rd:Week of December 31st'!D63)</f>
        <v>52323.599999999991</v>
      </c>
      <c r="E64" s="7">
        <f>SUM('Week of December 3rd:Week of December 31st'!E63)</f>
        <v>21066.5</v>
      </c>
      <c r="F64" s="8"/>
      <c r="G64" s="3">
        <f>IFERROR((D64/'December 2017'!D64)-1,0)</f>
        <v>-9.776940903823883E-2</v>
      </c>
      <c r="H64" s="3">
        <f>IFERROR((E64/'December 2017'!E64)-1,0)</f>
        <v>-0.28233316243188789</v>
      </c>
      <c r="J64" s="18"/>
      <c r="K64" s="18"/>
    </row>
    <row r="65" spans="1:11" x14ac:dyDescent="0.25">
      <c r="A65" s="6" t="s">
        <v>67</v>
      </c>
      <c r="B65">
        <v>62</v>
      </c>
      <c r="D65" s="7">
        <f>SUM('Week of December 3rd:Week of December 31st'!D64)</f>
        <v>53685.100000000006</v>
      </c>
      <c r="E65" s="7">
        <f>SUM('Week of December 3rd:Week of December 31st'!E64)</f>
        <v>29677.200000000001</v>
      </c>
      <c r="F65" s="8"/>
      <c r="G65" s="3">
        <f>IFERROR((D65/'December 2017'!D65)-1,0)</f>
        <v>2.3559270117708841</v>
      </c>
      <c r="H65" s="3">
        <f>IFERROR((E65/'December 2017'!E65)-1,0)</f>
        <v>3.6466462078035953</v>
      </c>
      <c r="J65" s="18"/>
      <c r="K65" s="18"/>
    </row>
    <row r="66" spans="1:11" x14ac:dyDescent="0.25">
      <c r="A66" s="6" t="s">
        <v>68</v>
      </c>
      <c r="B66">
        <v>63</v>
      </c>
      <c r="D66" s="7">
        <f>SUM('Week of December 3rd:Week of December 31st'!D65)</f>
        <v>26457.199999999997</v>
      </c>
      <c r="E66" s="7">
        <f>SUM('Week of December 3rd:Week of December 31st'!E65)</f>
        <v>12094.95</v>
      </c>
      <c r="F66" s="8"/>
      <c r="G66" s="3">
        <f>IFERROR((D66/'December 2017'!D66)-1,0)</f>
        <v>0</v>
      </c>
      <c r="H66" s="3">
        <f>IFERROR((E66/'December 2017'!E66)-1,0)</f>
        <v>0</v>
      </c>
      <c r="J66" s="18"/>
      <c r="K66" s="18"/>
    </row>
    <row r="67" spans="1:11" x14ac:dyDescent="0.25">
      <c r="A67" s="6" t="s">
        <v>69</v>
      </c>
      <c r="B67">
        <v>64</v>
      </c>
      <c r="D67" s="7">
        <f>SUM('Week of December 3rd:Week of December 31st'!D66)</f>
        <v>2778494.25</v>
      </c>
      <c r="E67" s="7">
        <f>SUM('Week of December 3rd:Week of December 31st'!E66)</f>
        <v>1336894.3</v>
      </c>
      <c r="F67" s="8"/>
      <c r="G67" s="3">
        <f>IFERROR((D67/'December 2017'!D67)-1,0)</f>
        <v>0.24710421890866674</v>
      </c>
      <c r="H67" s="3">
        <f>IFERROR((E67/'December 2017'!E67)-1,0)</f>
        <v>0.25282366798571232</v>
      </c>
      <c r="J67" s="18"/>
      <c r="K67" s="18"/>
    </row>
    <row r="68" spans="1:11" x14ac:dyDescent="0.25">
      <c r="A68" s="6" t="s">
        <v>70</v>
      </c>
      <c r="B68">
        <v>65</v>
      </c>
      <c r="D68" s="7">
        <f>SUM('Week of December 3rd:Week of December 31st'!D67)</f>
        <v>67830.7</v>
      </c>
      <c r="E68" s="7">
        <f>SUM('Week of December 3rd:Week of December 31st'!E67)</f>
        <v>34369.65</v>
      </c>
      <c r="F68" s="8"/>
      <c r="G68" s="3">
        <f>IFERROR((D68/'December 2017'!D68)-1,0)</f>
        <v>-0.22040757218597407</v>
      </c>
      <c r="H68" s="3">
        <f>IFERROR((E68/'December 2017'!E68)-1,0)</f>
        <v>-0.16006055836868749</v>
      </c>
      <c r="J68" s="18"/>
      <c r="K68" s="18"/>
    </row>
    <row r="69" spans="1:11" x14ac:dyDescent="0.25">
      <c r="A69" s="6" t="s">
        <v>71</v>
      </c>
      <c r="B69">
        <v>66</v>
      </c>
      <c r="D69" s="7">
        <f>SUM('Week of December 3rd:Week of December 31st'!D68)</f>
        <v>1475527.9</v>
      </c>
      <c r="E69" s="7">
        <f>SUM('Week of December 3rd:Week of December 31st'!E68)</f>
        <v>721557.2</v>
      </c>
      <c r="F69" s="8"/>
      <c r="G69" s="3">
        <f>IFERROR((D69/'December 2017'!D69)-1,0)</f>
        <v>-1.4061996453630488E-2</v>
      </c>
      <c r="H69" s="3">
        <f>IFERROR((E69/'December 2017'!E69)-1,0)</f>
        <v>0.12458406156652524</v>
      </c>
      <c r="J69" s="18"/>
      <c r="K69" s="18"/>
    </row>
    <row r="70" spans="1:11" x14ac:dyDescent="0.25">
      <c r="A70" t="s">
        <v>72</v>
      </c>
      <c r="B70">
        <v>67</v>
      </c>
      <c r="D70" s="7">
        <f>SUM('Week of December 3rd:Week of December 31st'!D69)</f>
        <v>42556.5</v>
      </c>
      <c r="E70" s="7">
        <f>SUM('Week of December 3rd:Week of December 31st'!E69)</f>
        <v>18914.7</v>
      </c>
      <c r="G70" s="11">
        <f>IFERROR((D70/'December 2017'!D70)-1,0)</f>
        <v>3.3032573788041031E-2</v>
      </c>
      <c r="H70" s="11">
        <f>IFERROR((E70/'December 2017'!E70)-1,0)</f>
        <v>0.14169219393683319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f>SUM(D4:D70)</f>
        <v>132556101.61000003</v>
      </c>
      <c r="E72" s="7">
        <f>SUM(E4:E70)</f>
        <v>58088478.010000005</v>
      </c>
      <c r="G72" s="12">
        <f>(D72/'December 2017'!D72)-1</f>
        <v>5.4204706955513382E-2</v>
      </c>
      <c r="H72" s="12">
        <f>(E72/'December 2017'!E72)-1</f>
        <v>-7.7447464883468209E-2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4" t="s">
        <v>76</v>
      </c>
      <c r="G74" s="2"/>
      <c r="H74" s="2"/>
    </row>
    <row r="76" spans="1:11" x14ac:dyDescent="0.25">
      <c r="D76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5" sqref="D15:E15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81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114664.2</v>
      </c>
      <c r="E3" s="28">
        <v>70433.3</v>
      </c>
    </row>
    <row r="4" spans="1:12" ht="13.15" customHeight="1" x14ac:dyDescent="0.2">
      <c r="A4" s="25" t="s">
        <v>7</v>
      </c>
      <c r="B4" s="23">
        <v>2</v>
      </c>
      <c r="D4" s="28">
        <v>11716.6</v>
      </c>
      <c r="E4" s="28">
        <v>7040.25</v>
      </c>
    </row>
    <row r="5" spans="1:12" ht="13.15" customHeight="1" x14ac:dyDescent="0.2">
      <c r="A5" s="25" t="s">
        <v>8</v>
      </c>
      <c r="B5" s="23">
        <v>3</v>
      </c>
      <c r="D5" s="28">
        <v>218761.2</v>
      </c>
      <c r="E5" s="28">
        <v>74161.5</v>
      </c>
    </row>
    <row r="6" spans="1:12" ht="13.15" customHeight="1" x14ac:dyDescent="0.2">
      <c r="A6" s="25" t="s">
        <v>9</v>
      </c>
      <c r="B6" s="23">
        <v>4</v>
      </c>
      <c r="D6" s="28">
        <v>9683.7999999999993</v>
      </c>
      <c r="E6" s="28">
        <v>4502.3999999999996</v>
      </c>
    </row>
    <row r="7" spans="1:12" ht="13.15" customHeight="1" x14ac:dyDescent="0.2">
      <c r="A7" s="25" t="s">
        <v>10</v>
      </c>
      <c r="B7" s="23">
        <v>5</v>
      </c>
      <c r="D7" s="28">
        <v>571690</v>
      </c>
      <c r="E7" s="28">
        <v>195865.25</v>
      </c>
    </row>
    <row r="8" spans="1:12" ht="13.15" customHeight="1" x14ac:dyDescent="0.2">
      <c r="A8" s="25" t="s">
        <v>11</v>
      </c>
      <c r="B8" s="23">
        <v>6</v>
      </c>
      <c r="D8" s="28">
        <v>1543459.4</v>
      </c>
      <c r="E8" s="28">
        <v>793733.85</v>
      </c>
    </row>
    <row r="9" spans="1:12" ht="13.15" customHeight="1" x14ac:dyDescent="0.2">
      <c r="A9" s="25" t="s">
        <v>12</v>
      </c>
      <c r="B9" s="23">
        <v>7</v>
      </c>
      <c r="D9" s="28">
        <v>597.1</v>
      </c>
      <c r="E9" s="28">
        <v>1002.75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183261.4</v>
      </c>
      <c r="E10" s="28">
        <v>69167.7</v>
      </c>
    </row>
    <row r="11" spans="1:12" ht="13.15" customHeight="1" x14ac:dyDescent="0.2">
      <c r="A11" s="25" t="s">
        <v>14</v>
      </c>
      <c r="B11" s="23">
        <v>9</v>
      </c>
      <c r="D11" s="28">
        <v>282182.59999999998</v>
      </c>
      <c r="E11" s="28">
        <v>90599.6</v>
      </c>
    </row>
    <row r="12" spans="1:12" ht="13.15" customHeight="1" x14ac:dyDescent="0.2">
      <c r="A12" s="25" t="s">
        <v>15</v>
      </c>
      <c r="B12" s="23">
        <v>10</v>
      </c>
      <c r="D12" s="28">
        <v>243203.8</v>
      </c>
      <c r="E12" s="28">
        <v>123340.7</v>
      </c>
    </row>
    <row r="13" spans="1:12" ht="13.15" customHeight="1" x14ac:dyDescent="0.2">
      <c r="A13" s="25" t="s">
        <v>16</v>
      </c>
      <c r="B13" s="23">
        <v>11</v>
      </c>
      <c r="D13" s="28">
        <v>1049069.7</v>
      </c>
      <c r="E13" s="28">
        <v>214529.35</v>
      </c>
    </row>
    <row r="14" spans="1:12" ht="13.15" customHeight="1" x14ac:dyDescent="0.2">
      <c r="A14" s="25" t="s">
        <v>17</v>
      </c>
      <c r="B14" s="23">
        <v>12</v>
      </c>
      <c r="D14" s="28">
        <v>16471.7</v>
      </c>
      <c r="E14" s="28">
        <v>10261.299999999999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2512106.4</v>
      </c>
      <c r="E15" s="28">
        <v>1101811.55</v>
      </c>
    </row>
    <row r="16" spans="1:12" ht="13.15" customHeight="1" x14ac:dyDescent="0.2">
      <c r="A16" s="25" t="s">
        <v>19</v>
      </c>
      <c r="B16" s="23">
        <v>14</v>
      </c>
      <c r="D16" s="28">
        <v>171104.5</v>
      </c>
      <c r="E16" s="28">
        <v>72103.5</v>
      </c>
    </row>
    <row r="17" spans="1:5" ht="13.15" customHeight="1" x14ac:dyDescent="0.2">
      <c r="A17" s="25" t="s">
        <v>20</v>
      </c>
      <c r="B17" s="23">
        <v>15</v>
      </c>
      <c r="D17" s="28">
        <v>0</v>
      </c>
      <c r="E17" s="28">
        <v>0</v>
      </c>
    </row>
    <row r="18" spans="1:5" ht="13.15" customHeight="1" x14ac:dyDescent="0.2">
      <c r="A18" s="25" t="s">
        <v>21</v>
      </c>
      <c r="B18" s="23">
        <v>16</v>
      </c>
      <c r="D18" s="28">
        <v>723818.9</v>
      </c>
      <c r="E18" s="28">
        <v>611409.75</v>
      </c>
    </row>
    <row r="19" spans="1:5" ht="13.15" customHeight="1" x14ac:dyDescent="0.2">
      <c r="A19" s="25" t="s">
        <v>22</v>
      </c>
      <c r="B19" s="23">
        <v>17</v>
      </c>
      <c r="D19" s="28">
        <v>413233.1</v>
      </c>
      <c r="E19" s="28">
        <v>206546.9</v>
      </c>
    </row>
    <row r="20" spans="1:5" ht="13.15" customHeight="1" x14ac:dyDescent="0.2">
      <c r="A20" s="25" t="s">
        <v>23</v>
      </c>
      <c r="B20" s="23">
        <v>18</v>
      </c>
      <c r="D20" s="28">
        <v>109825.8</v>
      </c>
      <c r="E20" s="28">
        <v>41191.5</v>
      </c>
    </row>
    <row r="21" spans="1:5" ht="13.15" customHeight="1" x14ac:dyDescent="0.2">
      <c r="A21" s="25" t="s">
        <v>24</v>
      </c>
      <c r="B21" s="23">
        <v>19</v>
      </c>
      <c r="D21" s="28">
        <v>6309.8</v>
      </c>
      <c r="E21" s="28">
        <v>5652.15</v>
      </c>
    </row>
    <row r="22" spans="1:5" ht="13.15" customHeight="1" x14ac:dyDescent="0.2">
      <c r="A22" s="25" t="s">
        <v>25</v>
      </c>
      <c r="B22" s="23">
        <v>20</v>
      </c>
      <c r="D22" s="28">
        <v>16695</v>
      </c>
      <c r="E22" s="28">
        <v>11631.9</v>
      </c>
    </row>
    <row r="23" spans="1:5" ht="13.15" customHeight="1" x14ac:dyDescent="0.2">
      <c r="A23" s="25" t="s">
        <v>26</v>
      </c>
      <c r="B23" s="23">
        <v>21</v>
      </c>
      <c r="D23" s="28">
        <v>5063.1000000000004</v>
      </c>
      <c r="E23" s="28">
        <v>1550.5</v>
      </c>
    </row>
    <row r="24" spans="1:5" ht="13.15" customHeight="1" x14ac:dyDescent="0.2">
      <c r="A24" s="25" t="s">
        <v>27</v>
      </c>
      <c r="B24" s="23">
        <v>22</v>
      </c>
      <c r="D24" s="28">
        <v>5568.5</v>
      </c>
      <c r="E24" s="28">
        <v>5189.8</v>
      </c>
    </row>
    <row r="25" spans="1:5" ht="13.15" customHeight="1" x14ac:dyDescent="0.2">
      <c r="A25" s="25" t="s">
        <v>28</v>
      </c>
      <c r="B25" s="23">
        <v>23</v>
      </c>
      <c r="D25" s="28">
        <v>11029.2</v>
      </c>
      <c r="E25" s="28">
        <v>18011.7</v>
      </c>
    </row>
    <row r="26" spans="1:5" ht="13.15" customHeight="1" x14ac:dyDescent="0.2">
      <c r="A26" s="25" t="s">
        <v>29</v>
      </c>
      <c r="B26" s="23">
        <v>24</v>
      </c>
      <c r="D26" s="28">
        <v>2205</v>
      </c>
      <c r="E26" s="28">
        <v>999.6</v>
      </c>
    </row>
    <row r="27" spans="1:5" ht="13.15" customHeight="1" x14ac:dyDescent="0.2">
      <c r="A27" s="25" t="s">
        <v>30</v>
      </c>
      <c r="B27" s="23">
        <v>25</v>
      </c>
      <c r="D27" s="28">
        <v>13428.1</v>
      </c>
      <c r="E27" s="28">
        <v>2373</v>
      </c>
    </row>
    <row r="28" spans="1:5" ht="13.15" customHeight="1" x14ac:dyDescent="0.2">
      <c r="A28" s="25" t="s">
        <v>31</v>
      </c>
      <c r="B28" s="23">
        <v>26</v>
      </c>
      <c r="D28" s="28">
        <v>19896.8</v>
      </c>
      <c r="E28" s="28">
        <v>15079.75</v>
      </c>
    </row>
    <row r="29" spans="1:5" ht="13.15" customHeight="1" x14ac:dyDescent="0.2">
      <c r="A29" s="25" t="s">
        <v>32</v>
      </c>
      <c r="B29" s="23">
        <v>27</v>
      </c>
      <c r="D29" s="28">
        <v>148723.4</v>
      </c>
      <c r="E29" s="28">
        <v>77836.850000000006</v>
      </c>
    </row>
    <row r="30" spans="1:5" ht="13.15" customHeight="1" x14ac:dyDescent="0.2">
      <c r="A30" s="25" t="s">
        <v>33</v>
      </c>
      <c r="B30" s="23">
        <v>28</v>
      </c>
      <c r="D30" s="28">
        <v>0</v>
      </c>
      <c r="E30" s="28">
        <v>0</v>
      </c>
    </row>
    <row r="31" spans="1:5" ht="13.15" customHeight="1" x14ac:dyDescent="0.2">
      <c r="A31" s="25" t="s">
        <v>34</v>
      </c>
      <c r="B31" s="23">
        <v>29</v>
      </c>
      <c r="D31" s="28">
        <v>2224604.9</v>
      </c>
      <c r="E31" s="28">
        <v>877894.5</v>
      </c>
    </row>
    <row r="32" spans="1:5" ht="13.15" customHeight="1" x14ac:dyDescent="0.2">
      <c r="A32" s="25" t="s">
        <v>35</v>
      </c>
      <c r="B32" s="23">
        <v>30</v>
      </c>
      <c r="D32" s="28">
        <v>2390.5</v>
      </c>
      <c r="E32" s="28">
        <v>2079</v>
      </c>
    </row>
    <row r="33" spans="1:5" ht="13.15" customHeight="1" x14ac:dyDescent="0.2">
      <c r="A33" s="25" t="s">
        <v>36</v>
      </c>
      <c r="B33" s="23">
        <v>31</v>
      </c>
      <c r="D33" s="28">
        <v>287067.90000000002</v>
      </c>
      <c r="E33" s="28">
        <v>100122.05</v>
      </c>
    </row>
    <row r="34" spans="1:5" ht="13.15" customHeight="1" x14ac:dyDescent="0.2">
      <c r="A34" s="25" t="s">
        <v>37</v>
      </c>
      <c r="B34" s="23">
        <v>32</v>
      </c>
      <c r="D34" s="28">
        <v>28572.95</v>
      </c>
      <c r="E34" s="28">
        <v>15178.1</v>
      </c>
    </row>
    <row r="35" spans="1:5" ht="13.15" customHeight="1" x14ac:dyDescent="0.2">
      <c r="A35" s="25" t="s">
        <v>38</v>
      </c>
      <c r="B35" s="23">
        <v>33</v>
      </c>
      <c r="D35" s="28">
        <v>2319.1</v>
      </c>
      <c r="E35" s="28">
        <v>1326.85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908059.60000000009</v>
      </c>
      <c r="E37" s="28">
        <v>364784</v>
      </c>
    </row>
    <row r="38" spans="1:5" ht="13.15" customHeight="1" x14ac:dyDescent="0.2">
      <c r="A38" s="25" t="s">
        <v>41</v>
      </c>
      <c r="B38" s="23">
        <v>36</v>
      </c>
      <c r="D38" s="28">
        <v>1570342.2</v>
      </c>
      <c r="E38" s="28">
        <v>583177.69999999995</v>
      </c>
    </row>
    <row r="39" spans="1:5" ht="13.15" customHeight="1" x14ac:dyDescent="0.2">
      <c r="A39" s="25" t="s">
        <v>42</v>
      </c>
      <c r="B39" s="23">
        <v>37</v>
      </c>
      <c r="D39" s="28">
        <v>100692.2</v>
      </c>
      <c r="E39" s="28">
        <v>126172.9</v>
      </c>
    </row>
    <row r="40" spans="1:5" ht="13.15" customHeight="1" x14ac:dyDescent="0.2">
      <c r="A40" s="25" t="s">
        <v>43</v>
      </c>
      <c r="B40" s="23">
        <v>38</v>
      </c>
      <c r="D40" s="28">
        <v>23394.7</v>
      </c>
      <c r="E40" s="28">
        <v>10981.95</v>
      </c>
    </row>
    <row r="41" spans="1:5" ht="13.15" customHeight="1" x14ac:dyDescent="0.2">
      <c r="A41" s="25" t="s">
        <v>44</v>
      </c>
      <c r="B41" s="23">
        <v>39</v>
      </c>
      <c r="D41" s="28">
        <v>15102.5</v>
      </c>
      <c r="E41" s="28">
        <v>500.5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624651.30000000005</v>
      </c>
      <c r="E43" s="28">
        <v>234942.75</v>
      </c>
    </row>
    <row r="44" spans="1:5" ht="13.15" customHeight="1" x14ac:dyDescent="0.2">
      <c r="A44" s="25" t="s">
        <v>47</v>
      </c>
      <c r="B44" s="23">
        <v>42</v>
      </c>
      <c r="D44" s="28">
        <v>357818.03</v>
      </c>
      <c r="E44" s="28">
        <v>136739.04999999999</v>
      </c>
    </row>
    <row r="45" spans="1:5" ht="13.15" customHeight="1" x14ac:dyDescent="0.2">
      <c r="A45" s="25" t="s">
        <v>48</v>
      </c>
      <c r="B45" s="23">
        <v>43</v>
      </c>
      <c r="D45" s="28">
        <v>462788.9</v>
      </c>
      <c r="E45" s="28">
        <v>150059.35</v>
      </c>
    </row>
    <row r="46" spans="1:5" ht="13.15" customHeight="1" x14ac:dyDescent="0.2">
      <c r="A46" s="25" t="s">
        <v>49</v>
      </c>
      <c r="B46" s="23">
        <v>44</v>
      </c>
      <c r="D46" s="28">
        <v>234122.7</v>
      </c>
      <c r="E46" s="28">
        <v>152617.15</v>
      </c>
    </row>
    <row r="47" spans="1:5" ht="13.15" customHeight="1" x14ac:dyDescent="0.2">
      <c r="A47" s="25" t="s">
        <v>50</v>
      </c>
      <c r="B47" s="23">
        <v>45</v>
      </c>
      <c r="D47" s="28">
        <v>265830.59999999998</v>
      </c>
      <c r="E47" s="28">
        <v>100064.29999999999</v>
      </c>
    </row>
    <row r="48" spans="1:5" ht="13.15" customHeight="1" x14ac:dyDescent="0.2">
      <c r="A48" s="25" t="s">
        <v>51</v>
      </c>
      <c r="B48" s="23">
        <v>46</v>
      </c>
      <c r="D48" s="28">
        <v>231966</v>
      </c>
      <c r="E48" s="28">
        <v>106516.2</v>
      </c>
    </row>
    <row r="49" spans="1:5" ht="13.15" customHeight="1" x14ac:dyDescent="0.2">
      <c r="A49" s="25" t="s">
        <v>52</v>
      </c>
      <c r="B49" s="23">
        <v>47</v>
      </c>
      <c r="D49" s="28">
        <v>10367</v>
      </c>
      <c r="E49" s="28">
        <v>2981.65</v>
      </c>
    </row>
    <row r="50" spans="1:5" ht="13.15" customHeight="1" x14ac:dyDescent="0.2">
      <c r="A50" s="25" t="s">
        <v>53</v>
      </c>
      <c r="B50" s="23">
        <v>48</v>
      </c>
      <c r="D50" s="28">
        <v>1523509.4</v>
      </c>
      <c r="E50" s="28">
        <v>816593.05</v>
      </c>
    </row>
    <row r="51" spans="1:5" ht="13.15" customHeight="1" x14ac:dyDescent="0.2">
      <c r="A51" s="25" t="s">
        <v>54</v>
      </c>
      <c r="B51" s="23">
        <v>49</v>
      </c>
      <c r="D51" s="28">
        <v>0</v>
      </c>
      <c r="E51" s="28">
        <v>0</v>
      </c>
    </row>
    <row r="52" spans="1:5" ht="13.15" customHeight="1" x14ac:dyDescent="0.2">
      <c r="A52" s="25" t="s">
        <v>55</v>
      </c>
      <c r="B52" s="23">
        <v>50</v>
      </c>
      <c r="D52" s="28">
        <v>2444643.6</v>
      </c>
      <c r="E52" s="28">
        <v>928703.65</v>
      </c>
    </row>
    <row r="53" spans="1:5" ht="13.15" customHeight="1" x14ac:dyDescent="0.2">
      <c r="A53" s="25" t="s">
        <v>56</v>
      </c>
      <c r="B53" s="23">
        <v>51</v>
      </c>
      <c r="D53" s="28">
        <v>629008.80000000005</v>
      </c>
      <c r="E53" s="28">
        <v>294670.95</v>
      </c>
    </row>
    <row r="54" spans="1:5" ht="13.15" customHeight="1" x14ac:dyDescent="0.2">
      <c r="A54" s="25" t="s">
        <v>57</v>
      </c>
      <c r="B54" s="23">
        <v>52</v>
      </c>
      <c r="D54" s="28">
        <v>1666992.6</v>
      </c>
      <c r="E54" s="28">
        <v>344449.35</v>
      </c>
    </row>
    <row r="55" spans="1:5" ht="13.15" customHeight="1" x14ac:dyDescent="0.2">
      <c r="A55" s="25" t="s">
        <v>58</v>
      </c>
      <c r="B55" s="23">
        <v>53</v>
      </c>
      <c r="D55" s="28">
        <v>544299.24</v>
      </c>
      <c r="E55" s="28">
        <v>267317.40000000002</v>
      </c>
    </row>
    <row r="56" spans="1:5" ht="13.15" customHeight="1" x14ac:dyDescent="0.2">
      <c r="A56" s="25" t="s">
        <v>59</v>
      </c>
      <c r="B56" s="23">
        <v>54</v>
      </c>
      <c r="D56" s="28">
        <v>28262.5</v>
      </c>
      <c r="E56" s="28">
        <v>13784.4</v>
      </c>
    </row>
    <row r="57" spans="1:5" ht="13.15" customHeight="1" x14ac:dyDescent="0.2">
      <c r="A57" s="25" t="s">
        <v>60</v>
      </c>
      <c r="B57" s="23">
        <v>55</v>
      </c>
      <c r="D57" s="28">
        <v>481134.5</v>
      </c>
      <c r="E57" s="28">
        <v>281987.65000000002</v>
      </c>
    </row>
    <row r="58" spans="1:5" ht="13.15" customHeight="1" x14ac:dyDescent="0.2">
      <c r="A58" s="25" t="s">
        <v>61</v>
      </c>
      <c r="B58" s="23">
        <v>56</v>
      </c>
      <c r="D58" s="28">
        <v>241315.20000000001</v>
      </c>
      <c r="E58" s="28">
        <v>129207.05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679315</v>
      </c>
      <c r="E60" s="28">
        <v>179073.3</v>
      </c>
    </row>
    <row r="61" spans="1:5" ht="13.15" customHeight="1" x14ac:dyDescent="0.2">
      <c r="A61" s="25" t="s">
        <v>64</v>
      </c>
      <c r="B61" s="23">
        <v>59</v>
      </c>
      <c r="D61" s="28">
        <v>1213894.8500000001</v>
      </c>
      <c r="E61" s="28">
        <v>717118.15</v>
      </c>
    </row>
    <row r="62" spans="1:5" ht="13.15" customHeight="1" x14ac:dyDescent="0.2">
      <c r="A62" s="25" t="s">
        <v>65</v>
      </c>
      <c r="B62" s="23">
        <v>60</v>
      </c>
      <c r="D62" s="28">
        <v>367710</v>
      </c>
      <c r="E62" s="28">
        <v>133192.5</v>
      </c>
    </row>
    <row r="63" spans="1:5" ht="13.15" customHeight="1" x14ac:dyDescent="0.2">
      <c r="A63" s="25" t="s">
        <v>66</v>
      </c>
      <c r="B63" s="23">
        <v>61</v>
      </c>
      <c r="D63" s="28">
        <v>7211.4</v>
      </c>
      <c r="E63" s="28">
        <v>5753.3</v>
      </c>
    </row>
    <row r="64" spans="1:5" ht="13.15" customHeight="1" x14ac:dyDescent="0.2">
      <c r="A64" s="25" t="s">
        <v>67</v>
      </c>
      <c r="B64" s="23">
        <v>62</v>
      </c>
      <c r="D64" s="28">
        <v>0</v>
      </c>
      <c r="E64" s="28">
        <v>0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613579.75</v>
      </c>
      <c r="E66" s="28">
        <v>317733.84999999998</v>
      </c>
    </row>
    <row r="67" spans="1:13" ht="13.15" customHeight="1" x14ac:dyDescent="0.2">
      <c r="A67" s="25" t="s">
        <v>70</v>
      </c>
      <c r="B67" s="23">
        <v>65</v>
      </c>
      <c r="D67" s="28">
        <v>12707.8</v>
      </c>
      <c r="E67" s="28">
        <v>9667</v>
      </c>
    </row>
    <row r="68" spans="1:13" ht="13.15" customHeight="1" x14ac:dyDescent="0.2">
      <c r="A68" s="25" t="s">
        <v>71</v>
      </c>
      <c r="B68" s="23">
        <v>66</v>
      </c>
      <c r="D68" s="28">
        <v>408779</v>
      </c>
      <c r="E68" s="28">
        <v>154701.75</v>
      </c>
    </row>
    <row r="69" spans="1:13" ht="13.15" customHeight="1" x14ac:dyDescent="0.2">
      <c r="A69" s="25" t="s">
        <v>72</v>
      </c>
      <c r="B69" s="23">
        <v>67</v>
      </c>
      <c r="D69" s="28">
        <v>24552.5</v>
      </c>
      <c r="E69" s="28">
        <v>5758.9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26640776.319999997</v>
      </c>
      <c r="E71" s="21">
        <f>SUM(E3:E69)</f>
        <v>11391876.650000002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H4" sqref="H4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80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253614.2</v>
      </c>
      <c r="E3" s="28">
        <v>69704.95</v>
      </c>
    </row>
    <row r="4" spans="1:12" ht="13.15" customHeight="1" x14ac:dyDescent="0.2">
      <c r="A4" s="25" t="s">
        <v>7</v>
      </c>
      <c r="B4" s="23">
        <v>2</v>
      </c>
      <c r="D4" s="28">
        <v>3308.2</v>
      </c>
      <c r="E4" s="28">
        <v>3158.4</v>
      </c>
    </row>
    <row r="5" spans="1:12" ht="13.15" customHeight="1" x14ac:dyDescent="0.2">
      <c r="A5" s="25" t="s">
        <v>8</v>
      </c>
      <c r="B5" s="23">
        <v>3</v>
      </c>
      <c r="D5" s="28">
        <v>298758.59999999998</v>
      </c>
      <c r="E5" s="28">
        <v>88951.1</v>
      </c>
    </row>
    <row r="6" spans="1:12" ht="13.15" customHeight="1" x14ac:dyDescent="0.2">
      <c r="A6" s="25" t="s">
        <v>9</v>
      </c>
      <c r="B6" s="23">
        <v>4</v>
      </c>
      <c r="D6" s="28">
        <v>6167.7</v>
      </c>
      <c r="E6" s="28">
        <v>2304.0500000000002</v>
      </c>
    </row>
    <row r="7" spans="1:12" ht="13.15" customHeight="1" x14ac:dyDescent="0.2">
      <c r="A7" s="25" t="s">
        <v>10</v>
      </c>
      <c r="B7" s="23">
        <v>5</v>
      </c>
      <c r="D7" s="28">
        <v>587530.30000000005</v>
      </c>
      <c r="E7" s="28">
        <v>368559.45</v>
      </c>
    </row>
    <row r="8" spans="1:12" ht="13.15" customHeight="1" x14ac:dyDescent="0.2">
      <c r="A8" s="25" t="s">
        <v>11</v>
      </c>
      <c r="B8" s="23">
        <v>6</v>
      </c>
      <c r="D8" s="28">
        <v>3069526.6</v>
      </c>
      <c r="E8" s="28">
        <v>1558687.9</v>
      </c>
    </row>
    <row r="9" spans="1:12" ht="13.15" customHeight="1" x14ac:dyDescent="0.2">
      <c r="A9" s="25" t="s">
        <v>12</v>
      </c>
      <c r="B9" s="23">
        <v>7</v>
      </c>
      <c r="D9" s="28">
        <v>1874.6</v>
      </c>
      <c r="E9" s="28">
        <v>629.65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321136.90000000002</v>
      </c>
      <c r="E10" s="28">
        <v>126862.75</v>
      </c>
    </row>
    <row r="11" spans="1:12" ht="13.15" customHeight="1" x14ac:dyDescent="0.2">
      <c r="A11" s="25" t="s">
        <v>14</v>
      </c>
      <c r="B11" s="23">
        <v>9</v>
      </c>
      <c r="D11" s="28">
        <v>120423.1</v>
      </c>
      <c r="E11" s="28">
        <v>53332.65</v>
      </c>
    </row>
    <row r="12" spans="1:12" ht="13.15" customHeight="1" x14ac:dyDescent="0.2">
      <c r="A12" s="25" t="s">
        <v>15</v>
      </c>
      <c r="B12" s="23">
        <v>10</v>
      </c>
      <c r="D12" s="28">
        <v>220074.8</v>
      </c>
      <c r="E12" s="28">
        <v>119330.75</v>
      </c>
    </row>
    <row r="13" spans="1:12" ht="13.15" customHeight="1" x14ac:dyDescent="0.2">
      <c r="A13" s="25" t="s">
        <v>16</v>
      </c>
      <c r="B13" s="23">
        <v>11</v>
      </c>
      <c r="D13" s="28">
        <v>944269.2</v>
      </c>
      <c r="E13" s="28">
        <v>297019.8</v>
      </c>
    </row>
    <row r="14" spans="1:12" ht="13.15" customHeight="1" x14ac:dyDescent="0.2">
      <c r="A14" s="25" t="s">
        <v>17</v>
      </c>
      <c r="B14" s="23">
        <v>12</v>
      </c>
      <c r="D14" s="28">
        <v>23674.7</v>
      </c>
      <c r="E14" s="28">
        <v>27740.65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2566269.6</v>
      </c>
      <c r="E15" s="28">
        <v>1370117</v>
      </c>
    </row>
    <row r="16" spans="1:12" ht="13.15" customHeight="1" x14ac:dyDescent="0.2">
      <c r="A16" s="25" t="s">
        <v>19</v>
      </c>
      <c r="B16" s="23">
        <v>14</v>
      </c>
      <c r="D16" s="28">
        <v>9200.7999999999993</v>
      </c>
      <c r="E16" s="28">
        <v>2488.85</v>
      </c>
    </row>
    <row r="17" spans="1:5" ht="13.15" customHeight="1" x14ac:dyDescent="0.2">
      <c r="A17" s="25" t="s">
        <v>20</v>
      </c>
      <c r="B17" s="23">
        <v>15</v>
      </c>
      <c r="D17" s="28">
        <v>86275.700000000012</v>
      </c>
      <c r="E17" s="28">
        <v>22590.05</v>
      </c>
    </row>
    <row r="18" spans="1:5" ht="13.15" customHeight="1" x14ac:dyDescent="0.2">
      <c r="A18" s="25" t="s">
        <v>21</v>
      </c>
      <c r="B18" s="23">
        <v>16</v>
      </c>
      <c r="D18" s="28">
        <v>1068299.3999999999</v>
      </c>
      <c r="E18" s="28">
        <v>674363.55</v>
      </c>
    </row>
    <row r="19" spans="1:5" ht="13.15" customHeight="1" x14ac:dyDescent="0.2">
      <c r="A19" s="25" t="s">
        <v>22</v>
      </c>
      <c r="B19" s="23">
        <v>17</v>
      </c>
      <c r="D19" s="28">
        <v>0</v>
      </c>
      <c r="E19" s="28">
        <v>0</v>
      </c>
    </row>
    <row r="20" spans="1:5" ht="13.15" customHeight="1" x14ac:dyDescent="0.2">
      <c r="A20" s="25" t="s">
        <v>23</v>
      </c>
      <c r="B20" s="23">
        <v>18</v>
      </c>
      <c r="D20" s="28">
        <v>203631.4</v>
      </c>
      <c r="E20" s="28">
        <v>59036.95</v>
      </c>
    </row>
    <row r="21" spans="1:5" ht="13.15" customHeight="1" x14ac:dyDescent="0.2">
      <c r="A21" s="25" t="s">
        <v>24</v>
      </c>
      <c r="B21" s="23">
        <v>19</v>
      </c>
      <c r="D21" s="28">
        <v>0</v>
      </c>
      <c r="E21" s="28">
        <v>0</v>
      </c>
    </row>
    <row r="22" spans="1:5" ht="13.15" customHeight="1" x14ac:dyDescent="0.2">
      <c r="A22" s="25" t="s">
        <v>25</v>
      </c>
      <c r="B22" s="23">
        <v>20</v>
      </c>
      <c r="D22" s="28">
        <v>10329.9</v>
      </c>
      <c r="E22" s="28">
        <v>4940.6000000000004</v>
      </c>
    </row>
    <row r="23" spans="1:5" ht="13.15" customHeight="1" x14ac:dyDescent="0.2">
      <c r="A23" s="25" t="s">
        <v>26</v>
      </c>
      <c r="B23" s="23">
        <v>21</v>
      </c>
      <c r="D23" s="28">
        <v>8359.4</v>
      </c>
      <c r="E23" s="28">
        <v>5685.05</v>
      </c>
    </row>
    <row r="24" spans="1:5" ht="13.15" customHeight="1" x14ac:dyDescent="0.2">
      <c r="A24" s="25" t="s">
        <v>27</v>
      </c>
      <c r="B24" s="23">
        <v>22</v>
      </c>
      <c r="D24" s="28">
        <v>3649.1</v>
      </c>
      <c r="E24" s="28">
        <v>1172.5</v>
      </c>
    </row>
    <row r="25" spans="1:5" ht="13.15" customHeight="1" x14ac:dyDescent="0.2">
      <c r="A25" s="25" t="s">
        <v>28</v>
      </c>
      <c r="B25" s="23">
        <v>23</v>
      </c>
      <c r="D25" s="28">
        <v>9039.1</v>
      </c>
      <c r="E25" s="28">
        <v>12988.5</v>
      </c>
    </row>
    <row r="26" spans="1:5" ht="13.15" customHeight="1" x14ac:dyDescent="0.2">
      <c r="A26" s="25" t="s">
        <v>29</v>
      </c>
      <c r="B26" s="23">
        <v>24</v>
      </c>
      <c r="D26" s="28">
        <v>4117.3999999999996</v>
      </c>
      <c r="E26" s="28">
        <v>2899.05</v>
      </c>
    </row>
    <row r="27" spans="1:5" ht="13.15" customHeight="1" x14ac:dyDescent="0.2">
      <c r="A27" s="25" t="s">
        <v>30</v>
      </c>
      <c r="B27" s="23">
        <v>25</v>
      </c>
      <c r="D27" s="28">
        <v>9922.5</v>
      </c>
      <c r="E27" s="28">
        <v>3928.05</v>
      </c>
    </row>
    <row r="28" spans="1:5" ht="13.15" customHeight="1" x14ac:dyDescent="0.2">
      <c r="A28" s="25" t="s">
        <v>31</v>
      </c>
      <c r="B28" s="23">
        <v>26</v>
      </c>
      <c r="D28" s="28">
        <v>106518.3</v>
      </c>
      <c r="E28" s="28">
        <v>14272.3</v>
      </c>
    </row>
    <row r="29" spans="1:5" ht="13.15" customHeight="1" x14ac:dyDescent="0.2">
      <c r="A29" s="25" t="s">
        <v>32</v>
      </c>
      <c r="B29" s="23">
        <v>27</v>
      </c>
      <c r="D29" s="28">
        <v>600226.19999999995</v>
      </c>
      <c r="E29" s="28">
        <v>284258.09999999998</v>
      </c>
    </row>
    <row r="30" spans="1:5" ht="13.15" customHeight="1" x14ac:dyDescent="0.2">
      <c r="A30" s="25" t="s">
        <v>33</v>
      </c>
      <c r="B30" s="23">
        <v>28</v>
      </c>
      <c r="D30" s="28">
        <v>121645.3</v>
      </c>
      <c r="E30" s="28">
        <v>47814.2</v>
      </c>
    </row>
    <row r="31" spans="1:5" ht="13.15" customHeight="1" x14ac:dyDescent="0.2">
      <c r="A31" s="25" t="s">
        <v>34</v>
      </c>
      <c r="B31" s="23">
        <v>29</v>
      </c>
      <c r="D31" s="28">
        <v>2088182.6</v>
      </c>
      <c r="E31" s="28">
        <v>1057820.75</v>
      </c>
    </row>
    <row r="32" spans="1:5" ht="13.15" customHeight="1" x14ac:dyDescent="0.2">
      <c r="A32" s="25" t="s">
        <v>35</v>
      </c>
      <c r="B32" s="23">
        <v>30</v>
      </c>
      <c r="D32" s="28">
        <v>1038.0999999999999</v>
      </c>
      <c r="E32" s="28">
        <v>433.65</v>
      </c>
    </row>
    <row r="33" spans="1:5" ht="13.15" customHeight="1" x14ac:dyDescent="0.2">
      <c r="A33" s="25" t="s">
        <v>36</v>
      </c>
      <c r="B33" s="23">
        <v>31</v>
      </c>
      <c r="D33" s="28">
        <v>280911.40000000002</v>
      </c>
      <c r="E33" s="28">
        <v>88997.84</v>
      </c>
    </row>
    <row r="34" spans="1:5" ht="13.15" customHeight="1" x14ac:dyDescent="0.2">
      <c r="A34" s="25" t="s">
        <v>37</v>
      </c>
      <c r="B34" s="23">
        <v>32</v>
      </c>
      <c r="D34" s="28">
        <v>4043.9</v>
      </c>
      <c r="E34" s="28">
        <v>6230.7</v>
      </c>
    </row>
    <row r="35" spans="1:5" ht="13.15" customHeight="1" x14ac:dyDescent="0.2">
      <c r="A35" s="25" t="s">
        <v>38</v>
      </c>
      <c r="B35" s="23">
        <v>33</v>
      </c>
      <c r="D35" s="28">
        <v>0</v>
      </c>
      <c r="E35" s="28">
        <v>0</v>
      </c>
    </row>
    <row r="36" spans="1:5" ht="13.15" customHeight="1" x14ac:dyDescent="0.2">
      <c r="A36" s="25" t="s">
        <v>39</v>
      </c>
      <c r="B36" s="23">
        <v>34</v>
      </c>
      <c r="D36" s="28">
        <v>42600.6</v>
      </c>
      <c r="E36" s="28">
        <v>7548.1</v>
      </c>
    </row>
    <row r="37" spans="1:5" ht="13.15" customHeight="1" x14ac:dyDescent="0.2">
      <c r="A37" s="25" t="s">
        <v>40</v>
      </c>
      <c r="B37" s="23">
        <v>35</v>
      </c>
      <c r="D37" s="28">
        <v>0</v>
      </c>
      <c r="E37" s="28">
        <v>0</v>
      </c>
    </row>
    <row r="38" spans="1:5" ht="13.15" customHeight="1" x14ac:dyDescent="0.2">
      <c r="A38" s="25" t="s">
        <v>41</v>
      </c>
      <c r="B38" s="23">
        <v>36</v>
      </c>
      <c r="D38" s="28">
        <v>1635797.1</v>
      </c>
      <c r="E38" s="28">
        <v>1068552.8</v>
      </c>
    </row>
    <row r="39" spans="1:5" ht="13.15" customHeight="1" x14ac:dyDescent="0.2">
      <c r="A39" s="25" t="s">
        <v>42</v>
      </c>
      <c r="B39" s="23">
        <v>37</v>
      </c>
      <c r="D39" s="28">
        <v>174542.2</v>
      </c>
      <c r="E39" s="28">
        <v>85511.3</v>
      </c>
    </row>
    <row r="40" spans="1:5" ht="13.15" customHeight="1" x14ac:dyDescent="0.2">
      <c r="A40" s="25" t="s">
        <v>43</v>
      </c>
      <c r="B40" s="23">
        <v>38</v>
      </c>
      <c r="D40" s="28">
        <v>43835.4</v>
      </c>
      <c r="E40" s="28">
        <v>22848.7</v>
      </c>
    </row>
    <row r="41" spans="1:5" ht="13.15" customHeight="1" x14ac:dyDescent="0.2">
      <c r="A41" s="25" t="s">
        <v>44</v>
      </c>
      <c r="B41" s="23">
        <v>39</v>
      </c>
      <c r="D41" s="28">
        <v>37.799999999999997</v>
      </c>
      <c r="E41" s="28">
        <v>396.9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861700</v>
      </c>
      <c r="E43" s="28">
        <v>270052.65000000002</v>
      </c>
    </row>
    <row r="44" spans="1:5" ht="13.15" customHeight="1" x14ac:dyDescent="0.2">
      <c r="A44" s="25" t="s">
        <v>47</v>
      </c>
      <c r="B44" s="23">
        <v>42</v>
      </c>
      <c r="D44" s="28">
        <v>426802.25</v>
      </c>
      <c r="E44" s="28">
        <v>165612.29999999999</v>
      </c>
    </row>
    <row r="45" spans="1:5" ht="13.15" customHeight="1" x14ac:dyDescent="0.2">
      <c r="A45" s="25" t="s">
        <v>48</v>
      </c>
      <c r="B45" s="23">
        <v>43</v>
      </c>
      <c r="D45" s="28">
        <v>250131</v>
      </c>
      <c r="E45" s="28">
        <v>71772.399999999994</v>
      </c>
    </row>
    <row r="46" spans="1:5" ht="13.15" customHeight="1" x14ac:dyDescent="0.2">
      <c r="A46" s="25" t="s">
        <v>49</v>
      </c>
      <c r="B46" s="23">
        <v>44</v>
      </c>
      <c r="D46" s="28">
        <v>468608</v>
      </c>
      <c r="E46" s="28">
        <v>195192.90000000002</v>
      </c>
    </row>
    <row r="47" spans="1:5" ht="13.15" customHeight="1" x14ac:dyDescent="0.2">
      <c r="A47" s="25" t="s">
        <v>50</v>
      </c>
      <c r="B47" s="23">
        <v>45</v>
      </c>
      <c r="D47" s="28">
        <v>121643.9</v>
      </c>
      <c r="E47" s="28">
        <v>74883.199999999997</v>
      </c>
    </row>
    <row r="48" spans="1:5" ht="13.15" customHeight="1" x14ac:dyDescent="0.2">
      <c r="A48" s="25" t="s">
        <v>51</v>
      </c>
      <c r="B48" s="23">
        <v>46</v>
      </c>
      <c r="D48" s="28">
        <v>1034605.67</v>
      </c>
      <c r="E48" s="28">
        <v>431291</v>
      </c>
    </row>
    <row r="49" spans="1:5" ht="13.15" customHeight="1" x14ac:dyDescent="0.2">
      <c r="A49" s="25" t="s">
        <v>52</v>
      </c>
      <c r="B49" s="23">
        <v>47</v>
      </c>
      <c r="D49" s="28">
        <v>21473.200000000001</v>
      </c>
      <c r="E49" s="28">
        <v>8202.25</v>
      </c>
    </row>
    <row r="50" spans="1:5" ht="13.15" customHeight="1" x14ac:dyDescent="0.2">
      <c r="A50" s="25" t="s">
        <v>53</v>
      </c>
      <c r="B50" s="23">
        <v>48</v>
      </c>
      <c r="D50" s="28">
        <v>2773533.7</v>
      </c>
      <c r="E50" s="28">
        <v>1327561.55</v>
      </c>
    </row>
    <row r="51" spans="1:5" ht="13.15" customHeight="1" x14ac:dyDescent="0.2">
      <c r="A51" s="25" t="s">
        <v>54</v>
      </c>
      <c r="B51" s="23">
        <v>49</v>
      </c>
      <c r="D51" s="28">
        <v>1991843.7</v>
      </c>
      <c r="E51" s="28">
        <v>854730.1</v>
      </c>
    </row>
    <row r="52" spans="1:5" ht="13.15" customHeight="1" x14ac:dyDescent="0.2">
      <c r="A52" s="25" t="s">
        <v>55</v>
      </c>
      <c r="B52" s="23">
        <v>50</v>
      </c>
      <c r="D52" s="28">
        <v>2274853.7000000002</v>
      </c>
      <c r="E52" s="28">
        <v>812274.75</v>
      </c>
    </row>
    <row r="53" spans="1:5" ht="13.15" customHeight="1" x14ac:dyDescent="0.2">
      <c r="A53" s="25" t="s">
        <v>56</v>
      </c>
      <c r="B53" s="23">
        <v>51</v>
      </c>
      <c r="D53" s="28">
        <v>743974.7</v>
      </c>
      <c r="E53" s="28">
        <v>260325.1</v>
      </c>
    </row>
    <row r="54" spans="1:5" ht="13.15" customHeight="1" x14ac:dyDescent="0.2">
      <c r="A54" s="25" t="s">
        <v>57</v>
      </c>
      <c r="B54" s="23">
        <v>52</v>
      </c>
      <c r="D54" s="28">
        <v>1892493.1</v>
      </c>
      <c r="E54" s="28">
        <v>614738.94999999995</v>
      </c>
    </row>
    <row r="55" spans="1:5" ht="13.15" customHeight="1" x14ac:dyDescent="0.2">
      <c r="A55" s="25" t="s">
        <v>58</v>
      </c>
      <c r="B55" s="23">
        <v>53</v>
      </c>
      <c r="D55" s="28">
        <v>1062632.2</v>
      </c>
      <c r="E55" s="28">
        <v>396485.95</v>
      </c>
    </row>
    <row r="56" spans="1:5" ht="13.15" customHeight="1" x14ac:dyDescent="0.2">
      <c r="A56" s="25" t="s">
        <v>59</v>
      </c>
      <c r="B56" s="23">
        <v>54</v>
      </c>
      <c r="D56" s="28">
        <v>22471.4</v>
      </c>
      <c r="E56" s="28">
        <v>6237.7</v>
      </c>
    </row>
    <row r="57" spans="1:5" ht="13.15" customHeight="1" x14ac:dyDescent="0.2">
      <c r="A57" s="25" t="s">
        <v>60</v>
      </c>
      <c r="B57" s="23">
        <v>55</v>
      </c>
      <c r="D57" s="28">
        <v>747934.6</v>
      </c>
      <c r="E57" s="28">
        <v>269191.3</v>
      </c>
    </row>
    <row r="58" spans="1:5" ht="13.15" customHeight="1" x14ac:dyDescent="0.2">
      <c r="A58" s="25" t="s">
        <v>61</v>
      </c>
      <c r="B58" s="23">
        <v>56</v>
      </c>
      <c r="D58" s="28">
        <v>751690.1</v>
      </c>
      <c r="E58" s="28">
        <v>308486.15000000002</v>
      </c>
    </row>
    <row r="59" spans="1:5" ht="13.15" customHeight="1" x14ac:dyDescent="0.2">
      <c r="A59" s="25" t="s">
        <v>62</v>
      </c>
      <c r="B59" s="23">
        <v>57</v>
      </c>
      <c r="D59" s="28">
        <v>1100754.2</v>
      </c>
      <c r="E59" s="28">
        <v>815618.3</v>
      </c>
    </row>
    <row r="60" spans="1:5" ht="13.15" customHeight="1" x14ac:dyDescent="0.2">
      <c r="A60" s="25" t="s">
        <v>63</v>
      </c>
      <c r="B60" s="23">
        <v>58</v>
      </c>
      <c r="D60" s="28">
        <v>760008.9</v>
      </c>
      <c r="E60" s="28">
        <v>225479.45</v>
      </c>
    </row>
    <row r="61" spans="1:5" ht="13.15" customHeight="1" x14ac:dyDescent="0.2">
      <c r="A61" s="25" t="s">
        <v>64</v>
      </c>
      <c r="B61" s="23">
        <v>59</v>
      </c>
      <c r="D61" s="28">
        <v>706626.2</v>
      </c>
      <c r="E61" s="28">
        <v>318770.90000000002</v>
      </c>
    </row>
    <row r="62" spans="1:5" ht="13.15" customHeight="1" x14ac:dyDescent="0.2">
      <c r="A62" s="25" t="s">
        <v>65</v>
      </c>
      <c r="B62" s="23">
        <v>60</v>
      </c>
      <c r="D62" s="28">
        <v>236817</v>
      </c>
      <c r="E62" s="28">
        <v>67094.3</v>
      </c>
    </row>
    <row r="63" spans="1:5" ht="13.15" customHeight="1" x14ac:dyDescent="0.2">
      <c r="A63" s="25" t="s">
        <v>66</v>
      </c>
      <c r="B63" s="23">
        <v>61</v>
      </c>
      <c r="D63" s="28">
        <v>12609.8</v>
      </c>
      <c r="E63" s="28">
        <v>5954.55</v>
      </c>
    </row>
    <row r="64" spans="1:5" ht="13.15" customHeight="1" x14ac:dyDescent="0.2">
      <c r="A64" s="25" t="s">
        <v>67</v>
      </c>
      <c r="B64" s="23">
        <v>62</v>
      </c>
      <c r="D64" s="28">
        <v>10371.200000000001</v>
      </c>
      <c r="E64" s="28">
        <v>6567.4</v>
      </c>
    </row>
    <row r="65" spans="1:13" ht="13.15" customHeight="1" x14ac:dyDescent="0.2">
      <c r="A65" s="25" t="s">
        <v>68</v>
      </c>
      <c r="B65" s="23">
        <v>63</v>
      </c>
      <c r="D65" s="28">
        <v>12902.4</v>
      </c>
      <c r="E65" s="28">
        <v>5012.7</v>
      </c>
    </row>
    <row r="66" spans="1:13" ht="13.15" customHeight="1" x14ac:dyDescent="0.2">
      <c r="A66" s="25" t="s">
        <v>69</v>
      </c>
      <c r="B66" s="23">
        <v>64</v>
      </c>
      <c r="D66" s="28">
        <v>659867.6</v>
      </c>
      <c r="E66" s="28">
        <v>370644.4</v>
      </c>
    </row>
    <row r="67" spans="1:13" ht="13.15" customHeight="1" x14ac:dyDescent="0.2">
      <c r="A67" s="25" t="s">
        <v>70</v>
      </c>
      <c r="B67" s="23">
        <v>65</v>
      </c>
      <c r="D67" s="28">
        <v>21690.9</v>
      </c>
      <c r="E67" s="28">
        <v>10365.25</v>
      </c>
    </row>
    <row r="68" spans="1:13" ht="13.15" customHeight="1" x14ac:dyDescent="0.2">
      <c r="A68" s="25" t="s">
        <v>71</v>
      </c>
      <c r="B68" s="23">
        <v>66</v>
      </c>
      <c r="D68" s="28">
        <v>293685.7</v>
      </c>
      <c r="E68" s="28">
        <v>146639.5</v>
      </c>
    </row>
    <row r="69" spans="1:13" ht="13.15" customHeight="1" x14ac:dyDescent="0.2">
      <c r="A69" s="25" t="s">
        <v>72</v>
      </c>
      <c r="B69" s="23">
        <v>67</v>
      </c>
      <c r="D69" s="28">
        <v>6232.1</v>
      </c>
      <c r="E69" s="28">
        <v>4808.6499999999996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34196789.32</v>
      </c>
      <c r="E71" s="21">
        <f>SUM(E3:E69)</f>
        <v>15605171.24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G2" sqref="G2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79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237983.9</v>
      </c>
      <c r="E3" s="28">
        <v>93849</v>
      </c>
    </row>
    <row r="4" spans="1:12" ht="13.15" customHeight="1" x14ac:dyDescent="0.2">
      <c r="A4" s="25" t="s">
        <v>7</v>
      </c>
      <c r="B4" s="23">
        <v>2</v>
      </c>
      <c r="D4" s="28">
        <v>48316.1</v>
      </c>
      <c r="E4" s="28">
        <v>6634.95</v>
      </c>
    </row>
    <row r="5" spans="1:12" ht="13.15" customHeight="1" x14ac:dyDescent="0.2">
      <c r="A5" s="25" t="s">
        <v>8</v>
      </c>
      <c r="B5" s="23">
        <v>3</v>
      </c>
      <c r="D5" s="28">
        <v>164075.79999999999</v>
      </c>
      <c r="E5" s="28">
        <v>70940.100000000006</v>
      </c>
    </row>
    <row r="6" spans="1:12" ht="13.15" customHeight="1" x14ac:dyDescent="0.2">
      <c r="A6" s="25" t="s">
        <v>9</v>
      </c>
      <c r="B6" s="23">
        <v>4</v>
      </c>
      <c r="D6" s="28">
        <v>15766.8</v>
      </c>
      <c r="E6" s="28">
        <v>5450.2</v>
      </c>
    </row>
    <row r="7" spans="1:12" ht="13.15" customHeight="1" x14ac:dyDescent="0.2">
      <c r="A7" s="25" t="s">
        <v>10</v>
      </c>
      <c r="B7" s="23">
        <v>5</v>
      </c>
      <c r="D7" s="28">
        <v>787175.9</v>
      </c>
      <c r="E7" s="28">
        <v>350251.3</v>
      </c>
    </row>
    <row r="8" spans="1:12" ht="13.15" customHeight="1" x14ac:dyDescent="0.2">
      <c r="A8" s="25" t="s">
        <v>11</v>
      </c>
      <c r="B8" s="23">
        <v>6</v>
      </c>
      <c r="D8" s="28">
        <v>2725236.98</v>
      </c>
      <c r="E8" s="28">
        <v>1045567.6</v>
      </c>
    </row>
    <row r="9" spans="1:12" ht="13.15" customHeight="1" x14ac:dyDescent="0.2">
      <c r="A9" s="25" t="s">
        <v>12</v>
      </c>
      <c r="B9" s="23">
        <v>7</v>
      </c>
      <c r="D9" s="28">
        <v>445.2</v>
      </c>
      <c r="E9" s="28">
        <v>1407.35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294134.40000000002</v>
      </c>
      <c r="E10" s="28">
        <v>115769.5</v>
      </c>
    </row>
    <row r="11" spans="1:12" ht="13.15" customHeight="1" x14ac:dyDescent="0.2">
      <c r="A11" s="25" t="s">
        <v>14</v>
      </c>
      <c r="B11" s="23">
        <v>9</v>
      </c>
      <c r="D11" s="28">
        <v>120956.5</v>
      </c>
      <c r="E11" s="28">
        <v>45596.95</v>
      </c>
    </row>
    <row r="12" spans="1:12" ht="13.15" customHeight="1" x14ac:dyDescent="0.2">
      <c r="A12" s="25" t="s">
        <v>15</v>
      </c>
      <c r="B12" s="23">
        <v>10</v>
      </c>
      <c r="D12" s="28">
        <v>159325.6</v>
      </c>
      <c r="E12" s="28">
        <v>72535.75</v>
      </c>
    </row>
    <row r="13" spans="1:12" ht="13.15" customHeight="1" x14ac:dyDescent="0.2">
      <c r="A13" s="25" t="s">
        <v>16</v>
      </c>
      <c r="B13" s="23">
        <v>11</v>
      </c>
      <c r="D13" s="28">
        <v>1565958.8</v>
      </c>
      <c r="E13" s="28">
        <v>406724.5</v>
      </c>
    </row>
    <row r="14" spans="1:12" ht="13.15" customHeight="1" x14ac:dyDescent="0.2">
      <c r="A14" s="25" t="s">
        <v>17</v>
      </c>
      <c r="B14" s="23">
        <v>12</v>
      </c>
      <c r="D14" s="28">
        <v>31294.9</v>
      </c>
      <c r="E14" s="28">
        <v>13778.1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3209325.6</v>
      </c>
      <c r="E15" s="28">
        <v>1792148.75</v>
      </c>
    </row>
    <row r="16" spans="1:12" ht="13.15" customHeight="1" x14ac:dyDescent="0.2">
      <c r="A16" s="25" t="s">
        <v>19</v>
      </c>
      <c r="B16" s="23">
        <v>14</v>
      </c>
      <c r="D16" s="28">
        <v>8743</v>
      </c>
      <c r="E16" s="28">
        <v>2216.5500000000002</v>
      </c>
    </row>
    <row r="17" spans="1:5" ht="13.15" customHeight="1" x14ac:dyDescent="0.2">
      <c r="A17" s="25" t="s">
        <v>20</v>
      </c>
      <c r="B17" s="23">
        <v>15</v>
      </c>
      <c r="D17" s="28">
        <v>22606.5</v>
      </c>
      <c r="E17" s="28">
        <v>5171.6000000000004</v>
      </c>
    </row>
    <row r="18" spans="1:5" ht="13.15" customHeight="1" x14ac:dyDescent="0.2">
      <c r="A18" s="25" t="s">
        <v>21</v>
      </c>
      <c r="B18" s="23">
        <v>16</v>
      </c>
      <c r="D18" s="28">
        <v>1700722.8</v>
      </c>
      <c r="E18" s="28">
        <v>690323.9</v>
      </c>
    </row>
    <row r="19" spans="1:5" ht="13.15" customHeight="1" x14ac:dyDescent="0.2">
      <c r="A19" s="25" t="s">
        <v>22</v>
      </c>
      <c r="B19" s="23">
        <v>17</v>
      </c>
      <c r="D19" s="28">
        <v>613096.4</v>
      </c>
      <c r="E19" s="28">
        <v>392041.65</v>
      </c>
    </row>
    <row r="20" spans="1:5" ht="13.15" customHeight="1" x14ac:dyDescent="0.2">
      <c r="A20" s="25" t="s">
        <v>23</v>
      </c>
      <c r="B20" s="23">
        <v>18</v>
      </c>
      <c r="D20" s="28">
        <v>198884.7</v>
      </c>
      <c r="E20" s="28">
        <v>71874.25</v>
      </c>
    </row>
    <row r="21" spans="1:5" ht="13.15" customHeight="1" x14ac:dyDescent="0.2">
      <c r="A21" s="25" t="s">
        <v>24</v>
      </c>
      <c r="B21" s="23">
        <v>19</v>
      </c>
      <c r="D21" s="28">
        <v>31978.1</v>
      </c>
      <c r="E21" s="28">
        <v>9644.25</v>
      </c>
    </row>
    <row r="22" spans="1:5" ht="13.15" customHeight="1" x14ac:dyDescent="0.2">
      <c r="A22" s="25" t="s">
        <v>25</v>
      </c>
      <c r="B22" s="23">
        <v>20</v>
      </c>
      <c r="D22" s="28">
        <v>8556.7999999999993</v>
      </c>
      <c r="E22" s="28">
        <v>5591.25</v>
      </c>
    </row>
    <row r="23" spans="1:5" ht="13.15" customHeight="1" x14ac:dyDescent="0.2">
      <c r="A23" s="25" t="s">
        <v>26</v>
      </c>
      <c r="B23" s="23">
        <v>21</v>
      </c>
      <c r="D23" s="28">
        <v>6199.2</v>
      </c>
      <c r="E23" s="28">
        <v>4200.7</v>
      </c>
    </row>
    <row r="24" spans="1:5" ht="13.15" customHeight="1" x14ac:dyDescent="0.2">
      <c r="A24" s="25" t="s">
        <v>27</v>
      </c>
      <c r="B24" s="23">
        <v>22</v>
      </c>
      <c r="D24" s="28">
        <v>3538.5</v>
      </c>
      <c r="E24" s="28">
        <v>1424.5</v>
      </c>
    </row>
    <row r="25" spans="1:5" ht="13.15" customHeight="1" x14ac:dyDescent="0.2">
      <c r="A25" s="25" t="s">
        <v>28</v>
      </c>
      <c r="B25" s="23">
        <v>23</v>
      </c>
      <c r="D25" s="28">
        <v>0</v>
      </c>
      <c r="E25" s="28">
        <v>0</v>
      </c>
    </row>
    <row r="26" spans="1:5" ht="13.15" customHeight="1" x14ac:dyDescent="0.2">
      <c r="A26" s="25" t="s">
        <v>29</v>
      </c>
      <c r="B26" s="23">
        <v>24</v>
      </c>
      <c r="D26" s="28">
        <v>3560.02</v>
      </c>
      <c r="E26" s="28">
        <v>0</v>
      </c>
    </row>
    <row r="27" spans="1:5" ht="13.15" customHeight="1" x14ac:dyDescent="0.2">
      <c r="A27" s="25" t="s">
        <v>30</v>
      </c>
      <c r="B27" s="23">
        <v>25</v>
      </c>
      <c r="D27" s="28">
        <v>21612.5</v>
      </c>
      <c r="E27" s="28">
        <v>10453.450000000001</v>
      </c>
    </row>
    <row r="28" spans="1:5" ht="13.15" customHeight="1" x14ac:dyDescent="0.2">
      <c r="A28" s="25" t="s">
        <v>31</v>
      </c>
      <c r="B28" s="23">
        <v>26</v>
      </c>
      <c r="D28" s="28">
        <v>14571.9</v>
      </c>
      <c r="E28" s="28">
        <v>7235.2</v>
      </c>
    </row>
    <row r="29" spans="1:5" ht="13.15" customHeight="1" x14ac:dyDescent="0.2">
      <c r="A29" s="25" t="s">
        <v>32</v>
      </c>
      <c r="B29" s="23">
        <v>27</v>
      </c>
      <c r="D29" s="28">
        <v>164717</v>
      </c>
      <c r="E29" s="28">
        <v>59986.85</v>
      </c>
    </row>
    <row r="30" spans="1:5" ht="13.15" customHeight="1" x14ac:dyDescent="0.2">
      <c r="A30" s="25" t="s">
        <v>33</v>
      </c>
      <c r="B30" s="23">
        <v>28</v>
      </c>
      <c r="D30" s="28">
        <v>121874.2</v>
      </c>
      <c r="E30" s="28">
        <v>23378.25</v>
      </c>
    </row>
    <row r="31" spans="1:5" ht="13.15" customHeight="1" x14ac:dyDescent="0.2">
      <c r="A31" s="25" t="s">
        <v>34</v>
      </c>
      <c r="B31" s="23">
        <v>29</v>
      </c>
      <c r="D31" s="28">
        <v>1561480.2</v>
      </c>
      <c r="E31" s="28">
        <v>780523.45</v>
      </c>
    </row>
    <row r="32" spans="1:5" ht="13.15" customHeight="1" x14ac:dyDescent="0.2">
      <c r="A32" s="25" t="s">
        <v>35</v>
      </c>
      <c r="B32" s="23">
        <v>30</v>
      </c>
      <c r="D32" s="28">
        <v>6969.9</v>
      </c>
      <c r="E32" s="28">
        <v>2221.4499999999998</v>
      </c>
    </row>
    <row r="33" spans="1:5" ht="13.15" customHeight="1" x14ac:dyDescent="0.2">
      <c r="A33" s="25" t="s">
        <v>36</v>
      </c>
      <c r="B33" s="23">
        <v>31</v>
      </c>
      <c r="D33" s="28">
        <v>329492.09999999998</v>
      </c>
      <c r="E33" s="28">
        <v>71991.149999999994</v>
      </c>
    </row>
    <row r="34" spans="1:5" ht="13.15" customHeight="1" x14ac:dyDescent="0.2">
      <c r="A34" s="25" t="s">
        <v>37</v>
      </c>
      <c r="B34" s="23">
        <v>32</v>
      </c>
      <c r="D34" s="28">
        <v>0</v>
      </c>
      <c r="E34" s="28">
        <v>0</v>
      </c>
    </row>
    <row r="35" spans="1:5" ht="13.15" customHeight="1" x14ac:dyDescent="0.2">
      <c r="A35" s="25" t="s">
        <v>38</v>
      </c>
      <c r="B35" s="23">
        <v>33</v>
      </c>
      <c r="D35" s="28">
        <v>15787.800000000001</v>
      </c>
      <c r="E35" s="28">
        <v>10724.699999999999</v>
      </c>
    </row>
    <row r="36" spans="1:5" ht="13.15" customHeight="1" x14ac:dyDescent="0.2">
      <c r="A36" s="25" t="s">
        <v>39</v>
      </c>
      <c r="B36" s="23">
        <v>34</v>
      </c>
      <c r="D36" s="28">
        <v>1168.3</v>
      </c>
      <c r="E36" s="28">
        <v>138.25</v>
      </c>
    </row>
    <row r="37" spans="1:5" ht="13.15" customHeight="1" x14ac:dyDescent="0.2">
      <c r="A37" s="25" t="s">
        <v>40</v>
      </c>
      <c r="B37" s="23">
        <v>35</v>
      </c>
      <c r="D37" s="28">
        <v>1049242.6000000001</v>
      </c>
      <c r="E37" s="28">
        <v>649855.14999999991</v>
      </c>
    </row>
    <row r="38" spans="1:5" ht="13.15" customHeight="1" x14ac:dyDescent="0.2">
      <c r="A38" s="25" t="s">
        <v>41</v>
      </c>
      <c r="B38" s="23">
        <v>36</v>
      </c>
      <c r="D38" s="28">
        <v>1833650.7</v>
      </c>
      <c r="E38" s="28">
        <v>515497.85</v>
      </c>
    </row>
    <row r="39" spans="1:5" ht="13.15" customHeight="1" x14ac:dyDescent="0.2">
      <c r="A39" s="25" t="s">
        <v>42</v>
      </c>
      <c r="B39" s="23">
        <v>37</v>
      </c>
      <c r="D39" s="28">
        <v>174542.2</v>
      </c>
      <c r="E39" s="28">
        <v>303727.55</v>
      </c>
    </row>
    <row r="40" spans="1:5" ht="13.15" customHeight="1" x14ac:dyDescent="0.2">
      <c r="A40" s="25" t="s">
        <v>43</v>
      </c>
      <c r="B40" s="23">
        <v>38</v>
      </c>
      <c r="D40" s="28">
        <v>19842.2</v>
      </c>
      <c r="E40" s="28">
        <v>5326.65</v>
      </c>
    </row>
    <row r="41" spans="1:5" ht="13.15" customHeight="1" x14ac:dyDescent="0.2">
      <c r="A41" s="25" t="s">
        <v>44</v>
      </c>
      <c r="B41" s="23">
        <v>39</v>
      </c>
      <c r="D41" s="28">
        <v>3596.6</v>
      </c>
      <c r="E41" s="28">
        <v>1176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714441</v>
      </c>
      <c r="E43" s="28">
        <v>211562.75</v>
      </c>
    </row>
    <row r="44" spans="1:5" ht="13.15" customHeight="1" x14ac:dyDescent="0.2">
      <c r="A44" s="25" t="s">
        <v>47</v>
      </c>
      <c r="B44" s="23">
        <v>42</v>
      </c>
      <c r="D44" s="28">
        <v>374256.4</v>
      </c>
      <c r="E44" s="28">
        <v>132491.62</v>
      </c>
    </row>
    <row r="45" spans="1:5" ht="13.15" customHeight="1" x14ac:dyDescent="0.2">
      <c r="A45" s="25" t="s">
        <v>48</v>
      </c>
      <c r="B45" s="23">
        <v>43</v>
      </c>
      <c r="D45" s="28">
        <v>370398</v>
      </c>
      <c r="E45" s="28">
        <v>103168.45</v>
      </c>
    </row>
    <row r="46" spans="1:5" ht="13.15" customHeight="1" x14ac:dyDescent="0.2">
      <c r="A46" s="25" t="s">
        <v>49</v>
      </c>
      <c r="B46" s="23">
        <v>44</v>
      </c>
      <c r="D46" s="28">
        <v>0</v>
      </c>
      <c r="E46" s="28">
        <v>0</v>
      </c>
    </row>
    <row r="47" spans="1:5" ht="13.15" customHeight="1" x14ac:dyDescent="0.2">
      <c r="A47" s="25" t="s">
        <v>50</v>
      </c>
      <c r="B47" s="23">
        <v>45</v>
      </c>
      <c r="D47" s="28">
        <v>244896.4</v>
      </c>
      <c r="E47" s="28">
        <v>60216.45</v>
      </c>
    </row>
    <row r="48" spans="1:5" ht="13.15" customHeight="1" x14ac:dyDescent="0.2">
      <c r="A48" s="25" t="s">
        <v>51</v>
      </c>
      <c r="B48" s="23">
        <v>46</v>
      </c>
      <c r="D48" s="28">
        <v>0</v>
      </c>
      <c r="E48" s="28">
        <v>0</v>
      </c>
    </row>
    <row r="49" spans="1:5" ht="13.15" customHeight="1" x14ac:dyDescent="0.2">
      <c r="A49" s="25" t="s">
        <v>52</v>
      </c>
      <c r="B49" s="23">
        <v>47</v>
      </c>
      <c r="D49" s="28">
        <v>11841.2</v>
      </c>
      <c r="E49" s="28">
        <v>4781.7</v>
      </c>
    </row>
    <row r="50" spans="1:5" ht="13.15" customHeight="1" x14ac:dyDescent="0.2">
      <c r="A50" s="25" t="s">
        <v>53</v>
      </c>
      <c r="B50" s="23">
        <v>48</v>
      </c>
      <c r="D50" s="28">
        <v>3673006.4</v>
      </c>
      <c r="E50" s="28">
        <v>1703057.65</v>
      </c>
    </row>
    <row r="51" spans="1:5" ht="13.15" customHeight="1" x14ac:dyDescent="0.2">
      <c r="A51" s="25" t="s">
        <v>54</v>
      </c>
      <c r="B51" s="23">
        <v>49</v>
      </c>
      <c r="D51" s="28">
        <v>821247.7</v>
      </c>
      <c r="E51" s="28">
        <v>272507.2</v>
      </c>
    </row>
    <row r="52" spans="1:5" ht="13.15" customHeight="1" x14ac:dyDescent="0.2">
      <c r="A52" s="25" t="s">
        <v>55</v>
      </c>
      <c r="B52" s="23">
        <v>50</v>
      </c>
      <c r="D52" s="28">
        <v>2855340.6</v>
      </c>
      <c r="E52" s="28">
        <v>1267396.2</v>
      </c>
    </row>
    <row r="53" spans="1:5" ht="13.15" customHeight="1" x14ac:dyDescent="0.2">
      <c r="A53" s="25" t="s">
        <v>56</v>
      </c>
      <c r="B53" s="23">
        <v>51</v>
      </c>
      <c r="D53" s="28">
        <v>788687.2</v>
      </c>
      <c r="E53" s="28">
        <v>205389.45</v>
      </c>
    </row>
    <row r="54" spans="1:5" ht="13.15" customHeight="1" x14ac:dyDescent="0.2">
      <c r="A54" s="25" t="s">
        <v>57</v>
      </c>
      <c r="B54" s="23">
        <v>52</v>
      </c>
      <c r="D54" s="28">
        <v>1572514.4</v>
      </c>
      <c r="E54" s="28">
        <v>592047.05000000005</v>
      </c>
    </row>
    <row r="55" spans="1:5" ht="13.15" customHeight="1" x14ac:dyDescent="0.2">
      <c r="A55" s="25" t="s">
        <v>58</v>
      </c>
      <c r="B55" s="23">
        <v>53</v>
      </c>
      <c r="D55" s="28">
        <v>985664.51</v>
      </c>
      <c r="E55" s="28">
        <v>529891.25</v>
      </c>
    </row>
    <row r="56" spans="1:5" ht="13.15" customHeight="1" x14ac:dyDescent="0.2">
      <c r="A56" s="25" t="s">
        <v>59</v>
      </c>
      <c r="B56" s="23">
        <v>54</v>
      </c>
      <c r="D56" s="28">
        <v>0</v>
      </c>
      <c r="E56" s="28">
        <v>0</v>
      </c>
    </row>
    <row r="57" spans="1:5" ht="13.15" customHeight="1" x14ac:dyDescent="0.2">
      <c r="A57" s="25" t="s">
        <v>60</v>
      </c>
      <c r="B57" s="23">
        <v>55</v>
      </c>
      <c r="D57" s="28">
        <v>489580</v>
      </c>
      <c r="E57" s="28">
        <v>204306.55</v>
      </c>
    </row>
    <row r="58" spans="1:5" ht="13.15" customHeight="1" x14ac:dyDescent="0.2">
      <c r="A58" s="25" t="s">
        <v>61</v>
      </c>
      <c r="B58" s="23">
        <v>56</v>
      </c>
      <c r="D58" s="28">
        <v>0</v>
      </c>
      <c r="E58" s="28">
        <v>0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963323.2</v>
      </c>
      <c r="E60" s="28">
        <v>329623</v>
      </c>
    </row>
    <row r="61" spans="1:5" ht="13.15" customHeight="1" x14ac:dyDescent="0.2">
      <c r="A61" s="25" t="s">
        <v>64</v>
      </c>
      <c r="B61" s="23">
        <v>59</v>
      </c>
      <c r="D61" s="28">
        <v>553170.80000000005</v>
      </c>
      <c r="E61" s="28">
        <v>410810.05</v>
      </c>
    </row>
    <row r="62" spans="1:5" ht="13.15" customHeight="1" x14ac:dyDescent="0.2">
      <c r="A62" s="25" t="s">
        <v>65</v>
      </c>
      <c r="B62" s="23">
        <v>60</v>
      </c>
      <c r="D62" s="28">
        <v>221571</v>
      </c>
      <c r="E62" s="28">
        <v>69017.2</v>
      </c>
    </row>
    <row r="63" spans="1:5" ht="13.15" customHeight="1" x14ac:dyDescent="0.2">
      <c r="A63" s="25" t="s">
        <v>66</v>
      </c>
      <c r="B63" s="23">
        <v>61</v>
      </c>
      <c r="D63" s="28">
        <v>4542.3</v>
      </c>
      <c r="E63" s="28">
        <v>2174.5500000000002</v>
      </c>
    </row>
    <row r="64" spans="1:5" ht="13.15" customHeight="1" x14ac:dyDescent="0.2">
      <c r="A64" s="25" t="s">
        <v>67</v>
      </c>
      <c r="B64" s="23">
        <v>62</v>
      </c>
      <c r="D64" s="28">
        <v>5878.6</v>
      </c>
      <c r="E64" s="28">
        <v>3298.4</v>
      </c>
    </row>
    <row r="65" spans="1:13" ht="13.15" customHeight="1" x14ac:dyDescent="0.2">
      <c r="A65" s="25" t="s">
        <v>68</v>
      </c>
      <c r="B65" s="23">
        <v>63</v>
      </c>
      <c r="D65" s="28">
        <v>13554.8</v>
      </c>
      <c r="E65" s="28">
        <v>7082.25</v>
      </c>
    </row>
    <row r="66" spans="1:13" ht="13.15" customHeight="1" x14ac:dyDescent="0.2">
      <c r="A66" s="25" t="s">
        <v>69</v>
      </c>
      <c r="B66" s="23">
        <v>64</v>
      </c>
      <c r="D66" s="28">
        <v>675968.3</v>
      </c>
      <c r="E66" s="28">
        <v>233111.9</v>
      </c>
    </row>
    <row r="67" spans="1:13" ht="13.15" customHeight="1" x14ac:dyDescent="0.2">
      <c r="A67" s="25" t="s">
        <v>70</v>
      </c>
      <c r="B67" s="23">
        <v>65</v>
      </c>
      <c r="D67" s="28">
        <v>15294.3</v>
      </c>
      <c r="E67" s="28">
        <v>5996.2</v>
      </c>
    </row>
    <row r="68" spans="1:13" ht="13.15" customHeight="1" x14ac:dyDescent="0.2">
      <c r="A68" s="25" t="s">
        <v>71</v>
      </c>
      <c r="B68" s="23">
        <v>66</v>
      </c>
      <c r="D68" s="28">
        <v>307548.5</v>
      </c>
      <c r="E68" s="28">
        <v>157914.04999999999</v>
      </c>
    </row>
    <row r="69" spans="1:13" ht="13.15" customHeight="1" x14ac:dyDescent="0.2">
      <c r="A69" s="25" t="s">
        <v>72</v>
      </c>
      <c r="B69" s="23">
        <v>67</v>
      </c>
      <c r="D69" s="28">
        <v>8108.1</v>
      </c>
      <c r="E69" s="28">
        <v>6242.25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32947264.41</v>
      </c>
      <c r="E71" s="21">
        <f>SUM(E3:E69)</f>
        <v>14157464.820000002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5" sqref="D15:E15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78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186945.5</v>
      </c>
      <c r="E3" s="28">
        <v>225637.3</v>
      </c>
    </row>
    <row r="4" spans="1:12" ht="13.15" customHeight="1" x14ac:dyDescent="0.2">
      <c r="A4" s="25" t="s">
        <v>7</v>
      </c>
      <c r="B4" s="23">
        <v>2</v>
      </c>
      <c r="D4" s="28">
        <v>6418.3</v>
      </c>
      <c r="E4" s="28">
        <v>7794.5</v>
      </c>
    </row>
    <row r="5" spans="1:12" ht="13.15" customHeight="1" x14ac:dyDescent="0.2">
      <c r="A5" s="25" t="s">
        <v>8</v>
      </c>
      <c r="B5" s="23">
        <v>3</v>
      </c>
      <c r="D5" s="28">
        <v>240234.4</v>
      </c>
      <c r="E5" s="28">
        <v>94925.6</v>
      </c>
    </row>
    <row r="6" spans="1:12" ht="13.15" customHeight="1" x14ac:dyDescent="0.2">
      <c r="A6" s="25" t="s">
        <v>9</v>
      </c>
      <c r="B6" s="23">
        <v>4</v>
      </c>
      <c r="D6" s="28">
        <v>7461.3</v>
      </c>
      <c r="E6" s="28">
        <v>5526.85</v>
      </c>
    </row>
    <row r="7" spans="1:12" ht="13.15" customHeight="1" x14ac:dyDescent="0.2">
      <c r="A7" s="25" t="s">
        <v>10</v>
      </c>
      <c r="B7" s="23">
        <v>5</v>
      </c>
      <c r="D7" s="28">
        <v>717368.4</v>
      </c>
      <c r="E7" s="28">
        <v>390006.05</v>
      </c>
    </row>
    <row r="8" spans="1:12" ht="13.15" customHeight="1" x14ac:dyDescent="0.2">
      <c r="A8" s="25" t="s">
        <v>11</v>
      </c>
      <c r="B8" s="23">
        <v>6</v>
      </c>
      <c r="D8" s="28">
        <v>2448989.9</v>
      </c>
      <c r="E8" s="28">
        <v>1130006.5</v>
      </c>
    </row>
    <row r="9" spans="1:12" ht="13.15" customHeight="1" x14ac:dyDescent="0.2">
      <c r="A9" s="25" t="s">
        <v>12</v>
      </c>
      <c r="B9" s="23">
        <v>7</v>
      </c>
      <c r="D9" s="28">
        <v>1364.3</v>
      </c>
      <c r="E9" s="28">
        <v>2110.15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361494.7</v>
      </c>
      <c r="E10" s="28">
        <v>97190.1</v>
      </c>
    </row>
    <row r="11" spans="1:12" ht="13.15" customHeight="1" x14ac:dyDescent="0.2">
      <c r="A11" s="25" t="s">
        <v>14</v>
      </c>
      <c r="B11" s="23">
        <v>9</v>
      </c>
      <c r="D11" s="28">
        <v>132874</v>
      </c>
      <c r="E11" s="28">
        <v>50236.55</v>
      </c>
    </row>
    <row r="12" spans="1:12" ht="13.15" customHeight="1" x14ac:dyDescent="0.2">
      <c r="A12" s="25" t="s">
        <v>15</v>
      </c>
      <c r="B12" s="23">
        <v>10</v>
      </c>
      <c r="D12" s="28">
        <v>0</v>
      </c>
      <c r="E12" s="28">
        <v>0</v>
      </c>
    </row>
    <row r="13" spans="1:12" ht="13.15" customHeight="1" x14ac:dyDescent="0.2">
      <c r="A13" s="25" t="s">
        <v>16</v>
      </c>
      <c r="B13" s="23">
        <v>11</v>
      </c>
      <c r="D13" s="28">
        <v>1173508.7</v>
      </c>
      <c r="E13" s="28">
        <v>346435.25</v>
      </c>
    </row>
    <row r="14" spans="1:12" ht="13.15" customHeight="1" x14ac:dyDescent="0.2">
      <c r="A14" s="25" t="s">
        <v>17</v>
      </c>
      <c r="B14" s="23">
        <v>12</v>
      </c>
      <c r="D14" s="28">
        <v>35593.599999999999</v>
      </c>
      <c r="E14" s="28">
        <v>25915.05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3995971.2</v>
      </c>
      <c r="E15" s="28">
        <v>2049309.85</v>
      </c>
    </row>
    <row r="16" spans="1:12" ht="13.15" customHeight="1" x14ac:dyDescent="0.2">
      <c r="A16" s="25" t="s">
        <v>19</v>
      </c>
      <c r="B16" s="23">
        <v>14</v>
      </c>
      <c r="D16" s="28">
        <v>0</v>
      </c>
      <c r="E16" s="28">
        <v>0</v>
      </c>
    </row>
    <row r="17" spans="1:5" ht="13.15" customHeight="1" x14ac:dyDescent="0.2">
      <c r="A17" s="25" t="s">
        <v>20</v>
      </c>
      <c r="B17" s="23">
        <v>15</v>
      </c>
      <c r="D17" s="28">
        <v>0</v>
      </c>
      <c r="E17" s="28">
        <v>0</v>
      </c>
    </row>
    <row r="18" spans="1:5" ht="13.15" customHeight="1" x14ac:dyDescent="0.2">
      <c r="A18" s="25" t="s">
        <v>21</v>
      </c>
      <c r="B18" s="23">
        <v>16</v>
      </c>
      <c r="D18" s="28">
        <v>0</v>
      </c>
      <c r="E18" s="28">
        <v>0</v>
      </c>
    </row>
    <row r="19" spans="1:5" ht="13.15" customHeight="1" x14ac:dyDescent="0.2">
      <c r="A19" s="25" t="s">
        <v>22</v>
      </c>
      <c r="B19" s="23">
        <v>17</v>
      </c>
      <c r="D19" s="28">
        <v>0</v>
      </c>
      <c r="E19" s="28">
        <v>0</v>
      </c>
    </row>
    <row r="20" spans="1:5" ht="13.15" customHeight="1" x14ac:dyDescent="0.2">
      <c r="A20" s="25" t="s">
        <v>23</v>
      </c>
      <c r="B20" s="23">
        <v>18</v>
      </c>
      <c r="D20" s="28">
        <v>158468.1</v>
      </c>
      <c r="E20" s="28">
        <v>66185.350000000006</v>
      </c>
    </row>
    <row r="21" spans="1:5" ht="13.15" customHeight="1" x14ac:dyDescent="0.2">
      <c r="A21" s="25" t="s">
        <v>24</v>
      </c>
      <c r="B21" s="23">
        <v>19</v>
      </c>
      <c r="D21" s="28">
        <v>0</v>
      </c>
      <c r="E21" s="28">
        <v>0</v>
      </c>
    </row>
    <row r="22" spans="1:5" ht="13.15" customHeight="1" x14ac:dyDescent="0.2">
      <c r="A22" s="25" t="s">
        <v>25</v>
      </c>
      <c r="B22" s="23">
        <v>20</v>
      </c>
      <c r="D22" s="28">
        <v>0</v>
      </c>
      <c r="E22" s="28">
        <v>0</v>
      </c>
    </row>
    <row r="23" spans="1:5" ht="13.15" customHeight="1" x14ac:dyDescent="0.2">
      <c r="A23" s="25" t="s">
        <v>26</v>
      </c>
      <c r="B23" s="23">
        <v>21</v>
      </c>
      <c r="D23" s="28">
        <v>21437.5</v>
      </c>
      <c r="E23" s="28">
        <v>7535.15</v>
      </c>
    </row>
    <row r="24" spans="1:5" ht="13.15" customHeight="1" x14ac:dyDescent="0.2">
      <c r="A24" s="25" t="s">
        <v>27</v>
      </c>
      <c r="B24" s="23">
        <v>22</v>
      </c>
      <c r="D24" s="28">
        <v>4119.5</v>
      </c>
      <c r="E24" s="28">
        <v>2837.1</v>
      </c>
    </row>
    <row r="25" spans="1:5" ht="13.15" customHeight="1" x14ac:dyDescent="0.2">
      <c r="A25" s="25" t="s">
        <v>28</v>
      </c>
      <c r="B25" s="23">
        <v>23</v>
      </c>
      <c r="D25" s="28">
        <v>10635.8</v>
      </c>
      <c r="E25" s="28">
        <v>8901.9</v>
      </c>
    </row>
    <row r="26" spans="1:5" ht="13.15" customHeight="1" x14ac:dyDescent="0.2">
      <c r="A26" s="25" t="s">
        <v>29</v>
      </c>
      <c r="B26" s="23">
        <v>24</v>
      </c>
      <c r="D26" s="28">
        <v>13675.2</v>
      </c>
      <c r="E26" s="28">
        <v>5925.5</v>
      </c>
    </row>
    <row r="27" spans="1:5" ht="13.15" customHeight="1" x14ac:dyDescent="0.2">
      <c r="A27" s="25" t="s">
        <v>30</v>
      </c>
      <c r="B27" s="23">
        <v>25</v>
      </c>
      <c r="D27" s="28">
        <v>0</v>
      </c>
      <c r="E27" s="28">
        <v>0</v>
      </c>
    </row>
    <row r="28" spans="1:5" ht="13.15" customHeight="1" x14ac:dyDescent="0.2">
      <c r="A28" s="25" t="s">
        <v>31</v>
      </c>
      <c r="B28" s="23">
        <v>26</v>
      </c>
      <c r="D28" s="28">
        <v>25053</v>
      </c>
      <c r="E28" s="28">
        <v>7878.5</v>
      </c>
    </row>
    <row r="29" spans="1:5" ht="13.15" customHeight="1" x14ac:dyDescent="0.2">
      <c r="A29" s="25" t="s">
        <v>32</v>
      </c>
      <c r="B29" s="23">
        <v>27</v>
      </c>
      <c r="D29" s="28">
        <v>188216</v>
      </c>
      <c r="E29" s="28">
        <v>77196.350000000006</v>
      </c>
    </row>
    <row r="30" spans="1:5" ht="13.15" customHeight="1" x14ac:dyDescent="0.2">
      <c r="A30" s="25" t="s">
        <v>33</v>
      </c>
      <c r="B30" s="23">
        <v>28</v>
      </c>
      <c r="D30" s="28">
        <v>0</v>
      </c>
      <c r="E30" s="28">
        <v>0</v>
      </c>
    </row>
    <row r="31" spans="1:5" ht="13.15" customHeight="1" x14ac:dyDescent="0.2">
      <c r="A31" s="25" t="s">
        <v>34</v>
      </c>
      <c r="B31" s="23">
        <v>29</v>
      </c>
      <c r="D31" s="28">
        <v>1654178.4</v>
      </c>
      <c r="E31" s="28">
        <v>748758.5</v>
      </c>
    </row>
    <row r="32" spans="1:5" ht="13.15" customHeight="1" x14ac:dyDescent="0.2">
      <c r="A32" s="25" t="s">
        <v>35</v>
      </c>
      <c r="B32" s="23">
        <v>30</v>
      </c>
      <c r="D32" s="28">
        <v>3035.2</v>
      </c>
      <c r="E32" s="28">
        <v>2303.6999999999998</v>
      </c>
    </row>
    <row r="33" spans="1:5" ht="13.15" customHeight="1" x14ac:dyDescent="0.2">
      <c r="A33" s="25" t="s">
        <v>36</v>
      </c>
      <c r="B33" s="23">
        <v>31</v>
      </c>
      <c r="D33" s="28">
        <v>367814.3</v>
      </c>
      <c r="E33" s="28">
        <v>75444.95</v>
      </c>
    </row>
    <row r="34" spans="1:5" ht="13.15" customHeight="1" x14ac:dyDescent="0.2">
      <c r="A34" s="25" t="s">
        <v>37</v>
      </c>
      <c r="B34" s="23">
        <v>32</v>
      </c>
      <c r="D34" s="28">
        <v>0</v>
      </c>
      <c r="E34" s="28">
        <v>0</v>
      </c>
    </row>
    <row r="35" spans="1:5" ht="13.15" customHeight="1" x14ac:dyDescent="0.2">
      <c r="A35" s="25" t="s">
        <v>38</v>
      </c>
      <c r="B35" s="23">
        <v>33</v>
      </c>
      <c r="D35" s="28">
        <v>4772.6000000000004</v>
      </c>
      <c r="E35" s="28">
        <v>14280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140945</v>
      </c>
    </row>
    <row r="37" spans="1:5" ht="13.15" customHeight="1" x14ac:dyDescent="0.2">
      <c r="A37" s="25" t="s">
        <v>40</v>
      </c>
      <c r="B37" s="23">
        <v>35</v>
      </c>
      <c r="D37" s="28">
        <v>0</v>
      </c>
      <c r="E37" s="28">
        <v>0</v>
      </c>
    </row>
    <row r="38" spans="1:5" ht="13.15" customHeight="1" x14ac:dyDescent="0.2">
      <c r="A38" s="25" t="s">
        <v>41</v>
      </c>
      <c r="B38" s="23">
        <v>36</v>
      </c>
      <c r="D38" s="28">
        <v>0</v>
      </c>
      <c r="E38" s="28">
        <v>0</v>
      </c>
    </row>
    <row r="39" spans="1:5" ht="13.15" customHeight="1" x14ac:dyDescent="0.2">
      <c r="A39" s="25" t="s">
        <v>42</v>
      </c>
      <c r="B39" s="23">
        <v>37</v>
      </c>
      <c r="D39" s="28">
        <v>158447.1</v>
      </c>
      <c r="E39" s="28">
        <v>77222.600000000006</v>
      </c>
    </row>
    <row r="40" spans="1:5" ht="13.15" customHeight="1" x14ac:dyDescent="0.2">
      <c r="A40" s="25" t="s">
        <v>43</v>
      </c>
      <c r="B40" s="23">
        <v>38</v>
      </c>
      <c r="D40" s="28">
        <v>11229.4</v>
      </c>
      <c r="E40" s="28">
        <v>8335.25</v>
      </c>
    </row>
    <row r="41" spans="1:5" ht="13.15" customHeight="1" x14ac:dyDescent="0.2">
      <c r="A41" s="25" t="s">
        <v>44</v>
      </c>
      <c r="B41" s="23">
        <v>39</v>
      </c>
      <c r="D41" s="28">
        <v>0</v>
      </c>
      <c r="E41" s="28">
        <v>0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680945.3</v>
      </c>
      <c r="E43" s="28">
        <v>248159.1</v>
      </c>
    </row>
    <row r="44" spans="1:5" ht="13.15" customHeight="1" x14ac:dyDescent="0.2">
      <c r="A44" s="25" t="s">
        <v>47</v>
      </c>
      <c r="B44" s="23">
        <v>42</v>
      </c>
      <c r="D44" s="28">
        <v>436872.19</v>
      </c>
      <c r="E44" s="28">
        <v>174233.15</v>
      </c>
    </row>
    <row r="45" spans="1:5" ht="13.15" customHeight="1" x14ac:dyDescent="0.2">
      <c r="A45" s="25" t="s">
        <v>48</v>
      </c>
      <c r="B45" s="23">
        <v>43</v>
      </c>
      <c r="D45" s="28">
        <v>135353.4</v>
      </c>
      <c r="E45" s="28">
        <v>33474</v>
      </c>
    </row>
    <row r="46" spans="1:5" ht="13.15" customHeight="1" x14ac:dyDescent="0.2">
      <c r="A46" s="25" t="s">
        <v>49</v>
      </c>
      <c r="B46" s="23">
        <v>44</v>
      </c>
      <c r="D46" s="28">
        <v>277866.40000000002</v>
      </c>
      <c r="E46" s="28">
        <v>81658.5</v>
      </c>
    </row>
    <row r="47" spans="1:5" ht="13.15" customHeight="1" x14ac:dyDescent="0.2">
      <c r="A47" s="25" t="s">
        <v>50</v>
      </c>
      <c r="B47" s="23">
        <v>45</v>
      </c>
      <c r="D47" s="28">
        <v>161719.6</v>
      </c>
      <c r="E47" s="28">
        <v>219867.9</v>
      </c>
    </row>
    <row r="48" spans="1:5" ht="13.15" customHeight="1" x14ac:dyDescent="0.2">
      <c r="A48" s="25" t="s">
        <v>51</v>
      </c>
      <c r="B48" s="23">
        <v>46</v>
      </c>
      <c r="D48" s="28">
        <v>461623.15</v>
      </c>
      <c r="E48" s="28">
        <v>232041.59999999998</v>
      </c>
    </row>
    <row r="49" spans="1:5" ht="13.15" customHeight="1" x14ac:dyDescent="0.2">
      <c r="A49" s="25" t="s">
        <v>52</v>
      </c>
      <c r="B49" s="23">
        <v>47</v>
      </c>
      <c r="D49" s="28">
        <v>0</v>
      </c>
      <c r="E49" s="28">
        <v>0</v>
      </c>
    </row>
    <row r="50" spans="1:5" ht="13.15" customHeight="1" x14ac:dyDescent="0.2">
      <c r="A50" s="25" t="s">
        <v>53</v>
      </c>
      <c r="B50" s="23">
        <v>48</v>
      </c>
      <c r="D50" s="28">
        <v>6874510.2999999998</v>
      </c>
      <c r="E50" s="28">
        <v>2994620.65</v>
      </c>
    </row>
    <row r="51" spans="1:5" ht="13.15" customHeight="1" x14ac:dyDescent="0.2">
      <c r="A51" s="25" t="s">
        <v>54</v>
      </c>
      <c r="B51" s="23">
        <v>49</v>
      </c>
      <c r="D51" s="28">
        <v>672630</v>
      </c>
      <c r="E51" s="28">
        <v>522626.3</v>
      </c>
    </row>
    <row r="52" spans="1:5" ht="13.15" customHeight="1" x14ac:dyDescent="0.2">
      <c r="A52" s="25" t="s">
        <v>55</v>
      </c>
      <c r="B52" s="23">
        <v>50</v>
      </c>
      <c r="D52" s="28">
        <v>3442566.4</v>
      </c>
      <c r="E52" s="28">
        <v>1058323.3500000001</v>
      </c>
    </row>
    <row r="53" spans="1:5" ht="13.15" customHeight="1" x14ac:dyDescent="0.2">
      <c r="A53" s="25" t="s">
        <v>56</v>
      </c>
      <c r="B53" s="23">
        <v>51</v>
      </c>
      <c r="D53" s="28">
        <v>926984.1</v>
      </c>
      <c r="E53" s="28">
        <v>319698.40000000002</v>
      </c>
    </row>
    <row r="54" spans="1:5" ht="13.15" customHeight="1" x14ac:dyDescent="0.2">
      <c r="A54" s="25" t="s">
        <v>57</v>
      </c>
      <c r="B54" s="23">
        <v>52</v>
      </c>
      <c r="D54" s="28">
        <v>1196690.6000000001</v>
      </c>
      <c r="E54" s="28">
        <v>414984.5</v>
      </c>
    </row>
    <row r="55" spans="1:5" ht="13.15" customHeight="1" x14ac:dyDescent="0.2">
      <c r="A55" s="25" t="s">
        <v>58</v>
      </c>
      <c r="B55" s="23">
        <v>53</v>
      </c>
      <c r="D55" s="28">
        <v>856820.12</v>
      </c>
      <c r="E55" s="28">
        <v>509332.25</v>
      </c>
    </row>
    <row r="56" spans="1:5" ht="13.15" customHeight="1" x14ac:dyDescent="0.2">
      <c r="A56" s="25" t="s">
        <v>59</v>
      </c>
      <c r="B56" s="23">
        <v>54</v>
      </c>
      <c r="D56" s="28">
        <v>70735</v>
      </c>
      <c r="E56" s="28">
        <v>23261</v>
      </c>
    </row>
    <row r="57" spans="1:5" ht="13.15" customHeight="1" x14ac:dyDescent="0.2">
      <c r="A57" s="25" t="s">
        <v>60</v>
      </c>
      <c r="B57" s="23">
        <v>55</v>
      </c>
      <c r="D57" s="28">
        <v>1171697.1000000001</v>
      </c>
      <c r="E57" s="28">
        <v>314864.55</v>
      </c>
    </row>
    <row r="58" spans="1:5" ht="13.15" customHeight="1" x14ac:dyDescent="0.2">
      <c r="A58" s="25" t="s">
        <v>61</v>
      </c>
      <c r="B58" s="23">
        <v>56</v>
      </c>
      <c r="D58" s="28">
        <v>342799.1</v>
      </c>
      <c r="E58" s="28">
        <v>139739.95000000001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792074.5</v>
      </c>
      <c r="E60" s="28">
        <v>295264.55</v>
      </c>
    </row>
    <row r="61" spans="1:5" ht="13.15" customHeight="1" x14ac:dyDescent="0.2">
      <c r="A61" s="25" t="s">
        <v>64</v>
      </c>
      <c r="B61" s="23">
        <v>59</v>
      </c>
      <c r="D61" s="28">
        <v>0</v>
      </c>
      <c r="E61" s="28">
        <v>0</v>
      </c>
    </row>
    <row r="62" spans="1:5" ht="13.15" customHeight="1" x14ac:dyDescent="0.2">
      <c r="A62" s="25" t="s">
        <v>65</v>
      </c>
      <c r="B62" s="23">
        <v>60</v>
      </c>
      <c r="D62" s="28">
        <v>0</v>
      </c>
      <c r="E62" s="28">
        <v>0</v>
      </c>
    </row>
    <row r="63" spans="1:5" ht="13.15" customHeight="1" x14ac:dyDescent="0.2">
      <c r="A63" s="25" t="s">
        <v>66</v>
      </c>
      <c r="B63" s="23">
        <v>61</v>
      </c>
      <c r="D63" s="28">
        <v>27960.1</v>
      </c>
      <c r="E63" s="28">
        <v>7184.1</v>
      </c>
    </row>
    <row r="64" spans="1:5" ht="13.15" customHeight="1" x14ac:dyDescent="0.2">
      <c r="A64" s="25" t="s">
        <v>67</v>
      </c>
      <c r="B64" s="23">
        <v>62</v>
      </c>
      <c r="D64" s="28">
        <v>0</v>
      </c>
      <c r="E64" s="28">
        <v>0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829078.6</v>
      </c>
      <c r="E66" s="28">
        <v>415404.15</v>
      </c>
    </row>
    <row r="67" spans="1:13" ht="13.15" customHeight="1" x14ac:dyDescent="0.2">
      <c r="A67" s="25" t="s">
        <v>70</v>
      </c>
      <c r="B67" s="23">
        <v>65</v>
      </c>
      <c r="D67" s="28">
        <v>18137.7</v>
      </c>
      <c r="E67" s="28">
        <v>8341.2000000000007</v>
      </c>
    </row>
    <row r="68" spans="1:13" ht="13.15" customHeight="1" x14ac:dyDescent="0.2">
      <c r="A68" s="25" t="s">
        <v>71</v>
      </c>
      <c r="B68" s="23">
        <v>66</v>
      </c>
      <c r="D68" s="28">
        <v>465514.7</v>
      </c>
      <c r="E68" s="28">
        <v>262301.90000000002</v>
      </c>
    </row>
    <row r="69" spans="1:13" ht="13.15" customHeight="1" x14ac:dyDescent="0.2">
      <c r="A69" s="25" t="s">
        <v>72</v>
      </c>
      <c r="B69" s="23">
        <v>67</v>
      </c>
      <c r="D69" s="28">
        <v>3663.8</v>
      </c>
      <c r="E69" s="28">
        <v>2104.9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31775548.56000001</v>
      </c>
      <c r="E71" s="21">
        <f>SUM(E3:E69)</f>
        <v>13946329.600000001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A41" sqref="A41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77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0</v>
      </c>
      <c r="E3" s="28">
        <v>0</v>
      </c>
    </row>
    <row r="4" spans="1:12" ht="13.15" customHeight="1" x14ac:dyDescent="0.2">
      <c r="A4" s="25" t="s">
        <v>7</v>
      </c>
      <c r="B4" s="23">
        <v>2</v>
      </c>
      <c r="D4" s="28">
        <v>0</v>
      </c>
      <c r="E4" s="28">
        <v>0</v>
      </c>
    </row>
    <row r="5" spans="1:12" ht="13.15" customHeight="1" x14ac:dyDescent="0.2">
      <c r="A5" s="25" t="s">
        <v>8</v>
      </c>
      <c r="B5" s="23">
        <v>3</v>
      </c>
      <c r="D5" s="28">
        <v>0</v>
      </c>
      <c r="E5" s="28">
        <v>0</v>
      </c>
    </row>
    <row r="6" spans="1:12" ht="13.15" customHeight="1" x14ac:dyDescent="0.2">
      <c r="A6" s="25" t="s">
        <v>9</v>
      </c>
      <c r="B6" s="23">
        <v>4</v>
      </c>
      <c r="D6" s="28">
        <v>0</v>
      </c>
      <c r="E6" s="28">
        <v>0</v>
      </c>
    </row>
    <row r="7" spans="1:12" ht="13.15" customHeight="1" x14ac:dyDescent="0.2">
      <c r="A7" s="25" t="s">
        <v>10</v>
      </c>
      <c r="B7" s="23">
        <v>5</v>
      </c>
      <c r="D7" s="28">
        <v>0</v>
      </c>
      <c r="E7" s="28">
        <v>0</v>
      </c>
    </row>
    <row r="8" spans="1:12" ht="13.15" customHeight="1" x14ac:dyDescent="0.2">
      <c r="A8" s="25" t="s">
        <v>11</v>
      </c>
      <c r="B8" s="23">
        <v>6</v>
      </c>
      <c r="D8" s="28">
        <v>0</v>
      </c>
      <c r="E8" s="28">
        <v>0</v>
      </c>
    </row>
    <row r="9" spans="1:12" ht="13.15" customHeight="1" x14ac:dyDescent="0.2">
      <c r="A9" s="25" t="s">
        <v>12</v>
      </c>
      <c r="B9" s="23">
        <v>7</v>
      </c>
      <c r="D9" s="28">
        <v>0</v>
      </c>
      <c r="E9" s="28">
        <v>0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337262.1</v>
      </c>
      <c r="E10" s="28">
        <v>94906</v>
      </c>
    </row>
    <row r="11" spans="1:12" ht="13.15" customHeight="1" x14ac:dyDescent="0.2">
      <c r="A11" s="25" t="s">
        <v>14</v>
      </c>
      <c r="B11" s="23">
        <v>9</v>
      </c>
      <c r="D11" s="28">
        <v>0</v>
      </c>
      <c r="E11" s="28">
        <v>0</v>
      </c>
    </row>
    <row r="12" spans="1:12" ht="13.15" customHeight="1" x14ac:dyDescent="0.2">
      <c r="A12" s="25" t="s">
        <v>15</v>
      </c>
      <c r="B12" s="23">
        <v>10</v>
      </c>
      <c r="D12" s="28">
        <v>0</v>
      </c>
      <c r="E12" s="28">
        <v>0</v>
      </c>
    </row>
    <row r="13" spans="1:12" ht="13.15" customHeight="1" x14ac:dyDescent="0.2">
      <c r="A13" s="25" t="s">
        <v>16</v>
      </c>
      <c r="B13" s="23">
        <v>11</v>
      </c>
      <c r="D13" s="28">
        <v>0</v>
      </c>
      <c r="E13" s="28">
        <v>0</v>
      </c>
    </row>
    <row r="14" spans="1:12" ht="13.15" customHeight="1" x14ac:dyDescent="0.2">
      <c r="A14" s="25" t="s">
        <v>17</v>
      </c>
      <c r="B14" s="23">
        <v>12</v>
      </c>
      <c r="D14" s="28">
        <v>0</v>
      </c>
      <c r="E14" s="28">
        <v>0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0</v>
      </c>
      <c r="E15" s="28">
        <v>0</v>
      </c>
    </row>
    <row r="16" spans="1:12" ht="13.15" customHeight="1" x14ac:dyDescent="0.2">
      <c r="A16" s="25" t="s">
        <v>19</v>
      </c>
      <c r="B16" s="23">
        <v>14</v>
      </c>
      <c r="D16" s="28">
        <v>0</v>
      </c>
      <c r="E16" s="28">
        <v>0</v>
      </c>
    </row>
    <row r="17" spans="1:5" ht="13.15" customHeight="1" x14ac:dyDescent="0.2">
      <c r="A17" s="25" t="s">
        <v>20</v>
      </c>
      <c r="B17" s="23">
        <v>15</v>
      </c>
      <c r="D17" s="28">
        <v>0</v>
      </c>
      <c r="E17" s="28">
        <v>0</v>
      </c>
    </row>
    <row r="18" spans="1:5" ht="13.15" customHeight="1" x14ac:dyDescent="0.2">
      <c r="A18" s="25" t="s">
        <v>21</v>
      </c>
      <c r="B18" s="23">
        <v>16</v>
      </c>
      <c r="D18" s="28">
        <v>1202898.2</v>
      </c>
      <c r="E18" s="28">
        <v>470224.3</v>
      </c>
    </row>
    <row r="19" spans="1:5" ht="13.15" customHeight="1" x14ac:dyDescent="0.2">
      <c r="A19" s="25" t="s">
        <v>22</v>
      </c>
      <c r="B19" s="23">
        <v>17</v>
      </c>
      <c r="D19" s="28">
        <v>201984.3</v>
      </c>
      <c r="E19" s="28">
        <v>93308.6</v>
      </c>
    </row>
    <row r="20" spans="1:5" ht="13.15" customHeight="1" x14ac:dyDescent="0.2">
      <c r="A20" s="25" t="s">
        <v>23</v>
      </c>
      <c r="B20" s="23">
        <v>18</v>
      </c>
      <c r="D20" s="28">
        <v>0</v>
      </c>
      <c r="E20" s="28">
        <v>0</v>
      </c>
    </row>
    <row r="21" spans="1:5" ht="13.15" customHeight="1" x14ac:dyDescent="0.2">
      <c r="A21" s="25" t="s">
        <v>24</v>
      </c>
      <c r="B21" s="23">
        <v>19</v>
      </c>
      <c r="D21" s="28">
        <v>0</v>
      </c>
      <c r="E21" s="28">
        <v>0</v>
      </c>
    </row>
    <row r="22" spans="1:5" ht="13.15" customHeight="1" x14ac:dyDescent="0.2">
      <c r="A22" s="25" t="s">
        <v>25</v>
      </c>
      <c r="B22" s="23">
        <v>20</v>
      </c>
      <c r="D22" s="28">
        <v>0</v>
      </c>
      <c r="E22" s="28">
        <v>0</v>
      </c>
    </row>
    <row r="23" spans="1:5" ht="13.15" customHeight="1" x14ac:dyDescent="0.2">
      <c r="A23" s="25" t="s">
        <v>26</v>
      </c>
      <c r="B23" s="23">
        <v>21</v>
      </c>
      <c r="D23" s="28">
        <v>0</v>
      </c>
      <c r="E23" s="28">
        <v>0</v>
      </c>
    </row>
    <row r="24" spans="1:5" ht="13.15" customHeight="1" x14ac:dyDescent="0.2">
      <c r="A24" s="25" t="s">
        <v>27</v>
      </c>
      <c r="B24" s="23">
        <v>22</v>
      </c>
      <c r="D24" s="28">
        <v>0</v>
      </c>
      <c r="E24" s="28">
        <v>0</v>
      </c>
    </row>
    <row r="25" spans="1:5" ht="13.15" customHeight="1" x14ac:dyDescent="0.2">
      <c r="A25" s="25" t="s">
        <v>28</v>
      </c>
      <c r="B25" s="23">
        <v>23</v>
      </c>
      <c r="D25" s="28">
        <v>49948.5</v>
      </c>
      <c r="E25" s="28">
        <v>28007</v>
      </c>
    </row>
    <row r="26" spans="1:5" ht="13.15" customHeight="1" x14ac:dyDescent="0.2">
      <c r="A26" s="25" t="s">
        <v>29</v>
      </c>
      <c r="B26" s="23">
        <v>24</v>
      </c>
      <c r="D26" s="28">
        <v>0</v>
      </c>
      <c r="E26" s="28">
        <v>0</v>
      </c>
    </row>
    <row r="27" spans="1:5" ht="13.15" customHeight="1" x14ac:dyDescent="0.2">
      <c r="A27" s="25" t="s">
        <v>30</v>
      </c>
      <c r="B27" s="23">
        <v>25</v>
      </c>
      <c r="D27" s="28">
        <v>0</v>
      </c>
      <c r="E27" s="28">
        <v>0</v>
      </c>
    </row>
    <row r="28" spans="1:5" ht="13.15" customHeight="1" x14ac:dyDescent="0.2">
      <c r="A28" s="25" t="s">
        <v>31</v>
      </c>
      <c r="B28" s="23">
        <v>26</v>
      </c>
      <c r="D28" s="28">
        <v>0</v>
      </c>
      <c r="E28" s="28">
        <v>0</v>
      </c>
    </row>
    <row r="29" spans="1:5" ht="13.15" customHeight="1" x14ac:dyDescent="0.2">
      <c r="A29" s="25" t="s">
        <v>32</v>
      </c>
      <c r="B29" s="23">
        <v>27</v>
      </c>
      <c r="D29" s="28">
        <v>0</v>
      </c>
      <c r="E29" s="28">
        <v>0</v>
      </c>
    </row>
    <row r="30" spans="1:5" ht="13.15" customHeight="1" x14ac:dyDescent="0.2">
      <c r="A30" s="25" t="s">
        <v>33</v>
      </c>
      <c r="B30" s="23">
        <v>28</v>
      </c>
      <c r="D30" s="28">
        <v>0</v>
      </c>
      <c r="E30" s="28">
        <v>0</v>
      </c>
    </row>
    <row r="31" spans="1:5" ht="13.15" customHeight="1" x14ac:dyDescent="0.2">
      <c r="A31" s="25" t="s">
        <v>34</v>
      </c>
      <c r="B31" s="23">
        <v>29</v>
      </c>
      <c r="D31" s="28">
        <v>2324564.9</v>
      </c>
      <c r="E31" s="28">
        <v>931310.45</v>
      </c>
    </row>
    <row r="32" spans="1:5" ht="13.15" customHeight="1" x14ac:dyDescent="0.2">
      <c r="A32" s="25" t="s">
        <v>35</v>
      </c>
      <c r="B32" s="23">
        <v>30</v>
      </c>
      <c r="D32" s="28">
        <v>0</v>
      </c>
      <c r="E32" s="28">
        <v>0</v>
      </c>
    </row>
    <row r="33" spans="1:5" ht="13.15" customHeight="1" x14ac:dyDescent="0.2">
      <c r="A33" s="25" t="s">
        <v>36</v>
      </c>
      <c r="B33" s="23">
        <v>31</v>
      </c>
      <c r="D33" s="28">
        <v>0</v>
      </c>
      <c r="E33" s="28">
        <v>0</v>
      </c>
    </row>
    <row r="34" spans="1:5" ht="13.15" customHeight="1" x14ac:dyDescent="0.2">
      <c r="A34" s="25" t="s">
        <v>37</v>
      </c>
      <c r="B34" s="23">
        <v>32</v>
      </c>
      <c r="D34" s="28">
        <v>23252.6</v>
      </c>
      <c r="E34" s="28">
        <v>15377.95</v>
      </c>
    </row>
    <row r="35" spans="1:5" ht="13.15" customHeight="1" x14ac:dyDescent="0.2">
      <c r="A35" s="25" t="s">
        <v>38</v>
      </c>
      <c r="B35" s="23">
        <v>33</v>
      </c>
      <c r="D35" s="28">
        <v>0</v>
      </c>
      <c r="E35" s="28">
        <v>0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503521.2</v>
      </c>
      <c r="E37" s="28">
        <v>158929.04999999999</v>
      </c>
    </row>
    <row r="38" spans="1:5" ht="13.15" customHeight="1" x14ac:dyDescent="0.2">
      <c r="A38" s="25" t="s">
        <v>41</v>
      </c>
      <c r="B38" s="23">
        <v>36</v>
      </c>
      <c r="D38" s="28">
        <v>1295921.8999999999</v>
      </c>
      <c r="E38" s="28">
        <v>580076.35</v>
      </c>
    </row>
    <row r="39" spans="1:5" ht="13.15" customHeight="1" x14ac:dyDescent="0.2">
      <c r="A39" s="25" t="s">
        <v>42</v>
      </c>
      <c r="B39" s="23">
        <v>37</v>
      </c>
      <c r="D39" s="28">
        <v>0</v>
      </c>
      <c r="E39" s="28">
        <v>0</v>
      </c>
    </row>
    <row r="40" spans="1:5" ht="13.15" customHeight="1" x14ac:dyDescent="0.2">
      <c r="A40" s="25" t="s">
        <v>43</v>
      </c>
      <c r="B40" s="23">
        <v>38</v>
      </c>
      <c r="D40" s="28">
        <v>0</v>
      </c>
      <c r="E40" s="28">
        <v>0</v>
      </c>
    </row>
    <row r="41" spans="1:5" ht="13.15" customHeight="1" x14ac:dyDescent="0.2">
      <c r="A41" s="25" t="s">
        <v>44</v>
      </c>
      <c r="B41" s="23">
        <v>39</v>
      </c>
      <c r="D41" s="28">
        <v>0</v>
      </c>
      <c r="E41" s="28">
        <v>0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0</v>
      </c>
      <c r="E43" s="28">
        <v>0</v>
      </c>
    </row>
    <row r="44" spans="1:5" ht="13.15" customHeight="1" x14ac:dyDescent="0.2">
      <c r="A44" s="25" t="s">
        <v>47</v>
      </c>
      <c r="B44" s="23">
        <v>42</v>
      </c>
      <c r="D44" s="28">
        <v>0</v>
      </c>
      <c r="E44" s="28">
        <v>0</v>
      </c>
    </row>
    <row r="45" spans="1:5" ht="13.15" customHeight="1" x14ac:dyDescent="0.2">
      <c r="A45" s="25" t="s">
        <v>48</v>
      </c>
      <c r="B45" s="23">
        <v>43</v>
      </c>
      <c r="D45" s="28">
        <v>0</v>
      </c>
      <c r="E45" s="28">
        <v>0</v>
      </c>
    </row>
    <row r="46" spans="1:5" ht="13.15" customHeight="1" x14ac:dyDescent="0.2">
      <c r="A46" s="25" t="s">
        <v>49</v>
      </c>
      <c r="B46" s="23">
        <v>44</v>
      </c>
      <c r="D46" s="28">
        <v>169052.79999999999</v>
      </c>
      <c r="E46" s="28">
        <v>52810.45</v>
      </c>
    </row>
    <row r="47" spans="1:5" ht="13.15" customHeight="1" x14ac:dyDescent="0.2">
      <c r="A47" s="25" t="s">
        <v>50</v>
      </c>
      <c r="B47" s="23">
        <v>45</v>
      </c>
      <c r="D47" s="28">
        <v>0</v>
      </c>
      <c r="E47" s="28">
        <v>0</v>
      </c>
    </row>
    <row r="48" spans="1:5" ht="13.15" customHeight="1" x14ac:dyDescent="0.2">
      <c r="A48" s="25" t="s">
        <v>51</v>
      </c>
      <c r="B48" s="23">
        <v>46</v>
      </c>
      <c r="D48" s="28">
        <v>0</v>
      </c>
      <c r="E48" s="28">
        <v>0</v>
      </c>
    </row>
    <row r="49" spans="1:5" ht="13.15" customHeight="1" x14ac:dyDescent="0.2">
      <c r="A49" s="25" t="s">
        <v>52</v>
      </c>
      <c r="B49" s="23">
        <v>47</v>
      </c>
      <c r="D49" s="28">
        <v>0</v>
      </c>
      <c r="E49" s="28">
        <v>0</v>
      </c>
    </row>
    <row r="50" spans="1:5" ht="13.15" customHeight="1" x14ac:dyDescent="0.2">
      <c r="A50" s="25" t="s">
        <v>53</v>
      </c>
      <c r="B50" s="23">
        <v>48</v>
      </c>
      <c r="D50" s="28">
        <v>0</v>
      </c>
      <c r="E50" s="28">
        <v>0</v>
      </c>
    </row>
    <row r="51" spans="1:5" ht="13.15" customHeight="1" x14ac:dyDescent="0.2">
      <c r="A51" s="25" t="s">
        <v>54</v>
      </c>
      <c r="B51" s="23">
        <v>49</v>
      </c>
      <c r="D51" s="28">
        <v>0</v>
      </c>
      <c r="E51" s="28">
        <v>0</v>
      </c>
    </row>
    <row r="52" spans="1:5" ht="13.15" customHeight="1" x14ac:dyDescent="0.2">
      <c r="A52" s="25" t="s">
        <v>55</v>
      </c>
      <c r="B52" s="23">
        <v>50</v>
      </c>
      <c r="D52" s="28">
        <v>0</v>
      </c>
      <c r="E52" s="28">
        <v>0</v>
      </c>
    </row>
    <row r="53" spans="1:5" ht="13.15" customHeight="1" x14ac:dyDescent="0.2">
      <c r="A53" s="25" t="s">
        <v>56</v>
      </c>
      <c r="B53" s="23">
        <v>51</v>
      </c>
      <c r="D53" s="28">
        <v>0</v>
      </c>
      <c r="E53" s="28">
        <v>0</v>
      </c>
    </row>
    <row r="54" spans="1:5" ht="13.15" customHeight="1" x14ac:dyDescent="0.2">
      <c r="A54" s="25" t="s">
        <v>57</v>
      </c>
      <c r="B54" s="23">
        <v>52</v>
      </c>
      <c r="D54" s="28">
        <v>0</v>
      </c>
      <c r="E54" s="28">
        <v>0</v>
      </c>
    </row>
    <row r="55" spans="1:5" ht="13.15" customHeight="1" x14ac:dyDescent="0.2">
      <c r="A55" s="25" t="s">
        <v>58</v>
      </c>
      <c r="B55" s="23">
        <v>53</v>
      </c>
      <c r="D55" s="28">
        <v>0</v>
      </c>
      <c r="E55" s="28">
        <v>0</v>
      </c>
    </row>
    <row r="56" spans="1:5" ht="13.15" customHeight="1" x14ac:dyDescent="0.2">
      <c r="A56" s="25" t="s">
        <v>59</v>
      </c>
      <c r="B56" s="23">
        <v>54</v>
      </c>
      <c r="D56" s="28">
        <v>0</v>
      </c>
      <c r="E56" s="28">
        <v>0</v>
      </c>
    </row>
    <row r="57" spans="1:5" ht="13.15" customHeight="1" x14ac:dyDescent="0.2">
      <c r="A57" s="25" t="s">
        <v>60</v>
      </c>
      <c r="B57" s="23">
        <v>55</v>
      </c>
      <c r="D57" s="28">
        <v>0</v>
      </c>
      <c r="E57" s="28">
        <v>0</v>
      </c>
    </row>
    <row r="58" spans="1:5" ht="13.15" customHeight="1" x14ac:dyDescent="0.2">
      <c r="A58" s="25" t="s">
        <v>61</v>
      </c>
      <c r="B58" s="23">
        <v>56</v>
      </c>
      <c r="D58" s="28">
        <v>0</v>
      </c>
      <c r="E58" s="28">
        <v>0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0</v>
      </c>
      <c r="E60" s="28">
        <v>0</v>
      </c>
    </row>
    <row r="61" spans="1:5" ht="13.15" customHeight="1" x14ac:dyDescent="0.2">
      <c r="A61" s="25" t="s">
        <v>64</v>
      </c>
      <c r="B61" s="23">
        <v>59</v>
      </c>
      <c r="D61" s="28">
        <v>849881.2</v>
      </c>
      <c r="E61" s="28">
        <v>542874.15</v>
      </c>
    </row>
    <row r="62" spans="1:5" ht="13.15" customHeight="1" x14ac:dyDescent="0.2">
      <c r="A62" s="25" t="s">
        <v>65</v>
      </c>
      <c r="B62" s="23">
        <v>60</v>
      </c>
      <c r="D62" s="28">
        <v>0</v>
      </c>
      <c r="E62" s="28">
        <v>0</v>
      </c>
    </row>
    <row r="63" spans="1:5" ht="13.15" customHeight="1" x14ac:dyDescent="0.2">
      <c r="A63" s="25" t="s">
        <v>66</v>
      </c>
      <c r="B63" s="23">
        <v>61</v>
      </c>
      <c r="D63" s="28">
        <v>0</v>
      </c>
      <c r="E63" s="28">
        <v>0</v>
      </c>
    </row>
    <row r="64" spans="1:5" ht="13.15" customHeight="1" x14ac:dyDescent="0.2">
      <c r="A64" s="25" t="s">
        <v>67</v>
      </c>
      <c r="B64" s="23">
        <v>62</v>
      </c>
      <c r="D64" s="28">
        <v>37435.300000000003</v>
      </c>
      <c r="E64" s="28">
        <v>19811.400000000001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0</v>
      </c>
      <c r="E66" s="28">
        <v>0</v>
      </c>
    </row>
    <row r="67" spans="1:13" ht="13.15" customHeight="1" x14ac:dyDescent="0.2">
      <c r="A67" s="25" t="s">
        <v>70</v>
      </c>
      <c r="B67" s="23">
        <v>65</v>
      </c>
      <c r="D67" s="28">
        <v>0</v>
      </c>
      <c r="E67" s="28">
        <v>0</v>
      </c>
    </row>
    <row r="68" spans="1:13" ht="13.15" customHeight="1" x14ac:dyDescent="0.2">
      <c r="A68" s="25" t="s">
        <v>71</v>
      </c>
      <c r="B68" s="23">
        <v>66</v>
      </c>
      <c r="D68" s="28">
        <v>0</v>
      </c>
      <c r="E68" s="28">
        <v>0</v>
      </c>
    </row>
    <row r="69" spans="1:13" ht="13.15" customHeight="1" x14ac:dyDescent="0.2">
      <c r="A69" s="25" t="s">
        <v>72</v>
      </c>
      <c r="B69" s="23">
        <v>67</v>
      </c>
      <c r="D69" s="28">
        <v>0</v>
      </c>
      <c r="E69" s="28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6995722.9999999991</v>
      </c>
      <c r="E71" s="21">
        <f>SUM(E3:E69)</f>
        <v>2987635.7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6"/>
  <sheetViews>
    <sheetView workbookViewId="0">
      <selection activeCell="B36" sqref="B3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tr">
        <f>'[1]December 2016'!A1</f>
        <v>December 1 - 31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f>SUM('[1]Week of November 27th:Week of December 25th'!D3)</f>
        <v>627118.1</v>
      </c>
      <c r="E4" s="7">
        <f>SUM('[1]Week of November 27th:Week of December 25th'!E3)</f>
        <v>465195.15</v>
      </c>
      <c r="F4" s="8"/>
      <c r="G4" s="10">
        <f>IFERROR((D4/'[1]December 2016'!D4)-1,0)</f>
        <v>-0.37741543627612451</v>
      </c>
      <c r="H4" s="10">
        <f>IFERROR((E4/'[1]December 2016'!E4)-1,0)</f>
        <v>-0.39615868808785337</v>
      </c>
      <c r="J4" s="18"/>
      <c r="K4" s="18"/>
    </row>
    <row r="5" spans="1:11" x14ac:dyDescent="0.25">
      <c r="A5" s="6" t="s">
        <v>7</v>
      </c>
      <c r="B5">
        <v>2</v>
      </c>
      <c r="D5" s="7">
        <f>SUM('[1]Week of November 27th:Week of December 25th'!D4)</f>
        <v>38850</v>
      </c>
      <c r="E5" s="7">
        <f>SUM('[1]Week of November 27th:Week of December 25th'!E4)</f>
        <v>28979.3</v>
      </c>
      <c r="F5" s="8"/>
      <c r="G5" s="3">
        <f>IFERROR((D5/'[1]December 2016'!D5)-1,0)</f>
        <v>-0.50770377072301032</v>
      </c>
      <c r="H5" s="3">
        <f>IFERROR((E5/'[1]December 2016'!E5)-1,0)</f>
        <v>-0.34458437888370841</v>
      </c>
      <c r="J5" s="18"/>
      <c r="K5" s="18"/>
    </row>
    <row r="6" spans="1:11" x14ac:dyDescent="0.25">
      <c r="A6" s="6" t="s">
        <v>8</v>
      </c>
      <c r="B6">
        <v>3</v>
      </c>
      <c r="D6" s="7">
        <f>SUM('[1]Week of November 27th:Week of December 25th'!D5)</f>
        <v>1040939.2</v>
      </c>
      <c r="E6" s="7">
        <f>SUM('[1]Week of November 27th:Week of December 25th'!E5)</f>
        <v>459683.69999999995</v>
      </c>
      <c r="F6" s="8"/>
      <c r="G6" s="3">
        <f>IFERROR((D6/'[1]December 2016'!D6)-1,0)</f>
        <v>-0.13036897984485252</v>
      </c>
      <c r="H6" s="3">
        <f>IFERROR((E6/'[1]December 2016'!E6)-1,0)</f>
        <v>-7.4943037149991065E-2</v>
      </c>
      <c r="J6" s="18"/>
      <c r="K6" s="18"/>
    </row>
    <row r="7" spans="1:11" x14ac:dyDescent="0.25">
      <c r="A7" s="6" t="s">
        <v>9</v>
      </c>
      <c r="B7">
        <v>4</v>
      </c>
      <c r="D7" s="7">
        <f>SUM('[1]Week of November 27th:Week of December 25th'!D6)</f>
        <v>40576.199999999997</v>
      </c>
      <c r="E7" s="7">
        <f>SUM('[1]Week of November 27th:Week of December 25th'!E6)</f>
        <v>19120.849999999999</v>
      </c>
      <c r="F7" s="8"/>
      <c r="G7" s="3">
        <f>IFERROR((D7/'[1]December 2016'!D7)-1,0)</f>
        <v>-0.46969156369903997</v>
      </c>
      <c r="H7" s="3">
        <f>IFERROR((E7/'[1]December 2016'!E7)-1,0)</f>
        <v>-0.23587663472970133</v>
      </c>
      <c r="J7" s="18"/>
      <c r="K7" s="18"/>
    </row>
    <row r="8" spans="1:11" x14ac:dyDescent="0.25">
      <c r="A8" s="6" t="s">
        <v>10</v>
      </c>
      <c r="B8">
        <v>5</v>
      </c>
      <c r="D8" s="7">
        <f>SUM('[1]Week of November 27th:Week of December 25th'!D7)</f>
        <v>2274675.9000000004</v>
      </c>
      <c r="E8" s="7">
        <f>SUM('[1]Week of November 27th:Week of December 25th'!E7)</f>
        <v>1182360.2</v>
      </c>
      <c r="F8" s="8"/>
      <c r="G8" s="3">
        <f>IFERROR((D8/'[1]December 2016'!D8)-1,0)</f>
        <v>1.8748904688887791E-2</v>
      </c>
      <c r="H8" s="3">
        <f>IFERROR((E8/'[1]December 2016'!E8)-1,0)</f>
        <v>-4.5507047856710114E-2</v>
      </c>
      <c r="J8" s="18"/>
      <c r="K8" s="18"/>
    </row>
    <row r="9" spans="1:11" x14ac:dyDescent="0.25">
      <c r="A9" s="6" t="s">
        <v>11</v>
      </c>
      <c r="B9">
        <v>6</v>
      </c>
      <c r="D9" s="7">
        <f>SUM('[1]Week of November 27th:Week of December 25th'!D8)</f>
        <v>10434774.399999999</v>
      </c>
      <c r="E9" s="7">
        <f>SUM('[1]Week of November 27th:Week of December 25th'!E8)</f>
        <v>4419231.5999999996</v>
      </c>
      <c r="F9" s="8"/>
      <c r="G9" s="3">
        <f>IFERROR((D9/'[1]December 2016'!D9)-1,0)</f>
        <v>-0.21122012150325598</v>
      </c>
      <c r="H9" s="3">
        <f>IFERROR((E9/'[1]December 2016'!E9)-1,0)</f>
        <v>-0.30912981346568003</v>
      </c>
      <c r="J9" s="18"/>
      <c r="K9" s="18"/>
    </row>
    <row r="10" spans="1:11" x14ac:dyDescent="0.25">
      <c r="A10" s="6" t="s">
        <v>12</v>
      </c>
      <c r="B10">
        <v>7</v>
      </c>
      <c r="D10" s="7">
        <f>SUM('[1]Week of November 27th:Week of December 25th'!D9)</f>
        <v>10679.900000000001</v>
      </c>
      <c r="E10" s="7">
        <f>SUM('[1]Week of November 27th:Week of December 25th'!E9)</f>
        <v>5100.2</v>
      </c>
      <c r="F10" s="8"/>
      <c r="G10" s="3">
        <f>IFERROR((D10/'[1]December 2016'!D10)-1,0)</f>
        <v>-0.95121647071613336</v>
      </c>
      <c r="H10" s="3">
        <f>IFERROR((E10/'[1]December 2016'!E10)-1,0)</f>
        <v>0.27757320708399069</v>
      </c>
      <c r="J10" s="18"/>
      <c r="K10" s="18"/>
    </row>
    <row r="11" spans="1:11" x14ac:dyDescent="0.25">
      <c r="A11" s="6" t="s">
        <v>13</v>
      </c>
      <c r="B11">
        <v>8</v>
      </c>
      <c r="D11" s="7">
        <f>SUM('[1]Week of November 27th:Week of December 25th'!D10)</f>
        <v>958939.8</v>
      </c>
      <c r="E11" s="7">
        <f>SUM('[1]Week of November 27th:Week of December 25th'!E10)</f>
        <v>395830.05</v>
      </c>
      <c r="F11" s="8"/>
      <c r="G11" s="3">
        <f>IFERROR((D11/'[1]December 2016'!D11)-1,0)</f>
        <v>4.3137589348059002E-2</v>
      </c>
      <c r="H11" s="3">
        <f>IFERROR((E11/'[1]December 2016'!E11)-1,0)</f>
        <v>0.10909058814184136</v>
      </c>
      <c r="J11" s="18"/>
      <c r="K11" s="18"/>
    </row>
    <row r="12" spans="1:11" x14ac:dyDescent="0.25">
      <c r="A12" s="6" t="s">
        <v>14</v>
      </c>
      <c r="B12">
        <v>9</v>
      </c>
      <c r="D12" s="7">
        <f>SUM('[1]Week of November 27th:Week of December 25th'!D11)</f>
        <v>550302.19999999995</v>
      </c>
      <c r="E12" s="7">
        <f>SUM('[1]Week of November 27th:Week of December 25th'!E11)</f>
        <v>236858.3</v>
      </c>
      <c r="F12" s="8"/>
      <c r="G12" s="3">
        <f>IFERROR((D12/'[1]December 2016'!D12)-1,0)</f>
        <v>0.21050945900584184</v>
      </c>
      <c r="H12" s="3">
        <f>IFERROR((E12/'[1]December 2016'!E12)-1,0)</f>
        <v>0.13532738439754866</v>
      </c>
      <c r="J12" s="18"/>
      <c r="K12" s="18"/>
    </row>
    <row r="13" spans="1:11" x14ac:dyDescent="0.25">
      <c r="A13" s="6" t="s">
        <v>15</v>
      </c>
      <c r="B13">
        <v>10</v>
      </c>
      <c r="D13" s="7">
        <f>SUM('[1]Week of November 27th:Week of December 25th'!D12)</f>
        <v>688850.42999999993</v>
      </c>
      <c r="E13" s="7">
        <f>SUM('[1]Week of November 27th:Week of December 25th'!E12)</f>
        <v>405167.32</v>
      </c>
      <c r="F13" s="8"/>
      <c r="G13" s="3">
        <f>IFERROR((D13/'[1]December 2016'!D13)-1,0)</f>
        <v>-0.47951945663633255</v>
      </c>
      <c r="H13" s="3">
        <f>IFERROR((E13/'[1]December 2016'!E13)-1,0)</f>
        <v>-0.37889376072834102</v>
      </c>
      <c r="J13" s="18"/>
      <c r="K13" s="18"/>
    </row>
    <row r="14" spans="1:11" x14ac:dyDescent="0.25">
      <c r="A14" s="6" t="s">
        <v>16</v>
      </c>
      <c r="B14">
        <v>11</v>
      </c>
      <c r="D14" s="7">
        <f>SUM('[1]Week of November 27th:Week of December 25th'!D13)</f>
        <v>4051933.3499999996</v>
      </c>
      <c r="E14" s="7">
        <f>SUM('[1]Week of November 27th:Week of December 25th'!E13)</f>
        <v>1491970.9</v>
      </c>
      <c r="F14" s="8"/>
      <c r="G14" s="3">
        <f>IFERROR((D14/'[1]December 2016'!D14)-1,0)</f>
        <v>-8.2642657016657517E-2</v>
      </c>
      <c r="H14" s="3">
        <f>IFERROR((E14/'[1]December 2016'!E14)-1,0)</f>
        <v>-2.2941800183640892E-2</v>
      </c>
      <c r="J14" s="18"/>
      <c r="K14" s="18"/>
    </row>
    <row r="15" spans="1:11" x14ac:dyDescent="0.25">
      <c r="A15" s="6" t="s">
        <v>17</v>
      </c>
      <c r="B15">
        <v>12</v>
      </c>
      <c r="D15" s="7">
        <f>SUM('[1]Week of November 27th:Week of December 25th'!D14)</f>
        <v>179117.3</v>
      </c>
      <c r="E15" s="7">
        <f>SUM('[1]Week of November 27th:Week of December 25th'!E14)</f>
        <v>67427.5</v>
      </c>
      <c r="F15" s="8"/>
      <c r="G15" s="3">
        <f>IFERROR((D15/'[1]December 2016'!D15)-1,0)</f>
        <v>0.34758353684318188</v>
      </c>
      <c r="H15" s="3">
        <f>IFERROR((E15/'[1]December 2016'!E15)-1,0)</f>
        <v>-0.13430904245997344</v>
      </c>
      <c r="J15" s="18"/>
      <c r="K15" s="18"/>
    </row>
    <row r="16" spans="1:11" x14ac:dyDescent="0.25">
      <c r="A16" s="6" t="s">
        <v>18</v>
      </c>
      <c r="B16">
        <v>13</v>
      </c>
      <c r="D16" s="7">
        <f>SUM('[1]Week of November 27th:Week of December 25th'!D15)</f>
        <v>11548576.199999999</v>
      </c>
      <c r="E16" s="7">
        <f>SUM('[1]Week of November 27th:Week of December 25th'!E15)</f>
        <v>6900585.3000000007</v>
      </c>
      <c r="F16" s="8"/>
      <c r="G16" s="3">
        <f>IFERROR((D16/'[1]December 2016'!D16)-1,0)</f>
        <v>-0.37705673084830649</v>
      </c>
      <c r="H16" s="3">
        <f>IFERROR((E16/'[1]December 2016'!E16)-1,0)</f>
        <v>-8.6144632705931645E-2</v>
      </c>
      <c r="J16" s="18"/>
      <c r="K16" s="18"/>
    </row>
    <row r="17" spans="1:11" x14ac:dyDescent="0.25">
      <c r="A17" s="6" t="s">
        <v>19</v>
      </c>
      <c r="B17">
        <v>14</v>
      </c>
      <c r="D17" s="7">
        <f>SUM('[1]Week of November 27th:Week of December 25th'!D16)</f>
        <v>88174.8</v>
      </c>
      <c r="E17" s="7">
        <f>SUM('[1]Week of November 27th:Week of December 25th'!E16)</f>
        <v>28743.4</v>
      </c>
      <c r="F17" s="8"/>
      <c r="G17" s="3">
        <f>IFERROR((D17/'[1]December 2016'!D17)-1,0)</f>
        <v>0.31388368806162448</v>
      </c>
      <c r="H17" s="3">
        <f>IFERROR((E17/'[1]December 2016'!E17)-1,0)</f>
        <v>0.45128739816565644</v>
      </c>
      <c r="J17" s="18"/>
      <c r="K17" s="18"/>
    </row>
    <row r="18" spans="1:11" x14ac:dyDescent="0.25">
      <c r="A18" s="6" t="s">
        <v>20</v>
      </c>
      <c r="B18">
        <v>15</v>
      </c>
      <c r="D18" s="7">
        <f>SUM('[1]Week of November 27th:Week of December 25th'!D17)</f>
        <v>0</v>
      </c>
      <c r="E18" s="7">
        <f>SUM('[1]Week of November 27th:Week of December 25th'!E17)</f>
        <v>0</v>
      </c>
      <c r="F18" s="8"/>
      <c r="G18" s="3">
        <f>IFERROR((D18/'[1]December 2016'!D18)-1,0)</f>
        <v>-1</v>
      </c>
      <c r="H18" s="3">
        <f>IFERROR((E18/'[1]December 2016'!E18)-1,0)</f>
        <v>-1</v>
      </c>
      <c r="J18" s="18"/>
      <c r="K18" s="18"/>
    </row>
    <row r="19" spans="1:11" x14ac:dyDescent="0.25">
      <c r="A19" s="6" t="s">
        <v>21</v>
      </c>
      <c r="B19">
        <v>16</v>
      </c>
      <c r="D19" s="7">
        <f>SUM('[1]Week of November 27th:Week of December 25th'!D18)</f>
        <v>3556495.5999999996</v>
      </c>
      <c r="E19" s="7">
        <f>SUM('[1]Week of November 27th:Week of December 25th'!E18)</f>
        <v>1673799.98</v>
      </c>
      <c r="F19" s="8"/>
      <c r="G19" s="3">
        <f>IFERROR((D19/'[1]December 2016'!D19)-1,0)</f>
        <v>6.8353532845085052E-2</v>
      </c>
      <c r="H19" s="3">
        <f>IFERROR((E19/'[1]December 2016'!E19)-1,0)</f>
        <v>-0.13577471900931637</v>
      </c>
      <c r="J19" s="18"/>
      <c r="K19" s="18"/>
    </row>
    <row r="20" spans="1:11" x14ac:dyDescent="0.25">
      <c r="A20" s="6" t="s">
        <v>22</v>
      </c>
      <c r="B20">
        <v>17</v>
      </c>
      <c r="D20" s="7">
        <f>SUM('[1]Week of November 27th:Week of December 25th'!D19)</f>
        <v>809130.7</v>
      </c>
      <c r="E20" s="7">
        <f>SUM('[1]Week of November 27th:Week of December 25th'!E19)</f>
        <v>365927.06</v>
      </c>
      <c r="F20" s="8"/>
      <c r="G20" s="3">
        <f>IFERROR((D20/'[1]December 2016'!D20)-1,0)</f>
        <v>-0.2092694419399459</v>
      </c>
      <c r="H20" s="3">
        <f>IFERROR((E20/'[1]December 2016'!E20)-1,0)</f>
        <v>-0.3544151851349695</v>
      </c>
      <c r="J20" s="18"/>
      <c r="K20" s="18"/>
    </row>
    <row r="21" spans="1:11" x14ac:dyDescent="0.25">
      <c r="A21" s="6" t="s">
        <v>23</v>
      </c>
      <c r="B21">
        <v>18</v>
      </c>
      <c r="D21" s="7">
        <f>SUM('[1]Week of November 27th:Week of December 25th'!D20)</f>
        <v>521389.06999999995</v>
      </c>
      <c r="E21" s="7">
        <f>SUM('[1]Week of November 27th:Week of December 25th'!E20)</f>
        <v>219916.90000000002</v>
      </c>
      <c r="F21" s="8"/>
      <c r="G21" s="3">
        <f>IFERROR((D21/'[1]December 2016'!D21)-1,0)</f>
        <v>6.3620203332379166E-2</v>
      </c>
      <c r="H21" s="3">
        <f>IFERROR((E21/'[1]December 2016'!E21)-1,0)</f>
        <v>-0.12361970249593768</v>
      </c>
      <c r="J21" s="18"/>
      <c r="K21" s="18"/>
    </row>
    <row r="22" spans="1:11" x14ac:dyDescent="0.25">
      <c r="A22" s="6" t="s">
        <v>24</v>
      </c>
      <c r="B22">
        <v>19</v>
      </c>
      <c r="D22" s="7">
        <f>SUM('[1]Week of November 27th:Week of December 25th'!D21)</f>
        <v>70275.8</v>
      </c>
      <c r="E22" s="7">
        <f>SUM('[1]Week of November 27th:Week of December 25th'!E21)</f>
        <v>24792.250000000004</v>
      </c>
      <c r="F22" s="8"/>
      <c r="G22" s="3">
        <f>IFERROR((D22/'[1]December 2016'!D22)-1,0)</f>
        <v>0.64918275154004124</v>
      </c>
      <c r="H22" s="3">
        <f>IFERROR((E22/'[1]December 2016'!E22)-1,0)</f>
        <v>0.1666611766256012</v>
      </c>
      <c r="J22" s="18"/>
      <c r="K22" s="18"/>
    </row>
    <row r="23" spans="1:11" x14ac:dyDescent="0.25">
      <c r="A23" s="6" t="s">
        <v>25</v>
      </c>
      <c r="B23">
        <v>20</v>
      </c>
      <c r="D23" s="7">
        <f>SUM('[1]Week of November 27th:Week of December 25th'!D22)</f>
        <v>86335.9</v>
      </c>
      <c r="E23" s="7">
        <f>SUM('[1]Week of November 27th:Week of December 25th'!E22)</f>
        <v>32240.25</v>
      </c>
      <c r="F23" s="8"/>
      <c r="G23" s="3">
        <f>IFERROR((D23/'[1]December 2016'!D23)-1,0)</f>
        <v>0.3817723504369257</v>
      </c>
      <c r="H23" s="3">
        <f>IFERROR((E23/'[1]December 2016'!E23)-1,0)</f>
        <v>0.94118390828820053</v>
      </c>
      <c r="J23" s="18"/>
      <c r="K23" s="18"/>
    </row>
    <row r="24" spans="1:11" x14ac:dyDescent="0.25">
      <c r="A24" s="6" t="s">
        <v>26</v>
      </c>
      <c r="B24">
        <v>21</v>
      </c>
      <c r="D24" s="7">
        <f>SUM('[1]Week of November 27th:Week of December 25th'!D23)</f>
        <v>40751.9</v>
      </c>
      <c r="E24" s="7">
        <f>SUM('[1]Week of November 27th:Week of December 25th'!E23)</f>
        <v>13332.9</v>
      </c>
      <c r="F24" s="8"/>
      <c r="G24" s="3">
        <f>IFERROR((D24/'[1]December 2016'!D24)-1,0)</f>
        <v>0.58980310767634303</v>
      </c>
      <c r="H24" s="3">
        <f>IFERROR((E24/'[1]December 2016'!E24)-1,0)</f>
        <v>-1.0596852111578681E-2</v>
      </c>
      <c r="J24" s="18"/>
      <c r="K24" s="18"/>
    </row>
    <row r="25" spans="1:11" x14ac:dyDescent="0.25">
      <c r="A25" s="6" t="s">
        <v>27</v>
      </c>
      <c r="B25">
        <v>22</v>
      </c>
      <c r="D25" s="7">
        <f>SUM('[1]Week of November 27th:Week of December 25th'!D24)</f>
        <v>16226.7</v>
      </c>
      <c r="E25" s="7">
        <f>SUM('[1]Week of November 27th:Week of December 25th'!E24)</f>
        <v>7507.15</v>
      </c>
      <c r="F25" s="8"/>
      <c r="G25" s="3">
        <f>IFERROR((D25/'[1]December 2016'!D25)-1,0)</f>
        <v>0.21979583245632472</v>
      </c>
      <c r="H25" s="3">
        <f>IFERROR((E25/'[1]December 2016'!E25)-1,0)</f>
        <v>-0.14094040371675742</v>
      </c>
      <c r="J25" s="18"/>
      <c r="K25" s="18"/>
    </row>
    <row r="26" spans="1:11" x14ac:dyDescent="0.25">
      <c r="A26" s="6" t="s">
        <v>28</v>
      </c>
      <c r="B26">
        <v>23</v>
      </c>
      <c r="D26" s="7">
        <f>SUM('[1]Week of November 27th:Week of December 25th'!D25)</f>
        <v>39188.800000000003</v>
      </c>
      <c r="E26" s="7">
        <f>SUM('[1]Week of November 27th:Week of December 25th'!E25)</f>
        <v>21974.05</v>
      </c>
      <c r="F26" s="8"/>
      <c r="G26" s="3">
        <f>IFERROR((D26/'[1]December 2016'!D26)-1,0)</f>
        <v>-0.59914651086193804</v>
      </c>
      <c r="H26" s="3">
        <f>IFERROR((E26/'[1]December 2016'!E26)-1,0)</f>
        <v>4.5912672630649576E-2</v>
      </c>
      <c r="J26" s="18"/>
      <c r="K26" s="18"/>
    </row>
    <row r="27" spans="1:11" x14ac:dyDescent="0.25">
      <c r="A27" s="6" t="s">
        <v>29</v>
      </c>
      <c r="B27">
        <v>24</v>
      </c>
      <c r="D27" s="7">
        <f>SUM('[1]Week of November 27th:Week of December 25th'!D26)</f>
        <v>9301.91</v>
      </c>
      <c r="E27" s="7">
        <f>SUM('[1]Week of November 27th:Week of December 25th'!E26)</f>
        <v>4694.45</v>
      </c>
      <c r="F27" s="8"/>
      <c r="G27" s="3">
        <f>IFERROR((D27/'[1]December 2016'!D27)-1,0)</f>
        <v>-0.763002624270682</v>
      </c>
      <c r="H27" s="3">
        <f>IFERROR((E27/'[1]December 2016'!E27)-1,0)</f>
        <v>-0.70515675000078515</v>
      </c>
      <c r="J27" s="18"/>
      <c r="K27" s="18"/>
    </row>
    <row r="28" spans="1:11" x14ac:dyDescent="0.25">
      <c r="A28" s="6" t="s">
        <v>30</v>
      </c>
      <c r="B28">
        <v>25</v>
      </c>
      <c r="D28" s="7">
        <f>SUM('[1]Week of November 27th:Week of December 25th'!D27)</f>
        <v>30828.700000000004</v>
      </c>
      <c r="E28" s="7">
        <f>SUM('[1]Week of November 27th:Week of December 25th'!E27)</f>
        <v>18762.45</v>
      </c>
      <c r="F28" s="8"/>
      <c r="G28" s="3">
        <f>IFERROR((D28/'[1]December 2016'!D28)-1,0)</f>
        <v>-0.13839381786168437</v>
      </c>
      <c r="H28" s="3">
        <f>IFERROR((E28/'[1]December 2016'!E28)-1,0)</f>
        <v>0.12449655982547414</v>
      </c>
      <c r="J28" s="18"/>
      <c r="K28" s="18"/>
    </row>
    <row r="29" spans="1:11" x14ac:dyDescent="0.25">
      <c r="A29" s="6" t="s">
        <v>31</v>
      </c>
      <c r="B29">
        <v>26</v>
      </c>
      <c r="D29" s="7">
        <f>SUM('[1]Week of November 27th:Week of December 25th'!D28)</f>
        <v>66122.899999999994</v>
      </c>
      <c r="E29" s="7">
        <f>SUM('[1]Week of November 27th:Week of December 25th'!E28)</f>
        <v>59749.9</v>
      </c>
      <c r="F29" s="8"/>
      <c r="G29" s="3">
        <f>IFERROR((D29/'[1]December 2016'!D29)-1,0)</f>
        <v>6.0552451096754112E-2</v>
      </c>
      <c r="H29" s="3">
        <f>IFERROR((E29/'[1]December 2016'!E29)-1,0)</f>
        <v>0.83024208246671094</v>
      </c>
      <c r="J29" s="18"/>
      <c r="K29" s="18"/>
    </row>
    <row r="30" spans="1:11" x14ac:dyDescent="0.25">
      <c r="A30" s="6" t="s">
        <v>32</v>
      </c>
      <c r="B30">
        <v>27</v>
      </c>
      <c r="D30" s="7">
        <f>SUM('[1]Week of November 27th:Week of December 25th'!D29)</f>
        <v>680027.59999999986</v>
      </c>
      <c r="E30" s="7">
        <f>SUM('[1]Week of November 27th:Week of December 25th'!E29)</f>
        <v>323008.7</v>
      </c>
      <c r="F30" s="8"/>
      <c r="G30" s="3">
        <f>IFERROR((D30/'[1]December 2016'!D30)-1,0)</f>
        <v>0.15017125862360858</v>
      </c>
      <c r="H30" s="3">
        <f>IFERROR((E30/'[1]December 2016'!E30)-1,0)</f>
        <v>-2.701587020279228E-3</v>
      </c>
      <c r="J30" s="18"/>
      <c r="K30" s="18"/>
    </row>
    <row r="31" spans="1:11" x14ac:dyDescent="0.25">
      <c r="A31" s="6" t="s">
        <v>33</v>
      </c>
      <c r="B31">
        <v>28</v>
      </c>
      <c r="D31" s="7">
        <f>SUM('[1]Week of November 27th:Week of December 25th'!D30)</f>
        <v>336396.2</v>
      </c>
      <c r="E31" s="7">
        <f>SUM('[1]Week of November 27th:Week of December 25th'!E30)</f>
        <v>134891.75</v>
      </c>
      <c r="F31" s="8"/>
      <c r="G31" s="3">
        <f>IFERROR((D31/'[1]December 2016'!D31)-1,0)</f>
        <v>0.22738963311070526</v>
      </c>
      <c r="H31" s="3">
        <f>IFERROR((E31/'[1]December 2016'!E31)-1,0)</f>
        <v>0.32551812847797845</v>
      </c>
      <c r="J31" s="18"/>
      <c r="K31" s="18"/>
    </row>
    <row r="32" spans="1:11" x14ac:dyDescent="0.25">
      <c r="A32" s="6" t="s">
        <v>34</v>
      </c>
      <c r="B32">
        <v>29</v>
      </c>
      <c r="D32" s="7">
        <f>SUM('[1]Week of November 27th:Week of December 25th'!D31)</f>
        <v>10668413</v>
      </c>
      <c r="E32" s="7">
        <f>SUM('[1]Week of November 27th:Week of December 25th'!E31)</f>
        <v>5907053.25</v>
      </c>
      <c r="F32" s="8"/>
      <c r="G32" s="3">
        <f>IFERROR((D32/'[1]December 2016'!D32)-1,0)</f>
        <v>0.58191254749575982</v>
      </c>
      <c r="H32" s="3">
        <f>IFERROR((E32/'[1]December 2016'!E32)-1,0)</f>
        <v>0.45203452920257359</v>
      </c>
      <c r="J32" s="18"/>
      <c r="K32" s="18"/>
    </row>
    <row r="33" spans="1:11" x14ac:dyDescent="0.25">
      <c r="A33" s="6" t="s">
        <v>35</v>
      </c>
      <c r="B33">
        <v>30</v>
      </c>
      <c r="D33" s="7">
        <f>SUM('[1]Week of November 27th:Week of December 25th'!D32)</f>
        <v>9435.2999999999993</v>
      </c>
      <c r="E33" s="7">
        <f>SUM('[1]Week of November 27th:Week of December 25th'!E32)</f>
        <v>5388.95</v>
      </c>
      <c r="F33" s="8"/>
      <c r="G33" s="3">
        <f>IFERROR((D33/'[1]December 2016'!D33)-1,0)</f>
        <v>-0.75987814871557346</v>
      </c>
      <c r="H33" s="3">
        <f>IFERROR((E33/'[1]December 2016'!E33)-1,0)</f>
        <v>-0.62629547826509069</v>
      </c>
      <c r="J33" s="18"/>
      <c r="K33" s="18"/>
    </row>
    <row r="34" spans="1:11" x14ac:dyDescent="0.25">
      <c r="A34" s="6" t="s">
        <v>36</v>
      </c>
      <c r="B34">
        <v>31</v>
      </c>
      <c r="D34" s="7">
        <f>SUM('[1]Week of November 27th:Week of December 25th'!D33)</f>
        <v>1098802.53</v>
      </c>
      <c r="E34" s="7">
        <f>SUM('[1]Week of November 27th:Week of December 25th'!E33)</f>
        <v>347676.69999999995</v>
      </c>
      <c r="F34" s="8"/>
      <c r="G34" s="3">
        <f>IFERROR((D34/'[1]December 2016'!D34)-1,0)</f>
        <v>0.11054537011082965</v>
      </c>
      <c r="H34" s="3">
        <f>IFERROR((E34/'[1]December 2016'!E34)-1,0)</f>
        <v>-0.11289776679946051</v>
      </c>
      <c r="J34" s="18"/>
      <c r="K34" s="18"/>
    </row>
    <row r="35" spans="1:11" x14ac:dyDescent="0.25">
      <c r="A35" s="6" t="s">
        <v>37</v>
      </c>
      <c r="B35">
        <v>32</v>
      </c>
      <c r="D35" s="7">
        <f>SUM('[1]Week of November 27th:Week of December 25th'!D34)</f>
        <v>18410.699999999997</v>
      </c>
      <c r="E35" s="7">
        <f>SUM('[1]Week of November 27th:Week of December 25th'!E34)</f>
        <v>16480.099999999999</v>
      </c>
      <c r="F35" s="8"/>
      <c r="G35" s="3">
        <f>IFERROR((D35/'[1]December 2016'!D35)-1,0)</f>
        <v>-0.75422612205993667</v>
      </c>
      <c r="H35" s="3">
        <f>IFERROR((E35/'[1]December 2016'!E35)-1,0)</f>
        <v>-0.50323887493933717</v>
      </c>
      <c r="J35" s="18"/>
      <c r="K35" s="18"/>
    </row>
    <row r="36" spans="1:11" x14ac:dyDescent="0.25">
      <c r="A36" s="6" t="s">
        <v>38</v>
      </c>
      <c r="B36">
        <v>33</v>
      </c>
      <c r="D36" s="7">
        <f>SUM('[1]Week of November 27th:Week of December 25th'!D35)</f>
        <v>19308.100000000002</v>
      </c>
      <c r="E36" s="7">
        <f>SUM('[1]Week of November 27th:Week of December 25th'!E35)</f>
        <v>35574.699999999997</v>
      </c>
      <c r="F36" s="8"/>
      <c r="G36" s="3">
        <f>IFERROR((D36/'[1]December 2016'!D36)-1,0)</f>
        <v>-0.36692678448473715</v>
      </c>
      <c r="H36" s="3">
        <f>IFERROR((E36/'[1]December 2016'!E36)-1,0)</f>
        <v>1.7537048576305168</v>
      </c>
      <c r="J36" s="18"/>
      <c r="K36" s="18"/>
    </row>
    <row r="37" spans="1:11" x14ac:dyDescent="0.25">
      <c r="A37" s="6" t="s">
        <v>39</v>
      </c>
      <c r="B37">
        <v>34</v>
      </c>
      <c r="D37" s="7">
        <f>SUM('[1]Week of November 27th:Week of December 25th'!D36)</f>
        <v>7651.7000000000007</v>
      </c>
      <c r="E37" s="7">
        <f>SUM('[1]Week of November 27th:Week of December 25th'!E36)</f>
        <v>5182.45</v>
      </c>
      <c r="F37" s="8"/>
      <c r="G37" s="3">
        <f>IFERROR((D37/'[1]December 2016'!D37)-1,0)</f>
        <v>-0.79390248501074701</v>
      </c>
      <c r="H37" s="3">
        <f>IFERROR((E37/'[1]December 2016'!E37)-1,0)</f>
        <v>1.0683056292778321</v>
      </c>
      <c r="J37" s="18"/>
      <c r="K37" s="18"/>
    </row>
    <row r="38" spans="1:11" x14ac:dyDescent="0.25">
      <c r="A38" s="6" t="s">
        <v>40</v>
      </c>
      <c r="B38">
        <v>35</v>
      </c>
      <c r="D38" s="7">
        <f>SUM('[1]Week of November 27th:Week of December 25th'!D37)</f>
        <v>1677879</v>
      </c>
      <c r="E38" s="7">
        <f>SUM('[1]Week of November 27th:Week of December 25th'!E37)</f>
        <v>781500.64999999991</v>
      </c>
      <c r="F38" s="8"/>
      <c r="G38" s="3">
        <f>IFERROR((D38/'[1]December 2016'!D38)-1,0)</f>
        <v>0.17831287277453622</v>
      </c>
      <c r="H38" s="3">
        <f>IFERROR((E38/'[1]December 2016'!E38)-1,0)</f>
        <v>0.12078487000483862</v>
      </c>
      <c r="J38" s="18"/>
      <c r="K38" s="18"/>
    </row>
    <row r="39" spans="1:11" x14ac:dyDescent="0.25">
      <c r="A39" s="6" t="s">
        <v>41</v>
      </c>
      <c r="B39">
        <v>36</v>
      </c>
      <c r="D39" s="7">
        <f>SUM('[1]Week of November 27th:Week of December 25th'!D38)</f>
        <v>5614247.8000000007</v>
      </c>
      <c r="E39" s="7">
        <f>SUM('[1]Week of November 27th:Week of December 25th'!E38)</f>
        <v>1842554.3499999999</v>
      </c>
      <c r="F39" s="8"/>
      <c r="G39" s="3">
        <f>IFERROR((D39/'[1]December 2016'!D39)-1,0)</f>
        <v>-7.3053883357185767E-2</v>
      </c>
      <c r="H39" s="3">
        <f>IFERROR((E39/'[1]December 2016'!E39)-1,0)</f>
        <v>-0.21115164908539319</v>
      </c>
      <c r="J39" s="18"/>
      <c r="K39" s="18"/>
    </row>
    <row r="40" spans="1:11" x14ac:dyDescent="0.25">
      <c r="A40" s="6" t="s">
        <v>42</v>
      </c>
      <c r="B40">
        <v>37</v>
      </c>
      <c r="D40" s="7">
        <f>SUM('[1]Week of November 27th:Week of December 25th'!D39)</f>
        <v>922205.9</v>
      </c>
      <c r="E40" s="7">
        <f>SUM('[1]Week of November 27th:Week of December 25th'!E39)</f>
        <v>472174.15</v>
      </c>
      <c r="F40" s="8"/>
      <c r="G40" s="3">
        <f>IFERROR((D40/'[1]December 2016'!D40)-1,0)</f>
        <v>0.34189690508635628</v>
      </c>
      <c r="H40" s="3">
        <f>IFERROR((E40/'[1]December 2016'!E40)-1,0)</f>
        <v>-0.16220736201348096</v>
      </c>
      <c r="J40" s="18"/>
      <c r="K40" s="18"/>
    </row>
    <row r="41" spans="1:11" x14ac:dyDescent="0.25">
      <c r="A41" s="6" t="s">
        <v>43</v>
      </c>
      <c r="B41">
        <v>38</v>
      </c>
      <c r="D41" s="7">
        <f>SUM('[1]Week of November 27th:Week of December 25th'!D40)</f>
        <v>75331.7</v>
      </c>
      <c r="E41" s="7">
        <f>SUM('[1]Week of November 27th:Week of December 25th'!E40)</f>
        <v>43331.05</v>
      </c>
      <c r="F41" s="8"/>
      <c r="G41" s="3">
        <f>IFERROR((D41/'[1]December 2016'!D41)-1,0)</f>
        <v>-3.237172117828846E-2</v>
      </c>
      <c r="H41" s="3">
        <f>IFERROR((E41/'[1]December 2016'!E41)-1,0)</f>
        <v>0.69319456221450282</v>
      </c>
      <c r="J41" s="18"/>
      <c r="K41" s="18"/>
    </row>
    <row r="42" spans="1:11" x14ac:dyDescent="0.25">
      <c r="A42" s="6" t="s">
        <v>44</v>
      </c>
      <c r="B42">
        <v>39</v>
      </c>
      <c r="D42" s="7">
        <f>SUM('[1]Week of November 27th:Week of December 25th'!D41)</f>
        <v>40376</v>
      </c>
      <c r="E42" s="7">
        <f>SUM('[1]Week of November 27th:Week of December 25th'!E41)</f>
        <v>3321.8500000000004</v>
      </c>
      <c r="F42" s="8"/>
      <c r="G42" s="3">
        <f>IFERROR((D42/'[1]December 2016'!D42)-1,0)</f>
        <v>-0.62613430127041747</v>
      </c>
      <c r="H42" s="3">
        <f>IFERROR((E42/'[1]December 2016'!E42)-1,0)</f>
        <v>4.5308857808857814</v>
      </c>
      <c r="J42" s="18"/>
      <c r="K42" s="18"/>
    </row>
    <row r="43" spans="1:11" x14ac:dyDescent="0.25">
      <c r="A43" s="6" t="s">
        <v>45</v>
      </c>
      <c r="B43">
        <v>40</v>
      </c>
      <c r="D43" s="7">
        <f>SUM('[1]Week of November 27th:Week of December 25th'!D42)</f>
        <v>30258.199999999997</v>
      </c>
      <c r="E43" s="7">
        <f>SUM('[1]Week of November 27th:Week of December 25th'!E42)</f>
        <v>13299.65</v>
      </c>
      <c r="F43" s="8"/>
      <c r="G43" s="3">
        <f>IFERROR((D43/'[1]December 2016'!D43)-1,0)</f>
        <v>0</v>
      </c>
      <c r="H43" s="3">
        <f>IFERROR((E43/'[1]December 2016'!E43)-1,0)</f>
        <v>0</v>
      </c>
      <c r="J43" s="18"/>
      <c r="K43" s="18"/>
    </row>
    <row r="44" spans="1:11" x14ac:dyDescent="0.25">
      <c r="A44" s="6" t="s">
        <v>46</v>
      </c>
      <c r="B44">
        <v>41</v>
      </c>
      <c r="D44" s="7">
        <f>SUM('[1]Week of November 27th:Week of December 25th'!D43)</f>
        <v>2170823.9</v>
      </c>
      <c r="E44" s="7">
        <f>SUM('[1]Week of November 27th:Week of December 25th'!E43)</f>
        <v>879255.99999999988</v>
      </c>
      <c r="F44" s="8"/>
      <c r="G44" s="3">
        <f>IFERROR((D44/'[1]December 2016'!D44)-1,0)</f>
        <v>-0.18996475594412043</v>
      </c>
      <c r="H44" s="3">
        <f>IFERROR((E44/'[1]December 2016'!E44)-1,0)</f>
        <v>-0.23043391021586002</v>
      </c>
      <c r="J44" s="18"/>
      <c r="K44" s="18"/>
    </row>
    <row r="45" spans="1:11" x14ac:dyDescent="0.25">
      <c r="A45" s="6" t="s">
        <v>47</v>
      </c>
      <c r="B45">
        <v>42</v>
      </c>
      <c r="D45" s="7">
        <f>SUM('[1]Week of November 27th:Week of December 25th'!D44)</f>
        <v>1169762.1800000002</v>
      </c>
      <c r="E45" s="7">
        <f>SUM('[1]Week of November 27th:Week of December 25th'!E44)</f>
        <v>548377.4</v>
      </c>
      <c r="F45" s="8"/>
      <c r="G45" s="3">
        <f>IFERROR((D45/'[1]December 2016'!D45)-1,0)</f>
        <v>-0.3358831785170463</v>
      </c>
      <c r="H45" s="3">
        <f>IFERROR((E45/'[1]December 2016'!E45)-1,0)</f>
        <v>-0.22642526227930526</v>
      </c>
      <c r="J45" s="18"/>
      <c r="K45" s="18"/>
    </row>
    <row r="46" spans="1:11" x14ac:dyDescent="0.25">
      <c r="A46" s="6" t="s">
        <v>48</v>
      </c>
      <c r="B46">
        <v>43</v>
      </c>
      <c r="D46" s="7">
        <f>SUM('[1]Week of November 27th:Week of December 25th'!D45)</f>
        <v>851116</v>
      </c>
      <c r="E46" s="7">
        <f>SUM('[1]Week of November 27th:Week of December 25th'!E45)</f>
        <v>381652.25</v>
      </c>
      <c r="F46" s="8"/>
      <c r="G46" s="3">
        <f>IFERROR((D46/'[1]December 2016'!D46)-1,0)</f>
        <v>-0.26649051049094485</v>
      </c>
      <c r="H46" s="3">
        <f>IFERROR((E46/'[1]December 2016'!E46)-1,0)</f>
        <v>-0.22833785884782321</v>
      </c>
      <c r="J46" s="18"/>
      <c r="K46" s="18"/>
    </row>
    <row r="47" spans="1:11" x14ac:dyDescent="0.25">
      <c r="A47" s="6" t="s">
        <v>49</v>
      </c>
      <c r="B47">
        <v>44</v>
      </c>
      <c r="D47" s="7">
        <f>SUM('[1]Week of November 27th:Week of December 25th'!D46)</f>
        <v>654178</v>
      </c>
      <c r="E47" s="7">
        <f>SUM('[1]Week of November 27th:Week of December 25th'!E46)</f>
        <v>287700.34999999998</v>
      </c>
      <c r="F47" s="8"/>
      <c r="G47" s="3">
        <f>IFERROR((D47/'[1]December 2016'!D47)-1,0)</f>
        <v>-0.38239753579092184</v>
      </c>
      <c r="H47" s="3">
        <f>IFERROR((E47/'[1]December 2016'!E47)-1,0)</f>
        <v>-0.40878424302805516</v>
      </c>
      <c r="J47" s="18"/>
      <c r="K47" s="18"/>
    </row>
    <row r="48" spans="1:11" x14ac:dyDescent="0.25">
      <c r="A48" s="6" t="s">
        <v>50</v>
      </c>
      <c r="B48">
        <v>45</v>
      </c>
      <c r="D48" s="7">
        <f>SUM('[1]Week of November 27th:Week of December 25th'!D47)</f>
        <v>665813.4</v>
      </c>
      <c r="E48" s="7">
        <f>SUM('[1]Week of November 27th:Week of December 25th'!E47)</f>
        <v>282307.19999999995</v>
      </c>
      <c r="F48" s="8"/>
      <c r="G48" s="3">
        <f>IFERROR((D48/'[1]December 2016'!D48)-1,0)</f>
        <v>0.25606897562637587</v>
      </c>
      <c r="H48" s="3">
        <f>IFERROR((E48/'[1]December 2016'!E48)-1,0)</f>
        <v>4.7973931617268484E-2</v>
      </c>
      <c r="J48" s="18"/>
      <c r="K48" s="18"/>
    </row>
    <row r="49" spans="1:11" x14ac:dyDescent="0.25">
      <c r="A49" s="6" t="s">
        <v>51</v>
      </c>
      <c r="B49">
        <v>46</v>
      </c>
      <c r="D49" s="7">
        <f>SUM('[1]Week of November 27th:Week of December 25th'!D48)</f>
        <v>1406006.8</v>
      </c>
      <c r="E49" s="7">
        <f>SUM('[1]Week of November 27th:Week of December 25th'!E48)</f>
        <v>768014.8</v>
      </c>
      <c r="F49" s="8"/>
      <c r="G49" s="3">
        <f>IFERROR((D49/'[1]December 2016'!D49)-1,0)</f>
        <v>0.27047083674503392</v>
      </c>
      <c r="H49" s="3">
        <f>IFERROR((E49/'[1]December 2016'!E49)-1,0)</f>
        <v>0.12440726358951038</v>
      </c>
      <c r="J49" s="18"/>
      <c r="K49" s="18"/>
    </row>
    <row r="50" spans="1:11" x14ac:dyDescent="0.25">
      <c r="A50" s="6" t="s">
        <v>52</v>
      </c>
      <c r="B50">
        <v>47</v>
      </c>
      <c r="D50" s="7">
        <f>SUM('[1]Week of November 27th:Week of December 25th'!D49)</f>
        <v>106796.20000000001</v>
      </c>
      <c r="E50" s="7">
        <f>SUM('[1]Week of November 27th:Week of December 25th'!E49)</f>
        <v>20950.3</v>
      </c>
      <c r="F50" s="8"/>
      <c r="G50" s="3">
        <f>IFERROR((D50/'[1]December 2016'!D50)-1,0)</f>
        <v>0.11112244006175898</v>
      </c>
      <c r="H50" s="3">
        <f>IFERROR((E50/'[1]December 2016'!E50)-1,0)</f>
        <v>0.10712832464025457</v>
      </c>
      <c r="J50" s="18"/>
      <c r="K50" s="18"/>
    </row>
    <row r="51" spans="1:11" x14ac:dyDescent="0.25">
      <c r="A51" s="6" t="s">
        <v>53</v>
      </c>
      <c r="B51">
        <v>48</v>
      </c>
      <c r="D51" s="7">
        <f>SUM('[1]Week of November 27th:Week of December 25th'!D50)</f>
        <v>8877357.3000000007</v>
      </c>
      <c r="E51" s="7">
        <f>SUM('[1]Week of November 27th:Week of December 25th'!E50)</f>
        <v>6193450.9000000004</v>
      </c>
      <c r="F51" s="8"/>
      <c r="G51" s="3">
        <f>IFERROR((D51/'[1]December 2016'!D51)-1,0)</f>
        <v>-7.2962070543232782E-2</v>
      </c>
      <c r="H51" s="3">
        <f>IFERROR((E51/'[1]December 2016'!E51)-1,0)</f>
        <v>9.2049910252128386E-2</v>
      </c>
      <c r="J51" s="18"/>
      <c r="K51" s="18"/>
    </row>
    <row r="52" spans="1:11" x14ac:dyDescent="0.25">
      <c r="A52" s="6" t="s">
        <v>54</v>
      </c>
      <c r="B52">
        <v>49</v>
      </c>
      <c r="D52" s="7">
        <f>SUM('[1]Week of November 27th:Week of December 25th'!D51)</f>
        <v>2579148.21</v>
      </c>
      <c r="E52" s="7">
        <f>SUM('[1]Week of November 27th:Week of December 25th'!E51)</f>
        <v>992940.2</v>
      </c>
      <c r="F52" s="8"/>
      <c r="G52" s="3">
        <f>IFERROR((D52/'[1]December 2016'!D52)-1,0)</f>
        <v>3.7877792634288809E-3</v>
      </c>
      <c r="H52" s="3">
        <f>IFERROR((E52/'[1]December 2016'!E52)-1,0)</f>
        <v>-0.28405937545740401</v>
      </c>
      <c r="J52" s="18"/>
      <c r="K52" s="18"/>
    </row>
    <row r="53" spans="1:11" x14ac:dyDescent="0.25">
      <c r="A53" s="6" t="s">
        <v>55</v>
      </c>
      <c r="B53">
        <v>50</v>
      </c>
      <c r="D53" s="7">
        <f>SUM('[1]Week of November 27th:Week of December 25th'!D52)</f>
        <v>9910091.0999999996</v>
      </c>
      <c r="E53" s="7">
        <f>SUM('[1]Week of November 27th:Week of December 25th'!E52)</f>
        <v>4919809.3000000007</v>
      </c>
      <c r="F53" s="8"/>
      <c r="G53" s="3">
        <f>IFERROR((D53/'[1]December 2016'!D53)-1,0)</f>
        <v>5.2322468141787537E-2</v>
      </c>
      <c r="H53" s="3">
        <f>IFERROR((E53/'[1]December 2016'!E53)-1,0)</f>
        <v>0.13366097559087242</v>
      </c>
      <c r="J53" s="18"/>
      <c r="K53" s="18"/>
    </row>
    <row r="54" spans="1:11" x14ac:dyDescent="0.25">
      <c r="A54" s="6" t="s">
        <v>56</v>
      </c>
      <c r="B54">
        <v>51</v>
      </c>
      <c r="D54" s="7">
        <f>SUM('[1]Week of November 27th:Week of December 25th'!D53)</f>
        <v>2545379.2000000002</v>
      </c>
      <c r="E54" s="7">
        <f>SUM('[1]Week of November 27th:Week of December 25th'!E53)</f>
        <v>1569478.75</v>
      </c>
      <c r="F54" s="8"/>
      <c r="G54" s="3">
        <f>IFERROR((D54/'[1]December 2016'!D54)-1,0)</f>
        <v>-0.15931209011835834</v>
      </c>
      <c r="H54" s="3">
        <f>IFERROR((E54/'[1]December 2016'!E54)-1,0)</f>
        <v>0.10970491984562503</v>
      </c>
      <c r="J54" s="18"/>
      <c r="K54" s="18"/>
    </row>
    <row r="55" spans="1:11" x14ac:dyDescent="0.25">
      <c r="A55" s="6" t="s">
        <v>57</v>
      </c>
      <c r="B55">
        <v>52</v>
      </c>
      <c r="D55" s="7">
        <f>SUM('[1]Week of November 27th:Week of December 25th'!D54)</f>
        <v>17896229.699999999</v>
      </c>
      <c r="E55" s="7">
        <f>SUM('[1]Week of November 27th:Week of December 25th'!E54)</f>
        <v>8451657.5499999989</v>
      </c>
      <c r="F55" s="8"/>
      <c r="G55" s="3">
        <f>IFERROR((D55/'[1]December 2016'!D55)-1,0)</f>
        <v>2.7679833995259049</v>
      </c>
      <c r="H55" s="3">
        <f>IFERROR((E55/'[1]December 2016'!E55)-1,0)</f>
        <v>1.88644202849005</v>
      </c>
      <c r="J55" s="18"/>
      <c r="K55" s="18"/>
    </row>
    <row r="56" spans="1:11" x14ac:dyDescent="0.25">
      <c r="A56" s="6" t="s">
        <v>58</v>
      </c>
      <c r="B56">
        <v>53</v>
      </c>
      <c r="D56" s="7">
        <f>SUM('[1]Week of November 27th:Week of December 25th'!D55)</f>
        <v>2548157.88</v>
      </c>
      <c r="E56" s="7">
        <f>SUM('[1]Week of November 27th:Week of December 25th'!E55)</f>
        <v>1732729.0999999999</v>
      </c>
      <c r="F56" s="8"/>
      <c r="G56" s="3">
        <f>IFERROR((D56/'[1]December 2016'!D56)-1,0)</f>
        <v>0.24882516626711726</v>
      </c>
      <c r="H56" s="3">
        <f>IFERROR((E56/'[1]December 2016'!E56)-1,0)</f>
        <v>0.28878433203144271</v>
      </c>
      <c r="J56" s="18"/>
      <c r="K56" s="18"/>
    </row>
    <row r="57" spans="1:11" x14ac:dyDescent="0.25">
      <c r="A57" s="6" t="s">
        <v>59</v>
      </c>
      <c r="B57">
        <v>54</v>
      </c>
      <c r="D57" s="7">
        <f>SUM('[1]Week of November 27th:Week of December 25th'!D56)</f>
        <v>153009.65000000002</v>
      </c>
      <c r="E57" s="7">
        <f>SUM('[1]Week of November 27th:Week of December 25th'!E56)</f>
        <v>50876.7</v>
      </c>
      <c r="F57" s="8"/>
      <c r="G57" s="3">
        <f>IFERROR((D57/'[1]December 2016'!D57)-1,0)</f>
        <v>0.83383011414572916</v>
      </c>
      <c r="H57" s="3">
        <f>IFERROR((E57/'[1]December 2016'!E57)-1,0)</f>
        <v>0.22825903268327297</v>
      </c>
      <c r="J57" s="18"/>
      <c r="K57" s="18"/>
    </row>
    <row r="58" spans="1:11" x14ac:dyDescent="0.25">
      <c r="A58" s="6" t="s">
        <v>60</v>
      </c>
      <c r="B58">
        <v>55</v>
      </c>
      <c r="D58" s="7">
        <f>SUM('[1]Week of November 27th:Week of December 25th'!D57)</f>
        <v>2484176.7999999998</v>
      </c>
      <c r="E58" s="7">
        <f>SUM('[1]Week of November 27th:Week of December 25th'!E57)</f>
        <v>1094427.25</v>
      </c>
      <c r="F58" s="8"/>
      <c r="G58" s="3">
        <f>IFERROR((D58/'[1]December 2016'!D58)-1,0)</f>
        <v>0.275006125650199</v>
      </c>
      <c r="H58" s="3">
        <f>IFERROR((E58/'[1]December 2016'!E58)-1,0)</f>
        <v>-6.441125350853083E-2</v>
      </c>
      <c r="J58" s="18"/>
      <c r="K58" s="18"/>
    </row>
    <row r="59" spans="1:11" x14ac:dyDescent="0.25">
      <c r="A59" s="6" t="s">
        <v>61</v>
      </c>
      <c r="B59">
        <v>56</v>
      </c>
      <c r="D59" s="7">
        <f>SUM('[1]Week of November 27th:Week of December 25th'!D58)</f>
        <v>1864872.1</v>
      </c>
      <c r="E59" s="7">
        <f>SUM('[1]Week of November 27th:Week of December 25th'!E58)</f>
        <v>1024837.8</v>
      </c>
      <c r="F59" s="8"/>
      <c r="G59" s="3">
        <f>IFERROR((D59/'[1]December 2016'!D59)-1,0)</f>
        <v>0.39345332399518584</v>
      </c>
      <c r="H59" s="3">
        <f>IFERROR((E59/'[1]December 2016'!E59)-1,0)</f>
        <v>0.8563558188395417</v>
      </c>
      <c r="J59" s="18"/>
      <c r="K59" s="18"/>
    </row>
    <row r="60" spans="1:11" x14ac:dyDescent="0.25">
      <c r="A60" s="6" t="s">
        <v>62</v>
      </c>
      <c r="B60">
        <v>57</v>
      </c>
      <c r="D60" s="7">
        <f>SUM('[1]Week of November 27th:Week of December 25th'!D59)</f>
        <v>667018.10000000009</v>
      </c>
      <c r="E60" s="7">
        <f>SUM('[1]Week of November 27th:Week of December 25th'!E59)</f>
        <v>390548.9</v>
      </c>
      <c r="F60" s="8"/>
      <c r="G60" s="3">
        <f>IFERROR((D60/'[1]December 2016'!D60)-1,0)</f>
        <v>-0.12852895367649542</v>
      </c>
      <c r="H60" s="3">
        <f>IFERROR((E60/'[1]December 2016'!E60)-1,0)</f>
        <v>-0.20142817065909391</v>
      </c>
      <c r="J60" s="18"/>
      <c r="K60" s="18"/>
    </row>
    <row r="61" spans="1:11" x14ac:dyDescent="0.25">
      <c r="A61" s="6" t="s">
        <v>63</v>
      </c>
      <c r="B61">
        <v>58</v>
      </c>
      <c r="D61" s="7">
        <f>SUM('[1]Week of November 27th:Week of December 25th'!D60)</f>
        <v>3408959.4000000004</v>
      </c>
      <c r="E61" s="7">
        <f>SUM('[1]Week of November 27th:Week of December 25th'!E60)</f>
        <v>1231420.05</v>
      </c>
      <c r="F61" s="8"/>
      <c r="G61" s="3">
        <f>IFERROR((D61/'[1]December 2016'!D61)-1,0)</f>
        <v>2.4538062999574839E-2</v>
      </c>
      <c r="H61" s="3">
        <f>IFERROR((E61/'[1]December 2016'!E61)-1,0)</f>
        <v>-8.892677854666875E-2</v>
      </c>
      <c r="J61" s="18"/>
      <c r="K61" s="18"/>
    </row>
    <row r="62" spans="1:11" x14ac:dyDescent="0.25">
      <c r="A62" s="6" t="s">
        <v>64</v>
      </c>
      <c r="B62">
        <v>59</v>
      </c>
      <c r="D62" s="7">
        <f>SUM('[1]Week of November 27th:Week of December 25th'!D61)</f>
        <v>1952603.35</v>
      </c>
      <c r="E62" s="7">
        <f>SUM('[1]Week of November 27th:Week of December 25th'!E61)</f>
        <v>1549057.0499999998</v>
      </c>
      <c r="F62" s="8"/>
      <c r="G62" s="3">
        <f>IFERROR((D62/'[1]December 2016'!D62)-1,0)</f>
        <v>-0.31548412703454165</v>
      </c>
      <c r="H62" s="3">
        <f>IFERROR((E62/'[1]December 2016'!E62)-1,0)</f>
        <v>-0.18375692795043275</v>
      </c>
      <c r="J62" s="18"/>
      <c r="K62" s="18"/>
    </row>
    <row r="63" spans="1:11" x14ac:dyDescent="0.25">
      <c r="A63" s="6" t="s">
        <v>65</v>
      </c>
      <c r="B63">
        <v>60</v>
      </c>
      <c r="D63" s="7">
        <f>SUM('[1]Week of November 27th:Week of December 25th'!D62)</f>
        <v>923858.6</v>
      </c>
      <c r="E63" s="7">
        <f>SUM('[1]Week of November 27th:Week of December 25th'!E62)</f>
        <v>313119.09999999998</v>
      </c>
      <c r="F63" s="8"/>
      <c r="G63" s="3">
        <f>IFERROR((D63/'[1]December 2016'!D63)-1,0)</f>
        <v>-0.54676706168070754</v>
      </c>
      <c r="H63" s="3">
        <f>IFERROR((E63/'[1]December 2016'!E63)-1,0)</f>
        <v>-5.1887162378415952E-2</v>
      </c>
      <c r="J63" s="18"/>
      <c r="K63" s="18"/>
    </row>
    <row r="64" spans="1:11" x14ac:dyDescent="0.25">
      <c r="A64" s="6" t="s">
        <v>66</v>
      </c>
      <c r="B64">
        <v>61</v>
      </c>
      <c r="D64" s="7">
        <f>SUM('[1]Week of November 27th:Week of December 25th'!D63)</f>
        <v>57993.599999999999</v>
      </c>
      <c r="E64" s="7">
        <f>SUM('[1]Week of November 27th:Week of December 25th'!E63)</f>
        <v>29354.15</v>
      </c>
      <c r="F64" s="8"/>
      <c r="G64" s="3">
        <f>IFERROR((D64/'[1]December 2016'!D64)-1,0)</f>
        <v>-0.36798742810063623</v>
      </c>
      <c r="H64" s="3">
        <f>IFERROR((E64/'[1]December 2016'!E64)-1,0)</f>
        <v>-0.37567275840250114</v>
      </c>
      <c r="J64" s="18"/>
      <c r="K64" s="18"/>
    </row>
    <row r="65" spans="1:11" x14ac:dyDescent="0.25">
      <c r="A65" s="6" t="s">
        <v>67</v>
      </c>
      <c r="B65">
        <v>62</v>
      </c>
      <c r="D65" s="7">
        <f>SUM('[1]Week of November 27th:Week of December 25th'!D64)</f>
        <v>15997.099999999999</v>
      </c>
      <c r="E65" s="7">
        <f>SUM('[1]Week of November 27th:Week of December 25th'!E64)</f>
        <v>6386.8</v>
      </c>
      <c r="F65" s="8"/>
      <c r="G65" s="3">
        <f>IFERROR((D65/'[1]December 2016'!D65)-1,0)</f>
        <v>-0.53453367822881237</v>
      </c>
      <c r="H65" s="3">
        <f>IFERROR((E65/'[1]December 2016'!E65)-1,0)</f>
        <v>-0.49971213159698424</v>
      </c>
      <c r="J65" s="18"/>
      <c r="K65" s="18"/>
    </row>
    <row r="66" spans="1:11" x14ac:dyDescent="0.25">
      <c r="A66" s="6" t="s">
        <v>68</v>
      </c>
      <c r="B66">
        <v>63</v>
      </c>
      <c r="D66" s="7">
        <f>SUM('[1]Week of November 27th:Week of December 25th'!D65)</f>
        <v>0</v>
      </c>
      <c r="E66" s="7">
        <f>SUM('[1]Week of November 27th:Week of December 25th'!E65)</f>
        <v>0</v>
      </c>
      <c r="F66" s="8"/>
      <c r="G66" s="3">
        <f>IFERROR((D66/'[1]December 2016'!D66)-1,0)</f>
        <v>-1</v>
      </c>
      <c r="H66" s="3">
        <f>IFERROR((E66/'[1]December 2016'!E66)-1,0)</f>
        <v>-1</v>
      </c>
      <c r="J66" s="18"/>
      <c r="K66" s="18"/>
    </row>
    <row r="67" spans="1:11" x14ac:dyDescent="0.25">
      <c r="A67" s="6" t="s">
        <v>69</v>
      </c>
      <c r="B67">
        <v>64</v>
      </c>
      <c r="D67" s="7">
        <f>SUM('[1]Week of November 27th:Week of December 25th'!D66)</f>
        <v>2227956.7400000002</v>
      </c>
      <c r="E67" s="7">
        <f>SUM('[1]Week of November 27th:Week of December 25th'!E66)</f>
        <v>1067104.92</v>
      </c>
      <c r="F67" s="8"/>
      <c r="G67" s="3">
        <f>IFERROR((D67/'[1]December 2016'!D67)-1,0)</f>
        <v>-9.5346301176010839E-2</v>
      </c>
      <c r="H67" s="3">
        <f>IFERROR((E67/'[1]December 2016'!E67)-1,0)</f>
        <v>-4.58490018076122E-2</v>
      </c>
      <c r="J67" s="18"/>
      <c r="K67" s="18"/>
    </row>
    <row r="68" spans="1:11" x14ac:dyDescent="0.25">
      <c r="A68" s="6" t="s">
        <v>70</v>
      </c>
      <c r="B68">
        <v>65</v>
      </c>
      <c r="D68" s="7">
        <f>SUM('[1]Week of November 27th:Week of December 25th'!D67)</f>
        <v>87007.900000000009</v>
      </c>
      <c r="E68" s="7">
        <f>SUM('[1]Week of November 27th:Week of December 25th'!E67)</f>
        <v>40919.199999999997</v>
      </c>
      <c r="F68" s="8"/>
      <c r="G68" s="3">
        <f>IFERROR((D68/'[1]December 2016'!D68)-1,0)</f>
        <v>0.12933619232796079</v>
      </c>
      <c r="H68" s="3">
        <f>IFERROR((E68/'[1]December 2016'!E68)-1,0)</f>
        <v>3.5260781014787801E-2</v>
      </c>
      <c r="J68" s="18"/>
      <c r="K68" s="18"/>
    </row>
    <row r="69" spans="1:11" x14ac:dyDescent="0.25">
      <c r="A69" s="6" t="s">
        <v>71</v>
      </c>
      <c r="B69">
        <v>66</v>
      </c>
      <c r="D69" s="7">
        <f>SUM('[1]Week of November 27th:Week of December 25th'!D68)</f>
        <v>1496572.7000000002</v>
      </c>
      <c r="E69" s="7">
        <f>SUM('[1]Week of November 27th:Week of December 25th'!E68)</f>
        <v>641621.39999999991</v>
      </c>
      <c r="F69" s="8"/>
      <c r="G69" s="3">
        <f>IFERROR((D69/'[1]December 2016'!D69)-1,0)</f>
        <v>0.28869298951486289</v>
      </c>
      <c r="H69" s="3">
        <f>IFERROR((E69/'[1]December 2016'!E69)-1,0)</f>
        <v>0.26009164032889309</v>
      </c>
      <c r="J69" s="18"/>
      <c r="K69" s="18"/>
    </row>
    <row r="70" spans="1:11" x14ac:dyDescent="0.25">
      <c r="A70" t="s">
        <v>72</v>
      </c>
      <c r="B70">
        <v>67</v>
      </c>
      <c r="D70" s="7">
        <f>SUM('[1]Week of November 27th:Week of December 25th'!D69)</f>
        <v>41195.699999999997</v>
      </c>
      <c r="E70" s="7">
        <f>SUM('[1]Week of November 27th:Week of December 25th'!E69)</f>
        <v>16567.25</v>
      </c>
      <c r="G70" s="11">
        <f>IFERROR((D70/'[1]December 2016'!D70)-1,0)</f>
        <v>0.2394787507999534</v>
      </c>
      <c r="H70" s="11">
        <f>IFERROR((E70/'[1]December 2016'!E70)-1,0)</f>
        <v>0.18470779627080458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f>SUM(D4:D70)</f>
        <v>125740381.09999996</v>
      </c>
      <c r="E72" s="7">
        <f>SUM(E4:E70)</f>
        <v>62964954.079999991</v>
      </c>
      <c r="G72" s="12">
        <f>IFERROR((D72/'[1]December 2016'!D72)-1,0)</f>
        <v>2.6814661048422783E-2</v>
      </c>
      <c r="H72" s="12">
        <f>IFERROR((E72/'[1]December 2016'!E72)-1,0)</f>
        <v>5.9929674650908815E-2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20" t="s">
        <v>76</v>
      </c>
      <c r="G74" s="2"/>
      <c r="H74" s="2"/>
    </row>
    <row r="76" spans="1:11" x14ac:dyDescent="0.25">
      <c r="D76" s="18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2020-06-21T00:54:45+00:00</_EndDate>
    <Subsite xmlns="49dd70ed-5133-4753-9c09-07253e2e7b43"/>
    <StartDate xmlns="http://schemas.microsoft.com/sharepoint/v3">2020-06-21T00:54:45+00:00</StartDate>
    <Page xmlns="49dd70ed-5133-4753-9c09-07253e2e7b4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99973-2D21-4B1A-B626-DF041D32B6C0}"/>
</file>

<file path=customXml/itemProps2.xml><?xml version="1.0" encoding="utf-8"?>
<ds:datastoreItem xmlns:ds="http://schemas.openxmlformats.org/officeDocument/2006/customXml" ds:itemID="{7267820C-710D-42E6-B3D5-E85EA5D6D12B}"/>
</file>

<file path=customXml/itemProps3.xml><?xml version="1.0" encoding="utf-8"?>
<ds:datastoreItem xmlns:ds="http://schemas.openxmlformats.org/officeDocument/2006/customXml" ds:itemID="{A8C00764-A529-4667-9816-36E93FEE5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December 2018</vt:lpstr>
      <vt:lpstr>Week of December 3rd</vt:lpstr>
      <vt:lpstr>Week of December 10th</vt:lpstr>
      <vt:lpstr>Week of December 17th</vt:lpstr>
      <vt:lpstr>Week of December 24th</vt:lpstr>
      <vt:lpstr>Week of December 31st</vt:lpstr>
      <vt:lpstr>December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2019-02-08T14:39:57Z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