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18-19\1810\"/>
    </mc:Choice>
  </mc:AlternateContent>
  <bookViews>
    <workbookView xWindow="0" yWindow="0" windowWidth="28800" windowHeight="11775" tabRatio="907" xr2:uid="{00000000-000D-0000-FFFF-FFFF00000000}"/>
  </bookViews>
  <sheets>
    <sheet name="October 2018" sheetId="11" r:id="rId1"/>
    <sheet name="Week of October 1st" sheetId="89" r:id="rId2"/>
    <sheet name="Week of October 8th" sheetId="90" r:id="rId3"/>
    <sheet name="Week of October 15th" sheetId="91" r:id="rId4"/>
    <sheet name="Week of October 22nd" sheetId="92" r:id="rId5"/>
    <sheet name="Week of October 29nd" sheetId="93" r:id="rId6"/>
    <sheet name="October 2017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93" l="1"/>
  <c r="E71" i="93"/>
  <c r="D71" i="92" l="1"/>
  <c r="E71" i="92"/>
  <c r="D71" i="91" l="1"/>
  <c r="E71" i="91"/>
  <c r="D71" i="90" l="1"/>
  <c r="E71" i="90"/>
  <c r="D71" i="89" l="1"/>
  <c r="E71" i="89"/>
  <c r="E5" i="11" l="1"/>
  <c r="H5" i="11" s="1"/>
  <c r="E6" i="11"/>
  <c r="H6" i="11" s="1"/>
  <c r="E7" i="11"/>
  <c r="H7" i="11" s="1"/>
  <c r="E8" i="11"/>
  <c r="H8" i="11" s="1"/>
  <c r="E9" i="11"/>
  <c r="H9" i="11" s="1"/>
  <c r="E10" i="11"/>
  <c r="H10" i="11" s="1"/>
  <c r="E11" i="11"/>
  <c r="H11" i="11" s="1"/>
  <c r="E12" i="11"/>
  <c r="H12" i="11" s="1"/>
  <c r="E13" i="11"/>
  <c r="H13" i="11" s="1"/>
  <c r="E14" i="11"/>
  <c r="H14" i="11" s="1"/>
  <c r="E15" i="11"/>
  <c r="H15" i="11" s="1"/>
  <c r="E16" i="11"/>
  <c r="H16" i="11" s="1"/>
  <c r="E17" i="11"/>
  <c r="H17" i="11" s="1"/>
  <c r="E18" i="11"/>
  <c r="H18" i="11" s="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7" i="11"/>
  <c r="H27" i="11" s="1"/>
  <c r="E28" i="11"/>
  <c r="H28" i="11" s="1"/>
  <c r="E29" i="11"/>
  <c r="H29" i="11" s="1"/>
  <c r="E30" i="11"/>
  <c r="H30" i="11" s="1"/>
  <c r="E31" i="11"/>
  <c r="H31" i="11" s="1"/>
  <c r="E32" i="11"/>
  <c r="H32" i="11" s="1"/>
  <c r="E33" i="11"/>
  <c r="H33" i="11" s="1"/>
  <c r="E34" i="11"/>
  <c r="H34" i="11" s="1"/>
  <c r="E35" i="11"/>
  <c r="H35" i="11" s="1"/>
  <c r="E36" i="11"/>
  <c r="H36" i="11" s="1"/>
  <c r="E37" i="11"/>
  <c r="H37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7" i="11"/>
  <c r="H47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7" i="11"/>
  <c r="H57" i="11" s="1"/>
  <c r="E58" i="11"/>
  <c r="H58" i="11" s="1"/>
  <c r="E59" i="11"/>
  <c r="H59" i="11" s="1"/>
  <c r="E60" i="11"/>
  <c r="H60" i="11" s="1"/>
  <c r="E61" i="11"/>
  <c r="H61" i="11" s="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0" i="11"/>
  <c r="H70" i="11" s="1"/>
  <c r="E4" i="11"/>
  <c r="H4" i="11" s="1"/>
  <c r="D5" i="11"/>
  <c r="G5" i="11" s="1"/>
  <c r="D6" i="11"/>
  <c r="G6" i="11" s="1"/>
  <c r="D7" i="11"/>
  <c r="G7" i="11" s="1"/>
  <c r="D8" i="11"/>
  <c r="G8" i="11" s="1"/>
  <c r="D9" i="11"/>
  <c r="G9" i="11" s="1"/>
  <c r="D10" i="11"/>
  <c r="G10" i="11" s="1"/>
  <c r="D11" i="11"/>
  <c r="G11" i="11" s="1"/>
  <c r="D12" i="11"/>
  <c r="G12" i="11" s="1"/>
  <c r="D13" i="11"/>
  <c r="G13" i="11" s="1"/>
  <c r="D14" i="11"/>
  <c r="G14" i="11" s="1"/>
  <c r="D15" i="11"/>
  <c r="G15" i="11" s="1"/>
  <c r="D16" i="11"/>
  <c r="G16" i="11" s="1"/>
  <c r="D17" i="11"/>
  <c r="G17" i="11" s="1"/>
  <c r="D18" i="11"/>
  <c r="G18" i="11" s="1"/>
  <c r="D19" i="11"/>
  <c r="G19" i="11" s="1"/>
  <c r="D20" i="11"/>
  <c r="G20" i="11" s="1"/>
  <c r="D21" i="11"/>
  <c r="G21" i="11" s="1"/>
  <c r="D22" i="11"/>
  <c r="G22" i="11" s="1"/>
  <c r="D23" i="11"/>
  <c r="G23" i="11" s="1"/>
  <c r="D24" i="11"/>
  <c r="G24" i="11" s="1"/>
  <c r="D25" i="11"/>
  <c r="G25" i="11" s="1"/>
  <c r="D26" i="11"/>
  <c r="G26" i="11" s="1"/>
  <c r="D27" i="11"/>
  <c r="G27" i="11" s="1"/>
  <c r="D28" i="11"/>
  <c r="G28" i="11" s="1"/>
  <c r="D29" i="11"/>
  <c r="G29" i="11" s="1"/>
  <c r="D30" i="11"/>
  <c r="G30" i="11" s="1"/>
  <c r="D31" i="11"/>
  <c r="G31" i="11" s="1"/>
  <c r="D32" i="11"/>
  <c r="G32" i="11" s="1"/>
  <c r="D33" i="11"/>
  <c r="G33" i="11" s="1"/>
  <c r="D34" i="11"/>
  <c r="G34" i="11" s="1"/>
  <c r="D35" i="11"/>
  <c r="G35" i="11" s="1"/>
  <c r="D36" i="11"/>
  <c r="G36" i="11" s="1"/>
  <c r="D37" i="11"/>
  <c r="G37" i="11" s="1"/>
  <c r="D38" i="11"/>
  <c r="G38" i="11" s="1"/>
  <c r="D39" i="11"/>
  <c r="G39" i="11" s="1"/>
  <c r="D40" i="11"/>
  <c r="G40" i="11" s="1"/>
  <c r="D41" i="11"/>
  <c r="G41" i="11" s="1"/>
  <c r="D42" i="11"/>
  <c r="G42" i="11" s="1"/>
  <c r="D43" i="11"/>
  <c r="G43" i="11" s="1"/>
  <c r="D44" i="11"/>
  <c r="G44" i="11" s="1"/>
  <c r="D45" i="11"/>
  <c r="G45" i="11" s="1"/>
  <c r="D46" i="11"/>
  <c r="G46" i="11" s="1"/>
  <c r="D47" i="11"/>
  <c r="G47" i="11" s="1"/>
  <c r="D48" i="11"/>
  <c r="G48" i="11" s="1"/>
  <c r="D49" i="11"/>
  <c r="G49" i="11" s="1"/>
  <c r="D50" i="11"/>
  <c r="G50" i="11" s="1"/>
  <c r="D51" i="11"/>
  <c r="G51" i="11" s="1"/>
  <c r="D52" i="11"/>
  <c r="G52" i="11" s="1"/>
  <c r="D53" i="11"/>
  <c r="G53" i="11" s="1"/>
  <c r="D54" i="11"/>
  <c r="G54" i="11" s="1"/>
  <c r="D55" i="11"/>
  <c r="G55" i="11" s="1"/>
  <c r="D56" i="11"/>
  <c r="G56" i="11" s="1"/>
  <c r="D57" i="11"/>
  <c r="G57" i="11" s="1"/>
  <c r="D58" i="11"/>
  <c r="G58" i="11" s="1"/>
  <c r="D59" i="11"/>
  <c r="G59" i="11" s="1"/>
  <c r="D60" i="11"/>
  <c r="G60" i="11" s="1"/>
  <c r="D61" i="11"/>
  <c r="G61" i="11" s="1"/>
  <c r="D62" i="11"/>
  <c r="G62" i="11" s="1"/>
  <c r="D63" i="11"/>
  <c r="G63" i="11" s="1"/>
  <c r="D64" i="11"/>
  <c r="G64" i="11" s="1"/>
  <c r="D65" i="11"/>
  <c r="G65" i="11" s="1"/>
  <c r="D66" i="11"/>
  <c r="G66" i="11" s="1"/>
  <c r="D67" i="11"/>
  <c r="G67" i="11" s="1"/>
  <c r="D68" i="11"/>
  <c r="G68" i="11" s="1"/>
  <c r="D69" i="11"/>
  <c r="G69" i="11" s="1"/>
  <c r="D70" i="11"/>
  <c r="G70" i="11" s="1"/>
  <c r="D4" i="11"/>
  <c r="G4" i="11" s="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<sst xmlns="http://schemas.openxmlformats.org/spreadsheetml/2006/main" count="537" uniqueCount="83">
  <si>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</si>
  <si>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</si>
  <si>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</si>
  <si>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</si>
  <si>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</si>
  <si>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</si>
  <si>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</si>
  <si>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</si>
  <si>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</si>
  <si>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</si>
  <si>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</si>
  <si>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</si>
  <si>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</si>
  <si>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</si>
  <si>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</si>
  <si>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</si>
  <si>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</si>
  <si>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</si>
  <si>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</si>
  <si>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</si>
  <si>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</si>
  <si>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</si>
  <si>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</si>
  <si>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</si>
  <si>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</si>
  <si>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</si>
  <si>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</si>
  <si>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</si>
  <si>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</si>
  <si>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</si>
  <si>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</si>
  <si>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</si>
  <si>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</si>
  <si>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</si>
  <si>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</si>
  <si>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</si>
  <si>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</si>
  <si>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</si>
  <si>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</si>
  <si>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</si>
  <si>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</si>
  <si>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</si>
  <si>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</si>
  <si>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</si>
  <si>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</si>
  <si>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</si>
  <si>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</si>
  <si>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</si>
  <si>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</si>
  <si>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</si>
  <si>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</si>
  <si>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</si>
  <si>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</si>
  <si>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</si>
  <si>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</si>
  <si>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</si>
  <si>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</si>
  <si>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</si>
  <si>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</si>
  <si>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</si>
  <si>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</si>
  <si>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</si>
  <si>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</si>
  <si>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</si>
  <si>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</si>
  <si>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</si>
  <si>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</si>
  <si>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</si>
  <si>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</si>
  <si>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</si>
  <si>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</si>
  <si>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</si>
  <si>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</si>
  <si>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</si>
  <si>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</si>
  <si>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</si>
  <si>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</si>
  <si>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10/01/2018</t>
  </si>
  <si>
    <t>Week of 10/08/2018</t>
  </si>
  <si>
    <t>Week of 10/15/2018</t>
  </si>
  <si>
    <t>Week of 10/22/2018</t>
  </si>
  <si>
    <t>Week of 10/29/2018</t>
  </si>
  <si>
    <t>October 1 - 31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</si>
</sst>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</cellStyleXfs>
  <cellXfs count="35">
    <xf numFmtId="0" fontId="0" fillId="0" borderId="0" xfId="0"/>
    <xf numFmtId="0" fontId="1" fillId="0" borderId="0" xfId="4" applyNumberFormat="1"/>
    <xf numFmtId="0" fontId="1" fillId="0" borderId="0" xfId="5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5" fontId="0" fillId="0" borderId="0" xfId="13" applyNumberFormat="1" applyFont="1"/>
    <xf numFmtId="44" fontId="0" fillId="0" borderId="0" xfId="13" applyNumberFormat="1" applyFont="1"/>
    <xf numFmtId="0" fontId="2" fillId="0" borderId="0" xfId="1" applyFont="1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Border="1"/>
    <xf numFmtId="0" fontId="2" fillId="0" borderId="0" xfId="1" applyAlignment="1">
      <alignment horizontal="left"/>
    </xf>
    <xf numFmtId="0" fontId="4" fillId="0" borderId="0" xfId="1" applyFont="1"/>
    <xf numFmtId="0" fontId="2" fillId="0" borderId="0" xfId="1" applyNumberFormat="1"/>
    <xf numFmtId="0" fontId="2" fillId="0" borderId="0" xfId="1" applyAlignment="1">
      <alignment horizontal="center"/>
    </xf>
  </cellXfs>
  <cellStyles count="20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FD6E25B5-502D-4BAE-9154-D61B6C0C5CC4}"/>
    <cellStyle name="Normal 13" xfId="7" xr:uid="{00000000-0005-0000-0000-000008000000}"/>
    <cellStyle name="Normal 2" xfId="1" xr:uid="{00000000-0005-0000-0000-000009000000}"/>
    <cellStyle name="Normal 3" xfId="6" xr:uid="{00000000-0005-0000-0000-00000A000000}"/>
    <cellStyle name="Normal 4" xfId="5" xr:uid="{00000000-0005-0000-0000-00000B000000}"/>
    <cellStyle name="Normal 5" xfId="10" xr:uid="{00000000-0005-0000-0000-00000C000000}"/>
    <cellStyle name="Normal 6" xfId="14" xr:uid="{00000000-0005-0000-0000-00000D000000}"/>
    <cellStyle name="Normal 7" xfId="4" xr:uid="{00000000-0005-0000-0000-00000E000000}"/>
    <cellStyle name="Normal 8" xfId="8" xr:uid="{00000000-0005-0000-0000-00000F000000}"/>
    <cellStyle name="Normal 9" xfId="15" xr:uid="{00000000-0005-0000-0000-000010000000}"/>
    <cellStyle name="Percent 2" xfId="9" xr:uid="{00000000-0005-0000-0000-000011000000}"/>
    <cellStyle name="Percent 3" xfId="16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3" t="str">
        <f>'October 2017'!A1</f>
        <v>October 1 - 31</v>
      </c>
      <c r="G1" s="5"/>
      <c r="H1" s="5"/>
    </row>
    <row r="2" spans="1:11" x14ac:dyDescent="0.25">
      <c r="D2" s="16" t="s">
        <v>0</v>
      </c>
      <c r="E2" s="20" t="s">
        <v>1</v>
      </c>
      <c r="F2" s="8"/>
      <c r="G2" s="16" t="s">
        <v>75</v>
      </c>
      <c r="H2" s="17"/>
    </row>
    <row r="3" spans="1:11" x14ac:dyDescent="0.25">
      <c r="A3" s="9" t="s">
        <v>2</v>
      </c>
      <c r="B3" t="s">
        <v>3</v>
      </c>
      <c r="D3" s="18" t="s">
        <v>4</v>
      </c>
      <c r="E3" s="19" t="s">
        <v>5</v>
      </c>
      <c r="F3" s="11"/>
      <c r="G3" s="18" t="s">
        <v>0</v>
      </c>
      <c r="H3" s="19" t="s">
        <v>1</v>
      </c>
    </row>
    <row r="4" spans="1:11" x14ac:dyDescent="0.25">
      <c r="A4" s="9" t="s">
        <v>6</v>
      </c>
      <c r="B4">
        <v>1</v>
      </c>
      <c r="D4" s="10">
        <f>SUM('Week of October 1st:Week of October 29nd'!D3)</f>
        <v>935720.10000000009</v>
      </c>
      <c r="E4" s="10">
        <f>SUM('Week of October 1st:Week of October 29nd'!E3)</f>
        <v>461445.91000000003</v>
      </c>
      <c r="F4" s="11"/>
      <c r="G4" s="13">
        <f>IFERROR((D4/'October 2017'!D4)-1,0)</f>
        <v>4.6554630946706421E-2</v>
      </c>
      <c r="H4" s="13">
        <f>IFERROR((E4/'October 2017'!E4)-1,0)</f>
        <v>5.441128048411259E-2</v>
      </c>
      <c r="J4" s="21"/>
      <c r="K4" s="21"/>
    </row>
    <row r="5" spans="1:11" x14ac:dyDescent="0.25">
      <c r="A5" s="9" t="s">
        <v>7</v>
      </c>
      <c r="B5">
        <v>2</v>
      </c>
      <c r="D5" s="10">
        <f>SUM('Week of October 1st:Week of October 29nd'!D4)</f>
        <v>54639.200000000004</v>
      </c>
      <c r="E5" s="10">
        <f>SUM('Week of October 1st:Week of October 29nd'!E4)</f>
        <v>31591</v>
      </c>
      <c r="F5" s="11"/>
      <c r="G5" s="6">
        <f>IFERROR((D5/'October 2017'!D5)-1,0)</f>
        <v>8.0776479940514179E-4</v>
      </c>
      <c r="H5" s="6">
        <f>IFERROR((E5/'October 2017'!E5)-1,0)</f>
        <v>0.7039190515744167</v>
      </c>
      <c r="J5" s="21"/>
      <c r="K5" s="21"/>
    </row>
    <row r="6" spans="1:11" x14ac:dyDescent="0.25">
      <c r="A6" s="9" t="s">
        <v>8</v>
      </c>
      <c r="B6">
        <v>3</v>
      </c>
      <c r="D6" s="10">
        <f>SUM('Week of October 1st:Week of October 29nd'!D5)</f>
        <v>663765.19999999995</v>
      </c>
      <c r="E6" s="10">
        <f>SUM('Week of October 1st:Week of October 29nd'!E5)</f>
        <v>403188.81</v>
      </c>
      <c r="F6" s="11"/>
      <c r="G6" s="6">
        <f>IFERROR((D6/'October 2017'!D6)-1,0)</f>
        <v>-0.41575323812727738</v>
      </c>
      <c r="H6" s="6">
        <f>IFERROR((E6/'October 2017'!E6)-1,0)</f>
        <v>-0.23288610734736481</v>
      </c>
      <c r="J6" s="21"/>
      <c r="K6" s="21"/>
    </row>
    <row r="7" spans="1:11" x14ac:dyDescent="0.25">
      <c r="A7" s="9" t="s">
        <v>9</v>
      </c>
      <c r="B7">
        <v>4</v>
      </c>
      <c r="D7" s="10">
        <f>SUM('Week of October 1st:Week of October 29nd'!D6)</f>
        <v>53489.8</v>
      </c>
      <c r="E7" s="10">
        <f>SUM('Week of October 1st:Week of October 29nd'!E6)</f>
        <v>29403.85</v>
      </c>
      <c r="F7" s="11"/>
      <c r="G7" s="6">
        <f>IFERROR((D7/'October 2017'!D7)-1,0)</f>
        <v>0.77315233785822035</v>
      </c>
      <c r="H7" s="6">
        <f>IFERROR((E7/'October 2017'!E7)-1,0)</f>
        <v>0.7232672150314865</v>
      </c>
      <c r="J7" s="21"/>
      <c r="K7" s="21"/>
    </row>
    <row r="8" spans="1:11" x14ac:dyDescent="0.25">
      <c r="A8" s="9" t="s">
        <v>10</v>
      </c>
      <c r="B8">
        <v>5</v>
      </c>
      <c r="D8" s="10">
        <f>SUM('Week of October 1st:Week of October 29nd'!D7)</f>
        <v>3826002.8999999994</v>
      </c>
      <c r="E8" s="10">
        <f>SUM('Week of October 1st:Week of October 29nd'!E7)</f>
        <v>2052519</v>
      </c>
      <c r="F8" s="11"/>
      <c r="G8" s="6">
        <f>IFERROR((D8/'October 2017'!D8)-1,0)</f>
        <v>0.13144855321227178</v>
      </c>
      <c r="H8" s="6">
        <f>IFERROR((E8/'October 2017'!E8)-1,0)</f>
        <v>0.1373594116950001</v>
      </c>
      <c r="J8" s="21"/>
      <c r="K8" s="21"/>
    </row>
    <row r="9" spans="1:11" x14ac:dyDescent="0.25">
      <c r="A9" s="9" t="s">
        <v>11</v>
      </c>
      <c r="B9">
        <v>6</v>
      </c>
      <c r="D9" s="10">
        <f>SUM('Week of October 1st:Week of October 29nd'!D8)</f>
        <v>15770244.399999999</v>
      </c>
      <c r="E9" s="10">
        <f>SUM('Week of October 1st:Week of October 29nd'!E8)</f>
        <v>6603115.0500000007</v>
      </c>
      <c r="F9" s="11"/>
      <c r="G9" s="6">
        <f>IFERROR((D9/'October 2017'!D9)-1,0)</f>
        <v>0.12417049710480943</v>
      </c>
      <c r="H9" s="6">
        <f>IFERROR((E9/'October 2017'!E9)-1,0)</f>
        <v>0.18537528200978803</v>
      </c>
      <c r="J9" s="21"/>
      <c r="K9" s="21"/>
    </row>
    <row r="10" spans="1:11" x14ac:dyDescent="0.25">
      <c r="A10" s="9" t="s">
        <v>12</v>
      </c>
      <c r="B10">
        <v>7</v>
      </c>
      <c r="D10" s="10">
        <f>SUM('Week of October 1st:Week of October 29nd'!D9)</f>
        <v>8435</v>
      </c>
      <c r="E10" s="10">
        <f>SUM('Week of October 1st:Week of October 29nd'!E9)</f>
        <v>6406.05</v>
      </c>
      <c r="F10" s="11"/>
      <c r="G10" s="6">
        <f>IFERROR((D10/'October 2017'!D10)-1,0)</f>
        <v>-0.41162109375</v>
      </c>
      <c r="H10" s="6">
        <f>IFERROR((E10/'October 2017'!E10)-1,0)</f>
        <v>-0.18133023214205835</v>
      </c>
      <c r="J10" s="21"/>
      <c r="K10" s="21"/>
    </row>
    <row r="11" spans="1:11" x14ac:dyDescent="0.25">
      <c r="A11" s="9" t="s">
        <v>13</v>
      </c>
      <c r="B11">
        <v>8</v>
      </c>
      <c r="D11" s="10">
        <f>SUM('Week of October 1st:Week of October 29nd'!D10)</f>
        <v>1289561.3999999999</v>
      </c>
      <c r="E11" s="10">
        <f>SUM('Week of October 1st:Week of October 29nd'!E10)</f>
        <v>537561.5</v>
      </c>
      <c r="F11" s="11"/>
      <c r="G11" s="6">
        <f>IFERROR((D11/'October 2017'!D11)-1,0)</f>
        <v>0.1317386363756039</v>
      </c>
      <c r="H11" s="6">
        <f>IFERROR((E11/'October 2017'!E11)-1,0)</f>
        <v>0.25094784819116778</v>
      </c>
      <c r="J11" s="21"/>
      <c r="K11" s="21"/>
    </row>
    <row r="12" spans="1:11" x14ac:dyDescent="0.25">
      <c r="A12" s="9" t="s">
        <v>14</v>
      </c>
      <c r="B12">
        <v>9</v>
      </c>
      <c r="D12" s="10">
        <f>SUM('Week of October 1st:Week of October 29nd'!D11)</f>
        <v>525762.30000000005</v>
      </c>
      <c r="E12" s="10">
        <f>SUM('Week of October 1st:Week of October 29nd'!E11)</f>
        <v>217236.25</v>
      </c>
      <c r="F12" s="11"/>
      <c r="G12" s="6">
        <f>IFERROR((D12/'October 2017'!D12)-1,0)</f>
        <v>0.17013198646484429</v>
      </c>
      <c r="H12" s="6">
        <f>IFERROR((E12/'October 2017'!E12)-1,0)</f>
        <v>6.6528856034284267E-2</v>
      </c>
      <c r="J12" s="21"/>
      <c r="K12" s="21"/>
    </row>
    <row r="13" spans="1:11" x14ac:dyDescent="0.25">
      <c r="A13" s="9" t="s">
        <v>15</v>
      </c>
      <c r="B13">
        <v>10</v>
      </c>
      <c r="D13" s="10">
        <f>SUM('Week of October 1st:Week of October 29nd'!D12)</f>
        <v>1050852.6000000001</v>
      </c>
      <c r="E13" s="10">
        <f>SUM('Week of October 1st:Week of October 29nd'!E12)</f>
        <v>423395.35</v>
      </c>
      <c r="F13" s="11"/>
      <c r="G13" s="6">
        <f>IFERROR((D13/'October 2017'!D13)-1,0)</f>
        <v>0.52154122615778986</v>
      </c>
      <c r="H13" s="6">
        <f>IFERROR((E13/'October 2017'!E13)-1,0)</f>
        <v>6.7554986052167809E-2</v>
      </c>
      <c r="J13" s="21"/>
      <c r="K13" s="21"/>
    </row>
    <row r="14" spans="1:11" x14ac:dyDescent="0.25">
      <c r="A14" s="9" t="s">
        <v>16</v>
      </c>
      <c r="B14">
        <v>11</v>
      </c>
      <c r="D14" s="10">
        <f>SUM('Week of October 1st:Week of October 29nd'!D13)</f>
        <v>5813397.0999999996</v>
      </c>
      <c r="E14" s="10">
        <f>SUM('Week of October 1st:Week of October 29nd'!E13)</f>
        <v>1608377.75</v>
      </c>
      <c r="F14" s="11"/>
      <c r="G14" s="6">
        <f>IFERROR((D14/'October 2017'!D14)-1,0)</f>
        <v>0.11167537578916531</v>
      </c>
      <c r="H14" s="6">
        <f>IFERROR((E14/'October 2017'!E14)-1,0)</f>
        <v>-9.1709318677973828E-2</v>
      </c>
      <c r="J14" s="21"/>
      <c r="K14" s="21"/>
    </row>
    <row r="15" spans="1:11" x14ac:dyDescent="0.25">
      <c r="A15" s="9" t="s">
        <v>17</v>
      </c>
      <c r="B15">
        <v>12</v>
      </c>
      <c r="D15" s="10">
        <f>SUM('Week of October 1st:Week of October 29nd'!D14)</f>
        <v>219672.6</v>
      </c>
      <c r="E15" s="10">
        <f>SUM('Week of October 1st:Week of October 29nd'!E14)</f>
        <v>48990.55</v>
      </c>
      <c r="F15" s="11"/>
      <c r="G15" s="6">
        <f>IFERROR((D15/'October 2017'!D15)-1,0)</f>
        <v>1.050240422307009</v>
      </c>
      <c r="H15" s="6">
        <f>IFERROR((E15/'October 2017'!E15)-1,0)</f>
        <v>2.734739113521778E-2</v>
      </c>
      <c r="J15" s="21"/>
      <c r="K15" s="21"/>
    </row>
    <row r="16" spans="1:11" x14ac:dyDescent="0.25">
      <c r="A16" s="9" t="s">
        <v>18</v>
      </c>
      <c r="B16">
        <v>13</v>
      </c>
      <c r="D16" s="10">
        <f>SUM('Week of October 1st:Week of October 29nd'!D15)</f>
        <v>19328205</v>
      </c>
      <c r="E16" s="10">
        <f>SUM('Week of October 1st:Week of October 29nd'!E15)</f>
        <v>11285807.050000001</v>
      </c>
      <c r="F16" s="11"/>
      <c r="G16" s="6">
        <f>IFERROR((D16/'October 2017'!D16)-1,0)</f>
        <v>0.45883618984589236</v>
      </c>
      <c r="H16" s="6">
        <f>IFERROR((E16/'October 2017'!E16)-1,0)</f>
        <v>0.46747153815907327</v>
      </c>
      <c r="J16" s="21"/>
      <c r="K16" s="21"/>
    </row>
    <row r="17" spans="1:11" x14ac:dyDescent="0.25">
      <c r="A17" s="9" t="s">
        <v>19</v>
      </c>
      <c r="B17">
        <v>14</v>
      </c>
      <c r="D17" s="10">
        <f>SUM('Week of October 1st:Week of October 29nd'!D16)</f>
        <v>133707</v>
      </c>
      <c r="E17" s="10">
        <f>SUM('Week of October 1st:Week of October 29nd'!E16)</f>
        <v>56950.95</v>
      </c>
      <c r="F17" s="11"/>
      <c r="G17" s="6">
        <f>IFERROR((D17/'October 2017'!D17)-1,0)</f>
        <v>1.6348024001655288</v>
      </c>
      <c r="H17" s="6">
        <f>IFERROR((E17/'October 2017'!E17)-1,0)</f>
        <v>2.6966757735140683</v>
      </c>
      <c r="J17" s="21"/>
      <c r="K17" s="21"/>
    </row>
    <row r="18" spans="1:11" x14ac:dyDescent="0.25">
      <c r="A18" s="9" t="s">
        <v>20</v>
      </c>
      <c r="B18">
        <v>15</v>
      </c>
      <c r="D18" s="10">
        <f>SUM('Week of October 1st:Week of October 29nd'!D17)</f>
        <v>21828.1</v>
      </c>
      <c r="E18" s="10">
        <f>SUM('Week of October 1st:Week of October 29nd'!E17)</f>
        <v>6679.4</v>
      </c>
      <c r="F18" s="11"/>
      <c r="G18" s="6">
        <f>IFERROR((D18/'October 2017'!D18)-1,0)</f>
        <v>-0.60618077569113804</v>
      </c>
      <c r="H18" s="6">
        <f>IFERROR((E18/'October 2017'!E18)-1,0)</f>
        <v>-0.70960771782464471</v>
      </c>
      <c r="J18" s="21"/>
      <c r="K18" s="21"/>
    </row>
    <row r="19" spans="1:11" x14ac:dyDescent="0.25">
      <c r="A19" s="9" t="s">
        <v>21</v>
      </c>
      <c r="B19">
        <v>16</v>
      </c>
      <c r="D19" s="10">
        <f>SUM('Week of October 1st:Week of October 29nd'!D18)</f>
        <v>5228185.9000000004</v>
      </c>
      <c r="E19" s="10">
        <f>SUM('Week of October 1st:Week of October 29nd'!E18)</f>
        <v>4184766.6000000006</v>
      </c>
      <c r="F19" s="11"/>
      <c r="G19" s="6">
        <f>IFERROR((D19/'October 2017'!D19)-1,0)</f>
        <v>-0.1455043670725179</v>
      </c>
      <c r="H19" s="6">
        <f>IFERROR((E19/'October 2017'!E19)-1,0)</f>
        <v>0.23816122773151194</v>
      </c>
      <c r="J19" s="21"/>
      <c r="K19" s="21"/>
    </row>
    <row r="20" spans="1:11" x14ac:dyDescent="0.25">
      <c r="A20" s="9" t="s">
        <v>22</v>
      </c>
      <c r="B20">
        <v>17</v>
      </c>
      <c r="D20" s="10">
        <f>SUM('Week of October 1st:Week of October 29nd'!D19)</f>
        <v>1326623.8999999999</v>
      </c>
      <c r="E20" s="10">
        <f>SUM('Week of October 1st:Week of October 29nd'!E19)</f>
        <v>691377.75</v>
      </c>
      <c r="F20" s="11"/>
      <c r="G20" s="6">
        <f>IFERROR((D20/'October 2017'!D20)-1,0)</f>
        <v>-1.382948031771869E-2</v>
      </c>
      <c r="H20" s="6">
        <f>IFERROR((E20/'October 2017'!E20)-1,0)</f>
        <v>0.107164976333467</v>
      </c>
      <c r="J20" s="21"/>
      <c r="K20" s="21"/>
    </row>
    <row r="21" spans="1:11" x14ac:dyDescent="0.25">
      <c r="A21" s="9" t="s">
        <v>23</v>
      </c>
      <c r="B21">
        <v>18</v>
      </c>
      <c r="D21" s="10">
        <f>SUM('Week of October 1st:Week of October 29nd'!D20)</f>
        <v>806094.8</v>
      </c>
      <c r="E21" s="10">
        <f>SUM('Week of October 1st:Week of October 29nd'!E20)</f>
        <v>387696.4</v>
      </c>
      <c r="F21" s="11"/>
      <c r="G21" s="6">
        <f>IFERROR((D21/'October 2017'!D21)-1,0)</f>
        <v>7.9494379836923645E-2</v>
      </c>
      <c r="H21" s="6">
        <f>IFERROR((E21/'October 2017'!E21)-1,0)</f>
        <v>-2.6237088479627246E-2</v>
      </c>
      <c r="J21" s="21"/>
      <c r="K21" s="21"/>
    </row>
    <row r="22" spans="1:11" x14ac:dyDescent="0.25">
      <c r="A22" s="9" t="s">
        <v>24</v>
      </c>
      <c r="B22">
        <v>19</v>
      </c>
      <c r="D22" s="10">
        <f>SUM('Week of October 1st:Week of October 29nd'!D21)</f>
        <v>82164</v>
      </c>
      <c r="E22" s="10">
        <f>SUM('Week of October 1st:Week of October 29nd'!E21)</f>
        <v>23488.15</v>
      </c>
      <c r="F22" s="11"/>
      <c r="G22" s="6">
        <f>IFERROR((D22/'October 2017'!D22)-1,0)</f>
        <v>-8.586915526005745E-2</v>
      </c>
      <c r="H22" s="6">
        <f>IFERROR((E22/'October 2017'!E22)-1,0)</f>
        <v>-0.25129137705978832</v>
      </c>
      <c r="J22" s="21"/>
      <c r="K22" s="21"/>
    </row>
    <row r="23" spans="1:11" x14ac:dyDescent="0.25">
      <c r="A23" s="9" t="s">
        <v>25</v>
      </c>
      <c r="B23">
        <v>20</v>
      </c>
      <c r="D23" s="10">
        <f>SUM('Week of October 1st:Week of October 29nd'!D22)</f>
        <v>31075.799999999996</v>
      </c>
      <c r="E23" s="10">
        <f>SUM('Week of October 1st:Week of October 29nd'!E22)</f>
        <v>21302.749999999996</v>
      </c>
      <c r="F23" s="11"/>
      <c r="G23" s="6">
        <f>IFERROR((D23/'October 2017'!D23)-1,0)</f>
        <v>-0.45577580817182151</v>
      </c>
      <c r="H23" s="6">
        <f>IFERROR((E23/'October 2017'!E23)-1,0)</f>
        <v>-0.49976165428364794</v>
      </c>
      <c r="J23" s="21"/>
      <c r="K23" s="21"/>
    </row>
    <row r="24" spans="1:11" x14ac:dyDescent="0.25">
      <c r="A24" s="9" t="s">
        <v>26</v>
      </c>
      <c r="B24">
        <v>21</v>
      </c>
      <c r="D24" s="10">
        <f>SUM('Week of October 1st:Week of October 29nd'!D23)</f>
        <v>46344.2</v>
      </c>
      <c r="E24" s="10">
        <f>SUM('Week of October 1st:Week of October 29nd'!E23)</f>
        <v>22815.800000000003</v>
      </c>
      <c r="F24" s="11"/>
      <c r="G24" s="6">
        <f>IFERROR((D24/'October 2017'!D24)-1,0)</f>
        <v>-0.36971877915500473</v>
      </c>
      <c r="H24" s="6">
        <f>IFERROR((E24/'October 2017'!E24)-1,0)</f>
        <v>1.0205814890583351</v>
      </c>
      <c r="J24" s="21"/>
      <c r="K24" s="21"/>
    </row>
    <row r="25" spans="1:11" x14ac:dyDescent="0.25">
      <c r="A25" s="9" t="s">
        <v>27</v>
      </c>
      <c r="B25">
        <v>22</v>
      </c>
      <c r="D25" s="10">
        <f>SUM('Week of October 1st:Week of October 29nd'!D24)</f>
        <v>17917.2</v>
      </c>
      <c r="E25" s="10">
        <f>SUM('Week of October 1st:Week of October 29nd'!E24)</f>
        <v>9234.4</v>
      </c>
      <c r="F25" s="11"/>
      <c r="G25" s="6">
        <f>IFERROR((D25/'October 2017'!D25)-1,0)</f>
        <v>-0.49287737998533865</v>
      </c>
      <c r="H25" s="6">
        <f>IFERROR((E25/'October 2017'!E25)-1,0)</f>
        <v>0.10750115434663976</v>
      </c>
      <c r="J25" s="21"/>
      <c r="K25" s="21"/>
    </row>
    <row r="26" spans="1:11" x14ac:dyDescent="0.25">
      <c r="A26" s="9" t="s">
        <v>28</v>
      </c>
      <c r="B26">
        <v>23</v>
      </c>
      <c r="D26" s="10">
        <f>SUM('Week of October 1st:Week of October 29nd'!D25)</f>
        <v>41375.949999999997</v>
      </c>
      <c r="E26" s="10">
        <f>SUM('Week of October 1st:Week of October 29nd'!E25)</f>
        <v>92024.799999999988</v>
      </c>
      <c r="F26" s="11"/>
      <c r="G26" s="6">
        <f>IFERROR((D26/'October 2017'!D26)-1,0)</f>
        <v>-0.46697236951267895</v>
      </c>
      <c r="H26" s="6">
        <f>IFERROR((E26/'October 2017'!E26)-1,0)</f>
        <v>2.1936255754351444</v>
      </c>
      <c r="J26" s="21"/>
      <c r="K26" s="21"/>
    </row>
    <row r="27" spans="1:11" x14ac:dyDescent="0.25">
      <c r="A27" s="9" t="s">
        <v>29</v>
      </c>
      <c r="B27">
        <v>24</v>
      </c>
      <c r="D27" s="10">
        <f>SUM('Week of October 1st:Week of October 29nd'!D26)</f>
        <v>19332.600000000002</v>
      </c>
      <c r="E27" s="10">
        <f>SUM('Week of October 1st:Week of October 29nd'!E26)</f>
        <v>7838.25</v>
      </c>
      <c r="F27" s="11"/>
      <c r="G27" s="6">
        <f>IFERROR((D27/'October 2017'!D27)-1,0)</f>
        <v>0.65460754358487216</v>
      </c>
      <c r="H27" s="6">
        <f>IFERROR((E27/'October 2017'!E27)-1,0)</f>
        <v>-0.15452280277861663</v>
      </c>
      <c r="J27" s="21"/>
      <c r="K27" s="21"/>
    </row>
    <row r="28" spans="1:11" x14ac:dyDescent="0.25">
      <c r="A28" s="9" t="s">
        <v>30</v>
      </c>
      <c r="B28">
        <v>25</v>
      </c>
      <c r="D28" s="10">
        <f>SUM('Week of October 1st:Week of October 29nd'!D27)</f>
        <v>40420.1</v>
      </c>
      <c r="E28" s="10">
        <f>SUM('Week of October 1st:Week of October 29nd'!E27)</f>
        <v>28274.05</v>
      </c>
      <c r="F28" s="11"/>
      <c r="G28" s="6">
        <f>IFERROR((D28/'October 2017'!D28)-1,0)</f>
        <v>-0.52840913731287209</v>
      </c>
      <c r="H28" s="6">
        <f>IFERROR((E28/'October 2017'!E28)-1,0)</f>
        <v>1.1559380838003737</v>
      </c>
      <c r="J28" s="21"/>
      <c r="K28" s="21"/>
    </row>
    <row r="29" spans="1:11" x14ac:dyDescent="0.25">
      <c r="A29" s="9" t="s">
        <v>31</v>
      </c>
      <c r="B29">
        <v>26</v>
      </c>
      <c r="D29" s="10">
        <f>SUM('Week of October 1st:Week of October 29nd'!D28)</f>
        <v>88308.5</v>
      </c>
      <c r="E29" s="10">
        <f>SUM('Week of October 1st:Week of October 29nd'!E28)</f>
        <v>74168.849999999991</v>
      </c>
      <c r="F29" s="11"/>
      <c r="G29" s="6">
        <f>IFERROR((D29/'October 2017'!D29)-1,0)</f>
        <v>0.77750693925859138</v>
      </c>
      <c r="H29" s="6">
        <f>IFERROR((E29/'October 2017'!E29)-1,0)</f>
        <v>0.92158978590665463</v>
      </c>
      <c r="J29" s="21"/>
      <c r="K29" s="21"/>
    </row>
    <row r="30" spans="1:11" x14ac:dyDescent="0.25">
      <c r="A30" s="9" t="s">
        <v>32</v>
      </c>
      <c r="B30">
        <v>27</v>
      </c>
      <c r="D30" s="10">
        <f>SUM('Week of October 1st:Week of October 29nd'!D29)</f>
        <v>634300.80000000005</v>
      </c>
      <c r="E30" s="10">
        <f>SUM('Week of October 1st:Week of October 29nd'!E29)</f>
        <v>291025.69999999995</v>
      </c>
      <c r="F30" s="11"/>
      <c r="G30" s="6">
        <f>IFERROR((D30/'October 2017'!D30)-1,0)</f>
        <v>9.6309918455247168E-2</v>
      </c>
      <c r="H30" s="6">
        <f>IFERROR((E30/'October 2017'!E30)-1,0)</f>
        <v>-0.41959995421028096</v>
      </c>
      <c r="J30" s="21"/>
      <c r="K30" s="21"/>
    </row>
    <row r="31" spans="1:11" x14ac:dyDescent="0.25">
      <c r="A31" s="9" t="s">
        <v>33</v>
      </c>
      <c r="B31">
        <v>28</v>
      </c>
      <c r="D31" s="10">
        <f>SUM('Week of October 1st:Week of October 29nd'!D30)</f>
        <v>422836.39999999997</v>
      </c>
      <c r="E31" s="10">
        <f>SUM('Week of October 1st:Week of October 29nd'!E30)</f>
        <v>292388.95</v>
      </c>
      <c r="F31" s="11"/>
      <c r="G31" s="6">
        <f>IFERROR((D31/'October 2017'!D31)-1,0)</f>
        <v>0.76994459143877658</v>
      </c>
      <c r="H31" s="6">
        <f>IFERROR((E31/'October 2017'!E31)-1,0)</f>
        <v>1.7773614638881865</v>
      </c>
      <c r="J31" s="21"/>
      <c r="K31" s="21"/>
    </row>
    <row r="32" spans="1:11" x14ac:dyDescent="0.25">
      <c r="A32" s="9" t="s">
        <v>34</v>
      </c>
      <c r="B32">
        <v>29</v>
      </c>
      <c r="D32" s="10">
        <f>SUM('Week of October 1st:Week of October 29nd'!D31)</f>
        <v>6860707.6999999993</v>
      </c>
      <c r="E32" s="10">
        <f>SUM('Week of October 1st:Week of October 29nd'!E31)</f>
        <v>3803583</v>
      </c>
      <c r="F32" s="11"/>
      <c r="G32" s="6">
        <f>IFERROR((D32/'October 2017'!D32)-1,0)</f>
        <v>-0.22288739547129632</v>
      </c>
      <c r="H32" s="6">
        <f>IFERROR((E32/'October 2017'!E32)-1,0)</f>
        <v>-0.13792626120182694</v>
      </c>
      <c r="J32" s="21"/>
      <c r="K32" s="21"/>
    </row>
    <row r="33" spans="1:11" x14ac:dyDescent="0.25">
      <c r="A33" s="9" t="s">
        <v>35</v>
      </c>
      <c r="B33">
        <v>30</v>
      </c>
      <c r="D33" s="10">
        <f>SUM('Week of October 1st:Week of October 29nd'!D32)</f>
        <v>19621.7</v>
      </c>
      <c r="E33" s="10">
        <f>SUM('Week of October 1st:Week of October 29nd'!E32)</f>
        <v>5478.2000000000007</v>
      </c>
      <c r="F33" s="11"/>
      <c r="G33" s="6">
        <f>IFERROR((D33/'October 2017'!D33)-1,0)</f>
        <v>0.86686646686646696</v>
      </c>
      <c r="H33" s="6">
        <f>IFERROR((E33/'October 2017'!E33)-1,0)</f>
        <v>-0.39749018400184755</v>
      </c>
      <c r="J33" s="21"/>
      <c r="K33" s="21"/>
    </row>
    <row r="34" spans="1:11" x14ac:dyDescent="0.25">
      <c r="A34" s="9" t="s">
        <v>36</v>
      </c>
      <c r="B34">
        <v>31</v>
      </c>
      <c r="D34" s="10">
        <f>SUM('Week of October 1st:Week of October 29nd'!D33)</f>
        <v>922087.6</v>
      </c>
      <c r="E34" s="10">
        <f>SUM('Week of October 1st:Week of October 29nd'!E33)</f>
        <v>315850.85000000003</v>
      </c>
      <c r="F34" s="11"/>
      <c r="G34" s="6">
        <f>IFERROR((D34/'October 2017'!D34)-1,0)</f>
        <v>-0.42346041822159697</v>
      </c>
      <c r="H34" s="6">
        <f>IFERROR((E34/'October 2017'!E34)-1,0)</f>
        <v>-0.43223045647128344</v>
      </c>
      <c r="J34" s="21"/>
      <c r="K34" s="21"/>
    </row>
    <row r="35" spans="1:11" x14ac:dyDescent="0.25">
      <c r="A35" s="9" t="s">
        <v>37</v>
      </c>
      <c r="B35">
        <v>32</v>
      </c>
      <c r="D35" s="10">
        <f>SUM('Week of October 1st:Week of October 29nd'!D34)</f>
        <v>12836.6</v>
      </c>
      <c r="E35" s="10">
        <f>SUM('Week of October 1st:Week of October 29nd'!E34)</f>
        <v>8493.4500000000007</v>
      </c>
      <c r="F35" s="11"/>
      <c r="G35" s="6">
        <f>IFERROR((D35/'October 2017'!D35)-1,0)</f>
        <v>-0.77210816722175268</v>
      </c>
      <c r="H35" s="6">
        <f>IFERROR((E35/'October 2017'!E35)-1,0)</f>
        <v>-0.72011671895183604</v>
      </c>
      <c r="J35" s="21"/>
      <c r="K35" s="21"/>
    </row>
    <row r="36" spans="1:11" x14ac:dyDescent="0.25">
      <c r="A36" s="9" t="s">
        <v>38</v>
      </c>
      <c r="B36">
        <v>33</v>
      </c>
      <c r="D36" s="10">
        <f>SUM('Week of October 1st:Week of October 29nd'!D35)</f>
        <v>36718.5</v>
      </c>
      <c r="E36" s="10">
        <f>SUM('Week of October 1st:Week of October 29nd'!E35)</f>
        <v>17042.900000000001</v>
      </c>
      <c r="F36" s="11"/>
      <c r="G36" s="6">
        <f>IFERROR((D36/'October 2017'!D36)-1,0)</f>
        <v>0.57074412337176228</v>
      </c>
      <c r="H36" s="6">
        <f>IFERROR((E36/'October 2017'!E36)-1,0)</f>
        <v>1.2906200018816452</v>
      </c>
      <c r="J36" s="21"/>
      <c r="K36" s="21"/>
    </row>
    <row r="37" spans="1:11" x14ac:dyDescent="0.25">
      <c r="A37" s="9" t="s">
        <v>39</v>
      </c>
      <c r="B37">
        <v>34</v>
      </c>
      <c r="D37" s="10">
        <f>SUM('Week of October 1st:Week of October 29nd'!D36)</f>
        <v>7180.6</v>
      </c>
      <c r="E37" s="10">
        <f>SUM('Week of October 1st:Week of October 29nd'!E36)</f>
        <v>4909.45</v>
      </c>
      <c r="F37" s="11"/>
      <c r="G37" s="6">
        <f>IFERROR((D37/'October 2017'!D37)-1,0)</f>
        <v>0.36065791218994581</v>
      </c>
      <c r="H37" s="6">
        <f>IFERROR((E37/'October 2017'!E37)-1,0)</f>
        <v>0.8221616004156922</v>
      </c>
      <c r="J37" s="21"/>
      <c r="K37" s="21"/>
    </row>
    <row r="38" spans="1:11" x14ac:dyDescent="0.25">
      <c r="A38" s="9" t="s">
        <v>40</v>
      </c>
      <c r="B38">
        <v>35</v>
      </c>
      <c r="D38" s="10">
        <f>SUM('Week of October 1st:Week of October 29nd'!D37)</f>
        <v>2369299.7999999998</v>
      </c>
      <c r="E38" s="10">
        <f>SUM('Week of October 1st:Week of October 29nd'!E37)</f>
        <v>993714.4</v>
      </c>
      <c r="F38" s="11"/>
      <c r="G38" s="6">
        <f>IFERROR((D38/'October 2017'!D38)-1,0)</f>
        <v>-0.16492177727556467</v>
      </c>
      <c r="H38" s="6">
        <f>IFERROR((E38/'October 2017'!E38)-1,0)</f>
        <v>-0.52362484741966198</v>
      </c>
      <c r="J38" s="21"/>
      <c r="K38" s="21"/>
    </row>
    <row r="39" spans="1:11" x14ac:dyDescent="0.25">
      <c r="A39" s="9" t="s">
        <v>41</v>
      </c>
      <c r="B39">
        <v>36</v>
      </c>
      <c r="D39" s="10">
        <f>SUM('Week of October 1st:Week of October 29nd'!D38)</f>
        <v>4682850.2</v>
      </c>
      <c r="E39" s="10">
        <f>SUM('Week of October 1st:Week of October 29nd'!E38)</f>
        <v>1860749.0999999999</v>
      </c>
      <c r="F39" s="11"/>
      <c r="G39" s="6">
        <f>IFERROR((D39/'October 2017'!D39)-1,0)</f>
        <v>7.5517921048993131E-2</v>
      </c>
      <c r="H39" s="6">
        <f>IFERROR((E39/'October 2017'!E39)-1,0)</f>
        <v>-7.3562738876978395E-2</v>
      </c>
      <c r="J39" s="21"/>
      <c r="K39" s="21"/>
    </row>
    <row r="40" spans="1:11" x14ac:dyDescent="0.25">
      <c r="A40" s="9" t="s">
        <v>42</v>
      </c>
      <c r="B40">
        <v>37</v>
      </c>
      <c r="D40" s="10">
        <f>SUM('Week of October 1st:Week of October 29nd'!D39)</f>
        <v>800663.5</v>
      </c>
      <c r="E40" s="10">
        <f>SUM('Week of October 1st:Week of October 29nd'!E39)</f>
        <v>730637.95</v>
      </c>
      <c r="F40" s="11"/>
      <c r="G40" s="6">
        <f>IFERROR((D40/'October 2017'!D40)-1,0)</f>
        <v>-0.39882319550512191</v>
      </c>
      <c r="H40" s="6">
        <f>IFERROR((E40/'October 2017'!E40)-1,0)</f>
        <v>0.22635137119808424</v>
      </c>
      <c r="J40" s="21"/>
      <c r="K40" s="21"/>
    </row>
    <row r="41" spans="1:11" x14ac:dyDescent="0.25">
      <c r="A41" s="9" t="s">
        <v>43</v>
      </c>
      <c r="B41">
        <v>38</v>
      </c>
      <c r="D41" s="10">
        <f>SUM('Week of October 1st:Week of October 29nd'!D40)</f>
        <v>129063.2</v>
      </c>
      <c r="E41" s="10">
        <f>SUM('Week of October 1st:Week of October 29nd'!E40)</f>
        <v>37987.600000000006</v>
      </c>
      <c r="F41" s="11"/>
      <c r="G41" s="6">
        <f>IFERROR((D41/'October 2017'!D41)-1,0)</f>
        <v>1.0458489602982621</v>
      </c>
      <c r="H41" s="6">
        <f>IFERROR((E41/'October 2017'!E41)-1,0)</f>
        <v>0.2662723274182448</v>
      </c>
      <c r="J41" s="21"/>
      <c r="K41" s="21"/>
    </row>
    <row r="42" spans="1:11" x14ac:dyDescent="0.25">
      <c r="A42" s="9" t="s">
        <v>44</v>
      </c>
      <c r="B42">
        <v>39</v>
      </c>
      <c r="D42" s="10">
        <f>SUM('Week of October 1st:Week of October 29nd'!D41)</f>
        <v>2139.9</v>
      </c>
      <c r="E42" s="10">
        <f>SUM('Week of October 1st:Week of October 29nd'!E41)</f>
        <v>726.6</v>
      </c>
      <c r="F42" s="11"/>
      <c r="G42" s="6">
        <f>IFERROR((D42/'October 2017'!D42)-1,0)</f>
        <v>-0.84195833117923802</v>
      </c>
      <c r="H42" s="6">
        <f>IFERROR((E42/'October 2017'!E42)-1,0)</f>
        <v>-0.82472137791286726</v>
      </c>
      <c r="J42" s="21"/>
      <c r="K42" s="21"/>
    </row>
    <row r="43" spans="1:11" x14ac:dyDescent="0.25">
      <c r="A43" s="9" t="s">
        <v>45</v>
      </c>
      <c r="B43">
        <v>40</v>
      </c>
      <c r="D43" s="10">
        <f>SUM('Week of October 1st:Week of October 29nd'!D42)</f>
        <v>22950.9</v>
      </c>
      <c r="E43" s="10">
        <f>SUM('Week of October 1st:Week of October 29nd'!E42)</f>
        <v>14375.9</v>
      </c>
      <c r="F43" s="11"/>
      <c r="G43" s="6">
        <f>IFERROR((D43/'October 2017'!D43)-1,0)</f>
        <v>0.35505868738634483</v>
      </c>
      <c r="H43" s="6">
        <f>IFERROR((E43/'October 2017'!E43)-1,0)</f>
        <v>5.7812448406802055</v>
      </c>
      <c r="J43" s="21"/>
      <c r="K43" s="21"/>
    </row>
    <row r="44" spans="1:11" x14ac:dyDescent="0.25">
      <c r="A44" s="9" t="s">
        <v>46</v>
      </c>
      <c r="B44">
        <v>41</v>
      </c>
      <c r="D44" s="10">
        <f>SUM('Week of October 1st:Week of October 29nd'!D43)</f>
        <v>3453305.8</v>
      </c>
      <c r="E44" s="10">
        <f>SUM('Week of October 1st:Week of October 29nd'!E43)</f>
        <v>1374590</v>
      </c>
      <c r="F44" s="11"/>
      <c r="G44" s="6">
        <f>IFERROR((D44/'October 2017'!D44)-1,0)</f>
        <v>0.29911695332174126</v>
      </c>
      <c r="H44" s="6">
        <f>IFERROR((E44/'October 2017'!E44)-1,0)</f>
        <v>2.854275547007501E-2</v>
      </c>
      <c r="J44" s="21"/>
      <c r="K44" s="21"/>
    </row>
    <row r="45" spans="1:11" x14ac:dyDescent="0.25">
      <c r="A45" s="9" t="s">
        <v>47</v>
      </c>
      <c r="B45">
        <v>42</v>
      </c>
      <c r="D45" s="10">
        <f>SUM('Week of October 1st:Week of October 29nd'!D44)</f>
        <v>2109392.9700000002</v>
      </c>
      <c r="E45" s="10">
        <f>SUM('Week of October 1st:Week of October 29nd'!E44)</f>
        <v>786164.67999999993</v>
      </c>
      <c r="F45" s="11"/>
      <c r="G45" s="6">
        <f>IFERROR((D45/'October 2017'!D45)-1,0)</f>
        <v>0.84755328440608668</v>
      </c>
      <c r="H45" s="6">
        <f>IFERROR((E45/'October 2017'!E45)-1,0)</f>
        <v>0.63521821742390583</v>
      </c>
      <c r="J45" s="21"/>
      <c r="K45" s="21"/>
    </row>
    <row r="46" spans="1:11" x14ac:dyDescent="0.25">
      <c r="A46" s="9" t="s">
        <v>48</v>
      </c>
      <c r="B46">
        <v>43</v>
      </c>
      <c r="D46" s="10">
        <f>SUM('Week of October 1st:Week of October 29nd'!D45)</f>
        <v>1041427.8</v>
      </c>
      <c r="E46" s="10">
        <f>SUM('Week of October 1st:Week of October 29nd'!E45)</f>
        <v>442219.75</v>
      </c>
      <c r="F46" s="11"/>
      <c r="G46" s="6">
        <f>IFERROR((D46/'October 2017'!D46)-1,0)</f>
        <v>0.15870586668473563</v>
      </c>
      <c r="H46" s="6">
        <f>IFERROR((E46/'October 2017'!E46)-1,0)</f>
        <v>0.16521646908012744</v>
      </c>
      <c r="J46" s="21"/>
      <c r="K46" s="21"/>
    </row>
    <row r="47" spans="1:11" x14ac:dyDescent="0.25">
      <c r="A47" s="9" t="s">
        <v>49</v>
      </c>
      <c r="B47">
        <v>44</v>
      </c>
      <c r="D47" s="10">
        <f>SUM('Week of October 1st:Week of October 29nd'!D46)</f>
        <v>2144892.37</v>
      </c>
      <c r="E47" s="10">
        <f>SUM('Week of October 1st:Week of October 29nd'!E46)</f>
        <v>819951.65</v>
      </c>
      <c r="F47" s="11"/>
      <c r="G47" s="6">
        <f>IFERROR((D47/'October 2017'!D47)-1,0)</f>
        <v>1.1573517017093651</v>
      </c>
      <c r="H47" s="6">
        <f>IFERROR((E47/'October 2017'!E47)-1,0)</f>
        <v>0.8792136402285442</v>
      </c>
      <c r="J47" s="21"/>
      <c r="K47" s="21"/>
    </row>
    <row r="48" spans="1:11" x14ac:dyDescent="0.25">
      <c r="A48" s="9" t="s">
        <v>50</v>
      </c>
      <c r="B48">
        <v>45</v>
      </c>
      <c r="D48" s="10">
        <f>SUM('Week of October 1st:Week of October 29nd'!D47)</f>
        <v>868284.2</v>
      </c>
      <c r="E48" s="10">
        <f>SUM('Week of October 1st:Week of October 29nd'!E47)</f>
        <v>296745.40000000002</v>
      </c>
      <c r="F48" s="11"/>
      <c r="G48" s="6">
        <f>IFERROR((D48/'October 2017'!D48)-1,0)</f>
        <v>0.37902719240804972</v>
      </c>
      <c r="H48" s="6">
        <f>IFERROR((E48/'October 2017'!E48)-1,0)</f>
        <v>0.11979079304492535</v>
      </c>
      <c r="J48" s="21"/>
      <c r="K48" s="21"/>
    </row>
    <row r="49" spans="1:11" x14ac:dyDescent="0.25">
      <c r="A49" s="9" t="s">
        <v>51</v>
      </c>
      <c r="B49">
        <v>46</v>
      </c>
      <c r="D49" s="10">
        <f>SUM('Week of October 1st:Week of October 29nd'!D48)</f>
        <v>1201623.6200000001</v>
      </c>
      <c r="E49" s="10">
        <f>SUM('Week of October 1st:Week of October 29nd'!E48)</f>
        <v>573579.30000000005</v>
      </c>
      <c r="F49" s="11"/>
      <c r="G49" s="6">
        <f>IFERROR((D49/'October 2017'!D49)-1,0)</f>
        <v>5.1750775257076276E-2</v>
      </c>
      <c r="H49" s="6">
        <f>IFERROR((E49/'October 2017'!E49)-1,0)</f>
        <v>-0.40471773240913733</v>
      </c>
      <c r="J49" s="21"/>
      <c r="K49" s="21"/>
    </row>
    <row r="50" spans="1:11" x14ac:dyDescent="0.25">
      <c r="A50" s="9" t="s">
        <v>52</v>
      </c>
      <c r="B50">
        <v>47</v>
      </c>
      <c r="D50" s="10">
        <f>SUM('Week of October 1st:Week of October 29nd'!D49)</f>
        <v>130158</v>
      </c>
      <c r="E50" s="10">
        <f>SUM('Week of October 1st:Week of October 29nd'!E49)</f>
        <v>48666.100000000006</v>
      </c>
      <c r="F50" s="11"/>
      <c r="G50" s="6">
        <f>IFERROR((D50/'October 2017'!D50)-1,0)</f>
        <v>1.3769286819128945</v>
      </c>
      <c r="H50" s="6">
        <f>IFERROR((E50/'October 2017'!E50)-1,0)</f>
        <v>0.37607996437230962</v>
      </c>
      <c r="J50" s="21"/>
      <c r="K50" s="21"/>
    </row>
    <row r="51" spans="1:11" x14ac:dyDescent="0.25">
      <c r="A51" s="9" t="s">
        <v>53</v>
      </c>
      <c r="B51">
        <v>48</v>
      </c>
      <c r="D51" s="10">
        <f>SUM('Week of October 1st:Week of October 29nd'!D50)</f>
        <v>13385644.299999999</v>
      </c>
      <c r="E51" s="10">
        <f>SUM('Week of October 1st:Week of October 29nd'!E50)</f>
        <v>4940348.3500000006</v>
      </c>
      <c r="F51" s="11"/>
      <c r="G51" s="6">
        <f>IFERROR((D51/'October 2017'!D51)-1,0)</f>
        <v>0.15258467005982368</v>
      </c>
      <c r="H51" s="6">
        <f>IFERROR((E51/'October 2017'!E51)-1,0)</f>
        <v>-5.3093464958883119E-2</v>
      </c>
      <c r="J51" s="21"/>
      <c r="K51" s="21"/>
    </row>
    <row r="52" spans="1:11" x14ac:dyDescent="0.25">
      <c r="A52" s="9" t="s">
        <v>54</v>
      </c>
      <c r="B52">
        <v>49</v>
      </c>
      <c r="D52" s="10">
        <f>SUM('Week of October 1st:Week of October 29nd'!D51)</f>
        <v>2552957</v>
      </c>
      <c r="E52" s="10">
        <f>SUM('Week of October 1st:Week of October 29nd'!E51)</f>
        <v>1152685.8</v>
      </c>
      <c r="F52" s="11"/>
      <c r="G52" s="6">
        <f>IFERROR((D52/'October 2017'!D52)-1,0)</f>
        <v>-0.11295858346724319</v>
      </c>
      <c r="H52" s="6">
        <f>IFERROR((E52/'October 2017'!E52)-1,0)</f>
        <v>2.2096181625610445E-3</v>
      </c>
      <c r="J52" s="21"/>
      <c r="K52" s="21"/>
    </row>
    <row r="53" spans="1:11" x14ac:dyDescent="0.25">
      <c r="A53" s="9" t="s">
        <v>55</v>
      </c>
      <c r="B53">
        <v>50</v>
      </c>
      <c r="D53" s="10">
        <f>SUM('Week of October 1st:Week of October 29nd'!D52)</f>
        <v>13410208.699999999</v>
      </c>
      <c r="E53" s="10">
        <f>SUM('Week of October 1st:Week of October 29nd'!E52)</f>
        <v>5538145.5499999998</v>
      </c>
      <c r="F53" s="11"/>
      <c r="G53" s="6">
        <f>IFERROR((D53/'October 2017'!D53)-1,0)</f>
        <v>9.4590822035525157E-2</v>
      </c>
      <c r="H53" s="6">
        <f>IFERROR((E53/'October 2017'!E53)-1,0)</f>
        <v>-0.29689551153534921</v>
      </c>
      <c r="J53" s="21"/>
      <c r="K53" s="21"/>
    </row>
    <row r="54" spans="1:11" x14ac:dyDescent="0.25">
      <c r="A54" s="9" t="s">
        <v>56</v>
      </c>
      <c r="B54">
        <v>51</v>
      </c>
      <c r="D54" s="10">
        <f>SUM('Week of October 1st:Week of October 29nd'!D53)</f>
        <v>3187537.5</v>
      </c>
      <c r="E54" s="10">
        <f>SUM('Week of October 1st:Week of October 29nd'!E53)</f>
        <v>1448007.9</v>
      </c>
      <c r="F54" s="11"/>
      <c r="G54" s="6">
        <f>IFERROR((D54/'October 2017'!D54)-1,0)</f>
        <v>7.0696957283833406E-4</v>
      </c>
      <c r="H54" s="6">
        <f>IFERROR((E54/'October 2017'!E54)-1,0)</f>
        <v>0.33497946097363718</v>
      </c>
      <c r="J54" s="21"/>
      <c r="K54" s="21"/>
    </row>
    <row r="55" spans="1:11" x14ac:dyDescent="0.25">
      <c r="A55" s="9" t="s">
        <v>57</v>
      </c>
      <c r="B55">
        <v>52</v>
      </c>
      <c r="D55" s="10">
        <f>SUM('Week of October 1st:Week of October 29nd'!D54)</f>
        <v>7573204.6699999999</v>
      </c>
      <c r="E55" s="10">
        <f>SUM('Week of October 1st:Week of October 29nd'!E54)</f>
        <v>3200346.7</v>
      </c>
      <c r="F55" s="11"/>
      <c r="G55" s="6">
        <f>IFERROR((D55/'October 2017'!D55)-1,0)</f>
        <v>1.4606893870569873</v>
      </c>
      <c r="H55" s="6">
        <f>IFERROR((E55/'October 2017'!E55)-1,0)</f>
        <v>1.5785376352593583</v>
      </c>
      <c r="J55" s="21"/>
      <c r="K55" s="21"/>
    </row>
    <row r="56" spans="1:11" x14ac:dyDescent="0.25">
      <c r="A56" s="9" t="s">
        <v>58</v>
      </c>
      <c r="B56">
        <v>53</v>
      </c>
      <c r="D56" s="10">
        <f>SUM('Week of October 1st:Week of October 29nd'!D55)</f>
        <v>3880851.55</v>
      </c>
      <c r="E56" s="10">
        <f>SUM('Week of October 1st:Week of October 29nd'!E55)</f>
        <v>1620009.0499999998</v>
      </c>
      <c r="F56" s="11"/>
      <c r="G56" s="6">
        <f>IFERROR((D56/'October 2017'!D56)-1,0)</f>
        <v>0.50367419854925655</v>
      </c>
      <c r="H56" s="6">
        <f>IFERROR((E56/'October 2017'!E56)-1,0)</f>
        <v>0.41825460320631414</v>
      </c>
      <c r="J56" s="21"/>
      <c r="K56" s="21"/>
    </row>
    <row r="57" spans="1:11" x14ac:dyDescent="0.25">
      <c r="A57" s="9" t="s">
        <v>59</v>
      </c>
      <c r="B57">
        <v>54</v>
      </c>
      <c r="D57" s="10">
        <f>SUM('Week of October 1st:Week of October 29nd'!D56)</f>
        <v>173021.8</v>
      </c>
      <c r="E57" s="10">
        <f>SUM('Week of October 1st:Week of October 29nd'!E56)</f>
        <v>80391.150000000009</v>
      </c>
      <c r="F57" s="11"/>
      <c r="G57" s="6">
        <f>IFERROR((D57/'October 2017'!D57)-1,0)</f>
        <v>0.10025038670836062</v>
      </c>
      <c r="H57" s="6">
        <f>IFERROR((E57/'October 2017'!E57)-1,0)</f>
        <v>0.31256107387152632</v>
      </c>
      <c r="J57" s="21"/>
      <c r="K57" s="21"/>
    </row>
    <row r="58" spans="1:11" x14ac:dyDescent="0.25">
      <c r="A58" s="9" t="s">
        <v>60</v>
      </c>
      <c r="B58">
        <v>55</v>
      </c>
      <c r="D58" s="10">
        <f>SUM('Week of October 1st:Week of October 29nd'!D57)</f>
        <v>3065750.8</v>
      </c>
      <c r="E58" s="10">
        <f>SUM('Week of October 1st:Week of October 29nd'!E57)</f>
        <v>1338540.3500000001</v>
      </c>
      <c r="F58" s="11"/>
      <c r="G58" s="6">
        <f>IFERROR((D58/'October 2017'!D58)-1,0)</f>
        <v>0.56827978666796519</v>
      </c>
      <c r="H58" s="6">
        <f>IFERROR((E58/'October 2017'!E58)-1,0)</f>
        <v>0.16529556676513568</v>
      </c>
      <c r="J58" s="21"/>
      <c r="K58" s="21"/>
    </row>
    <row r="59" spans="1:11" x14ac:dyDescent="0.25">
      <c r="A59" s="9" t="s">
        <v>61</v>
      </c>
      <c r="B59">
        <v>56</v>
      </c>
      <c r="D59" s="10">
        <f>SUM('Week of October 1st:Week of October 29nd'!D58)</f>
        <v>1907259.2000000002</v>
      </c>
      <c r="E59" s="10">
        <f>SUM('Week of October 1st:Week of October 29nd'!E58)</f>
        <v>858719.04999999993</v>
      </c>
      <c r="F59" s="11"/>
      <c r="G59" s="6">
        <f>IFERROR((D59/'October 2017'!D59)-1,0)</f>
        <v>-3.1120065115326279E-2</v>
      </c>
      <c r="H59" s="6">
        <f>IFERROR((E59/'October 2017'!E59)-1,0)</f>
        <v>7.7205855474247187E-3</v>
      </c>
      <c r="J59" s="21"/>
      <c r="K59" s="21"/>
    </row>
    <row r="60" spans="1:11" x14ac:dyDescent="0.25">
      <c r="A60" s="9" t="s">
        <v>62</v>
      </c>
      <c r="B60">
        <v>57</v>
      </c>
      <c r="D60" s="10">
        <f>SUM('Week of October 1st:Week of October 29nd'!D59)</f>
        <v>489832</v>
      </c>
      <c r="E60" s="10">
        <f>SUM('Week of October 1st:Week of October 29nd'!E59)</f>
        <v>252723.8</v>
      </c>
      <c r="F60" s="11"/>
      <c r="G60" s="6">
        <f>IFERROR((D60/'October 2017'!D60)-1,0)</f>
        <v>-0.44298199179947473</v>
      </c>
      <c r="H60" s="6">
        <f>IFERROR((E60/'October 2017'!E60)-1,0)</f>
        <v>-0.45598078482073168</v>
      </c>
      <c r="J60" s="21"/>
      <c r="K60" s="21"/>
    </row>
    <row r="61" spans="1:11" x14ac:dyDescent="0.25">
      <c r="A61" s="9" t="s">
        <v>63</v>
      </c>
      <c r="B61">
        <v>58</v>
      </c>
      <c r="D61" s="10">
        <f>SUM('Week of October 1st:Week of October 29nd'!D60)</f>
        <v>3791969.3000000007</v>
      </c>
      <c r="E61" s="10">
        <f>SUM('Week of October 1st:Week of October 29nd'!E60)</f>
        <v>1652264.6</v>
      </c>
      <c r="F61" s="11"/>
      <c r="G61" s="6">
        <f>IFERROR((D61/'October 2017'!D61)-1,0)</f>
        <v>-0.19371524436983489</v>
      </c>
      <c r="H61" s="6">
        <f>IFERROR((E61/'October 2017'!E61)-1,0)</f>
        <v>0.11672786790467993</v>
      </c>
      <c r="J61" s="21"/>
      <c r="K61" s="21"/>
    </row>
    <row r="62" spans="1:11" x14ac:dyDescent="0.25">
      <c r="A62" s="9" t="s">
        <v>64</v>
      </c>
      <c r="B62">
        <v>59</v>
      </c>
      <c r="D62" s="10">
        <f>SUM('Week of October 1st:Week of October 29nd'!D61)</f>
        <v>2543330.94</v>
      </c>
      <c r="E62" s="10">
        <f>SUM('Week of October 1st:Week of October 29nd'!E61)</f>
        <v>1326875.17</v>
      </c>
      <c r="F62" s="11"/>
      <c r="G62" s="6">
        <f>IFERROR((D62/'October 2017'!D62)-1,0)</f>
        <v>-0.12275813545356751</v>
      </c>
      <c r="H62" s="6">
        <f>IFERROR((E62/'October 2017'!E62)-1,0)</f>
        <v>-3.9394857968118258E-2</v>
      </c>
      <c r="J62" s="21"/>
      <c r="K62" s="21"/>
    </row>
    <row r="63" spans="1:11" x14ac:dyDescent="0.25">
      <c r="A63" s="9" t="s">
        <v>65</v>
      </c>
      <c r="B63">
        <v>60</v>
      </c>
      <c r="D63" s="10">
        <f>SUM('Week of October 1st:Week of October 29nd'!D62)</f>
        <v>1241678.2</v>
      </c>
      <c r="E63" s="10">
        <f>SUM('Week of October 1st:Week of October 29nd'!E62)</f>
        <v>362343.8</v>
      </c>
      <c r="F63" s="11"/>
      <c r="G63" s="6">
        <f>IFERROR((D63/'October 2017'!D63)-1,0)</f>
        <v>0.10186615050706971</v>
      </c>
      <c r="H63" s="6">
        <f>IFERROR((E63/'October 2017'!E63)-1,0)</f>
        <v>-0.37900289483692107</v>
      </c>
      <c r="J63" s="21"/>
      <c r="K63" s="21"/>
    </row>
    <row r="64" spans="1:11" x14ac:dyDescent="0.25">
      <c r="A64" s="9" t="s">
        <v>66</v>
      </c>
      <c r="B64">
        <v>61</v>
      </c>
      <c r="D64" s="10">
        <f>SUM('Week of October 1st:Week of October 29nd'!D63)</f>
        <v>67166.399999999994</v>
      </c>
      <c r="E64" s="10">
        <f>SUM('Week of October 1st:Week of October 29nd'!E63)</f>
        <v>35998.899999999994</v>
      </c>
      <c r="F64" s="11"/>
      <c r="G64" s="6">
        <f>IFERROR((D64/'October 2017'!D64)-1,0)</f>
        <v>0.61638758801927174</v>
      </c>
      <c r="H64" s="6">
        <f>IFERROR((E64/'October 2017'!E64)-1,0)</f>
        <v>1.0074165154087864</v>
      </c>
      <c r="J64" s="21"/>
      <c r="K64" s="21"/>
    </row>
    <row r="65" spans="1:11" x14ac:dyDescent="0.25">
      <c r="A65" s="9" t="s">
        <v>67</v>
      </c>
      <c r="B65">
        <v>62</v>
      </c>
      <c r="D65" s="10">
        <f>SUM('Week of October 1st:Week of October 29nd'!D64)</f>
        <v>75737.2</v>
      </c>
      <c r="E65" s="10">
        <f>SUM('Week of October 1st:Week of October 29nd'!E64)</f>
        <v>29579.9</v>
      </c>
      <c r="F65" s="11"/>
      <c r="G65" s="6">
        <f>IFERROR((D65/'October 2017'!D65)-1,0)</f>
        <v>2.637696264667317</v>
      </c>
      <c r="H65" s="6">
        <f>IFERROR((E65/'October 2017'!E65)-1,0)</f>
        <v>1.8797192312934445</v>
      </c>
      <c r="J65" s="21"/>
      <c r="K65" s="21"/>
    </row>
    <row r="66" spans="1:11" x14ac:dyDescent="0.25">
      <c r="A66" s="9" t="s">
        <v>68</v>
      </c>
      <c r="B66">
        <v>63</v>
      </c>
      <c r="D66" s="10">
        <f>SUM('Week of October 1st:Week of October 29nd'!D65)</f>
        <v>14309.4</v>
      </c>
      <c r="E66" s="10">
        <f>SUM('Week of October 1st:Week of October 29nd'!E65)</f>
        <v>9660.6999999999989</v>
      </c>
      <c r="F66" s="11"/>
      <c r="G66" s="6">
        <f>IFERROR((D66/'October 2017'!D66)-1,0)</f>
        <v>1.6784591194968557</v>
      </c>
      <c r="H66" s="6">
        <f>IFERROR((E66/'October 2017'!E66)-1,0)</f>
        <v>0.77299588900308303</v>
      </c>
      <c r="J66" s="21"/>
      <c r="K66" s="21"/>
    </row>
    <row r="67" spans="1:11" x14ac:dyDescent="0.25">
      <c r="A67" s="9" t="s">
        <v>69</v>
      </c>
      <c r="B67">
        <v>64</v>
      </c>
      <c r="D67" s="10">
        <f>SUM('Week of October 1st:Week of October 29nd'!D66)</f>
        <v>3100369.1800000006</v>
      </c>
      <c r="E67" s="10">
        <f>SUM('Week of October 1st:Week of October 29nd'!E66)</f>
        <v>1257760.99</v>
      </c>
      <c r="F67" s="11"/>
      <c r="G67" s="6">
        <f>IFERROR((D67/'October 2017'!D67)-1,0)</f>
        <v>0.18344489790434215</v>
      </c>
      <c r="H67" s="6">
        <f>IFERROR((E67/'October 2017'!E67)-1,0)</f>
        <v>-7.7069460389260769E-2</v>
      </c>
      <c r="J67" s="21"/>
      <c r="K67" s="21"/>
    </row>
    <row r="68" spans="1:11" x14ac:dyDescent="0.25">
      <c r="A68" s="9" t="s">
        <v>70</v>
      </c>
      <c r="B68">
        <v>65</v>
      </c>
      <c r="D68" s="10">
        <f>SUM('Week of October 1st:Week of October 29nd'!D67)</f>
        <v>104709.5</v>
      </c>
      <c r="E68" s="10">
        <f>SUM('Week of October 1st:Week of October 29nd'!E67)</f>
        <v>45206.35</v>
      </c>
      <c r="F68" s="11"/>
      <c r="G68" s="6">
        <f>IFERROR((D68/'October 2017'!D68)-1,0)</f>
        <v>1.025744156442133</v>
      </c>
      <c r="H68" s="6">
        <f>IFERROR((E68/'October 2017'!E68)-1,0)</f>
        <v>0.70244371803658989</v>
      </c>
      <c r="J68" s="21"/>
      <c r="K68" s="21"/>
    </row>
    <row r="69" spans="1:11" x14ac:dyDescent="0.25">
      <c r="A69" s="9" t="s">
        <v>71</v>
      </c>
      <c r="B69">
        <v>66</v>
      </c>
      <c r="D69" s="10">
        <f>SUM('Week of October 1st:Week of October 29nd'!D68)</f>
        <v>2300332.9999999995</v>
      </c>
      <c r="E69" s="10">
        <f>SUM('Week of October 1st:Week of October 29nd'!E68)</f>
        <v>791542.15000000014</v>
      </c>
      <c r="F69" s="11"/>
      <c r="G69" s="6">
        <f>IFERROR((D69/'October 2017'!D69)-1,0)</f>
        <v>9.3698153434382814E-2</v>
      </c>
      <c r="H69" s="6">
        <f>IFERROR((E69/'October 2017'!E69)-1,0)</f>
        <v>-2.1223601957596872E-2</v>
      </c>
      <c r="J69" s="21"/>
      <c r="K69" s="21"/>
    </row>
    <row r="70" spans="1:11" x14ac:dyDescent="0.25">
      <c r="A70" t="s">
        <v>72</v>
      </c>
      <c r="B70">
        <v>67</v>
      </c>
      <c r="D70" s="10">
        <f>SUM('Week of October 1st:Week of October 29nd'!D69)</f>
        <v>28792.400000000001</v>
      </c>
      <c r="E70" s="10">
        <f>SUM('Week of October 1st:Week of October 29nd'!E69)</f>
        <v>19564.3</v>
      </c>
      <c r="G70" s="14">
        <f>IFERROR((D70/'October 2017'!D70)-1,0)</f>
        <v>-0.22329101849648791</v>
      </c>
      <c r="H70" s="14">
        <f>IFERROR((E70/'October 2017'!E70)-1,0)</f>
        <v>-0.13546870408463108</v>
      </c>
      <c r="J70" s="21"/>
      <c r="K70" s="21"/>
    </row>
    <row r="71" spans="1:11" x14ac:dyDescent="0.25">
      <c r="D71" s="10"/>
      <c r="E71" s="10"/>
    </row>
    <row r="72" spans="1:11" x14ac:dyDescent="0.25">
      <c r="A72" t="s">
        <v>73</v>
      </c>
      <c r="D72" s="10">
        <f>SUM(D4:D70)</f>
        <v>148190130.85000002</v>
      </c>
      <c r="E72" s="10">
        <f>SUM(E4:E70)</f>
        <v>67995251.75999999</v>
      </c>
      <c r="G72" s="15">
        <f>(D72/'October 2017'!D72)-1</f>
        <v>0.13265702819729208</v>
      </c>
      <c r="H72" s="15">
        <f>(E72/'October 2017'!E72)-1</f>
        <v>6.6912322433095417E-2</v>
      </c>
      <c r="J72" s="22"/>
      <c r="K72" s="22"/>
    </row>
    <row r="73" spans="1:11" x14ac:dyDescent="0.25">
      <c r="A73" s="12"/>
      <c r="D73" s="10"/>
      <c r="E73" s="10"/>
      <c r="G73" s="5"/>
      <c r="H73" s="5"/>
    </row>
    <row r="74" spans="1:11" x14ac:dyDescent="0.25">
      <c r="A74" s="7" t="s">
        <v>76</v>
      </c>
      <c r="G74" s="5"/>
      <c r="H74" s="5"/>
    </row>
    <row r="76" spans="1:11" x14ac:dyDescent="0.25">
      <c r="D76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FB522-E28D-4B4C-BA1E-86C6A61A81C9}">
  <dimension ref="A1:M73"/>
  <sheetViews>
    <sheetView zoomScaleNormal="100" workbookViewId="0">
      <selection activeCell="E17" sqref="E17"/>
    </sheetView>
  </sheetViews>
  <sheetFormatPr defaultRowHeight="12.75" x14ac:dyDescent="0.2"/>
  <cols>
    <col min="1" max="1" width="21.140625" style="28" customWidth="1"/>
    <col min="2" max="3" width="10.5703125" style="28" customWidth="1"/>
    <col min="4" max="6" width="18.42578125" style="28" customWidth="1"/>
    <col min="7" max="7" width="9.140625" style="28" customWidth="1"/>
    <col min="8" max="8" width="11.140625" style="28" bestFit="1" customWidth="1"/>
    <col min="9" max="9" width="19.5703125" style="28" bestFit="1" customWidth="1"/>
    <col min="10" max="10" width="15.42578125" style="28" bestFit="1" customWidth="1"/>
    <col min="11" max="11" width="14.28515625" style="28" bestFit="1" customWidth="1"/>
    <col min="12" max="12" width="8.42578125" style="28" bestFit="1" customWidth="1"/>
    <col min="13" max="16384" width="9.140625" style="28"/>
  </cols>
  <sheetData>
    <row r="1" spans="1:12" ht="13.15" customHeight="1" x14ac:dyDescent="0.2">
      <c r="A1" s="27" t="s">
        <v>77</v>
      </c>
      <c r="D1" s="29" t="s">
        <v>0</v>
      </c>
      <c r="E1" s="29" t="s">
        <v>1</v>
      </c>
      <c r="F1" s="29"/>
    </row>
    <row r="2" spans="1:12" ht="15" x14ac:dyDescent="0.25">
      <c r="A2" s="28" t="s">
        <v>2</v>
      </c>
      <c r="B2" s="28" t="s">
        <v>3</v>
      </c>
      <c r="D2" s="24" t="s">
        <v>4</v>
      </c>
      <c r="E2" s="24" t="s">
        <v>5</v>
      </c>
      <c r="F2" s="24"/>
      <c r="G2" s="34"/>
      <c r="L2" s="1"/>
    </row>
    <row r="3" spans="1:12" ht="13.15" customHeight="1" x14ac:dyDescent="0.2">
      <c r="A3" s="30" t="s">
        <v>6</v>
      </c>
      <c r="B3" s="28">
        <v>1</v>
      </c>
      <c r="D3" s="33">
        <v>191074.8</v>
      </c>
      <c r="E3" s="33">
        <v>84044.1</v>
      </c>
    </row>
    <row r="4" spans="1:12" ht="13.15" customHeight="1" x14ac:dyDescent="0.2">
      <c r="A4" s="30" t="s">
        <v>7</v>
      </c>
      <c r="B4" s="28">
        <v>2</v>
      </c>
      <c r="D4" s="33">
        <v>0</v>
      </c>
      <c r="E4" s="33">
        <v>0</v>
      </c>
    </row>
    <row r="5" spans="1:12" ht="13.15" customHeight="1" x14ac:dyDescent="0.2">
      <c r="A5" s="30" t="s">
        <v>8</v>
      </c>
      <c r="B5" s="28">
        <v>3</v>
      </c>
      <c r="D5" s="33">
        <v>603190</v>
      </c>
      <c r="E5" s="33">
        <v>223629.7</v>
      </c>
    </row>
    <row r="6" spans="1:12" ht="13.15" customHeight="1" x14ac:dyDescent="0.2">
      <c r="A6" s="30" t="s">
        <v>9</v>
      </c>
      <c r="B6" s="28">
        <v>4</v>
      </c>
      <c r="D6" s="33">
        <v>11705.4</v>
      </c>
      <c r="E6" s="33">
        <v>4658.8500000000004</v>
      </c>
    </row>
    <row r="7" spans="1:12" ht="13.15" customHeight="1" x14ac:dyDescent="0.2">
      <c r="A7" s="30" t="s">
        <v>10</v>
      </c>
      <c r="B7" s="28">
        <v>5</v>
      </c>
      <c r="D7" s="33">
        <v>509157.6</v>
      </c>
      <c r="E7" s="33">
        <v>245144.9</v>
      </c>
    </row>
    <row r="8" spans="1:12" ht="13.15" customHeight="1" x14ac:dyDescent="0.2">
      <c r="A8" s="30" t="s">
        <v>11</v>
      </c>
      <c r="B8" s="28">
        <v>6</v>
      </c>
      <c r="D8" s="33">
        <v>3330651.8</v>
      </c>
      <c r="E8" s="33">
        <v>1408004.15</v>
      </c>
    </row>
    <row r="9" spans="1:12" ht="13.15" customHeight="1" x14ac:dyDescent="0.2">
      <c r="A9" s="30" t="s">
        <v>12</v>
      </c>
      <c r="B9" s="28">
        <v>7</v>
      </c>
      <c r="D9" s="33">
        <v>6711.6</v>
      </c>
      <c r="E9" s="33">
        <v>4171.3</v>
      </c>
      <c r="F9" s="24"/>
    </row>
    <row r="10" spans="1:12" ht="13.15" customHeight="1" x14ac:dyDescent="0.2">
      <c r="A10" s="30" t="s">
        <v>13</v>
      </c>
      <c r="B10" s="28">
        <v>8</v>
      </c>
      <c r="D10" s="33">
        <v>258285.3</v>
      </c>
      <c r="E10" s="33">
        <v>78812.649999999994</v>
      </c>
    </row>
    <row r="11" spans="1:12" ht="13.15" customHeight="1" x14ac:dyDescent="0.2">
      <c r="A11" s="30" t="s">
        <v>14</v>
      </c>
      <c r="B11" s="28">
        <v>9</v>
      </c>
      <c r="D11" s="33">
        <v>0</v>
      </c>
      <c r="E11" s="33">
        <v>0</v>
      </c>
    </row>
    <row r="12" spans="1:12" ht="13.15" customHeight="1" x14ac:dyDescent="0.25">
      <c r="A12" s="30" t="s">
        <v>15</v>
      </c>
      <c r="B12" s="28">
        <v>10</v>
      </c>
      <c r="D12" s="33">
        <v>251353.2</v>
      </c>
      <c r="E12" s="33">
        <v>77190.399999999994</v>
      </c>
      <c r="I12" s="26"/>
      <c r="J12" s="26"/>
    </row>
    <row r="13" spans="1:12" ht="13.15" customHeight="1" x14ac:dyDescent="0.2">
      <c r="A13" s="30" t="s">
        <v>16</v>
      </c>
      <c r="B13" s="28">
        <v>11</v>
      </c>
      <c r="D13" s="33">
        <v>783234.9</v>
      </c>
      <c r="E13" s="33">
        <v>279683.59999999998</v>
      </c>
    </row>
    <row r="14" spans="1:12" ht="13.15" customHeight="1" x14ac:dyDescent="0.2">
      <c r="A14" s="30" t="s">
        <v>17</v>
      </c>
      <c r="B14" s="28">
        <v>12</v>
      </c>
      <c r="D14" s="33">
        <v>55405</v>
      </c>
      <c r="E14" s="33">
        <v>22049.65</v>
      </c>
      <c r="F14" s="24"/>
    </row>
    <row r="15" spans="1:12" ht="13.15" customHeight="1" x14ac:dyDescent="0.2">
      <c r="A15" s="30" t="s">
        <v>18</v>
      </c>
      <c r="B15" s="28">
        <v>13</v>
      </c>
      <c r="D15" s="33">
        <v>5128246.8</v>
      </c>
      <c r="E15" s="33">
        <v>1983486.05</v>
      </c>
    </row>
    <row r="16" spans="1:12" ht="13.15" customHeight="1" x14ac:dyDescent="0.25">
      <c r="A16" s="30" t="s">
        <v>19</v>
      </c>
      <c r="B16" s="28">
        <v>14</v>
      </c>
      <c r="D16" s="33">
        <v>60339.3</v>
      </c>
      <c r="E16" s="33">
        <v>38126.199999999997</v>
      </c>
      <c r="I16" s="4"/>
    </row>
    <row r="17" spans="1:10" ht="13.15" customHeight="1" x14ac:dyDescent="0.25">
      <c r="A17" s="30" t="s">
        <v>20</v>
      </c>
      <c r="B17" s="28">
        <v>15</v>
      </c>
      <c r="D17" s="33">
        <v>0</v>
      </c>
      <c r="E17" s="33">
        <v>0</v>
      </c>
      <c r="J17" s="25"/>
    </row>
    <row r="18" spans="1:10" ht="13.15" customHeight="1" x14ac:dyDescent="0.2">
      <c r="A18" s="30" t="s">
        <v>21</v>
      </c>
      <c r="B18" s="28">
        <v>16</v>
      </c>
      <c r="D18" s="33">
        <v>852481.7</v>
      </c>
      <c r="E18" s="33">
        <v>511732.9</v>
      </c>
    </row>
    <row r="19" spans="1:10" ht="13.15" customHeight="1" x14ac:dyDescent="0.2">
      <c r="A19" s="30" t="s">
        <v>22</v>
      </c>
      <c r="B19" s="28">
        <v>17</v>
      </c>
      <c r="D19" s="33">
        <v>0</v>
      </c>
      <c r="E19" s="33">
        <v>0</v>
      </c>
    </row>
    <row r="20" spans="1:10" ht="13.15" customHeight="1" x14ac:dyDescent="0.25">
      <c r="A20" s="30" t="s">
        <v>23</v>
      </c>
      <c r="B20" s="28">
        <v>18</v>
      </c>
      <c r="D20" s="33">
        <v>129539.2</v>
      </c>
      <c r="E20" s="33">
        <v>57258.25</v>
      </c>
      <c r="J20" s="3"/>
    </row>
    <row r="21" spans="1:10" ht="13.15" customHeight="1" x14ac:dyDescent="0.25">
      <c r="A21" s="30" t="s">
        <v>24</v>
      </c>
      <c r="B21" s="28">
        <v>19</v>
      </c>
      <c r="D21" s="33">
        <v>39762.9</v>
      </c>
      <c r="E21" s="33">
        <v>8921.85</v>
      </c>
      <c r="J21" s="2"/>
    </row>
    <row r="22" spans="1:10" ht="13.15" customHeight="1" x14ac:dyDescent="0.2">
      <c r="A22" s="30" t="s">
        <v>25</v>
      </c>
      <c r="B22" s="28">
        <v>20</v>
      </c>
      <c r="D22" s="33">
        <v>17295.599999999999</v>
      </c>
      <c r="E22" s="33">
        <v>12030.9</v>
      </c>
    </row>
    <row r="23" spans="1:10" ht="13.15" customHeight="1" x14ac:dyDescent="0.2">
      <c r="A23" s="30" t="s">
        <v>26</v>
      </c>
      <c r="B23" s="28">
        <v>21</v>
      </c>
      <c r="D23" s="33">
        <v>0</v>
      </c>
      <c r="E23" s="33">
        <v>0</v>
      </c>
    </row>
    <row r="24" spans="1:10" ht="13.15" customHeight="1" x14ac:dyDescent="0.2">
      <c r="A24" s="30" t="s">
        <v>27</v>
      </c>
      <c r="B24" s="28">
        <v>22</v>
      </c>
      <c r="D24" s="33">
        <v>3069.5</v>
      </c>
      <c r="E24" s="33">
        <v>1850.8</v>
      </c>
    </row>
    <row r="25" spans="1:10" ht="13.15" customHeight="1" x14ac:dyDescent="0.2">
      <c r="A25" s="30" t="s">
        <v>28</v>
      </c>
      <c r="B25" s="28">
        <v>23</v>
      </c>
      <c r="D25" s="33">
        <v>0</v>
      </c>
      <c r="E25" s="33">
        <v>0</v>
      </c>
    </row>
    <row r="26" spans="1:10" ht="13.15" customHeight="1" x14ac:dyDescent="0.2">
      <c r="A26" s="30" t="s">
        <v>29</v>
      </c>
      <c r="B26" s="28">
        <v>24</v>
      </c>
      <c r="D26" s="33">
        <v>2382.8000000000002</v>
      </c>
      <c r="E26" s="33">
        <v>417.55</v>
      </c>
    </row>
    <row r="27" spans="1:10" ht="13.15" customHeight="1" x14ac:dyDescent="0.2">
      <c r="A27" s="30" t="s">
        <v>30</v>
      </c>
      <c r="B27" s="28">
        <v>25</v>
      </c>
      <c r="D27" s="33">
        <v>8414.7000000000007</v>
      </c>
      <c r="E27" s="33">
        <v>5199.25</v>
      </c>
    </row>
    <row r="28" spans="1:10" ht="13.15" customHeight="1" x14ac:dyDescent="0.2">
      <c r="A28" s="30" t="s">
        <v>31</v>
      </c>
      <c r="B28" s="28">
        <v>26</v>
      </c>
      <c r="D28" s="33">
        <v>11563.3</v>
      </c>
      <c r="E28" s="33">
        <v>5369.7</v>
      </c>
    </row>
    <row r="29" spans="1:10" ht="13.15" customHeight="1" x14ac:dyDescent="0.2">
      <c r="A29" s="30" t="s">
        <v>32</v>
      </c>
      <c r="B29" s="28">
        <v>27</v>
      </c>
      <c r="D29" s="33">
        <v>175241.5</v>
      </c>
      <c r="E29" s="33">
        <v>67943.399999999994</v>
      </c>
    </row>
    <row r="30" spans="1:10" ht="13.15" customHeight="1" x14ac:dyDescent="0.2">
      <c r="A30" s="30" t="s">
        <v>33</v>
      </c>
      <c r="B30" s="28">
        <v>28</v>
      </c>
      <c r="D30" s="33">
        <v>128542.39999999999</v>
      </c>
      <c r="E30" s="33">
        <v>211449.7</v>
      </c>
    </row>
    <row r="31" spans="1:10" ht="13.15" customHeight="1" x14ac:dyDescent="0.2">
      <c r="A31" s="30" t="s">
        <v>34</v>
      </c>
      <c r="B31" s="28">
        <v>29</v>
      </c>
      <c r="D31" s="33">
        <v>1901757.2</v>
      </c>
      <c r="E31" s="33">
        <v>786211.3</v>
      </c>
    </row>
    <row r="32" spans="1:10" ht="13.15" customHeight="1" x14ac:dyDescent="0.2">
      <c r="A32" s="30" t="s">
        <v>35</v>
      </c>
      <c r="B32" s="28">
        <v>30</v>
      </c>
      <c r="D32" s="33">
        <v>7495.6</v>
      </c>
      <c r="E32" s="33">
        <v>2134.3000000000002</v>
      </c>
    </row>
    <row r="33" spans="1:5" ht="13.15" customHeight="1" x14ac:dyDescent="0.2">
      <c r="A33" s="30" t="s">
        <v>36</v>
      </c>
      <c r="B33" s="28">
        <v>31</v>
      </c>
      <c r="D33" s="33">
        <v>228835.6</v>
      </c>
      <c r="E33" s="33">
        <v>96336.8</v>
      </c>
    </row>
    <row r="34" spans="1:5" ht="13.15" customHeight="1" x14ac:dyDescent="0.2">
      <c r="A34" s="30" t="s">
        <v>37</v>
      </c>
      <c r="B34" s="28">
        <v>32</v>
      </c>
      <c r="D34" s="33">
        <v>12836.6</v>
      </c>
      <c r="E34" s="33">
        <v>8493.4500000000007</v>
      </c>
    </row>
    <row r="35" spans="1:5" ht="13.15" customHeight="1" x14ac:dyDescent="0.2">
      <c r="A35" s="30" t="s">
        <v>38</v>
      </c>
      <c r="B35" s="28">
        <v>33</v>
      </c>
      <c r="D35" s="33">
        <v>2623.6</v>
      </c>
      <c r="E35" s="33">
        <v>2121</v>
      </c>
    </row>
    <row r="36" spans="1:5" ht="13.15" customHeight="1" x14ac:dyDescent="0.2">
      <c r="A36" s="30" t="s">
        <v>39</v>
      </c>
      <c r="B36" s="28">
        <v>34</v>
      </c>
      <c r="D36" s="33">
        <v>0</v>
      </c>
      <c r="E36" s="33">
        <v>0</v>
      </c>
    </row>
    <row r="37" spans="1:5" ht="13.15" customHeight="1" x14ac:dyDescent="0.2">
      <c r="A37" s="30" t="s">
        <v>40</v>
      </c>
      <c r="B37" s="28">
        <v>35</v>
      </c>
      <c r="D37" s="33">
        <v>408950.5</v>
      </c>
      <c r="E37" s="33">
        <v>151668.29999999999</v>
      </c>
    </row>
    <row r="38" spans="1:5" ht="13.15" customHeight="1" x14ac:dyDescent="0.2">
      <c r="A38" s="30" t="s">
        <v>41</v>
      </c>
      <c r="B38" s="28">
        <v>36</v>
      </c>
      <c r="D38" s="33">
        <v>1250974.8999999999</v>
      </c>
      <c r="E38" s="33">
        <v>534508.1</v>
      </c>
    </row>
    <row r="39" spans="1:5" ht="13.15" customHeight="1" x14ac:dyDescent="0.2">
      <c r="A39" s="30" t="s">
        <v>42</v>
      </c>
      <c r="B39" s="28">
        <v>37</v>
      </c>
      <c r="D39" s="33">
        <v>158138.4</v>
      </c>
      <c r="E39" s="33">
        <v>81387.600000000006</v>
      </c>
    </row>
    <row r="40" spans="1:5" ht="13.15" customHeight="1" x14ac:dyDescent="0.2">
      <c r="A40" s="30" t="s">
        <v>43</v>
      </c>
      <c r="B40" s="28">
        <v>38</v>
      </c>
      <c r="D40" s="33">
        <v>15777.3</v>
      </c>
      <c r="E40" s="33">
        <v>5801.95</v>
      </c>
    </row>
    <row r="41" spans="1:5" ht="13.15" customHeight="1" x14ac:dyDescent="0.2">
      <c r="A41" s="30" t="s">
        <v>44</v>
      </c>
      <c r="B41" s="28">
        <v>39</v>
      </c>
      <c r="D41" s="33">
        <v>86.8</v>
      </c>
      <c r="E41" s="33">
        <v>0</v>
      </c>
    </row>
    <row r="42" spans="1:5" ht="13.15" customHeight="1" x14ac:dyDescent="0.2">
      <c r="A42" s="30" t="s">
        <v>45</v>
      </c>
      <c r="B42" s="28">
        <v>40</v>
      </c>
      <c r="D42" s="33">
        <v>2408</v>
      </c>
      <c r="E42" s="33">
        <v>652.4</v>
      </c>
    </row>
    <row r="43" spans="1:5" ht="13.15" customHeight="1" x14ac:dyDescent="0.2">
      <c r="A43" s="30" t="s">
        <v>46</v>
      </c>
      <c r="B43" s="28">
        <v>41</v>
      </c>
      <c r="D43" s="33">
        <v>696441.2</v>
      </c>
      <c r="E43" s="33">
        <v>369351.5</v>
      </c>
    </row>
    <row r="44" spans="1:5" ht="13.15" customHeight="1" x14ac:dyDescent="0.2">
      <c r="A44" s="30" t="s">
        <v>47</v>
      </c>
      <c r="B44" s="28">
        <v>42</v>
      </c>
      <c r="D44" s="33">
        <v>0</v>
      </c>
      <c r="E44" s="33">
        <v>0</v>
      </c>
    </row>
    <row r="45" spans="1:5" ht="13.15" customHeight="1" x14ac:dyDescent="0.2">
      <c r="A45" s="30" t="s">
        <v>48</v>
      </c>
      <c r="B45" s="28">
        <v>43</v>
      </c>
      <c r="D45" s="33">
        <v>0</v>
      </c>
      <c r="E45" s="33">
        <v>0</v>
      </c>
    </row>
    <row r="46" spans="1:5" ht="13.15" customHeight="1" x14ac:dyDescent="0.2">
      <c r="A46" s="30" t="s">
        <v>49</v>
      </c>
      <c r="B46" s="28">
        <v>44</v>
      </c>
      <c r="D46" s="33">
        <v>696961.3</v>
      </c>
      <c r="E46" s="33">
        <v>292841.15000000002</v>
      </c>
    </row>
    <row r="47" spans="1:5" ht="13.15" customHeight="1" x14ac:dyDescent="0.2">
      <c r="A47" s="30" t="s">
        <v>50</v>
      </c>
      <c r="B47" s="28">
        <v>45</v>
      </c>
      <c r="D47" s="33">
        <v>401393.3</v>
      </c>
      <c r="E47" s="33">
        <v>112671.65</v>
      </c>
    </row>
    <row r="48" spans="1:5" ht="13.15" customHeight="1" x14ac:dyDescent="0.2">
      <c r="A48" s="30" t="s">
        <v>51</v>
      </c>
      <c r="B48" s="28">
        <v>46</v>
      </c>
      <c r="D48" s="33">
        <v>0</v>
      </c>
      <c r="E48" s="33">
        <v>0</v>
      </c>
    </row>
    <row r="49" spans="1:5" ht="13.15" customHeight="1" x14ac:dyDescent="0.2">
      <c r="A49" s="30" t="s">
        <v>52</v>
      </c>
      <c r="B49" s="28">
        <v>47</v>
      </c>
      <c r="D49" s="33">
        <v>19001.5</v>
      </c>
      <c r="E49" s="33">
        <v>11834.55</v>
      </c>
    </row>
    <row r="50" spans="1:5" ht="13.15" customHeight="1" x14ac:dyDescent="0.2">
      <c r="A50" s="30" t="s">
        <v>53</v>
      </c>
      <c r="B50" s="28">
        <v>48</v>
      </c>
      <c r="D50" s="33">
        <v>2511517.4</v>
      </c>
      <c r="E50" s="33">
        <v>911102.85</v>
      </c>
    </row>
    <row r="51" spans="1:5" ht="13.15" customHeight="1" x14ac:dyDescent="0.2">
      <c r="A51" s="30" t="s">
        <v>54</v>
      </c>
      <c r="B51" s="28">
        <v>49</v>
      </c>
      <c r="D51" s="33">
        <v>0</v>
      </c>
      <c r="E51" s="33">
        <v>0</v>
      </c>
    </row>
    <row r="52" spans="1:5" ht="13.15" customHeight="1" x14ac:dyDescent="0.2">
      <c r="A52" s="30" t="s">
        <v>55</v>
      </c>
      <c r="B52" s="28">
        <v>50</v>
      </c>
      <c r="D52" s="33">
        <v>2688016.8</v>
      </c>
      <c r="E52" s="33">
        <v>966283.85</v>
      </c>
    </row>
    <row r="53" spans="1:5" ht="13.15" customHeight="1" x14ac:dyDescent="0.2">
      <c r="A53" s="30" t="s">
        <v>56</v>
      </c>
      <c r="B53" s="28">
        <v>51</v>
      </c>
      <c r="D53" s="33">
        <v>610719.19999999995</v>
      </c>
      <c r="E53" s="33">
        <v>247207.1</v>
      </c>
    </row>
    <row r="54" spans="1:5" ht="13.15" customHeight="1" x14ac:dyDescent="0.2">
      <c r="A54" s="30" t="s">
        <v>57</v>
      </c>
      <c r="B54" s="28">
        <v>52</v>
      </c>
      <c r="D54" s="33">
        <v>1329473.6000000001</v>
      </c>
      <c r="E54" s="33">
        <v>590383.5</v>
      </c>
    </row>
    <row r="55" spans="1:5" ht="13.15" customHeight="1" x14ac:dyDescent="0.2">
      <c r="A55" s="30" t="s">
        <v>58</v>
      </c>
      <c r="B55" s="28">
        <v>53</v>
      </c>
      <c r="D55" s="33">
        <v>736414.63</v>
      </c>
      <c r="E55" s="33">
        <v>300606.60000000003</v>
      </c>
    </row>
    <row r="56" spans="1:5" ht="13.15" customHeight="1" x14ac:dyDescent="0.2">
      <c r="A56" s="30" t="s">
        <v>59</v>
      </c>
      <c r="B56" s="28">
        <v>54</v>
      </c>
      <c r="D56" s="33">
        <v>20881</v>
      </c>
      <c r="E56" s="33">
        <v>11812.85</v>
      </c>
    </row>
    <row r="57" spans="1:5" ht="13.15" customHeight="1" x14ac:dyDescent="0.2">
      <c r="A57" s="30" t="s">
        <v>60</v>
      </c>
      <c r="B57" s="28">
        <v>55</v>
      </c>
      <c r="D57" s="33">
        <v>586488</v>
      </c>
      <c r="E57" s="33">
        <v>253938.3</v>
      </c>
    </row>
    <row r="58" spans="1:5" ht="13.15" customHeight="1" x14ac:dyDescent="0.2">
      <c r="A58" s="30" t="s">
        <v>61</v>
      </c>
      <c r="B58" s="28">
        <v>56</v>
      </c>
      <c r="D58" s="33">
        <v>347932.9</v>
      </c>
      <c r="E58" s="33">
        <v>117037.2</v>
      </c>
    </row>
    <row r="59" spans="1:5" ht="13.15" customHeight="1" x14ac:dyDescent="0.2">
      <c r="A59" s="30" t="s">
        <v>62</v>
      </c>
      <c r="B59" s="28">
        <v>57</v>
      </c>
      <c r="D59" s="33">
        <v>0</v>
      </c>
      <c r="E59" s="33">
        <v>0</v>
      </c>
    </row>
    <row r="60" spans="1:5" ht="13.15" customHeight="1" x14ac:dyDescent="0.2">
      <c r="A60" s="30" t="s">
        <v>63</v>
      </c>
      <c r="B60" s="28">
        <v>58</v>
      </c>
      <c r="D60" s="33">
        <v>645243.19999999995</v>
      </c>
      <c r="E60" s="33">
        <v>352865.45</v>
      </c>
    </row>
    <row r="61" spans="1:5" ht="13.15" customHeight="1" x14ac:dyDescent="0.2">
      <c r="A61" s="30" t="s">
        <v>64</v>
      </c>
      <c r="B61" s="28">
        <v>59</v>
      </c>
      <c r="D61" s="33">
        <v>190742.94</v>
      </c>
      <c r="E61" s="33">
        <v>151066.97</v>
      </c>
    </row>
    <row r="62" spans="1:5" ht="13.15" customHeight="1" x14ac:dyDescent="0.2">
      <c r="A62" s="30" t="s">
        <v>65</v>
      </c>
      <c r="B62" s="28">
        <v>60</v>
      </c>
      <c r="D62" s="33">
        <v>249946.9</v>
      </c>
      <c r="E62" s="33">
        <v>66647.350000000006</v>
      </c>
    </row>
    <row r="63" spans="1:5" ht="13.15" customHeight="1" x14ac:dyDescent="0.2">
      <c r="A63" s="30" t="s">
        <v>66</v>
      </c>
      <c r="B63" s="28">
        <v>61</v>
      </c>
      <c r="D63" s="33">
        <v>14922.6</v>
      </c>
      <c r="E63" s="33">
        <v>8606.15</v>
      </c>
    </row>
    <row r="64" spans="1:5" ht="13.15" customHeight="1" x14ac:dyDescent="0.2">
      <c r="A64" s="30" t="s">
        <v>67</v>
      </c>
      <c r="B64" s="28">
        <v>62</v>
      </c>
      <c r="D64" s="33">
        <v>6801.9000000000005</v>
      </c>
      <c r="E64" s="33">
        <v>4657.45</v>
      </c>
    </row>
    <row r="65" spans="1:13" ht="13.15" customHeight="1" x14ac:dyDescent="0.2">
      <c r="A65" s="30" t="s">
        <v>68</v>
      </c>
      <c r="B65" s="28">
        <v>63</v>
      </c>
      <c r="D65" s="33">
        <v>5769.4</v>
      </c>
      <c r="E65" s="33">
        <v>3089.1</v>
      </c>
    </row>
    <row r="66" spans="1:13" ht="13.15" customHeight="1" x14ac:dyDescent="0.2">
      <c r="A66" s="30" t="s">
        <v>69</v>
      </c>
      <c r="B66" s="28">
        <v>64</v>
      </c>
      <c r="D66" s="33">
        <v>1092692.83</v>
      </c>
      <c r="E66" s="33">
        <v>462778.75</v>
      </c>
    </row>
    <row r="67" spans="1:13" ht="13.15" customHeight="1" x14ac:dyDescent="0.2">
      <c r="A67" s="30" t="s">
        <v>70</v>
      </c>
      <c r="B67" s="28">
        <v>65</v>
      </c>
      <c r="D67" s="33">
        <v>36535.800000000003</v>
      </c>
      <c r="E67" s="33">
        <v>13582.8</v>
      </c>
    </row>
    <row r="68" spans="1:13" ht="13.15" customHeight="1" x14ac:dyDescent="0.2">
      <c r="A68" s="30" t="s">
        <v>71</v>
      </c>
      <c r="B68" s="28">
        <v>66</v>
      </c>
      <c r="D68" s="33">
        <v>689150.7</v>
      </c>
      <c r="E68" s="33">
        <v>169600.55</v>
      </c>
    </row>
    <row r="69" spans="1:13" ht="13.15" customHeight="1" x14ac:dyDescent="0.2">
      <c r="A69" s="30" t="s">
        <v>72</v>
      </c>
      <c r="B69" s="28">
        <v>67</v>
      </c>
      <c r="D69" s="33">
        <v>8533</v>
      </c>
      <c r="E69" s="33">
        <v>11494</v>
      </c>
      <c r="M69" s="31"/>
    </row>
    <row r="70" spans="1:13" ht="13.15" customHeight="1" x14ac:dyDescent="0.2">
      <c r="M70" s="31"/>
    </row>
    <row r="71" spans="1:13" ht="13.15" customHeight="1" x14ac:dyDescent="0.2">
      <c r="A71" s="28" t="s">
        <v>73</v>
      </c>
      <c r="D71" s="24">
        <f>SUM(D3:D69)</f>
        <v>30133113.899999999</v>
      </c>
      <c r="E71" s="24">
        <f>SUM(E3:E69)</f>
        <v>12429950.719999999</v>
      </c>
      <c r="F71" s="24"/>
      <c r="M71" s="31"/>
    </row>
    <row r="72" spans="1:13" x14ac:dyDescent="0.2">
      <c r="M72" s="31"/>
    </row>
    <row r="73" spans="1:13" x14ac:dyDescent="0.2">
      <c r="A73" s="32" t="s">
        <v>74</v>
      </c>
      <c r="M73" s="31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2B14D-37C2-479A-A4A4-F1B7E527F564}">
  <dimension ref="A1:M73"/>
  <sheetViews>
    <sheetView zoomScaleNormal="100" workbookViewId="0">
      <selection activeCell="I15" sqref="I15"/>
    </sheetView>
  </sheetViews>
  <sheetFormatPr defaultRowHeight="12.75" x14ac:dyDescent="0.2"/>
  <cols>
    <col min="1" max="1" width="21.140625" style="28" customWidth="1"/>
    <col min="2" max="3" width="10.5703125" style="28" customWidth="1"/>
    <col min="4" max="6" width="18.42578125" style="28" customWidth="1"/>
    <col min="7" max="7" width="9.140625" style="28" customWidth="1"/>
    <col min="8" max="8" width="11.140625" style="28" bestFit="1" customWidth="1"/>
    <col min="9" max="9" width="19.5703125" style="28" bestFit="1" customWidth="1"/>
    <col min="10" max="10" width="15.42578125" style="28" bestFit="1" customWidth="1"/>
    <col min="11" max="11" width="14.28515625" style="28" bestFit="1" customWidth="1"/>
    <col min="12" max="12" width="8.42578125" style="28" bestFit="1" customWidth="1"/>
    <col min="13" max="16384" width="9.140625" style="28"/>
  </cols>
  <sheetData>
    <row r="1" spans="1:12" ht="13.15" customHeight="1" x14ac:dyDescent="0.2">
      <c r="A1" s="27" t="s">
        <v>78</v>
      </c>
      <c r="D1" s="29" t="s">
        <v>0</v>
      </c>
      <c r="E1" s="29" t="s">
        <v>1</v>
      </c>
      <c r="F1" s="29"/>
    </row>
    <row r="2" spans="1:12" ht="15" x14ac:dyDescent="0.25">
      <c r="A2" s="28" t="s">
        <v>2</v>
      </c>
      <c r="B2" s="28" t="s">
        <v>3</v>
      </c>
      <c r="D2" s="24" t="s">
        <v>4</v>
      </c>
      <c r="E2" s="24" t="s">
        <v>5</v>
      </c>
      <c r="F2" s="24"/>
      <c r="G2" s="34"/>
      <c r="L2" s="1"/>
    </row>
    <row r="3" spans="1:12" ht="13.15" customHeight="1" x14ac:dyDescent="0.2">
      <c r="A3" s="30" t="s">
        <v>6</v>
      </c>
      <c r="B3" s="28">
        <v>1</v>
      </c>
      <c r="D3" s="33">
        <v>234349.5</v>
      </c>
      <c r="E3" s="33">
        <v>83108.02</v>
      </c>
    </row>
    <row r="4" spans="1:12" ht="13.15" customHeight="1" x14ac:dyDescent="0.2">
      <c r="A4" s="30" t="s">
        <v>7</v>
      </c>
      <c r="B4" s="28">
        <v>2</v>
      </c>
      <c r="D4" s="33">
        <v>21504.7</v>
      </c>
      <c r="E4" s="33">
        <v>14470.75</v>
      </c>
    </row>
    <row r="5" spans="1:12" ht="13.15" customHeight="1" x14ac:dyDescent="0.2">
      <c r="A5" s="30" t="s">
        <v>8</v>
      </c>
      <c r="B5" s="28">
        <v>3</v>
      </c>
      <c r="D5" s="33">
        <v>0</v>
      </c>
      <c r="E5" s="33">
        <v>161260.06</v>
      </c>
    </row>
    <row r="6" spans="1:12" ht="13.15" customHeight="1" x14ac:dyDescent="0.2">
      <c r="A6" s="30" t="s">
        <v>9</v>
      </c>
      <c r="B6" s="28">
        <v>4</v>
      </c>
      <c r="D6" s="33">
        <v>7383.6</v>
      </c>
      <c r="E6" s="33">
        <v>5695.55</v>
      </c>
    </row>
    <row r="7" spans="1:12" ht="13.15" customHeight="1" x14ac:dyDescent="0.2">
      <c r="A7" s="30" t="s">
        <v>10</v>
      </c>
      <c r="B7" s="28">
        <v>5</v>
      </c>
      <c r="D7" s="33">
        <v>895758.1</v>
      </c>
      <c r="E7" s="33">
        <v>485885.75</v>
      </c>
    </row>
    <row r="8" spans="1:12" ht="13.15" customHeight="1" x14ac:dyDescent="0.2">
      <c r="A8" s="30" t="s">
        <v>11</v>
      </c>
      <c r="B8" s="28">
        <v>6</v>
      </c>
      <c r="D8" s="33">
        <v>2699866.4</v>
      </c>
      <c r="E8" s="33">
        <v>1179203.55</v>
      </c>
    </row>
    <row r="9" spans="1:12" ht="13.15" customHeight="1" x14ac:dyDescent="0.2">
      <c r="A9" s="30" t="s">
        <v>12</v>
      </c>
      <c r="B9" s="28">
        <v>7</v>
      </c>
      <c r="D9" s="33">
        <v>1578.5</v>
      </c>
      <c r="E9" s="33">
        <v>1285.2</v>
      </c>
      <c r="F9" s="24"/>
    </row>
    <row r="10" spans="1:12" ht="13.15" customHeight="1" x14ac:dyDescent="0.2">
      <c r="A10" s="30" t="s">
        <v>13</v>
      </c>
      <c r="B10" s="28">
        <v>8</v>
      </c>
      <c r="D10" s="33">
        <v>345381.8</v>
      </c>
      <c r="E10" s="33">
        <v>135740.85</v>
      </c>
    </row>
    <row r="11" spans="1:12" ht="13.15" customHeight="1" x14ac:dyDescent="0.2">
      <c r="A11" s="30" t="s">
        <v>14</v>
      </c>
      <c r="B11" s="28">
        <v>9</v>
      </c>
      <c r="D11" s="33">
        <v>164490.20000000001</v>
      </c>
      <c r="E11" s="33">
        <v>76312.600000000006</v>
      </c>
    </row>
    <row r="12" spans="1:12" ht="13.15" customHeight="1" x14ac:dyDescent="0.2">
      <c r="A12" s="30" t="s">
        <v>15</v>
      </c>
      <c r="B12" s="28">
        <v>10</v>
      </c>
      <c r="D12" s="33">
        <v>277117.40000000002</v>
      </c>
      <c r="E12" s="33">
        <v>121315.95</v>
      </c>
    </row>
    <row r="13" spans="1:12" ht="13.15" customHeight="1" x14ac:dyDescent="0.2">
      <c r="A13" s="30" t="s">
        <v>16</v>
      </c>
      <c r="B13" s="28">
        <v>11</v>
      </c>
      <c r="D13" s="33">
        <v>1321600</v>
      </c>
      <c r="E13" s="33">
        <v>329610.75</v>
      </c>
    </row>
    <row r="14" spans="1:12" ht="13.15" customHeight="1" x14ac:dyDescent="0.2">
      <c r="A14" s="30" t="s">
        <v>17</v>
      </c>
      <c r="B14" s="28">
        <v>12</v>
      </c>
      <c r="D14" s="33">
        <v>17719.099999999999</v>
      </c>
      <c r="E14" s="33">
        <v>8687.7000000000007</v>
      </c>
      <c r="F14" s="24"/>
    </row>
    <row r="15" spans="1:12" ht="13.15" customHeight="1" x14ac:dyDescent="0.2">
      <c r="A15" s="30" t="s">
        <v>18</v>
      </c>
      <c r="B15" s="28">
        <v>13</v>
      </c>
      <c r="D15" s="33">
        <v>3733096.8</v>
      </c>
      <c r="E15" s="33">
        <v>1588571.95</v>
      </c>
    </row>
    <row r="16" spans="1:12" ht="13.15" customHeight="1" x14ac:dyDescent="0.2">
      <c r="A16" s="30" t="s">
        <v>19</v>
      </c>
      <c r="B16" s="28">
        <v>14</v>
      </c>
      <c r="D16" s="33">
        <v>37527.699999999997</v>
      </c>
      <c r="E16" s="33">
        <v>8786.75</v>
      </c>
    </row>
    <row r="17" spans="1:5" ht="13.15" customHeight="1" x14ac:dyDescent="0.2">
      <c r="A17" s="30" t="s">
        <v>20</v>
      </c>
      <c r="B17" s="28">
        <v>15</v>
      </c>
      <c r="D17" s="33">
        <v>0</v>
      </c>
      <c r="E17" s="33">
        <v>0</v>
      </c>
    </row>
    <row r="18" spans="1:5" ht="13.15" customHeight="1" x14ac:dyDescent="0.2">
      <c r="A18" s="30" t="s">
        <v>21</v>
      </c>
      <c r="B18" s="28">
        <v>16</v>
      </c>
      <c r="D18" s="33">
        <v>1018103.8</v>
      </c>
      <c r="E18" s="33">
        <v>703187.45</v>
      </c>
    </row>
    <row r="19" spans="1:5" ht="13.15" customHeight="1" x14ac:dyDescent="0.2">
      <c r="A19" s="30" t="s">
        <v>22</v>
      </c>
      <c r="B19" s="28">
        <v>17</v>
      </c>
      <c r="D19" s="33">
        <v>320730.2</v>
      </c>
      <c r="E19" s="33">
        <v>226378.95</v>
      </c>
    </row>
    <row r="20" spans="1:5" ht="13.15" customHeight="1" x14ac:dyDescent="0.2">
      <c r="A20" s="30" t="s">
        <v>23</v>
      </c>
      <c r="B20" s="28">
        <v>18</v>
      </c>
      <c r="D20" s="33">
        <v>193064.9</v>
      </c>
      <c r="E20" s="33">
        <v>78085.7</v>
      </c>
    </row>
    <row r="21" spans="1:5" ht="13.15" customHeight="1" x14ac:dyDescent="0.2">
      <c r="A21" s="30" t="s">
        <v>24</v>
      </c>
      <c r="B21" s="28">
        <v>19</v>
      </c>
      <c r="D21" s="33">
        <v>0</v>
      </c>
      <c r="E21" s="33">
        <v>0</v>
      </c>
    </row>
    <row r="22" spans="1:5" ht="13.15" customHeight="1" x14ac:dyDescent="0.2">
      <c r="A22" s="30" t="s">
        <v>25</v>
      </c>
      <c r="B22" s="28">
        <v>20</v>
      </c>
      <c r="D22" s="33">
        <v>0</v>
      </c>
      <c r="E22" s="33">
        <v>0</v>
      </c>
    </row>
    <row r="23" spans="1:5" ht="13.15" customHeight="1" x14ac:dyDescent="0.2">
      <c r="A23" s="30" t="s">
        <v>26</v>
      </c>
      <c r="B23" s="28">
        <v>21</v>
      </c>
      <c r="D23" s="33">
        <v>0</v>
      </c>
      <c r="E23" s="33">
        <v>0</v>
      </c>
    </row>
    <row r="24" spans="1:5" ht="13.15" customHeight="1" x14ac:dyDescent="0.2">
      <c r="A24" s="30" t="s">
        <v>27</v>
      </c>
      <c r="B24" s="28">
        <v>22</v>
      </c>
      <c r="D24" s="33">
        <v>2654.4</v>
      </c>
      <c r="E24" s="33">
        <v>843.5</v>
      </c>
    </row>
    <row r="25" spans="1:5" ht="13.15" customHeight="1" x14ac:dyDescent="0.2">
      <c r="A25" s="30" t="s">
        <v>28</v>
      </c>
      <c r="B25" s="28">
        <v>23</v>
      </c>
      <c r="D25" s="33">
        <v>14029.4</v>
      </c>
      <c r="E25" s="33">
        <v>29608.6</v>
      </c>
    </row>
    <row r="26" spans="1:5" ht="13.15" customHeight="1" x14ac:dyDescent="0.2">
      <c r="A26" s="30" t="s">
        <v>29</v>
      </c>
      <c r="B26" s="28">
        <v>24</v>
      </c>
      <c r="D26" s="33">
        <v>4325.3</v>
      </c>
      <c r="E26" s="33">
        <v>2496.9</v>
      </c>
    </row>
    <row r="27" spans="1:5" ht="13.15" customHeight="1" x14ac:dyDescent="0.2">
      <c r="A27" s="30" t="s">
        <v>30</v>
      </c>
      <c r="B27" s="28">
        <v>25</v>
      </c>
      <c r="D27" s="33">
        <v>17787.7</v>
      </c>
      <c r="E27" s="33">
        <v>12705.35</v>
      </c>
    </row>
    <row r="28" spans="1:5" ht="13.15" customHeight="1" x14ac:dyDescent="0.2">
      <c r="A28" s="30" t="s">
        <v>31</v>
      </c>
      <c r="B28" s="28">
        <v>26</v>
      </c>
      <c r="D28" s="33">
        <v>31423.7</v>
      </c>
      <c r="E28" s="33">
        <v>31158.75</v>
      </c>
    </row>
    <row r="29" spans="1:5" ht="13.15" customHeight="1" x14ac:dyDescent="0.2">
      <c r="A29" s="30" t="s">
        <v>32</v>
      </c>
      <c r="B29" s="28">
        <v>27</v>
      </c>
      <c r="D29" s="33">
        <v>174661.2</v>
      </c>
      <c r="E29" s="33">
        <v>70311.5</v>
      </c>
    </row>
    <row r="30" spans="1:5" ht="13.15" customHeight="1" x14ac:dyDescent="0.2">
      <c r="A30" s="30" t="s">
        <v>33</v>
      </c>
      <c r="B30" s="28">
        <v>28</v>
      </c>
      <c r="D30" s="33">
        <v>0</v>
      </c>
      <c r="E30" s="33">
        <v>0</v>
      </c>
    </row>
    <row r="31" spans="1:5" ht="13.15" customHeight="1" x14ac:dyDescent="0.2">
      <c r="A31" s="30" t="s">
        <v>34</v>
      </c>
      <c r="B31" s="28">
        <v>29</v>
      </c>
      <c r="D31" s="33">
        <v>1591777.6</v>
      </c>
      <c r="E31" s="33">
        <v>1375940.3</v>
      </c>
    </row>
    <row r="32" spans="1:5" ht="13.15" customHeight="1" x14ac:dyDescent="0.2">
      <c r="A32" s="30" t="s">
        <v>35</v>
      </c>
      <c r="B32" s="28">
        <v>30</v>
      </c>
      <c r="D32" s="33">
        <v>0</v>
      </c>
      <c r="E32" s="33">
        <v>0</v>
      </c>
    </row>
    <row r="33" spans="1:5" ht="13.15" customHeight="1" x14ac:dyDescent="0.2">
      <c r="A33" s="30" t="s">
        <v>36</v>
      </c>
      <c r="B33" s="28">
        <v>31</v>
      </c>
      <c r="D33" s="33">
        <v>239377.6</v>
      </c>
      <c r="E33" s="33">
        <v>84476.35</v>
      </c>
    </row>
    <row r="34" spans="1:5" ht="13.15" customHeight="1" x14ac:dyDescent="0.2">
      <c r="A34" s="30" t="s">
        <v>37</v>
      </c>
      <c r="B34" s="28">
        <v>32</v>
      </c>
      <c r="D34" s="33">
        <v>0</v>
      </c>
      <c r="E34" s="33">
        <v>0</v>
      </c>
    </row>
    <row r="35" spans="1:5" ht="13.15" customHeight="1" x14ac:dyDescent="0.2">
      <c r="A35" s="30" t="s">
        <v>38</v>
      </c>
      <c r="B35" s="28">
        <v>33</v>
      </c>
      <c r="D35" s="33">
        <v>7049</v>
      </c>
      <c r="E35" s="33">
        <v>6984.6</v>
      </c>
    </row>
    <row r="36" spans="1:5" ht="13.15" customHeight="1" x14ac:dyDescent="0.2">
      <c r="A36" s="30" t="s">
        <v>39</v>
      </c>
      <c r="B36" s="28">
        <v>34</v>
      </c>
      <c r="D36" s="33">
        <v>0</v>
      </c>
      <c r="E36" s="33">
        <v>0</v>
      </c>
    </row>
    <row r="37" spans="1:5" ht="13.15" customHeight="1" x14ac:dyDescent="0.2">
      <c r="A37" s="30" t="s">
        <v>40</v>
      </c>
      <c r="B37" s="28">
        <v>35</v>
      </c>
      <c r="D37" s="33">
        <v>365092.7</v>
      </c>
      <c r="E37" s="33">
        <v>193559.45</v>
      </c>
    </row>
    <row r="38" spans="1:5" ht="13.15" customHeight="1" x14ac:dyDescent="0.2">
      <c r="A38" s="30" t="s">
        <v>41</v>
      </c>
      <c r="B38" s="28">
        <v>36</v>
      </c>
      <c r="D38" s="33">
        <v>0</v>
      </c>
      <c r="E38" s="33">
        <v>0</v>
      </c>
    </row>
    <row r="39" spans="1:5" ht="13.15" customHeight="1" x14ac:dyDescent="0.2">
      <c r="A39" s="30" t="s">
        <v>42</v>
      </c>
      <c r="B39" s="28">
        <v>37</v>
      </c>
      <c r="D39" s="33">
        <v>191520</v>
      </c>
      <c r="E39" s="33">
        <v>109228</v>
      </c>
    </row>
    <row r="40" spans="1:5" ht="13.15" customHeight="1" x14ac:dyDescent="0.2">
      <c r="A40" s="30" t="s">
        <v>43</v>
      </c>
      <c r="B40" s="28">
        <v>38</v>
      </c>
      <c r="D40" s="33">
        <v>33135.9</v>
      </c>
      <c r="E40" s="33">
        <v>10022.950000000001</v>
      </c>
    </row>
    <row r="41" spans="1:5" ht="13.15" customHeight="1" x14ac:dyDescent="0.2">
      <c r="A41" s="30" t="s">
        <v>44</v>
      </c>
      <c r="B41" s="28">
        <v>39</v>
      </c>
      <c r="D41" s="33">
        <v>107.1</v>
      </c>
      <c r="E41" s="33">
        <v>0</v>
      </c>
    </row>
    <row r="42" spans="1:5" ht="13.15" customHeight="1" x14ac:dyDescent="0.2">
      <c r="A42" s="30" t="s">
        <v>45</v>
      </c>
      <c r="B42" s="28">
        <v>40</v>
      </c>
      <c r="D42" s="33">
        <v>0</v>
      </c>
      <c r="E42" s="33">
        <v>0</v>
      </c>
    </row>
    <row r="43" spans="1:5" ht="13.15" customHeight="1" x14ac:dyDescent="0.2">
      <c r="A43" s="30" t="s">
        <v>46</v>
      </c>
      <c r="B43" s="28">
        <v>41</v>
      </c>
      <c r="D43" s="33">
        <v>778501.5</v>
      </c>
      <c r="E43" s="33">
        <v>288990.09999999998</v>
      </c>
    </row>
    <row r="44" spans="1:5" ht="13.15" customHeight="1" x14ac:dyDescent="0.2">
      <c r="A44" s="30" t="s">
        <v>47</v>
      </c>
      <c r="B44" s="28">
        <v>42</v>
      </c>
      <c r="D44" s="33">
        <v>417813.9</v>
      </c>
      <c r="E44" s="33">
        <v>137567.57999999999</v>
      </c>
    </row>
    <row r="45" spans="1:5" ht="13.15" customHeight="1" x14ac:dyDescent="0.2">
      <c r="A45" s="30" t="s">
        <v>48</v>
      </c>
      <c r="B45" s="28">
        <v>43</v>
      </c>
      <c r="D45" s="33">
        <v>555314.19999999995</v>
      </c>
      <c r="E45" s="33">
        <v>285703.25</v>
      </c>
    </row>
    <row r="46" spans="1:5" ht="13.15" customHeight="1" x14ac:dyDescent="0.2">
      <c r="A46" s="30" t="s">
        <v>49</v>
      </c>
      <c r="B46" s="28">
        <v>44</v>
      </c>
      <c r="D46" s="33">
        <v>454232.8</v>
      </c>
      <c r="E46" s="33">
        <v>177249.45</v>
      </c>
    </row>
    <row r="47" spans="1:5" ht="13.15" customHeight="1" x14ac:dyDescent="0.2">
      <c r="A47" s="30" t="s">
        <v>50</v>
      </c>
      <c r="B47" s="28">
        <v>45</v>
      </c>
      <c r="D47" s="33">
        <v>0</v>
      </c>
      <c r="E47" s="33">
        <v>0</v>
      </c>
    </row>
    <row r="48" spans="1:5" ht="13.15" customHeight="1" x14ac:dyDescent="0.2">
      <c r="A48" s="30" t="s">
        <v>51</v>
      </c>
      <c r="B48" s="28">
        <v>46</v>
      </c>
      <c r="D48" s="33">
        <v>804331.42</v>
      </c>
      <c r="E48" s="33">
        <v>401926.35</v>
      </c>
    </row>
    <row r="49" spans="1:5" ht="13.15" customHeight="1" x14ac:dyDescent="0.2">
      <c r="A49" s="30" t="s">
        <v>52</v>
      </c>
      <c r="B49" s="28">
        <v>47</v>
      </c>
      <c r="D49" s="33">
        <v>37213.4</v>
      </c>
      <c r="E49" s="33">
        <v>14674.1</v>
      </c>
    </row>
    <row r="50" spans="1:5" ht="13.15" customHeight="1" x14ac:dyDescent="0.2">
      <c r="A50" s="30" t="s">
        <v>53</v>
      </c>
      <c r="B50" s="28">
        <v>48</v>
      </c>
      <c r="D50" s="33">
        <v>2954548.1</v>
      </c>
      <c r="E50" s="33">
        <v>856153.9</v>
      </c>
    </row>
    <row r="51" spans="1:5" ht="13.15" customHeight="1" x14ac:dyDescent="0.2">
      <c r="A51" s="30" t="s">
        <v>54</v>
      </c>
      <c r="B51" s="28">
        <v>49</v>
      </c>
      <c r="D51" s="33">
        <v>1518967.7999999998</v>
      </c>
      <c r="E51" s="33">
        <v>673173.55</v>
      </c>
    </row>
    <row r="52" spans="1:5" ht="13.15" customHeight="1" x14ac:dyDescent="0.2">
      <c r="A52" s="30" t="s">
        <v>55</v>
      </c>
      <c r="B52" s="28">
        <v>50</v>
      </c>
      <c r="D52" s="33">
        <v>2388268.4</v>
      </c>
      <c r="E52" s="33">
        <v>1226270.8500000001</v>
      </c>
    </row>
    <row r="53" spans="1:5" ht="13.15" customHeight="1" x14ac:dyDescent="0.2">
      <c r="A53" s="30" t="s">
        <v>56</v>
      </c>
      <c r="B53" s="28">
        <v>51</v>
      </c>
      <c r="D53" s="33">
        <v>848218.7</v>
      </c>
      <c r="E53" s="33">
        <v>428536.85</v>
      </c>
    </row>
    <row r="54" spans="1:5" ht="13.15" customHeight="1" x14ac:dyDescent="0.2">
      <c r="A54" s="30" t="s">
        <v>57</v>
      </c>
      <c r="B54" s="28">
        <v>52</v>
      </c>
      <c r="D54" s="33">
        <v>1741109.3</v>
      </c>
      <c r="E54" s="33">
        <v>799337</v>
      </c>
    </row>
    <row r="55" spans="1:5" ht="13.15" customHeight="1" x14ac:dyDescent="0.2">
      <c r="A55" s="30" t="s">
        <v>58</v>
      </c>
      <c r="B55" s="28">
        <v>53</v>
      </c>
      <c r="D55" s="33">
        <v>886155.6</v>
      </c>
      <c r="E55" s="33">
        <v>335339.65000000002</v>
      </c>
    </row>
    <row r="56" spans="1:5" ht="13.15" customHeight="1" x14ac:dyDescent="0.2">
      <c r="A56" s="30" t="s">
        <v>59</v>
      </c>
      <c r="B56" s="28">
        <v>54</v>
      </c>
      <c r="D56" s="33">
        <v>42163.1</v>
      </c>
      <c r="E56" s="33">
        <v>17969.7</v>
      </c>
    </row>
    <row r="57" spans="1:5" ht="13.15" customHeight="1" x14ac:dyDescent="0.2">
      <c r="A57" s="30" t="s">
        <v>60</v>
      </c>
      <c r="B57" s="28">
        <v>55</v>
      </c>
      <c r="D57" s="33">
        <v>847915.6</v>
      </c>
      <c r="E57" s="33">
        <v>355700.45</v>
      </c>
    </row>
    <row r="58" spans="1:5" ht="13.15" customHeight="1" x14ac:dyDescent="0.2">
      <c r="A58" s="30" t="s">
        <v>61</v>
      </c>
      <c r="B58" s="28">
        <v>56</v>
      </c>
      <c r="D58" s="33">
        <v>405948.2</v>
      </c>
      <c r="E58" s="33">
        <v>155386.35</v>
      </c>
    </row>
    <row r="59" spans="1:5" ht="13.15" customHeight="1" x14ac:dyDescent="0.2">
      <c r="A59" s="30" t="s">
        <v>62</v>
      </c>
      <c r="B59" s="28">
        <v>57</v>
      </c>
      <c r="D59" s="33">
        <v>0</v>
      </c>
      <c r="E59" s="33">
        <v>0</v>
      </c>
    </row>
    <row r="60" spans="1:5" ht="13.15" customHeight="1" x14ac:dyDescent="0.2">
      <c r="A60" s="30" t="s">
        <v>63</v>
      </c>
      <c r="B60" s="28">
        <v>58</v>
      </c>
      <c r="D60" s="33">
        <v>765027.9</v>
      </c>
      <c r="E60" s="33">
        <v>285998.3</v>
      </c>
    </row>
    <row r="61" spans="1:5" ht="13.15" customHeight="1" x14ac:dyDescent="0.2">
      <c r="A61" s="30" t="s">
        <v>64</v>
      </c>
      <c r="B61" s="28">
        <v>59</v>
      </c>
      <c r="D61" s="33">
        <v>0</v>
      </c>
      <c r="E61" s="33">
        <v>0</v>
      </c>
    </row>
    <row r="62" spans="1:5" ht="13.15" customHeight="1" x14ac:dyDescent="0.2">
      <c r="A62" s="30" t="s">
        <v>65</v>
      </c>
      <c r="B62" s="28">
        <v>60</v>
      </c>
      <c r="D62" s="33">
        <v>261655.8</v>
      </c>
      <c r="E62" s="33">
        <v>82021.100000000006</v>
      </c>
    </row>
    <row r="63" spans="1:5" ht="13.15" customHeight="1" x14ac:dyDescent="0.2">
      <c r="A63" s="30" t="s">
        <v>66</v>
      </c>
      <c r="B63" s="28">
        <v>61</v>
      </c>
      <c r="D63" s="33">
        <v>22934.799999999999</v>
      </c>
      <c r="E63" s="33">
        <v>13678</v>
      </c>
    </row>
    <row r="64" spans="1:5" ht="13.15" customHeight="1" x14ac:dyDescent="0.2">
      <c r="A64" s="30" t="s">
        <v>67</v>
      </c>
      <c r="B64" s="28">
        <v>62</v>
      </c>
      <c r="D64" s="33">
        <v>0</v>
      </c>
      <c r="E64" s="33">
        <v>0</v>
      </c>
    </row>
    <row r="65" spans="1:13" ht="13.15" customHeight="1" x14ac:dyDescent="0.2">
      <c r="A65" s="30" t="s">
        <v>68</v>
      </c>
      <c r="B65" s="28">
        <v>63</v>
      </c>
      <c r="D65" s="33">
        <v>0</v>
      </c>
      <c r="E65" s="33">
        <v>0</v>
      </c>
    </row>
    <row r="66" spans="1:13" ht="13.15" customHeight="1" x14ac:dyDescent="0.2">
      <c r="A66" s="30" t="s">
        <v>69</v>
      </c>
      <c r="B66" s="28">
        <v>64</v>
      </c>
      <c r="D66" s="33">
        <v>926910.6</v>
      </c>
      <c r="E66" s="33">
        <v>383867.34</v>
      </c>
    </row>
    <row r="67" spans="1:13" ht="13.15" customHeight="1" x14ac:dyDescent="0.2">
      <c r="A67" s="30" t="s">
        <v>70</v>
      </c>
      <c r="B67" s="28">
        <v>65</v>
      </c>
      <c r="D67" s="33">
        <v>30424.1</v>
      </c>
      <c r="E67" s="33">
        <v>13315.4</v>
      </c>
    </row>
    <row r="68" spans="1:13" ht="13.15" customHeight="1" x14ac:dyDescent="0.2">
      <c r="A68" s="30" t="s">
        <v>71</v>
      </c>
      <c r="B68" s="28">
        <v>66</v>
      </c>
      <c r="D68" s="33">
        <v>609457.1</v>
      </c>
      <c r="E68" s="33">
        <v>216632.85</v>
      </c>
    </row>
    <row r="69" spans="1:13" ht="13.15" customHeight="1" x14ac:dyDescent="0.2">
      <c r="A69" s="30" t="s">
        <v>72</v>
      </c>
      <c r="B69" s="28">
        <v>67</v>
      </c>
      <c r="D69" s="33">
        <v>6855.8</v>
      </c>
      <c r="E69" s="33">
        <v>3934</v>
      </c>
      <c r="M69" s="31"/>
    </row>
    <row r="70" spans="1:13" ht="13.15" customHeight="1" x14ac:dyDescent="0.2">
      <c r="M70" s="31"/>
    </row>
    <row r="71" spans="1:13" ht="13.15" customHeight="1" x14ac:dyDescent="0.2">
      <c r="A71" s="28" t="s">
        <v>73</v>
      </c>
      <c r="D71" s="24">
        <f>SUM(D3:D69)</f>
        <v>31266182.420000006</v>
      </c>
      <c r="E71" s="24">
        <f>SUM(E3:E69)</f>
        <v>14288349.899999999</v>
      </c>
      <c r="F71" s="24"/>
      <c r="M71" s="31"/>
    </row>
    <row r="72" spans="1:13" x14ac:dyDescent="0.2">
      <c r="M72" s="31"/>
    </row>
    <row r="73" spans="1:13" x14ac:dyDescent="0.2">
      <c r="A73" s="32" t="s">
        <v>74</v>
      </c>
      <c r="M73" s="31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41EB5-21EC-45DE-87BB-6D936B118B18}">
  <dimension ref="A1:M73"/>
  <sheetViews>
    <sheetView zoomScaleNormal="100" workbookViewId="0">
      <selection activeCell="J25" sqref="J25"/>
    </sheetView>
  </sheetViews>
  <sheetFormatPr defaultRowHeight="12.75" x14ac:dyDescent="0.2"/>
  <cols>
    <col min="1" max="1" width="21.140625" style="28" customWidth="1"/>
    <col min="2" max="3" width="10.5703125" style="28" customWidth="1"/>
    <col min="4" max="6" width="18.42578125" style="28" customWidth="1"/>
    <col min="7" max="7" width="9.140625" style="28" customWidth="1"/>
    <col min="8" max="8" width="11.140625" style="28" bestFit="1" customWidth="1"/>
    <col min="9" max="9" width="19.5703125" style="28" bestFit="1" customWidth="1"/>
    <col min="10" max="10" width="15.42578125" style="28" bestFit="1" customWidth="1"/>
    <col min="11" max="11" width="14.28515625" style="28" bestFit="1" customWidth="1"/>
    <col min="12" max="12" width="8.42578125" style="28" bestFit="1" customWidth="1"/>
    <col min="13" max="16384" width="9.140625" style="28"/>
  </cols>
  <sheetData>
    <row r="1" spans="1:12" ht="13.15" customHeight="1" x14ac:dyDescent="0.2">
      <c r="A1" s="27" t="s">
        <v>79</v>
      </c>
      <c r="D1" s="29" t="s">
        <v>0</v>
      </c>
      <c r="E1" s="29" t="s">
        <v>1</v>
      </c>
      <c r="F1" s="29"/>
    </row>
    <row r="2" spans="1:12" ht="15" x14ac:dyDescent="0.25">
      <c r="A2" s="28" t="s">
        <v>2</v>
      </c>
      <c r="B2" s="28" t="s">
        <v>3</v>
      </c>
      <c r="D2" s="24" t="s">
        <v>4</v>
      </c>
      <c r="E2" s="24" t="s">
        <v>5</v>
      </c>
      <c r="F2" s="24"/>
      <c r="G2" s="34"/>
      <c r="L2" s="1"/>
    </row>
    <row r="3" spans="1:12" ht="13.15" customHeight="1" x14ac:dyDescent="0.2">
      <c r="A3" s="30" t="s">
        <v>6</v>
      </c>
      <c r="B3" s="28">
        <v>1</v>
      </c>
      <c r="D3" s="33">
        <v>242875.5</v>
      </c>
      <c r="E3" s="33">
        <v>85563.1</v>
      </c>
    </row>
    <row r="4" spans="1:12" ht="13.15" customHeight="1" x14ac:dyDescent="0.2">
      <c r="A4" s="30" t="s">
        <v>7</v>
      </c>
      <c r="B4" s="28">
        <v>2</v>
      </c>
      <c r="D4" s="33">
        <v>26805.1</v>
      </c>
      <c r="E4" s="33">
        <v>12141.150000000001</v>
      </c>
    </row>
    <row r="5" spans="1:12" ht="13.15" customHeight="1" x14ac:dyDescent="0.2">
      <c r="A5" s="30" t="s">
        <v>8</v>
      </c>
      <c r="B5" s="28">
        <v>3</v>
      </c>
      <c r="D5" s="33">
        <v>0</v>
      </c>
      <c r="E5" s="33">
        <v>0</v>
      </c>
    </row>
    <row r="6" spans="1:12" ht="13.15" customHeight="1" x14ac:dyDescent="0.2">
      <c r="A6" s="30" t="s">
        <v>9</v>
      </c>
      <c r="B6" s="28">
        <v>4</v>
      </c>
      <c r="D6" s="33">
        <v>0</v>
      </c>
      <c r="E6" s="33">
        <v>0</v>
      </c>
    </row>
    <row r="7" spans="1:12" ht="13.15" customHeight="1" x14ac:dyDescent="0.2">
      <c r="A7" s="30" t="s">
        <v>10</v>
      </c>
      <c r="B7" s="28">
        <v>5</v>
      </c>
      <c r="D7" s="33">
        <v>846743.1</v>
      </c>
      <c r="E7" s="33">
        <v>574673.05000000005</v>
      </c>
    </row>
    <row r="8" spans="1:12" ht="13.15" customHeight="1" x14ac:dyDescent="0.2">
      <c r="A8" s="30" t="s">
        <v>11</v>
      </c>
      <c r="B8" s="28">
        <v>6</v>
      </c>
      <c r="D8" s="33">
        <v>4872136.2</v>
      </c>
      <c r="E8" s="33">
        <v>1810233.95</v>
      </c>
    </row>
    <row r="9" spans="1:12" ht="13.15" customHeight="1" x14ac:dyDescent="0.2">
      <c r="A9" s="30" t="s">
        <v>12</v>
      </c>
      <c r="B9" s="28">
        <v>7</v>
      </c>
      <c r="D9" s="33">
        <v>142.80000000000001</v>
      </c>
      <c r="E9" s="33">
        <v>590.79999999999995</v>
      </c>
      <c r="F9" s="24"/>
    </row>
    <row r="10" spans="1:12" ht="13.15" customHeight="1" x14ac:dyDescent="0.2">
      <c r="A10" s="30" t="s">
        <v>13</v>
      </c>
      <c r="B10" s="28">
        <v>8</v>
      </c>
      <c r="D10" s="33">
        <v>228623.5</v>
      </c>
      <c r="E10" s="33">
        <v>120850.45</v>
      </c>
    </row>
    <row r="11" spans="1:12" ht="13.15" customHeight="1" x14ac:dyDescent="0.2">
      <c r="A11" s="30" t="s">
        <v>14</v>
      </c>
      <c r="B11" s="28">
        <v>9</v>
      </c>
      <c r="D11" s="33">
        <v>137636.79999999999</v>
      </c>
      <c r="E11" s="33">
        <v>56877.45</v>
      </c>
    </row>
    <row r="12" spans="1:12" ht="13.15" customHeight="1" x14ac:dyDescent="0.2">
      <c r="A12" s="30" t="s">
        <v>15</v>
      </c>
      <c r="B12" s="28">
        <v>10</v>
      </c>
      <c r="D12" s="33">
        <v>153029.79999999999</v>
      </c>
      <c r="E12" s="33">
        <v>72460.5</v>
      </c>
    </row>
    <row r="13" spans="1:12" ht="13.15" customHeight="1" x14ac:dyDescent="0.2">
      <c r="A13" s="30" t="s">
        <v>16</v>
      </c>
      <c r="B13" s="28">
        <v>11</v>
      </c>
      <c r="D13" s="33">
        <v>1406668.9</v>
      </c>
      <c r="E13" s="33">
        <v>396733.4</v>
      </c>
    </row>
    <row r="14" spans="1:12" ht="13.15" customHeight="1" x14ac:dyDescent="0.2">
      <c r="A14" s="30" t="s">
        <v>17</v>
      </c>
      <c r="B14" s="28">
        <v>12</v>
      </c>
      <c r="D14" s="33">
        <v>48610.8</v>
      </c>
      <c r="E14" s="33">
        <v>6821.5</v>
      </c>
      <c r="F14" s="24"/>
    </row>
    <row r="15" spans="1:12" ht="13.15" customHeight="1" x14ac:dyDescent="0.2">
      <c r="A15" s="30" t="s">
        <v>18</v>
      </c>
      <c r="B15" s="28">
        <v>13</v>
      </c>
      <c r="D15" s="33">
        <v>4543956.5999999996</v>
      </c>
      <c r="E15" s="33">
        <v>4025067.55</v>
      </c>
    </row>
    <row r="16" spans="1:12" ht="13.15" customHeight="1" x14ac:dyDescent="0.2">
      <c r="A16" s="30" t="s">
        <v>19</v>
      </c>
      <c r="B16" s="28">
        <v>14</v>
      </c>
      <c r="D16" s="33">
        <v>0</v>
      </c>
      <c r="E16" s="33">
        <v>0</v>
      </c>
    </row>
    <row r="17" spans="1:5" ht="13.15" customHeight="1" x14ac:dyDescent="0.2">
      <c r="A17" s="30" t="s">
        <v>20</v>
      </c>
      <c r="B17" s="28">
        <v>15</v>
      </c>
      <c r="D17" s="33">
        <v>0</v>
      </c>
      <c r="E17" s="33">
        <v>0</v>
      </c>
    </row>
    <row r="18" spans="1:5" ht="13.15" customHeight="1" x14ac:dyDescent="0.2">
      <c r="A18" s="30" t="s">
        <v>21</v>
      </c>
      <c r="B18" s="28">
        <v>16</v>
      </c>
      <c r="D18" s="33">
        <v>1053181.5</v>
      </c>
      <c r="E18" s="33">
        <v>594963.6</v>
      </c>
    </row>
    <row r="19" spans="1:5" ht="13.15" customHeight="1" x14ac:dyDescent="0.2">
      <c r="A19" s="30" t="s">
        <v>22</v>
      </c>
      <c r="B19" s="28">
        <v>17</v>
      </c>
      <c r="D19" s="33">
        <v>562918.30000000005</v>
      </c>
      <c r="E19" s="33">
        <v>280294.7</v>
      </c>
    </row>
    <row r="20" spans="1:5" ht="13.15" customHeight="1" x14ac:dyDescent="0.2">
      <c r="A20" s="30" t="s">
        <v>23</v>
      </c>
      <c r="B20" s="28">
        <v>18</v>
      </c>
      <c r="D20" s="33">
        <v>215565.7</v>
      </c>
      <c r="E20" s="33">
        <v>159801.25</v>
      </c>
    </row>
    <row r="21" spans="1:5" ht="13.15" customHeight="1" x14ac:dyDescent="0.2">
      <c r="A21" s="30" t="s">
        <v>24</v>
      </c>
      <c r="B21" s="28">
        <v>19</v>
      </c>
      <c r="D21" s="33">
        <v>0</v>
      </c>
      <c r="E21" s="33">
        <v>0</v>
      </c>
    </row>
    <row r="22" spans="1:5" ht="13.15" customHeight="1" x14ac:dyDescent="0.2">
      <c r="A22" s="30" t="s">
        <v>25</v>
      </c>
      <c r="B22" s="28">
        <v>20</v>
      </c>
      <c r="D22" s="33">
        <v>11646.6</v>
      </c>
      <c r="E22" s="33">
        <v>8464.0499999999993</v>
      </c>
    </row>
    <row r="23" spans="1:5" ht="13.15" customHeight="1" x14ac:dyDescent="0.2">
      <c r="A23" s="30" t="s">
        <v>26</v>
      </c>
      <c r="B23" s="28">
        <v>21</v>
      </c>
      <c r="D23" s="33">
        <v>4366.6000000000004</v>
      </c>
      <c r="E23" s="33">
        <v>1950.9</v>
      </c>
    </row>
    <row r="24" spans="1:5" ht="13.15" customHeight="1" x14ac:dyDescent="0.2">
      <c r="A24" s="30" t="s">
        <v>27</v>
      </c>
      <c r="B24" s="28">
        <v>22</v>
      </c>
      <c r="D24" s="33">
        <v>1047.9000000000001</v>
      </c>
      <c r="E24" s="33">
        <v>1398.6</v>
      </c>
    </row>
    <row r="25" spans="1:5" ht="13.15" customHeight="1" x14ac:dyDescent="0.2">
      <c r="A25" s="30" t="s">
        <v>28</v>
      </c>
      <c r="B25" s="28">
        <v>23</v>
      </c>
      <c r="D25" s="33">
        <v>0</v>
      </c>
      <c r="E25" s="33">
        <v>0</v>
      </c>
    </row>
    <row r="26" spans="1:5" ht="13.15" customHeight="1" x14ac:dyDescent="0.2">
      <c r="A26" s="30" t="s">
        <v>29</v>
      </c>
      <c r="B26" s="28">
        <v>24</v>
      </c>
      <c r="D26" s="33">
        <v>6474.3</v>
      </c>
      <c r="E26" s="33">
        <v>2647.4</v>
      </c>
    </row>
    <row r="27" spans="1:5" ht="13.15" customHeight="1" x14ac:dyDescent="0.2">
      <c r="A27" s="30" t="s">
        <v>30</v>
      </c>
      <c r="B27" s="28">
        <v>25</v>
      </c>
      <c r="D27" s="33">
        <v>0</v>
      </c>
      <c r="E27" s="33">
        <v>0</v>
      </c>
    </row>
    <row r="28" spans="1:5" ht="13.15" customHeight="1" x14ac:dyDescent="0.2">
      <c r="A28" s="30" t="s">
        <v>31</v>
      </c>
      <c r="B28" s="28">
        <v>26</v>
      </c>
      <c r="D28" s="33">
        <v>6798.4</v>
      </c>
      <c r="E28" s="33">
        <v>2635.5</v>
      </c>
    </row>
    <row r="29" spans="1:5" ht="13.15" customHeight="1" x14ac:dyDescent="0.2">
      <c r="A29" s="30" t="s">
        <v>32</v>
      </c>
      <c r="B29" s="28">
        <v>27</v>
      </c>
      <c r="D29" s="33">
        <v>128646.7</v>
      </c>
      <c r="E29" s="33">
        <v>54940.9</v>
      </c>
    </row>
    <row r="30" spans="1:5" ht="13.15" customHeight="1" x14ac:dyDescent="0.2">
      <c r="A30" s="30" t="s">
        <v>33</v>
      </c>
      <c r="B30" s="28">
        <v>28</v>
      </c>
      <c r="D30" s="33">
        <v>160239.79999999999</v>
      </c>
      <c r="E30" s="33">
        <v>46229.05</v>
      </c>
    </row>
    <row r="31" spans="1:5" ht="13.15" customHeight="1" x14ac:dyDescent="0.2">
      <c r="A31" s="30" t="s">
        <v>34</v>
      </c>
      <c r="B31" s="28">
        <v>29</v>
      </c>
      <c r="D31" s="33">
        <v>0</v>
      </c>
      <c r="E31" s="33">
        <v>0</v>
      </c>
    </row>
    <row r="32" spans="1:5" ht="13.15" customHeight="1" x14ac:dyDescent="0.2">
      <c r="A32" s="30" t="s">
        <v>35</v>
      </c>
      <c r="B32" s="28">
        <v>30</v>
      </c>
      <c r="D32" s="33">
        <v>8589</v>
      </c>
      <c r="E32" s="33">
        <v>3343.9</v>
      </c>
    </row>
    <row r="33" spans="1:5" ht="13.15" customHeight="1" x14ac:dyDescent="0.2">
      <c r="A33" s="30" t="s">
        <v>36</v>
      </c>
      <c r="B33" s="28">
        <v>31</v>
      </c>
      <c r="D33" s="33">
        <v>200446.4</v>
      </c>
      <c r="E33" s="33">
        <v>55835.15</v>
      </c>
    </row>
    <row r="34" spans="1:5" ht="13.15" customHeight="1" x14ac:dyDescent="0.2">
      <c r="A34" s="30" t="s">
        <v>37</v>
      </c>
      <c r="B34" s="28">
        <v>32</v>
      </c>
      <c r="D34" s="33">
        <v>0</v>
      </c>
      <c r="E34" s="33">
        <v>0</v>
      </c>
    </row>
    <row r="35" spans="1:5" ht="13.15" customHeight="1" x14ac:dyDescent="0.2">
      <c r="A35" s="30" t="s">
        <v>38</v>
      </c>
      <c r="B35" s="28">
        <v>33</v>
      </c>
      <c r="D35" s="33">
        <v>1043.7</v>
      </c>
      <c r="E35" s="33">
        <v>2671.2</v>
      </c>
    </row>
    <row r="36" spans="1:5" ht="13.15" customHeight="1" x14ac:dyDescent="0.2">
      <c r="A36" s="30" t="s">
        <v>39</v>
      </c>
      <c r="B36" s="28">
        <v>34</v>
      </c>
      <c r="D36" s="33">
        <v>0</v>
      </c>
      <c r="E36" s="33">
        <v>0</v>
      </c>
    </row>
    <row r="37" spans="1:5" ht="13.15" customHeight="1" x14ac:dyDescent="0.2">
      <c r="A37" s="30" t="s">
        <v>40</v>
      </c>
      <c r="B37" s="28">
        <v>35</v>
      </c>
      <c r="D37" s="33">
        <v>885842.3</v>
      </c>
      <c r="E37" s="33">
        <v>351294.3</v>
      </c>
    </row>
    <row r="38" spans="1:5" ht="13.15" customHeight="1" x14ac:dyDescent="0.2">
      <c r="A38" s="30" t="s">
        <v>41</v>
      </c>
      <c r="B38" s="28">
        <v>36</v>
      </c>
      <c r="D38" s="33">
        <v>2384985.4000000004</v>
      </c>
      <c r="E38" s="33">
        <v>942601.8</v>
      </c>
    </row>
    <row r="39" spans="1:5" ht="13.15" customHeight="1" x14ac:dyDescent="0.2">
      <c r="A39" s="30" t="s">
        <v>42</v>
      </c>
      <c r="B39" s="28">
        <v>37</v>
      </c>
      <c r="D39" s="33">
        <v>233812.6</v>
      </c>
      <c r="E39" s="33">
        <v>364282.1</v>
      </c>
    </row>
    <row r="40" spans="1:5" ht="13.15" customHeight="1" x14ac:dyDescent="0.2">
      <c r="A40" s="30" t="s">
        <v>43</v>
      </c>
      <c r="B40" s="28">
        <v>38</v>
      </c>
      <c r="D40" s="33">
        <v>19322.8</v>
      </c>
      <c r="E40" s="33">
        <v>7101.15</v>
      </c>
    </row>
    <row r="41" spans="1:5" ht="13.15" customHeight="1" x14ac:dyDescent="0.2">
      <c r="A41" s="30" t="s">
        <v>44</v>
      </c>
      <c r="B41" s="28">
        <v>39</v>
      </c>
      <c r="D41" s="33">
        <v>0</v>
      </c>
      <c r="E41" s="33">
        <v>0</v>
      </c>
    </row>
    <row r="42" spans="1:5" ht="13.15" customHeight="1" x14ac:dyDescent="0.2">
      <c r="A42" s="30" t="s">
        <v>45</v>
      </c>
      <c r="B42" s="28">
        <v>40</v>
      </c>
      <c r="D42" s="33">
        <v>0</v>
      </c>
      <c r="E42" s="33">
        <v>0</v>
      </c>
    </row>
    <row r="43" spans="1:5" ht="13.15" customHeight="1" x14ac:dyDescent="0.2">
      <c r="A43" s="30" t="s">
        <v>46</v>
      </c>
      <c r="B43" s="28">
        <v>41</v>
      </c>
      <c r="D43" s="33">
        <v>66523.8</v>
      </c>
      <c r="E43" s="33">
        <v>142551.85</v>
      </c>
    </row>
    <row r="44" spans="1:5" ht="13.15" customHeight="1" x14ac:dyDescent="0.2">
      <c r="A44" s="30" t="s">
        <v>47</v>
      </c>
      <c r="B44" s="28">
        <v>42</v>
      </c>
      <c r="D44" s="33">
        <v>1063713.01</v>
      </c>
      <c r="E44" s="33">
        <v>399312.19999999995</v>
      </c>
    </row>
    <row r="45" spans="1:5" ht="13.15" customHeight="1" x14ac:dyDescent="0.2">
      <c r="A45" s="30" t="s">
        <v>48</v>
      </c>
      <c r="B45" s="28">
        <v>43</v>
      </c>
      <c r="D45" s="33">
        <v>169546.3</v>
      </c>
      <c r="E45" s="33">
        <v>75316.5</v>
      </c>
    </row>
    <row r="46" spans="1:5" ht="13.15" customHeight="1" x14ac:dyDescent="0.2">
      <c r="A46" s="30" t="s">
        <v>49</v>
      </c>
      <c r="B46" s="28">
        <v>44</v>
      </c>
      <c r="D46" s="33">
        <v>412563.89</v>
      </c>
      <c r="E46" s="33">
        <v>128025.45</v>
      </c>
    </row>
    <row r="47" spans="1:5" ht="13.15" customHeight="1" x14ac:dyDescent="0.2">
      <c r="A47" s="30" t="s">
        <v>50</v>
      </c>
      <c r="B47" s="28">
        <v>45</v>
      </c>
      <c r="D47" s="33">
        <v>166931.79999999999</v>
      </c>
      <c r="E47" s="33">
        <v>74578.350000000006</v>
      </c>
    </row>
    <row r="48" spans="1:5" ht="13.15" customHeight="1" x14ac:dyDescent="0.2">
      <c r="A48" s="30" t="s">
        <v>51</v>
      </c>
      <c r="B48" s="28">
        <v>46</v>
      </c>
      <c r="D48" s="33">
        <v>0</v>
      </c>
      <c r="E48" s="33">
        <v>0</v>
      </c>
    </row>
    <row r="49" spans="1:5" ht="13.15" customHeight="1" x14ac:dyDescent="0.2">
      <c r="A49" s="30" t="s">
        <v>52</v>
      </c>
      <c r="B49" s="28">
        <v>47</v>
      </c>
      <c r="D49" s="33">
        <v>31478.3</v>
      </c>
      <c r="E49" s="33">
        <v>16106.65</v>
      </c>
    </row>
    <row r="50" spans="1:5" ht="13.15" customHeight="1" x14ac:dyDescent="0.2">
      <c r="A50" s="30" t="s">
        <v>53</v>
      </c>
      <c r="B50" s="28">
        <v>48</v>
      </c>
      <c r="D50" s="33">
        <v>3124588.6</v>
      </c>
      <c r="E50" s="33">
        <v>1504225.1</v>
      </c>
    </row>
    <row r="51" spans="1:5" ht="13.15" customHeight="1" x14ac:dyDescent="0.2">
      <c r="A51" s="30" t="s">
        <v>54</v>
      </c>
      <c r="B51" s="28">
        <v>49</v>
      </c>
      <c r="D51" s="33">
        <v>542832.80000000005</v>
      </c>
      <c r="E51" s="33">
        <v>200927.3</v>
      </c>
    </row>
    <row r="52" spans="1:5" ht="13.15" customHeight="1" x14ac:dyDescent="0.2">
      <c r="A52" s="30" t="s">
        <v>55</v>
      </c>
      <c r="B52" s="28">
        <v>50</v>
      </c>
      <c r="D52" s="33">
        <v>3553804.8</v>
      </c>
      <c r="E52" s="33">
        <v>1314876.5</v>
      </c>
    </row>
    <row r="53" spans="1:5" ht="13.15" customHeight="1" x14ac:dyDescent="0.2">
      <c r="A53" s="30" t="s">
        <v>56</v>
      </c>
      <c r="B53" s="28">
        <v>51</v>
      </c>
      <c r="D53" s="33">
        <v>591058.30000000005</v>
      </c>
      <c r="E53" s="33">
        <v>204893.15</v>
      </c>
    </row>
    <row r="54" spans="1:5" ht="13.15" customHeight="1" x14ac:dyDescent="0.2">
      <c r="A54" s="30" t="s">
        <v>57</v>
      </c>
      <c r="B54" s="28">
        <v>52</v>
      </c>
      <c r="D54" s="33">
        <v>1438803.8</v>
      </c>
      <c r="E54" s="33">
        <v>626913</v>
      </c>
    </row>
    <row r="55" spans="1:5" ht="13.15" customHeight="1" x14ac:dyDescent="0.2">
      <c r="A55" s="30" t="s">
        <v>58</v>
      </c>
      <c r="B55" s="28">
        <v>53</v>
      </c>
      <c r="D55" s="33">
        <v>547317</v>
      </c>
      <c r="E55" s="33">
        <v>222935.65</v>
      </c>
    </row>
    <row r="56" spans="1:5" ht="13.15" customHeight="1" x14ac:dyDescent="0.2">
      <c r="A56" s="30" t="s">
        <v>59</v>
      </c>
      <c r="B56" s="28">
        <v>54</v>
      </c>
      <c r="D56" s="33">
        <v>33901</v>
      </c>
      <c r="E56" s="33">
        <v>10757.25</v>
      </c>
    </row>
    <row r="57" spans="1:5" ht="13.15" customHeight="1" x14ac:dyDescent="0.2">
      <c r="A57" s="30" t="s">
        <v>60</v>
      </c>
      <c r="B57" s="28">
        <v>55</v>
      </c>
      <c r="D57" s="33">
        <v>713535.9</v>
      </c>
      <c r="E57" s="33">
        <v>310970.8</v>
      </c>
    </row>
    <row r="58" spans="1:5" ht="13.15" customHeight="1" x14ac:dyDescent="0.2">
      <c r="A58" s="30" t="s">
        <v>61</v>
      </c>
      <c r="B58" s="28">
        <v>56</v>
      </c>
      <c r="D58" s="33">
        <v>784261.8</v>
      </c>
      <c r="E58" s="33">
        <v>437694.6</v>
      </c>
    </row>
    <row r="59" spans="1:5" ht="13.15" customHeight="1" x14ac:dyDescent="0.2">
      <c r="A59" s="30" t="s">
        <v>62</v>
      </c>
      <c r="B59" s="28">
        <v>57</v>
      </c>
      <c r="D59" s="33">
        <v>489832</v>
      </c>
      <c r="E59" s="33">
        <v>252723.8</v>
      </c>
    </row>
    <row r="60" spans="1:5" ht="13.15" customHeight="1" x14ac:dyDescent="0.2">
      <c r="A60" s="30" t="s">
        <v>63</v>
      </c>
      <c r="B60" s="28">
        <v>58</v>
      </c>
      <c r="D60" s="33">
        <v>1077722.8</v>
      </c>
      <c r="E60" s="33">
        <v>390704.3</v>
      </c>
    </row>
    <row r="61" spans="1:5" ht="13.15" customHeight="1" x14ac:dyDescent="0.2">
      <c r="A61" s="30" t="s">
        <v>64</v>
      </c>
      <c r="B61" s="28">
        <v>59</v>
      </c>
      <c r="D61" s="33">
        <v>524676.6</v>
      </c>
      <c r="E61" s="33">
        <v>263934.3</v>
      </c>
    </row>
    <row r="62" spans="1:5" ht="13.15" customHeight="1" x14ac:dyDescent="0.2">
      <c r="A62" s="30" t="s">
        <v>65</v>
      </c>
      <c r="B62" s="28">
        <v>60</v>
      </c>
      <c r="D62" s="33">
        <v>241846.5</v>
      </c>
      <c r="E62" s="33">
        <v>74980.149999999994</v>
      </c>
    </row>
    <row r="63" spans="1:5" ht="13.15" customHeight="1" x14ac:dyDescent="0.2">
      <c r="A63" s="30" t="s">
        <v>66</v>
      </c>
      <c r="B63" s="28">
        <v>61</v>
      </c>
      <c r="D63" s="33">
        <v>20274.8</v>
      </c>
      <c r="E63" s="33">
        <v>10574.55</v>
      </c>
    </row>
    <row r="64" spans="1:5" ht="13.15" customHeight="1" x14ac:dyDescent="0.2">
      <c r="A64" s="30" t="s">
        <v>67</v>
      </c>
      <c r="B64" s="28">
        <v>62</v>
      </c>
      <c r="D64" s="33">
        <v>17374.699999999997</v>
      </c>
      <c r="E64" s="33">
        <v>4551.75</v>
      </c>
    </row>
    <row r="65" spans="1:13" ht="13.15" customHeight="1" x14ac:dyDescent="0.2">
      <c r="A65" s="30" t="s">
        <v>68</v>
      </c>
      <c r="B65" s="28">
        <v>63</v>
      </c>
      <c r="D65" s="33">
        <v>0</v>
      </c>
      <c r="E65" s="33">
        <v>0</v>
      </c>
    </row>
    <row r="66" spans="1:13" ht="13.15" customHeight="1" x14ac:dyDescent="0.2">
      <c r="A66" s="30" t="s">
        <v>69</v>
      </c>
      <c r="B66" s="28">
        <v>64</v>
      </c>
      <c r="D66" s="33">
        <v>549798.55000000005</v>
      </c>
      <c r="E66" s="33">
        <v>188372.45</v>
      </c>
    </row>
    <row r="67" spans="1:13" ht="13.15" customHeight="1" x14ac:dyDescent="0.2">
      <c r="A67" s="30" t="s">
        <v>70</v>
      </c>
      <c r="B67" s="28">
        <v>65</v>
      </c>
      <c r="D67" s="33">
        <v>5276.6</v>
      </c>
      <c r="E67" s="33">
        <v>1408.75</v>
      </c>
    </row>
    <row r="68" spans="1:13" ht="13.15" customHeight="1" x14ac:dyDescent="0.2">
      <c r="A68" s="30" t="s">
        <v>71</v>
      </c>
      <c r="B68" s="28">
        <v>66</v>
      </c>
      <c r="D68" s="33">
        <v>153136.9</v>
      </c>
      <c r="E68" s="33">
        <v>27116.95</v>
      </c>
    </row>
    <row r="69" spans="1:13" ht="13.15" customHeight="1" x14ac:dyDescent="0.2">
      <c r="A69" s="30" t="s">
        <v>72</v>
      </c>
      <c r="B69" s="28">
        <v>67</v>
      </c>
      <c r="D69" s="33">
        <v>0</v>
      </c>
      <c r="E69" s="33">
        <v>0</v>
      </c>
      <c r="M69" s="31"/>
    </row>
    <row r="70" spans="1:13" ht="13.15" customHeight="1" x14ac:dyDescent="0.2">
      <c r="M70" s="31"/>
    </row>
    <row r="71" spans="1:13" ht="13.15" customHeight="1" x14ac:dyDescent="0.2">
      <c r="A71" s="28" t="s">
        <v>73</v>
      </c>
      <c r="D71" s="24">
        <f>SUM(D3:D69)</f>
        <v>34712957.650000006</v>
      </c>
      <c r="E71" s="24">
        <f>SUM(E3:E69)</f>
        <v>16926919.800000004</v>
      </c>
      <c r="F71" s="24"/>
      <c r="M71" s="31"/>
    </row>
    <row r="72" spans="1:13" x14ac:dyDescent="0.2">
      <c r="M72" s="31"/>
    </row>
    <row r="73" spans="1:13" x14ac:dyDescent="0.2">
      <c r="A73" s="32" t="s">
        <v>74</v>
      </c>
      <c r="M73" s="31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BC645-A9B5-4A6B-A5EE-6062EFE5A912}">
  <dimension ref="A1:M73"/>
  <sheetViews>
    <sheetView zoomScaleNormal="100" workbookViewId="0">
      <selection activeCell="J30" sqref="J30"/>
    </sheetView>
  </sheetViews>
  <sheetFormatPr defaultRowHeight="12.75" x14ac:dyDescent="0.2"/>
  <cols>
    <col min="1" max="1" width="21.140625" style="28" customWidth="1"/>
    <col min="2" max="3" width="10.5703125" style="28" customWidth="1"/>
    <col min="4" max="6" width="18.42578125" style="28" customWidth="1"/>
    <col min="7" max="7" width="9.140625" style="28" customWidth="1"/>
    <col min="8" max="8" width="11.140625" style="28" bestFit="1" customWidth="1"/>
    <col min="9" max="9" width="19.5703125" style="28" bestFit="1" customWidth="1"/>
    <col min="10" max="10" width="15.42578125" style="28" bestFit="1" customWidth="1"/>
    <col min="11" max="11" width="14.28515625" style="28" bestFit="1" customWidth="1"/>
    <col min="12" max="12" width="8.42578125" style="28" bestFit="1" customWidth="1"/>
    <col min="13" max="16384" width="9.140625" style="28"/>
  </cols>
  <sheetData>
    <row r="1" spans="1:12" ht="13.15" customHeight="1" x14ac:dyDescent="0.2">
      <c r="A1" s="27" t="s">
        <v>80</v>
      </c>
      <c r="D1" s="29" t="s">
        <v>0</v>
      </c>
      <c r="E1" s="29" t="s">
        <v>1</v>
      </c>
      <c r="F1" s="29"/>
    </row>
    <row r="2" spans="1:12" ht="15" x14ac:dyDescent="0.25">
      <c r="A2" s="28" t="s">
        <v>2</v>
      </c>
      <c r="B2" s="28" t="s">
        <v>3</v>
      </c>
      <c r="D2" s="24" t="s">
        <v>4</v>
      </c>
      <c r="E2" s="24" t="s">
        <v>5</v>
      </c>
      <c r="F2" s="24"/>
      <c r="G2" s="34"/>
      <c r="L2" s="1"/>
    </row>
    <row r="3" spans="1:12" ht="13.15" customHeight="1" x14ac:dyDescent="0.2">
      <c r="A3" s="30" t="s">
        <v>6</v>
      </c>
      <c r="B3" s="28">
        <v>1</v>
      </c>
      <c r="D3" s="33">
        <v>84616</v>
      </c>
      <c r="E3" s="33">
        <v>37777.040000000001</v>
      </c>
    </row>
    <row r="4" spans="1:12" ht="13.15" customHeight="1" x14ac:dyDescent="0.2">
      <c r="A4" s="30" t="s">
        <v>7</v>
      </c>
      <c r="B4" s="28">
        <v>2</v>
      </c>
      <c r="D4" s="33">
        <v>6329.4</v>
      </c>
      <c r="E4" s="33">
        <v>4979.1000000000004</v>
      </c>
    </row>
    <row r="5" spans="1:12" ht="13.15" customHeight="1" x14ac:dyDescent="0.2">
      <c r="A5" s="30" t="s">
        <v>8</v>
      </c>
      <c r="B5" s="28">
        <v>3</v>
      </c>
      <c r="D5" s="33">
        <v>0</v>
      </c>
      <c r="E5" s="33">
        <v>0</v>
      </c>
    </row>
    <row r="6" spans="1:12" ht="13.15" customHeight="1" x14ac:dyDescent="0.2">
      <c r="A6" s="30" t="s">
        <v>9</v>
      </c>
      <c r="B6" s="28">
        <v>4</v>
      </c>
      <c r="D6" s="33">
        <v>17697.400000000001</v>
      </c>
      <c r="E6" s="33">
        <v>9600.8499999999985</v>
      </c>
    </row>
    <row r="7" spans="1:12" ht="13.15" customHeight="1" x14ac:dyDescent="0.2">
      <c r="A7" s="30" t="s">
        <v>10</v>
      </c>
      <c r="B7" s="28">
        <v>5</v>
      </c>
      <c r="D7" s="33">
        <v>548027.9</v>
      </c>
      <c r="E7" s="33">
        <v>282943.15000000002</v>
      </c>
    </row>
    <row r="8" spans="1:12" ht="13.15" customHeight="1" x14ac:dyDescent="0.2">
      <c r="A8" s="30" t="s">
        <v>11</v>
      </c>
      <c r="B8" s="28">
        <v>6</v>
      </c>
      <c r="D8" s="33">
        <v>2172997.4</v>
      </c>
      <c r="E8" s="33">
        <v>873605.25</v>
      </c>
    </row>
    <row r="9" spans="1:12" ht="13.15" customHeight="1" x14ac:dyDescent="0.2">
      <c r="A9" s="30" t="s">
        <v>12</v>
      </c>
      <c r="B9" s="28">
        <v>7</v>
      </c>
      <c r="D9" s="33">
        <v>0</v>
      </c>
      <c r="E9" s="33">
        <v>0</v>
      </c>
      <c r="F9" s="24"/>
    </row>
    <row r="10" spans="1:12" ht="13.15" customHeight="1" x14ac:dyDescent="0.2">
      <c r="A10" s="30" t="s">
        <v>13</v>
      </c>
      <c r="B10" s="28">
        <v>8</v>
      </c>
      <c r="D10" s="33">
        <v>193573.5</v>
      </c>
      <c r="E10" s="33">
        <v>90157.2</v>
      </c>
    </row>
    <row r="11" spans="1:12" ht="13.15" customHeight="1" x14ac:dyDescent="0.2">
      <c r="A11" s="30" t="s">
        <v>14</v>
      </c>
      <c r="B11" s="28">
        <v>9</v>
      </c>
      <c r="D11" s="33">
        <v>223635.3</v>
      </c>
      <c r="E11" s="33">
        <v>84046.2</v>
      </c>
    </row>
    <row r="12" spans="1:12" ht="13.15" customHeight="1" x14ac:dyDescent="0.2">
      <c r="A12" s="30" t="s">
        <v>15</v>
      </c>
      <c r="B12" s="28">
        <v>10</v>
      </c>
      <c r="D12" s="33">
        <v>140907.9</v>
      </c>
      <c r="E12" s="33">
        <v>77393.05</v>
      </c>
    </row>
    <row r="13" spans="1:12" ht="13.15" customHeight="1" x14ac:dyDescent="0.2">
      <c r="A13" s="30" t="s">
        <v>16</v>
      </c>
      <c r="B13" s="28">
        <v>11</v>
      </c>
      <c r="D13" s="33">
        <v>1226509.2</v>
      </c>
      <c r="E13" s="33">
        <v>246228.15</v>
      </c>
    </row>
    <row r="14" spans="1:12" ht="13.15" customHeight="1" x14ac:dyDescent="0.2">
      <c r="A14" s="30" t="s">
        <v>17</v>
      </c>
      <c r="B14" s="28">
        <v>12</v>
      </c>
      <c r="D14" s="33">
        <v>97937.7</v>
      </c>
      <c r="E14" s="33">
        <v>11431.7</v>
      </c>
      <c r="F14" s="24"/>
    </row>
    <row r="15" spans="1:12" ht="13.15" customHeight="1" x14ac:dyDescent="0.2">
      <c r="A15" s="30" t="s">
        <v>18</v>
      </c>
      <c r="B15" s="28">
        <v>13</v>
      </c>
      <c r="D15" s="33">
        <v>2732449.8</v>
      </c>
      <c r="E15" s="33">
        <v>1317061.55</v>
      </c>
    </row>
    <row r="16" spans="1:12" ht="13.15" customHeight="1" x14ac:dyDescent="0.2">
      <c r="A16" s="30" t="s">
        <v>19</v>
      </c>
      <c r="B16" s="28">
        <v>14</v>
      </c>
      <c r="D16" s="33">
        <v>35840</v>
      </c>
      <c r="E16" s="33">
        <v>10038</v>
      </c>
    </row>
    <row r="17" spans="1:5" ht="13.15" customHeight="1" x14ac:dyDescent="0.2">
      <c r="A17" s="30" t="s">
        <v>20</v>
      </c>
      <c r="B17" s="28">
        <v>15</v>
      </c>
      <c r="D17" s="33">
        <v>0</v>
      </c>
      <c r="E17" s="33">
        <v>0</v>
      </c>
    </row>
    <row r="18" spans="1:5" ht="13.15" customHeight="1" x14ac:dyDescent="0.2">
      <c r="A18" s="30" t="s">
        <v>21</v>
      </c>
      <c r="B18" s="28">
        <v>16</v>
      </c>
      <c r="D18" s="33">
        <v>1479761.5</v>
      </c>
      <c r="E18" s="33">
        <v>1000722.45</v>
      </c>
    </row>
    <row r="19" spans="1:5" ht="13.15" customHeight="1" x14ac:dyDescent="0.2">
      <c r="A19" s="30" t="s">
        <v>22</v>
      </c>
      <c r="B19" s="28">
        <v>17</v>
      </c>
      <c r="D19" s="33">
        <v>0</v>
      </c>
      <c r="E19" s="33">
        <v>0</v>
      </c>
    </row>
    <row r="20" spans="1:5" ht="13.15" customHeight="1" x14ac:dyDescent="0.2">
      <c r="A20" s="30" t="s">
        <v>23</v>
      </c>
      <c r="B20" s="28">
        <v>18</v>
      </c>
      <c r="D20" s="33">
        <v>124157.6</v>
      </c>
      <c r="E20" s="33">
        <v>40536.300000000003</v>
      </c>
    </row>
    <row r="21" spans="1:5" ht="13.15" customHeight="1" x14ac:dyDescent="0.2">
      <c r="A21" s="30" t="s">
        <v>24</v>
      </c>
      <c r="B21" s="28">
        <v>19</v>
      </c>
      <c r="D21" s="33">
        <v>29100.400000000001</v>
      </c>
      <c r="E21" s="33">
        <v>11214.35</v>
      </c>
    </row>
    <row r="22" spans="1:5" ht="13.15" customHeight="1" x14ac:dyDescent="0.2">
      <c r="A22" s="30" t="s">
        <v>25</v>
      </c>
      <c r="B22" s="28">
        <v>20</v>
      </c>
      <c r="D22" s="33">
        <v>2133.6</v>
      </c>
      <c r="E22" s="33">
        <v>807.8</v>
      </c>
    </row>
    <row r="23" spans="1:5" ht="13.15" customHeight="1" x14ac:dyDescent="0.2">
      <c r="A23" s="30" t="s">
        <v>26</v>
      </c>
      <c r="B23" s="28">
        <v>21</v>
      </c>
      <c r="D23" s="33">
        <v>31887.800000000003</v>
      </c>
      <c r="E23" s="33">
        <v>16390.850000000002</v>
      </c>
    </row>
    <row r="24" spans="1:5" ht="13.15" customHeight="1" x14ac:dyDescent="0.2">
      <c r="A24" s="30" t="s">
        <v>27</v>
      </c>
      <c r="B24" s="28">
        <v>22</v>
      </c>
      <c r="D24" s="33">
        <v>7340.2</v>
      </c>
      <c r="E24" s="33">
        <v>3164.7</v>
      </c>
    </row>
    <row r="25" spans="1:5" ht="13.15" customHeight="1" x14ac:dyDescent="0.2">
      <c r="A25" s="30" t="s">
        <v>28</v>
      </c>
      <c r="B25" s="28">
        <v>23</v>
      </c>
      <c r="D25" s="33">
        <v>0</v>
      </c>
      <c r="E25" s="33">
        <v>0</v>
      </c>
    </row>
    <row r="26" spans="1:5" ht="13.15" customHeight="1" x14ac:dyDescent="0.2">
      <c r="A26" s="30" t="s">
        <v>29</v>
      </c>
      <c r="B26" s="28">
        <v>24</v>
      </c>
      <c r="D26" s="33">
        <v>3333.4</v>
      </c>
      <c r="E26" s="33">
        <v>1013.25</v>
      </c>
    </row>
    <row r="27" spans="1:5" ht="13.15" customHeight="1" x14ac:dyDescent="0.2">
      <c r="A27" s="30" t="s">
        <v>30</v>
      </c>
      <c r="B27" s="28">
        <v>25</v>
      </c>
      <c r="D27" s="33">
        <v>10488.8</v>
      </c>
      <c r="E27" s="33">
        <v>7550.55</v>
      </c>
    </row>
    <row r="28" spans="1:5" ht="13.15" customHeight="1" x14ac:dyDescent="0.2">
      <c r="A28" s="30" t="s">
        <v>31</v>
      </c>
      <c r="B28" s="28">
        <v>26</v>
      </c>
      <c r="D28" s="33">
        <v>16550.099999999999</v>
      </c>
      <c r="E28" s="33">
        <v>24960.6</v>
      </c>
    </row>
    <row r="29" spans="1:5" ht="13.15" customHeight="1" x14ac:dyDescent="0.2">
      <c r="A29" s="30" t="s">
        <v>32</v>
      </c>
      <c r="B29" s="28">
        <v>27</v>
      </c>
      <c r="D29" s="33">
        <v>155751.4</v>
      </c>
      <c r="E29" s="33">
        <v>97829.9</v>
      </c>
    </row>
    <row r="30" spans="1:5" ht="13.15" customHeight="1" x14ac:dyDescent="0.2">
      <c r="A30" s="30" t="s">
        <v>33</v>
      </c>
      <c r="B30" s="28">
        <v>28</v>
      </c>
      <c r="D30" s="33">
        <v>0</v>
      </c>
      <c r="E30" s="33">
        <v>0</v>
      </c>
    </row>
    <row r="31" spans="1:5" ht="13.15" customHeight="1" x14ac:dyDescent="0.2">
      <c r="A31" s="30" t="s">
        <v>34</v>
      </c>
      <c r="B31" s="28">
        <v>29</v>
      </c>
      <c r="D31" s="33">
        <v>1726964.4</v>
      </c>
      <c r="E31" s="33">
        <v>675247.65</v>
      </c>
    </row>
    <row r="32" spans="1:5" ht="13.15" customHeight="1" x14ac:dyDescent="0.2">
      <c r="A32" s="30" t="s">
        <v>35</v>
      </c>
      <c r="B32" s="28">
        <v>30</v>
      </c>
      <c r="D32" s="33">
        <v>3537.1</v>
      </c>
      <c r="E32" s="33">
        <v>0</v>
      </c>
    </row>
    <row r="33" spans="1:5" ht="13.15" customHeight="1" x14ac:dyDescent="0.2">
      <c r="A33" s="30" t="s">
        <v>36</v>
      </c>
      <c r="B33" s="28">
        <v>31</v>
      </c>
      <c r="D33" s="33">
        <v>253428</v>
      </c>
      <c r="E33" s="33">
        <v>79202.55</v>
      </c>
    </row>
    <row r="34" spans="1:5" ht="13.15" customHeight="1" x14ac:dyDescent="0.2">
      <c r="A34" s="30" t="s">
        <v>37</v>
      </c>
      <c r="B34" s="28">
        <v>32</v>
      </c>
      <c r="D34" s="33">
        <v>0</v>
      </c>
      <c r="E34" s="33">
        <v>0</v>
      </c>
    </row>
    <row r="35" spans="1:5" ht="13.15" customHeight="1" x14ac:dyDescent="0.2">
      <c r="A35" s="30" t="s">
        <v>38</v>
      </c>
      <c r="B35" s="28">
        <v>33</v>
      </c>
      <c r="D35" s="33">
        <v>17124.099999999999</v>
      </c>
      <c r="E35" s="33">
        <v>1803.2</v>
      </c>
    </row>
    <row r="36" spans="1:5" ht="13.15" customHeight="1" x14ac:dyDescent="0.2">
      <c r="A36" s="30" t="s">
        <v>39</v>
      </c>
      <c r="B36" s="28">
        <v>34</v>
      </c>
      <c r="D36" s="33">
        <v>0</v>
      </c>
      <c r="E36" s="33">
        <v>0</v>
      </c>
    </row>
    <row r="37" spans="1:5" ht="13.15" customHeight="1" x14ac:dyDescent="0.2">
      <c r="A37" s="30" t="s">
        <v>40</v>
      </c>
      <c r="B37" s="28">
        <v>35</v>
      </c>
      <c r="D37" s="33">
        <v>384468.7</v>
      </c>
      <c r="E37" s="33">
        <v>156101.75</v>
      </c>
    </row>
    <row r="38" spans="1:5" ht="13.15" customHeight="1" x14ac:dyDescent="0.2">
      <c r="A38" s="30" t="s">
        <v>41</v>
      </c>
      <c r="B38" s="28">
        <v>36</v>
      </c>
      <c r="D38" s="33">
        <v>1046889.9</v>
      </c>
      <c r="E38" s="33">
        <v>383639.2</v>
      </c>
    </row>
    <row r="39" spans="1:5" ht="13.15" customHeight="1" x14ac:dyDescent="0.2">
      <c r="A39" s="30" t="s">
        <v>42</v>
      </c>
      <c r="B39" s="28">
        <v>37</v>
      </c>
      <c r="D39" s="33">
        <v>45888.5</v>
      </c>
      <c r="E39" s="33">
        <v>22069.599999999999</v>
      </c>
    </row>
    <row r="40" spans="1:5" ht="13.15" customHeight="1" x14ac:dyDescent="0.2">
      <c r="A40" s="30" t="s">
        <v>43</v>
      </c>
      <c r="B40" s="28">
        <v>38</v>
      </c>
      <c r="D40" s="33">
        <v>28435.4</v>
      </c>
      <c r="E40" s="33">
        <v>9625</v>
      </c>
    </row>
    <row r="41" spans="1:5" ht="13.15" customHeight="1" x14ac:dyDescent="0.2">
      <c r="A41" s="30" t="s">
        <v>44</v>
      </c>
      <c r="B41" s="28">
        <v>39</v>
      </c>
      <c r="D41" s="33">
        <v>3.5</v>
      </c>
      <c r="E41" s="33">
        <v>0</v>
      </c>
    </row>
    <row r="42" spans="1:5" ht="13.15" customHeight="1" x14ac:dyDescent="0.2">
      <c r="A42" s="30" t="s">
        <v>45</v>
      </c>
      <c r="B42" s="28">
        <v>40</v>
      </c>
      <c r="D42" s="33">
        <v>0</v>
      </c>
      <c r="E42" s="33">
        <v>0</v>
      </c>
    </row>
    <row r="43" spans="1:5" ht="13.15" customHeight="1" x14ac:dyDescent="0.2">
      <c r="A43" s="30" t="s">
        <v>46</v>
      </c>
      <c r="B43" s="28">
        <v>41</v>
      </c>
      <c r="D43" s="33">
        <v>1322371.3999999999</v>
      </c>
      <c r="E43" s="33">
        <v>359157.05</v>
      </c>
    </row>
    <row r="44" spans="1:5" ht="13.15" customHeight="1" x14ac:dyDescent="0.2">
      <c r="A44" s="30" t="s">
        <v>47</v>
      </c>
      <c r="B44" s="28">
        <v>42</v>
      </c>
      <c r="D44" s="33">
        <v>309727.59999999998</v>
      </c>
      <c r="E44" s="33">
        <v>114577.25</v>
      </c>
    </row>
    <row r="45" spans="1:5" ht="13.15" customHeight="1" x14ac:dyDescent="0.2">
      <c r="A45" s="30" t="s">
        <v>48</v>
      </c>
      <c r="B45" s="28">
        <v>43</v>
      </c>
      <c r="D45" s="33">
        <v>316567.3</v>
      </c>
      <c r="E45" s="33">
        <v>81200</v>
      </c>
    </row>
    <row r="46" spans="1:5" ht="13.15" customHeight="1" x14ac:dyDescent="0.2">
      <c r="A46" s="30" t="s">
        <v>49</v>
      </c>
      <c r="B46" s="28">
        <v>44</v>
      </c>
      <c r="D46" s="33">
        <v>274367.78999999998</v>
      </c>
      <c r="E46" s="33">
        <v>117644.1</v>
      </c>
    </row>
    <row r="47" spans="1:5" ht="13.15" customHeight="1" x14ac:dyDescent="0.2">
      <c r="A47" s="30" t="s">
        <v>50</v>
      </c>
      <c r="B47" s="28">
        <v>45</v>
      </c>
      <c r="D47" s="33">
        <v>150839.5</v>
      </c>
      <c r="E47" s="33">
        <v>47753.65</v>
      </c>
    </row>
    <row r="48" spans="1:5" ht="13.15" customHeight="1" x14ac:dyDescent="0.2">
      <c r="A48" s="30" t="s">
        <v>51</v>
      </c>
      <c r="B48" s="28">
        <v>46</v>
      </c>
      <c r="D48" s="33">
        <v>397292.2</v>
      </c>
      <c r="E48" s="33">
        <v>171652.95</v>
      </c>
    </row>
    <row r="49" spans="1:5" ht="13.15" customHeight="1" x14ac:dyDescent="0.2">
      <c r="A49" s="30" t="s">
        <v>52</v>
      </c>
      <c r="B49" s="28">
        <v>47</v>
      </c>
      <c r="D49" s="33">
        <v>42464.800000000003</v>
      </c>
      <c r="E49" s="33">
        <v>6050.8</v>
      </c>
    </row>
    <row r="50" spans="1:5" ht="13.15" customHeight="1" x14ac:dyDescent="0.2">
      <c r="A50" s="30" t="s">
        <v>53</v>
      </c>
      <c r="B50" s="28">
        <v>48</v>
      </c>
      <c r="D50" s="33">
        <v>1770517.7</v>
      </c>
      <c r="E50" s="33">
        <v>591809.05000000005</v>
      </c>
    </row>
    <row r="51" spans="1:5" ht="13.15" customHeight="1" x14ac:dyDescent="0.2">
      <c r="A51" s="30" t="s">
        <v>54</v>
      </c>
      <c r="B51" s="28">
        <v>49</v>
      </c>
      <c r="D51" s="33">
        <v>491156.4</v>
      </c>
      <c r="E51" s="33">
        <v>278584.95</v>
      </c>
    </row>
    <row r="52" spans="1:5" ht="13.15" customHeight="1" x14ac:dyDescent="0.2">
      <c r="A52" s="30" t="s">
        <v>55</v>
      </c>
      <c r="B52" s="28">
        <v>50</v>
      </c>
      <c r="D52" s="33">
        <v>1764457.1</v>
      </c>
      <c r="E52" s="33">
        <v>910333.55</v>
      </c>
    </row>
    <row r="53" spans="1:5" ht="13.15" customHeight="1" x14ac:dyDescent="0.2">
      <c r="A53" s="30" t="s">
        <v>56</v>
      </c>
      <c r="B53" s="28">
        <v>51</v>
      </c>
      <c r="D53" s="33">
        <v>557673.9</v>
      </c>
      <c r="E53" s="33">
        <v>291039.7</v>
      </c>
    </row>
    <row r="54" spans="1:5" ht="13.15" customHeight="1" x14ac:dyDescent="0.2">
      <c r="A54" s="30" t="s">
        <v>57</v>
      </c>
      <c r="B54" s="28">
        <v>52</v>
      </c>
      <c r="D54" s="33">
        <v>1420202.57</v>
      </c>
      <c r="E54" s="33">
        <v>575889.19999999995</v>
      </c>
    </row>
    <row r="55" spans="1:5" ht="13.15" customHeight="1" x14ac:dyDescent="0.2">
      <c r="A55" s="30" t="s">
        <v>58</v>
      </c>
      <c r="B55" s="28">
        <v>53</v>
      </c>
      <c r="D55" s="33">
        <v>906073</v>
      </c>
      <c r="E55" s="33">
        <v>265238.75</v>
      </c>
    </row>
    <row r="56" spans="1:5" ht="13.15" customHeight="1" x14ac:dyDescent="0.2">
      <c r="A56" s="30" t="s">
        <v>59</v>
      </c>
      <c r="B56" s="28">
        <v>54</v>
      </c>
      <c r="D56" s="33">
        <v>35472.5</v>
      </c>
      <c r="E56" s="33">
        <v>25157.3</v>
      </c>
    </row>
    <row r="57" spans="1:5" ht="13.15" customHeight="1" x14ac:dyDescent="0.2">
      <c r="A57" s="30" t="s">
        <v>60</v>
      </c>
      <c r="B57" s="28">
        <v>55</v>
      </c>
      <c r="D57" s="33">
        <v>0</v>
      </c>
      <c r="E57" s="33">
        <v>0</v>
      </c>
    </row>
    <row r="58" spans="1:5" ht="13.15" customHeight="1" x14ac:dyDescent="0.2">
      <c r="A58" s="30" t="s">
        <v>61</v>
      </c>
      <c r="B58" s="28">
        <v>56</v>
      </c>
      <c r="D58" s="33">
        <v>0</v>
      </c>
      <c r="E58" s="33">
        <v>0</v>
      </c>
    </row>
    <row r="59" spans="1:5" ht="13.15" customHeight="1" x14ac:dyDescent="0.2">
      <c r="A59" s="30" t="s">
        <v>62</v>
      </c>
      <c r="B59" s="28">
        <v>57</v>
      </c>
      <c r="D59" s="33">
        <v>0</v>
      </c>
      <c r="E59" s="33">
        <v>0</v>
      </c>
    </row>
    <row r="60" spans="1:5" ht="13.15" customHeight="1" x14ac:dyDescent="0.2">
      <c r="A60" s="30" t="s">
        <v>63</v>
      </c>
      <c r="B60" s="28">
        <v>58</v>
      </c>
      <c r="D60" s="33">
        <v>535399.19999999995</v>
      </c>
      <c r="E60" s="33">
        <v>206991.05</v>
      </c>
    </row>
    <row r="61" spans="1:5" ht="13.15" customHeight="1" x14ac:dyDescent="0.2">
      <c r="A61" s="30" t="s">
        <v>64</v>
      </c>
      <c r="B61" s="28">
        <v>59</v>
      </c>
      <c r="D61" s="33">
        <v>875142.79999999993</v>
      </c>
      <c r="E61" s="33">
        <v>517983.9</v>
      </c>
    </row>
    <row r="62" spans="1:5" ht="13.15" customHeight="1" x14ac:dyDescent="0.2">
      <c r="A62" s="30" t="s">
        <v>65</v>
      </c>
      <c r="B62" s="28">
        <v>60</v>
      </c>
      <c r="D62" s="33">
        <v>254951.9</v>
      </c>
      <c r="E62" s="33">
        <v>76034.7</v>
      </c>
    </row>
    <row r="63" spans="1:5" ht="13.15" customHeight="1" x14ac:dyDescent="0.2">
      <c r="A63" s="30" t="s">
        <v>66</v>
      </c>
      <c r="B63" s="28">
        <v>61</v>
      </c>
      <c r="D63" s="33">
        <v>9034.2000000000007</v>
      </c>
      <c r="E63" s="33">
        <v>3140.2</v>
      </c>
    </row>
    <row r="64" spans="1:5" ht="13.15" customHeight="1" x14ac:dyDescent="0.2">
      <c r="A64" s="30" t="s">
        <v>67</v>
      </c>
      <c r="B64" s="28">
        <v>62</v>
      </c>
      <c r="D64" s="33">
        <v>46632.6</v>
      </c>
      <c r="E64" s="33">
        <v>18337.2</v>
      </c>
    </row>
    <row r="65" spans="1:13" ht="13.15" customHeight="1" x14ac:dyDescent="0.2">
      <c r="A65" s="30" t="s">
        <v>68</v>
      </c>
      <c r="B65" s="28">
        <v>63</v>
      </c>
      <c r="D65" s="33">
        <v>4959.5</v>
      </c>
      <c r="E65" s="33">
        <v>3820.95</v>
      </c>
    </row>
    <row r="66" spans="1:13" ht="13.15" customHeight="1" x14ac:dyDescent="0.2">
      <c r="A66" s="30" t="s">
        <v>69</v>
      </c>
      <c r="B66" s="28">
        <v>64</v>
      </c>
      <c r="D66" s="33">
        <v>530967.19999999995</v>
      </c>
      <c r="E66" s="33">
        <v>222742.45</v>
      </c>
    </row>
    <row r="67" spans="1:13" ht="13.15" customHeight="1" x14ac:dyDescent="0.2">
      <c r="A67" s="30" t="s">
        <v>70</v>
      </c>
      <c r="B67" s="28">
        <v>65</v>
      </c>
      <c r="D67" s="33">
        <v>9363.2000000000007</v>
      </c>
      <c r="E67" s="33">
        <v>6199.9</v>
      </c>
    </row>
    <row r="68" spans="1:13" ht="13.15" customHeight="1" x14ac:dyDescent="0.2">
      <c r="A68" s="30" t="s">
        <v>71</v>
      </c>
      <c r="B68" s="28">
        <v>66</v>
      </c>
      <c r="D68" s="33">
        <v>462077</v>
      </c>
      <c r="E68" s="33">
        <v>212201.85</v>
      </c>
    </row>
    <row r="69" spans="1:13" ht="13.15" customHeight="1" x14ac:dyDescent="0.2">
      <c r="A69" s="30" t="s">
        <v>72</v>
      </c>
      <c r="B69" s="28">
        <v>67</v>
      </c>
      <c r="D69" s="33">
        <v>9152.5</v>
      </c>
      <c r="E69" s="33">
        <v>1904.7</v>
      </c>
      <c r="M69" s="31"/>
    </row>
    <row r="70" spans="1:13" ht="13.15" customHeight="1" x14ac:dyDescent="0.2">
      <c r="M70" s="31"/>
    </row>
    <row r="71" spans="1:13" ht="13.15" customHeight="1" x14ac:dyDescent="0.2">
      <c r="A71" s="28" t="s">
        <v>73</v>
      </c>
      <c r="D71" s="24">
        <f>SUM(D3:D69)</f>
        <v>25344629.759999998</v>
      </c>
      <c r="E71" s="24">
        <f>SUM(E3:E69)</f>
        <v>10682586.139999997</v>
      </c>
      <c r="F71" s="24"/>
      <c r="M71" s="31"/>
    </row>
    <row r="72" spans="1:13" x14ac:dyDescent="0.2">
      <c r="M72" s="31"/>
    </row>
    <row r="73" spans="1:13" x14ac:dyDescent="0.2">
      <c r="A73" s="32" t="s">
        <v>74</v>
      </c>
      <c r="M73" s="31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831AA-EBF7-4E37-BFDF-189A8D0CB180}">
  <dimension ref="A1:M73"/>
  <sheetViews>
    <sheetView zoomScaleNormal="100" workbookViewId="0">
      <selection activeCell="G3" sqref="G3"/>
    </sheetView>
  </sheetViews>
  <sheetFormatPr defaultRowHeight="12.75" x14ac:dyDescent="0.2"/>
  <cols>
    <col min="1" max="1" width="21.140625" style="28" customWidth="1"/>
    <col min="2" max="3" width="10.5703125" style="28" customWidth="1"/>
    <col min="4" max="6" width="18.42578125" style="28" customWidth="1"/>
    <col min="7" max="7" width="9.140625" style="28" customWidth="1"/>
    <col min="8" max="8" width="11.140625" style="28" bestFit="1" customWidth="1"/>
    <col min="9" max="9" width="19.5703125" style="28" bestFit="1" customWidth="1"/>
    <col min="10" max="10" width="15.42578125" style="28" bestFit="1" customWidth="1"/>
    <col min="11" max="11" width="14.28515625" style="28" bestFit="1" customWidth="1"/>
    <col min="12" max="12" width="8.42578125" style="28" bestFit="1" customWidth="1"/>
    <col min="13" max="16384" width="9.140625" style="28"/>
  </cols>
  <sheetData>
    <row r="1" spans="1:12" ht="13.15" customHeight="1" x14ac:dyDescent="0.2">
      <c r="A1" s="27" t="s">
        <v>81</v>
      </c>
      <c r="D1" s="29" t="s">
        <v>0</v>
      </c>
      <c r="E1" s="29" t="s">
        <v>1</v>
      </c>
      <c r="F1" s="29"/>
    </row>
    <row r="2" spans="1:12" ht="15" x14ac:dyDescent="0.25">
      <c r="A2" s="28" t="s">
        <v>2</v>
      </c>
      <c r="B2" s="28" t="s">
        <v>3</v>
      </c>
      <c r="D2" s="24" t="s">
        <v>4</v>
      </c>
      <c r="E2" s="24" t="s">
        <v>5</v>
      </c>
      <c r="F2" s="24"/>
      <c r="G2" s="34"/>
      <c r="L2" s="1"/>
    </row>
    <row r="3" spans="1:12" ht="13.15" customHeight="1" x14ac:dyDescent="0.2">
      <c r="A3" s="30" t="s">
        <v>6</v>
      </c>
      <c r="B3" s="28">
        <v>1</v>
      </c>
      <c r="D3" s="33">
        <v>182804.3</v>
      </c>
      <c r="E3" s="33">
        <v>170953.65</v>
      </c>
    </row>
    <row r="4" spans="1:12" ht="13.15" customHeight="1" x14ac:dyDescent="0.2">
      <c r="A4" s="30" t="s">
        <v>7</v>
      </c>
      <c r="B4" s="28">
        <v>2</v>
      </c>
      <c r="D4" s="33">
        <v>0</v>
      </c>
      <c r="E4" s="33">
        <v>0</v>
      </c>
    </row>
    <row r="5" spans="1:12" ht="13.15" customHeight="1" x14ac:dyDescent="0.2">
      <c r="A5" s="30" t="s">
        <v>8</v>
      </c>
      <c r="B5" s="28">
        <v>3</v>
      </c>
      <c r="D5" s="33">
        <v>60575.199999999997</v>
      </c>
      <c r="E5" s="33">
        <v>18299.05</v>
      </c>
    </row>
    <row r="6" spans="1:12" ht="13.15" customHeight="1" x14ac:dyDescent="0.2">
      <c r="A6" s="30" t="s">
        <v>9</v>
      </c>
      <c r="B6" s="28">
        <v>4</v>
      </c>
      <c r="D6" s="33">
        <v>16703.400000000001</v>
      </c>
      <c r="E6" s="33">
        <v>9448.6</v>
      </c>
    </row>
    <row r="7" spans="1:12" ht="13.15" customHeight="1" x14ac:dyDescent="0.2">
      <c r="A7" s="30" t="s">
        <v>10</v>
      </c>
      <c r="B7" s="28">
        <v>5</v>
      </c>
      <c r="D7" s="33">
        <v>1026316.2</v>
      </c>
      <c r="E7" s="33">
        <v>463872.15</v>
      </c>
    </row>
    <row r="8" spans="1:12" ht="13.15" customHeight="1" x14ac:dyDescent="0.2">
      <c r="A8" s="30" t="s">
        <v>11</v>
      </c>
      <c r="B8" s="28">
        <v>6</v>
      </c>
      <c r="D8" s="33">
        <v>2694592.6</v>
      </c>
      <c r="E8" s="33">
        <v>1332068.1499999999</v>
      </c>
    </row>
    <row r="9" spans="1:12" ht="13.15" customHeight="1" x14ac:dyDescent="0.2">
      <c r="A9" s="30" t="s">
        <v>12</v>
      </c>
      <c r="B9" s="28">
        <v>7</v>
      </c>
      <c r="D9" s="33">
        <v>2.1</v>
      </c>
      <c r="E9" s="33">
        <v>358.75</v>
      </c>
      <c r="F9" s="24"/>
    </row>
    <row r="10" spans="1:12" ht="13.15" customHeight="1" x14ac:dyDescent="0.2">
      <c r="A10" s="30" t="s">
        <v>13</v>
      </c>
      <c r="B10" s="28">
        <v>8</v>
      </c>
      <c r="D10" s="33">
        <v>263697.3</v>
      </c>
      <c r="E10" s="33">
        <v>112000.35</v>
      </c>
    </row>
    <row r="11" spans="1:12" ht="13.15" customHeight="1" x14ac:dyDescent="0.2">
      <c r="A11" s="30" t="s">
        <v>14</v>
      </c>
      <c r="B11" s="28">
        <v>9</v>
      </c>
      <c r="D11" s="33">
        <v>0</v>
      </c>
      <c r="E11" s="33">
        <v>0</v>
      </c>
    </row>
    <row r="12" spans="1:12" ht="13.15" customHeight="1" x14ac:dyDescent="0.2">
      <c r="A12" s="30" t="s">
        <v>15</v>
      </c>
      <c r="B12" s="28">
        <v>10</v>
      </c>
      <c r="D12" s="33">
        <v>228444.3</v>
      </c>
      <c r="E12" s="33">
        <v>75035.45</v>
      </c>
    </row>
    <row r="13" spans="1:12" ht="13.15" customHeight="1" x14ac:dyDescent="0.2">
      <c r="A13" s="30" t="s">
        <v>16</v>
      </c>
      <c r="B13" s="28">
        <v>11</v>
      </c>
      <c r="D13" s="33">
        <v>1075384.1000000001</v>
      </c>
      <c r="E13" s="33">
        <v>356121.85</v>
      </c>
    </row>
    <row r="14" spans="1:12" ht="13.15" customHeight="1" x14ac:dyDescent="0.2">
      <c r="A14" s="30" t="s">
        <v>17</v>
      </c>
      <c r="B14" s="28">
        <v>12</v>
      </c>
      <c r="D14" s="33">
        <v>0</v>
      </c>
      <c r="E14" s="33">
        <v>0</v>
      </c>
      <c r="F14" s="24"/>
    </row>
    <row r="15" spans="1:12" ht="13.15" customHeight="1" x14ac:dyDescent="0.2">
      <c r="A15" s="30" t="s">
        <v>18</v>
      </c>
      <c r="B15" s="28">
        <v>13</v>
      </c>
      <c r="D15" s="33">
        <v>3190455</v>
      </c>
      <c r="E15" s="33">
        <v>2371619.9500000002</v>
      </c>
    </row>
    <row r="16" spans="1:12" ht="13.15" customHeight="1" x14ac:dyDescent="0.2">
      <c r="A16" s="30" t="s">
        <v>19</v>
      </c>
      <c r="B16" s="28">
        <v>14</v>
      </c>
      <c r="D16" s="33">
        <v>0</v>
      </c>
      <c r="E16" s="33">
        <v>0</v>
      </c>
    </row>
    <row r="17" spans="1:5" ht="13.15" customHeight="1" x14ac:dyDescent="0.2">
      <c r="A17" s="30" t="s">
        <v>20</v>
      </c>
      <c r="B17" s="28">
        <v>15</v>
      </c>
      <c r="D17" s="33">
        <v>21828.1</v>
      </c>
      <c r="E17" s="33">
        <v>6679.4</v>
      </c>
    </row>
    <row r="18" spans="1:5" ht="13.15" customHeight="1" x14ac:dyDescent="0.2">
      <c r="A18" s="30" t="s">
        <v>21</v>
      </c>
      <c r="B18" s="28">
        <v>16</v>
      </c>
      <c r="D18" s="33">
        <v>824657.4</v>
      </c>
      <c r="E18" s="33">
        <v>1374160.2</v>
      </c>
    </row>
    <row r="19" spans="1:5" ht="13.15" customHeight="1" x14ac:dyDescent="0.2">
      <c r="A19" s="30" t="s">
        <v>22</v>
      </c>
      <c r="B19" s="28">
        <v>17</v>
      </c>
      <c r="D19" s="33">
        <v>442975.4</v>
      </c>
      <c r="E19" s="33">
        <v>184704.1</v>
      </c>
    </row>
    <row r="20" spans="1:5" ht="13.15" customHeight="1" x14ac:dyDescent="0.2">
      <c r="A20" s="30" t="s">
        <v>23</v>
      </c>
      <c r="B20" s="28">
        <v>18</v>
      </c>
      <c r="D20" s="33">
        <v>143767.4</v>
      </c>
      <c r="E20" s="33">
        <v>52014.9</v>
      </c>
    </row>
    <row r="21" spans="1:5" ht="13.15" customHeight="1" x14ac:dyDescent="0.2">
      <c r="A21" s="30" t="s">
        <v>24</v>
      </c>
      <c r="B21" s="28">
        <v>19</v>
      </c>
      <c r="D21" s="33">
        <v>13300.7</v>
      </c>
      <c r="E21" s="33">
        <v>3351.95</v>
      </c>
    </row>
    <row r="22" spans="1:5" ht="13.15" customHeight="1" x14ac:dyDescent="0.2">
      <c r="A22" s="30" t="s">
        <v>25</v>
      </c>
      <c r="B22" s="28">
        <v>20</v>
      </c>
      <c r="D22" s="33">
        <v>0</v>
      </c>
      <c r="E22" s="33">
        <v>0</v>
      </c>
    </row>
    <row r="23" spans="1:5" ht="13.15" customHeight="1" x14ac:dyDescent="0.2">
      <c r="A23" s="30" t="s">
        <v>26</v>
      </c>
      <c r="B23" s="28">
        <v>21</v>
      </c>
      <c r="D23" s="33">
        <v>10089.799999999999</v>
      </c>
      <c r="E23" s="33">
        <v>4474.05</v>
      </c>
    </row>
    <row r="24" spans="1:5" ht="13.15" customHeight="1" x14ac:dyDescent="0.2">
      <c r="A24" s="30" t="s">
        <v>27</v>
      </c>
      <c r="B24" s="28">
        <v>22</v>
      </c>
      <c r="D24" s="33">
        <v>3805.2</v>
      </c>
      <c r="E24" s="33">
        <v>1976.8</v>
      </c>
    </row>
    <row r="25" spans="1:5" ht="13.15" customHeight="1" x14ac:dyDescent="0.2">
      <c r="A25" s="30" t="s">
        <v>28</v>
      </c>
      <c r="B25" s="28">
        <v>23</v>
      </c>
      <c r="D25" s="33">
        <v>27346.55</v>
      </c>
      <c r="E25" s="33">
        <v>62416.2</v>
      </c>
    </row>
    <row r="26" spans="1:5" ht="13.15" customHeight="1" x14ac:dyDescent="0.2">
      <c r="A26" s="30" t="s">
        <v>29</v>
      </c>
      <c r="B26" s="28">
        <v>24</v>
      </c>
      <c r="D26" s="33">
        <v>2816.8</v>
      </c>
      <c r="E26" s="33">
        <v>1263.1500000000001</v>
      </c>
    </row>
    <row r="27" spans="1:5" ht="13.15" customHeight="1" x14ac:dyDescent="0.2">
      <c r="A27" s="30" t="s">
        <v>30</v>
      </c>
      <c r="B27" s="28">
        <v>25</v>
      </c>
      <c r="D27" s="33">
        <v>3728.9</v>
      </c>
      <c r="E27" s="33">
        <v>2818.9</v>
      </c>
    </row>
    <row r="28" spans="1:5" ht="13.15" customHeight="1" x14ac:dyDescent="0.2">
      <c r="A28" s="30" t="s">
        <v>31</v>
      </c>
      <c r="B28" s="28">
        <v>26</v>
      </c>
      <c r="D28" s="33">
        <v>21973</v>
      </c>
      <c r="E28" s="33">
        <v>10044.299999999999</v>
      </c>
    </row>
    <row r="29" spans="1:5" ht="13.15" customHeight="1" x14ac:dyDescent="0.2">
      <c r="A29" s="30" t="s">
        <v>32</v>
      </c>
      <c r="B29" s="28">
        <v>27</v>
      </c>
      <c r="D29" s="33">
        <v>0</v>
      </c>
      <c r="E29" s="33">
        <v>0</v>
      </c>
    </row>
    <row r="30" spans="1:5" ht="13.15" customHeight="1" x14ac:dyDescent="0.2">
      <c r="A30" s="30" t="s">
        <v>33</v>
      </c>
      <c r="B30" s="28">
        <v>28</v>
      </c>
      <c r="D30" s="33">
        <v>134054.20000000001</v>
      </c>
      <c r="E30" s="33">
        <v>34710.199999999997</v>
      </c>
    </row>
    <row r="31" spans="1:5" ht="13.15" customHeight="1" x14ac:dyDescent="0.2">
      <c r="A31" s="30" t="s">
        <v>34</v>
      </c>
      <c r="B31" s="28">
        <v>29</v>
      </c>
      <c r="D31" s="33">
        <v>1640208.5</v>
      </c>
      <c r="E31" s="33">
        <v>966183.75</v>
      </c>
    </row>
    <row r="32" spans="1:5" ht="13.15" customHeight="1" x14ac:dyDescent="0.2">
      <c r="A32" s="30" t="s">
        <v>35</v>
      </c>
      <c r="B32" s="28">
        <v>30</v>
      </c>
      <c r="D32" s="33">
        <v>0</v>
      </c>
      <c r="E32" s="33">
        <v>0</v>
      </c>
    </row>
    <row r="33" spans="1:5" ht="13.15" customHeight="1" x14ac:dyDescent="0.2">
      <c r="A33" s="30" t="s">
        <v>36</v>
      </c>
      <c r="B33" s="28">
        <v>31</v>
      </c>
      <c r="D33" s="33">
        <v>0</v>
      </c>
      <c r="E33" s="33">
        <v>0</v>
      </c>
    </row>
    <row r="34" spans="1:5" ht="13.15" customHeight="1" x14ac:dyDescent="0.2">
      <c r="A34" s="30" t="s">
        <v>37</v>
      </c>
      <c r="B34" s="28">
        <v>32</v>
      </c>
      <c r="D34" s="33">
        <v>0</v>
      </c>
      <c r="E34" s="33">
        <v>0</v>
      </c>
    </row>
    <row r="35" spans="1:5" ht="13.15" customHeight="1" x14ac:dyDescent="0.2">
      <c r="A35" s="30" t="s">
        <v>38</v>
      </c>
      <c r="B35" s="28">
        <v>33</v>
      </c>
      <c r="D35" s="33">
        <v>8878.1</v>
      </c>
      <c r="E35" s="33">
        <v>3462.9</v>
      </c>
    </row>
    <row r="36" spans="1:5" ht="13.15" customHeight="1" x14ac:dyDescent="0.2">
      <c r="A36" s="30" t="s">
        <v>39</v>
      </c>
      <c r="B36" s="28">
        <v>34</v>
      </c>
      <c r="D36" s="33">
        <v>7180.6</v>
      </c>
      <c r="E36" s="33">
        <v>4909.45</v>
      </c>
    </row>
    <row r="37" spans="1:5" ht="13.15" customHeight="1" x14ac:dyDescent="0.2">
      <c r="A37" s="30" t="s">
        <v>40</v>
      </c>
      <c r="B37" s="28">
        <v>35</v>
      </c>
      <c r="D37" s="33">
        <v>324945.59999999998</v>
      </c>
      <c r="E37" s="33">
        <v>141090.6</v>
      </c>
    </row>
    <row r="38" spans="1:5" ht="13.15" customHeight="1" x14ac:dyDescent="0.2">
      <c r="A38" s="30" t="s">
        <v>41</v>
      </c>
      <c r="B38" s="28">
        <v>36</v>
      </c>
      <c r="D38" s="33">
        <v>0</v>
      </c>
      <c r="E38" s="33">
        <v>0</v>
      </c>
    </row>
    <row r="39" spans="1:5" ht="13.15" customHeight="1" x14ac:dyDescent="0.2">
      <c r="A39" s="30" t="s">
        <v>42</v>
      </c>
      <c r="B39" s="28">
        <v>37</v>
      </c>
      <c r="D39" s="33">
        <v>171304</v>
      </c>
      <c r="E39" s="33">
        <v>153670.65</v>
      </c>
    </row>
    <row r="40" spans="1:5" ht="13.15" customHeight="1" x14ac:dyDescent="0.2">
      <c r="A40" s="30" t="s">
        <v>43</v>
      </c>
      <c r="B40" s="28">
        <v>38</v>
      </c>
      <c r="D40" s="33">
        <v>32391.8</v>
      </c>
      <c r="E40" s="33">
        <v>5436.55</v>
      </c>
    </row>
    <row r="41" spans="1:5" ht="13.15" customHeight="1" x14ac:dyDescent="0.2">
      <c r="A41" s="30" t="s">
        <v>44</v>
      </c>
      <c r="B41" s="28">
        <v>39</v>
      </c>
      <c r="D41" s="33">
        <v>1942.5</v>
      </c>
      <c r="E41" s="33">
        <v>726.6</v>
      </c>
    </row>
    <row r="42" spans="1:5" ht="13.15" customHeight="1" x14ac:dyDescent="0.2">
      <c r="A42" s="30" t="s">
        <v>45</v>
      </c>
      <c r="B42" s="28">
        <v>40</v>
      </c>
      <c r="D42" s="33">
        <v>20542.900000000001</v>
      </c>
      <c r="E42" s="33">
        <v>13723.5</v>
      </c>
    </row>
    <row r="43" spans="1:5" ht="13.15" customHeight="1" x14ac:dyDescent="0.2">
      <c r="A43" s="30" t="s">
        <v>46</v>
      </c>
      <c r="B43" s="28">
        <v>41</v>
      </c>
      <c r="D43" s="33">
        <v>589467.9</v>
      </c>
      <c r="E43" s="33">
        <v>214539.5</v>
      </c>
    </row>
    <row r="44" spans="1:5" ht="13.15" customHeight="1" x14ac:dyDescent="0.2">
      <c r="A44" s="30" t="s">
        <v>47</v>
      </c>
      <c r="B44" s="28">
        <v>42</v>
      </c>
      <c r="D44" s="33">
        <v>318138.46000000002</v>
      </c>
      <c r="E44" s="33">
        <v>134707.65</v>
      </c>
    </row>
    <row r="45" spans="1:5" ht="13.15" customHeight="1" x14ac:dyDescent="0.2">
      <c r="A45" s="30" t="s">
        <v>48</v>
      </c>
      <c r="B45" s="28">
        <v>43</v>
      </c>
      <c r="D45" s="33">
        <v>0</v>
      </c>
      <c r="E45" s="33">
        <v>0</v>
      </c>
    </row>
    <row r="46" spans="1:5" ht="13.15" customHeight="1" x14ac:dyDescent="0.2">
      <c r="A46" s="30" t="s">
        <v>49</v>
      </c>
      <c r="B46" s="28">
        <v>44</v>
      </c>
      <c r="D46" s="33">
        <v>306766.59000000003</v>
      </c>
      <c r="E46" s="33">
        <v>104191.5</v>
      </c>
    </row>
    <row r="47" spans="1:5" ht="13.15" customHeight="1" x14ac:dyDescent="0.2">
      <c r="A47" s="30" t="s">
        <v>50</v>
      </c>
      <c r="B47" s="28">
        <v>45</v>
      </c>
      <c r="D47" s="33">
        <v>149119.6</v>
      </c>
      <c r="E47" s="33">
        <v>61741.75</v>
      </c>
    </row>
    <row r="48" spans="1:5" ht="13.15" customHeight="1" x14ac:dyDescent="0.2">
      <c r="A48" s="30" t="s">
        <v>51</v>
      </c>
      <c r="B48" s="28">
        <v>46</v>
      </c>
      <c r="D48" s="33">
        <v>0</v>
      </c>
      <c r="E48" s="33">
        <v>0</v>
      </c>
    </row>
    <row r="49" spans="1:5" ht="13.15" customHeight="1" x14ac:dyDescent="0.2">
      <c r="A49" s="30" t="s">
        <v>52</v>
      </c>
      <c r="B49" s="28">
        <v>47</v>
      </c>
      <c r="D49" s="33">
        <v>0</v>
      </c>
      <c r="E49" s="33">
        <v>0</v>
      </c>
    </row>
    <row r="50" spans="1:5" ht="13.15" customHeight="1" x14ac:dyDescent="0.2">
      <c r="A50" s="30" t="s">
        <v>53</v>
      </c>
      <c r="B50" s="28">
        <v>48</v>
      </c>
      <c r="D50" s="33">
        <v>3024472.5</v>
      </c>
      <c r="E50" s="33">
        <v>1077057.45</v>
      </c>
    </row>
    <row r="51" spans="1:5" ht="13.15" customHeight="1" x14ac:dyDescent="0.2">
      <c r="A51" s="30" t="s">
        <v>54</v>
      </c>
      <c r="B51" s="28">
        <v>49</v>
      </c>
      <c r="D51" s="33">
        <v>0</v>
      </c>
      <c r="E51" s="33">
        <v>0</v>
      </c>
    </row>
    <row r="52" spans="1:5" ht="13.15" customHeight="1" x14ac:dyDescent="0.2">
      <c r="A52" s="30" t="s">
        <v>55</v>
      </c>
      <c r="B52" s="28">
        <v>50</v>
      </c>
      <c r="D52" s="33">
        <v>3015661.6</v>
      </c>
      <c r="E52" s="33">
        <v>1120380.8</v>
      </c>
    </row>
    <row r="53" spans="1:5" ht="13.15" customHeight="1" x14ac:dyDescent="0.2">
      <c r="A53" s="30" t="s">
        <v>56</v>
      </c>
      <c r="B53" s="28">
        <v>51</v>
      </c>
      <c r="D53" s="33">
        <v>579867.4</v>
      </c>
      <c r="E53" s="33">
        <v>276331.09999999998</v>
      </c>
    </row>
    <row r="54" spans="1:5" ht="13.15" customHeight="1" x14ac:dyDescent="0.2">
      <c r="A54" s="30" t="s">
        <v>57</v>
      </c>
      <c r="B54" s="28">
        <v>52</v>
      </c>
      <c r="D54" s="33">
        <v>1643615.4</v>
      </c>
      <c r="E54" s="33">
        <v>607824</v>
      </c>
    </row>
    <row r="55" spans="1:5" ht="13.15" customHeight="1" x14ac:dyDescent="0.2">
      <c r="A55" s="30" t="s">
        <v>58</v>
      </c>
      <c r="B55" s="28">
        <v>53</v>
      </c>
      <c r="D55" s="33">
        <v>804891.32</v>
      </c>
      <c r="E55" s="33">
        <v>495888.4</v>
      </c>
    </row>
    <row r="56" spans="1:5" ht="13.15" customHeight="1" x14ac:dyDescent="0.2">
      <c r="A56" s="30" t="s">
        <v>59</v>
      </c>
      <c r="B56" s="28">
        <v>54</v>
      </c>
      <c r="D56" s="33">
        <v>40604.199999999997</v>
      </c>
      <c r="E56" s="33">
        <v>14694.05</v>
      </c>
    </row>
    <row r="57" spans="1:5" ht="13.15" customHeight="1" x14ac:dyDescent="0.2">
      <c r="A57" s="30" t="s">
        <v>60</v>
      </c>
      <c r="B57" s="28">
        <v>55</v>
      </c>
      <c r="D57" s="33">
        <v>917811.3</v>
      </c>
      <c r="E57" s="33">
        <v>417930.8</v>
      </c>
    </row>
    <row r="58" spans="1:5" ht="13.15" customHeight="1" x14ac:dyDescent="0.2">
      <c r="A58" s="30" t="s">
        <v>61</v>
      </c>
      <c r="B58" s="28">
        <v>56</v>
      </c>
      <c r="D58" s="33">
        <v>369116.3</v>
      </c>
      <c r="E58" s="33">
        <v>148600.9</v>
      </c>
    </row>
    <row r="59" spans="1:5" ht="13.15" customHeight="1" x14ac:dyDescent="0.2">
      <c r="A59" s="30" t="s">
        <v>62</v>
      </c>
      <c r="B59" s="28">
        <v>57</v>
      </c>
      <c r="D59" s="33">
        <v>0</v>
      </c>
      <c r="E59" s="33">
        <v>0</v>
      </c>
    </row>
    <row r="60" spans="1:5" ht="13.15" customHeight="1" x14ac:dyDescent="0.2">
      <c r="A60" s="30" t="s">
        <v>63</v>
      </c>
      <c r="B60" s="28">
        <v>58</v>
      </c>
      <c r="D60" s="33">
        <v>768576.2</v>
      </c>
      <c r="E60" s="33">
        <v>415705.5</v>
      </c>
    </row>
    <row r="61" spans="1:5" ht="13.15" customHeight="1" x14ac:dyDescent="0.2">
      <c r="A61" s="30" t="s">
        <v>64</v>
      </c>
      <c r="B61" s="28">
        <v>59</v>
      </c>
      <c r="D61" s="33">
        <v>952768.6</v>
      </c>
      <c r="E61" s="33">
        <v>393890</v>
      </c>
    </row>
    <row r="62" spans="1:5" ht="13.15" customHeight="1" x14ac:dyDescent="0.2">
      <c r="A62" s="30" t="s">
        <v>65</v>
      </c>
      <c r="B62" s="28">
        <v>60</v>
      </c>
      <c r="D62" s="33">
        <v>233277.1</v>
      </c>
      <c r="E62" s="33">
        <v>62660.5</v>
      </c>
    </row>
    <row r="63" spans="1:5" ht="13.15" customHeight="1" x14ac:dyDescent="0.2">
      <c r="A63" s="30" t="s">
        <v>66</v>
      </c>
      <c r="B63" s="28">
        <v>61</v>
      </c>
      <c r="D63" s="33">
        <v>0</v>
      </c>
      <c r="E63" s="33">
        <v>0</v>
      </c>
    </row>
    <row r="64" spans="1:5" ht="13.15" customHeight="1" x14ac:dyDescent="0.2">
      <c r="A64" s="30" t="s">
        <v>67</v>
      </c>
      <c r="B64" s="28">
        <v>62</v>
      </c>
      <c r="D64" s="33">
        <v>4928</v>
      </c>
      <c r="E64" s="33">
        <v>2033.5</v>
      </c>
    </row>
    <row r="65" spans="1:13" ht="13.15" customHeight="1" x14ac:dyDescent="0.2">
      <c r="A65" s="30" t="s">
        <v>68</v>
      </c>
      <c r="B65" s="28">
        <v>63</v>
      </c>
      <c r="D65" s="33">
        <v>3580.5</v>
      </c>
      <c r="E65" s="33">
        <v>2750.65</v>
      </c>
    </row>
    <row r="66" spans="1:13" ht="13.15" customHeight="1" x14ac:dyDescent="0.2">
      <c r="A66" s="30" t="s">
        <v>69</v>
      </c>
      <c r="B66" s="28">
        <v>64</v>
      </c>
      <c r="D66" s="33">
        <v>0</v>
      </c>
      <c r="E66" s="33">
        <v>0</v>
      </c>
    </row>
    <row r="67" spans="1:13" ht="13.15" customHeight="1" x14ac:dyDescent="0.2">
      <c r="A67" s="30" t="s">
        <v>70</v>
      </c>
      <c r="B67" s="28">
        <v>65</v>
      </c>
      <c r="D67" s="33">
        <v>23109.8</v>
      </c>
      <c r="E67" s="33">
        <v>10699.5</v>
      </c>
    </row>
    <row r="68" spans="1:13" ht="13.15" customHeight="1" x14ac:dyDescent="0.2">
      <c r="A68" s="30" t="s">
        <v>71</v>
      </c>
      <c r="B68" s="28">
        <v>66</v>
      </c>
      <c r="D68" s="33">
        <v>386511.3</v>
      </c>
      <c r="E68" s="33">
        <v>165989.95000000001</v>
      </c>
    </row>
    <row r="69" spans="1:13" ht="13.15" customHeight="1" x14ac:dyDescent="0.2">
      <c r="A69" s="30" t="s">
        <v>72</v>
      </c>
      <c r="B69" s="28">
        <v>67</v>
      </c>
      <c r="D69" s="33">
        <v>4251.1000000000004</v>
      </c>
      <c r="E69" s="33">
        <v>2231.6</v>
      </c>
      <c r="M69" s="31"/>
    </row>
    <row r="70" spans="1:13" ht="13.15" customHeight="1" x14ac:dyDescent="0.2">
      <c r="M70" s="31"/>
    </row>
    <row r="71" spans="1:13" ht="13.15" customHeight="1" x14ac:dyDescent="0.2">
      <c r="A71" s="28" t="s">
        <v>73</v>
      </c>
      <c r="D71" s="24">
        <f>SUM(D3:D69)</f>
        <v>26733247.120000005</v>
      </c>
      <c r="E71" s="24">
        <f>SUM(E3:E69)</f>
        <v>13667445.200000003</v>
      </c>
      <c r="F71" s="24"/>
      <c r="M71" s="31"/>
    </row>
    <row r="72" spans="1:13" x14ac:dyDescent="0.2">
      <c r="M72" s="31"/>
    </row>
    <row r="73" spans="1:13" x14ac:dyDescent="0.2">
      <c r="A73" s="32" t="s">
        <v>74</v>
      </c>
      <c r="M73" s="31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activeCell="K20" sqref="K20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customWidth="1"/>
    <col min="11" max="11" width="14.28515625" customWidth="1"/>
  </cols>
  <sheetData>
    <row r="1" spans="1:11" x14ac:dyDescent="0.25">
      <c r="A1" s="23" t="s">
        <v>82</v>
      </c>
      <c r="G1" s="5"/>
      <c r="H1" s="5"/>
    </row>
    <row r="2" spans="1:11" x14ac:dyDescent="0.25">
      <c r="D2" s="16" t="s">
        <v>0</v>
      </c>
      <c r="E2" s="20" t="s">
        <v>1</v>
      </c>
      <c r="F2" s="8"/>
      <c r="G2" s="16" t="s">
        <v>75</v>
      </c>
      <c r="H2" s="17"/>
    </row>
    <row r="3" spans="1:11" x14ac:dyDescent="0.25">
      <c r="A3" s="9" t="s">
        <v>2</v>
      </c>
      <c r="B3" t="s">
        <v>3</v>
      </c>
      <c r="D3" s="18" t="s">
        <v>4</v>
      </c>
      <c r="E3" s="19" t="s">
        <v>5</v>
      </c>
      <c r="F3" s="11"/>
      <c r="G3" s="18" t="s">
        <v>0</v>
      </c>
      <c r="H3" s="19" t="s">
        <v>1</v>
      </c>
    </row>
    <row r="4" spans="1:11" x14ac:dyDescent="0.25">
      <c r="A4" s="9" t="s">
        <v>6</v>
      </c>
      <c r="B4">
        <v>1</v>
      </c>
      <c r="D4" s="10">
        <v>894095.79999999993</v>
      </c>
      <c r="E4" s="10">
        <v>437633.70000000007</v>
      </c>
      <c r="F4" s="11"/>
      <c r="G4" s="13">
        <v>1.7586656884920338E-2</v>
      </c>
      <c r="H4" s="13">
        <v>8.2492781978971585E-2</v>
      </c>
      <c r="J4" s="21"/>
      <c r="K4" s="21"/>
    </row>
    <row r="5" spans="1:11" x14ac:dyDescent="0.25">
      <c r="A5" s="9" t="s">
        <v>7</v>
      </c>
      <c r="B5">
        <v>2</v>
      </c>
      <c r="D5" s="10">
        <v>54595.1</v>
      </c>
      <c r="E5" s="10">
        <v>18540.2</v>
      </c>
      <c r="F5" s="11"/>
      <c r="G5" s="6">
        <v>0.1247260036917397</v>
      </c>
      <c r="H5" s="6">
        <v>-0.11610211913899549</v>
      </c>
      <c r="J5" s="21"/>
      <c r="K5" s="21"/>
    </row>
    <row r="6" spans="1:11" x14ac:dyDescent="0.25">
      <c r="A6" s="9" t="s">
        <v>8</v>
      </c>
      <c r="B6">
        <v>3</v>
      </c>
      <c r="D6" s="10">
        <v>1136104.2</v>
      </c>
      <c r="E6" s="10">
        <v>525591.85000000009</v>
      </c>
      <c r="F6" s="11"/>
      <c r="G6" s="6">
        <v>-0.10404123934431309</v>
      </c>
      <c r="H6" s="6">
        <v>0.15423419019421591</v>
      </c>
      <c r="J6" s="21"/>
      <c r="K6" s="21"/>
    </row>
    <row r="7" spans="1:11" x14ac:dyDescent="0.25">
      <c r="A7" s="9" t="s">
        <v>9</v>
      </c>
      <c r="B7">
        <v>4</v>
      </c>
      <c r="D7" s="10">
        <v>30166.5</v>
      </c>
      <c r="E7" s="10">
        <v>17062.849999999999</v>
      </c>
      <c r="F7" s="11"/>
      <c r="G7" s="6">
        <v>0.86663490275912825</v>
      </c>
      <c r="H7" s="6">
        <v>0.51976432445913079</v>
      </c>
      <c r="J7" s="21"/>
      <c r="K7" s="21"/>
    </row>
    <row r="8" spans="1:11" x14ac:dyDescent="0.25">
      <c r="A8" s="9" t="s">
        <v>10</v>
      </c>
      <c r="B8">
        <v>5</v>
      </c>
      <c r="D8" s="10">
        <v>3381508.5</v>
      </c>
      <c r="E8" s="10">
        <v>1804635.3499999996</v>
      </c>
      <c r="F8" s="11"/>
      <c r="G8" s="6">
        <v>0.3477111546003544</v>
      </c>
      <c r="H8" s="6">
        <v>0.40852869821006155</v>
      </c>
      <c r="J8" s="21"/>
      <c r="K8" s="21"/>
    </row>
    <row r="9" spans="1:11" x14ac:dyDescent="0.25">
      <c r="A9" s="9" t="s">
        <v>11</v>
      </c>
      <c r="B9">
        <v>6</v>
      </c>
      <c r="D9" s="10">
        <v>14028338.620000001</v>
      </c>
      <c r="E9" s="10">
        <v>5570484.8499999996</v>
      </c>
      <c r="F9" s="11"/>
      <c r="G9" s="6">
        <v>0.27135341584605732</v>
      </c>
      <c r="H9" s="6">
        <v>3.8020605878464231E-2</v>
      </c>
      <c r="J9" s="21"/>
      <c r="K9" s="21"/>
    </row>
    <row r="10" spans="1:11" x14ac:dyDescent="0.25">
      <c r="A10" s="9" t="s">
        <v>12</v>
      </c>
      <c r="B10">
        <v>7</v>
      </c>
      <c r="D10" s="10">
        <v>14336</v>
      </c>
      <c r="E10" s="10">
        <v>7824.95</v>
      </c>
      <c r="F10" s="11"/>
      <c r="G10" s="6">
        <v>0.2264207437571113</v>
      </c>
      <c r="H10" s="6">
        <v>0.86060252996005304</v>
      </c>
      <c r="J10" s="21"/>
      <c r="K10" s="21"/>
    </row>
    <row r="11" spans="1:11" x14ac:dyDescent="0.25">
      <c r="A11" s="9" t="s">
        <v>13</v>
      </c>
      <c r="B11">
        <v>8</v>
      </c>
      <c r="D11" s="10">
        <v>1139451.5999999999</v>
      </c>
      <c r="E11" s="10">
        <v>429723.35</v>
      </c>
      <c r="F11" s="11"/>
      <c r="G11" s="6">
        <v>-0.17689754124265222</v>
      </c>
      <c r="H11" s="6">
        <v>-0.14467885600594099</v>
      </c>
      <c r="J11" s="21"/>
      <c r="K11" s="21"/>
    </row>
    <row r="12" spans="1:11" x14ac:dyDescent="0.25">
      <c r="A12" s="9" t="s">
        <v>14</v>
      </c>
      <c r="B12">
        <v>9</v>
      </c>
      <c r="D12" s="10">
        <v>449318.8</v>
      </c>
      <c r="E12" s="10">
        <v>203685.3</v>
      </c>
      <c r="F12" s="11"/>
      <c r="G12" s="6">
        <v>8.2300016524076369E-2</v>
      </c>
      <c r="H12" s="6">
        <v>0.32705937080988368</v>
      </c>
      <c r="J12" s="21"/>
      <c r="K12" s="21"/>
    </row>
    <row r="13" spans="1:11" x14ac:dyDescent="0.25">
      <c r="A13" s="9" t="s">
        <v>15</v>
      </c>
      <c r="B13">
        <v>10</v>
      </c>
      <c r="D13" s="10">
        <v>690650.1</v>
      </c>
      <c r="E13" s="10">
        <v>396602.85</v>
      </c>
      <c r="F13" s="11"/>
      <c r="G13" s="6">
        <v>4.3189063169079889E-2</v>
      </c>
      <c r="H13" s="6">
        <v>-5.5180763275526123E-2</v>
      </c>
      <c r="J13" s="21"/>
      <c r="K13" s="21"/>
    </row>
    <row r="14" spans="1:11" x14ac:dyDescent="0.25">
      <c r="A14" s="9" t="s">
        <v>16</v>
      </c>
      <c r="B14">
        <v>11</v>
      </c>
      <c r="D14" s="10">
        <v>5229401.7</v>
      </c>
      <c r="E14" s="10">
        <v>1770774.25</v>
      </c>
      <c r="F14" s="11"/>
      <c r="G14" s="6">
        <v>0.39397612661385017</v>
      </c>
      <c r="H14" s="6">
        <v>0.2134523787538174</v>
      </c>
      <c r="J14" s="21"/>
      <c r="K14" s="21"/>
    </row>
    <row r="15" spans="1:11" x14ac:dyDescent="0.25">
      <c r="A15" s="9" t="s">
        <v>17</v>
      </c>
      <c r="B15">
        <v>12</v>
      </c>
      <c r="D15" s="10">
        <v>107144.79999999999</v>
      </c>
      <c r="E15" s="10">
        <v>47686.45</v>
      </c>
      <c r="F15" s="11"/>
      <c r="G15" s="6">
        <v>1.0957366005085678E-2</v>
      </c>
      <c r="H15" s="6">
        <v>-0.26284038587435821</v>
      </c>
      <c r="J15" s="21"/>
      <c r="K15" s="21"/>
    </row>
    <row r="16" spans="1:11" x14ac:dyDescent="0.25">
      <c r="A16" s="9" t="s">
        <v>18</v>
      </c>
      <c r="B16">
        <v>13</v>
      </c>
      <c r="D16" s="10">
        <v>13249057.799999999</v>
      </c>
      <c r="E16" s="10">
        <v>7690648</v>
      </c>
      <c r="F16" s="11"/>
      <c r="G16" s="6">
        <v>0.34643960401738649</v>
      </c>
      <c r="H16" s="6">
        <v>4.7414730430354046E-2</v>
      </c>
      <c r="J16" s="21"/>
      <c r="K16" s="21"/>
    </row>
    <row r="17" spans="1:11" x14ac:dyDescent="0.25">
      <c r="A17" s="9" t="s">
        <v>19</v>
      </c>
      <c r="B17">
        <v>14</v>
      </c>
      <c r="D17" s="10">
        <v>50746.5</v>
      </c>
      <c r="E17" s="10">
        <v>15405.99</v>
      </c>
      <c r="F17" s="11"/>
      <c r="G17" s="6">
        <v>-0.76694453080976177</v>
      </c>
      <c r="H17" s="6">
        <v>-0.77986930177829317</v>
      </c>
      <c r="J17" s="21"/>
      <c r="K17" s="21"/>
    </row>
    <row r="18" spans="1:11" x14ac:dyDescent="0.25">
      <c r="A18" s="9" t="s">
        <v>20</v>
      </c>
      <c r="B18">
        <v>15</v>
      </c>
      <c r="D18" s="10">
        <v>55426.7</v>
      </c>
      <c r="E18" s="10">
        <v>23001.3</v>
      </c>
      <c r="F18" s="11"/>
      <c r="G18" s="6">
        <v>0</v>
      </c>
      <c r="H18" s="6">
        <v>0</v>
      </c>
      <c r="J18" s="21"/>
      <c r="K18" s="21"/>
    </row>
    <row r="19" spans="1:11" x14ac:dyDescent="0.25">
      <c r="A19" s="9" t="s">
        <v>21</v>
      </c>
      <c r="B19">
        <v>16</v>
      </c>
      <c r="D19" s="10">
        <v>6118446.5999999996</v>
      </c>
      <c r="E19" s="10">
        <v>3379823.6500000004</v>
      </c>
      <c r="F19" s="11"/>
      <c r="G19" s="6">
        <v>0.50214710583675592</v>
      </c>
      <c r="H19" s="6">
        <v>0.308252786593193</v>
      </c>
      <c r="J19" s="21"/>
      <c r="K19" s="21"/>
    </row>
    <row r="20" spans="1:11" x14ac:dyDescent="0.25">
      <c r="A20" s="9" t="s">
        <v>22</v>
      </c>
      <c r="B20">
        <v>17</v>
      </c>
      <c r="D20" s="10">
        <v>1345227.7</v>
      </c>
      <c r="E20" s="10">
        <v>624457.75</v>
      </c>
      <c r="F20" s="11"/>
      <c r="G20" s="6">
        <v>1.0965426149513511</v>
      </c>
      <c r="H20" s="6">
        <v>8.2460570996507609E-3</v>
      </c>
      <c r="J20" s="21"/>
      <c r="K20" s="21"/>
    </row>
    <row r="21" spans="1:11" x14ac:dyDescent="0.25">
      <c r="A21" s="9" t="s">
        <v>23</v>
      </c>
      <c r="B21">
        <v>18</v>
      </c>
      <c r="D21" s="10">
        <v>746733.67</v>
      </c>
      <c r="E21" s="10">
        <v>398142.5</v>
      </c>
      <c r="F21" s="11"/>
      <c r="G21" s="6">
        <v>0.36825278131974848</v>
      </c>
      <c r="H21" s="6">
        <v>0.67883987301887161</v>
      </c>
      <c r="J21" s="21"/>
      <c r="K21" s="21"/>
    </row>
    <row r="22" spans="1:11" x14ac:dyDescent="0.25">
      <c r="A22" s="9" t="s">
        <v>24</v>
      </c>
      <c r="B22">
        <v>19</v>
      </c>
      <c r="D22" s="10">
        <v>89882.1</v>
      </c>
      <c r="E22" s="10">
        <v>31371.550000000003</v>
      </c>
      <c r="F22" s="11"/>
      <c r="G22" s="6">
        <v>0.65786109927567105</v>
      </c>
      <c r="H22" s="6">
        <v>7.5377606170723865E-2</v>
      </c>
      <c r="J22" s="21"/>
      <c r="K22" s="21"/>
    </row>
    <row r="23" spans="1:11" x14ac:dyDescent="0.25">
      <c r="A23" s="9" t="s">
        <v>25</v>
      </c>
      <c r="B23">
        <v>20</v>
      </c>
      <c r="D23" s="10">
        <v>57101.099999999991</v>
      </c>
      <c r="E23" s="10">
        <v>42585.2</v>
      </c>
      <c r="F23" s="11"/>
      <c r="G23" s="6">
        <v>0.27056789508115009</v>
      </c>
      <c r="H23" s="6">
        <v>1.0725649848397096</v>
      </c>
      <c r="J23" s="21"/>
      <c r="K23" s="21"/>
    </row>
    <row r="24" spans="1:11" x14ac:dyDescent="0.25">
      <c r="A24" s="9" t="s">
        <v>26</v>
      </c>
      <c r="B24">
        <v>21</v>
      </c>
      <c r="D24" s="10">
        <v>73529.400000000009</v>
      </c>
      <c r="E24" s="10">
        <v>11291.7</v>
      </c>
      <c r="F24" s="11"/>
      <c r="G24" s="6">
        <v>2.4134468527605368</v>
      </c>
      <c r="H24" s="6">
        <v>0.12415066727063673</v>
      </c>
      <c r="J24" s="21"/>
      <c r="K24" s="21"/>
    </row>
    <row r="25" spans="1:11" x14ac:dyDescent="0.25">
      <c r="A25" s="9" t="s">
        <v>27</v>
      </c>
      <c r="B25">
        <v>22</v>
      </c>
      <c r="D25" s="10">
        <v>35331.1</v>
      </c>
      <c r="E25" s="10">
        <v>8338.0499999999993</v>
      </c>
      <c r="F25" s="11"/>
      <c r="G25" s="6">
        <v>1.2339116579622909</v>
      </c>
      <c r="H25" s="6">
        <v>1.104691227140207</v>
      </c>
      <c r="J25" s="21"/>
      <c r="K25" s="21"/>
    </row>
    <row r="26" spans="1:11" x14ac:dyDescent="0.25">
      <c r="A26" s="9" t="s">
        <v>28</v>
      </c>
      <c r="B26">
        <v>23</v>
      </c>
      <c r="D26" s="10">
        <v>77624.399999999994</v>
      </c>
      <c r="E26" s="10">
        <v>28815.149999999998</v>
      </c>
      <c r="F26" s="11"/>
      <c r="G26" s="6">
        <v>3.7323904136498776E-2</v>
      </c>
      <c r="H26" s="6">
        <v>6.9138367638464926E-2</v>
      </c>
      <c r="J26" s="21"/>
      <c r="K26" s="21"/>
    </row>
    <row r="27" spans="1:11" x14ac:dyDescent="0.25">
      <c r="A27" s="9" t="s">
        <v>29</v>
      </c>
      <c r="B27">
        <v>24</v>
      </c>
      <c r="D27" s="10">
        <v>11684.099999999999</v>
      </c>
      <c r="E27" s="10">
        <v>9270.7999999999993</v>
      </c>
      <c r="F27" s="11"/>
      <c r="G27" s="6">
        <v>-0.25280579128110359</v>
      </c>
      <c r="H27" s="6">
        <v>0.76728049105951435</v>
      </c>
      <c r="J27" s="21"/>
      <c r="K27" s="21"/>
    </row>
    <row r="28" spans="1:11" x14ac:dyDescent="0.25">
      <c r="A28" s="9" t="s">
        <v>30</v>
      </c>
      <c r="B28">
        <v>25</v>
      </c>
      <c r="D28" s="10">
        <v>85710.1</v>
      </c>
      <c r="E28" s="10">
        <v>13114.5</v>
      </c>
      <c r="F28" s="11"/>
      <c r="G28" s="6">
        <v>5.0862411770553742</v>
      </c>
      <c r="H28" s="6">
        <v>0.56679908007526647</v>
      </c>
      <c r="J28" s="21"/>
      <c r="K28" s="21"/>
    </row>
    <row r="29" spans="1:11" x14ac:dyDescent="0.25">
      <c r="A29" s="9" t="s">
        <v>31</v>
      </c>
      <c r="B29">
        <v>26</v>
      </c>
      <c r="D29" s="10">
        <v>49681.1</v>
      </c>
      <c r="E29" s="10">
        <v>38597.65</v>
      </c>
      <c r="F29" s="11"/>
      <c r="G29" s="6">
        <v>0.53041509433962264</v>
      </c>
      <c r="H29" s="6">
        <v>0.7649440647856216</v>
      </c>
      <c r="J29" s="21"/>
      <c r="K29" s="21"/>
    </row>
    <row r="30" spans="1:11" x14ac:dyDescent="0.25">
      <c r="A30" s="9" t="s">
        <v>32</v>
      </c>
      <c r="B30">
        <v>27</v>
      </c>
      <c r="D30" s="10">
        <v>578578</v>
      </c>
      <c r="E30" s="10">
        <v>501422.6</v>
      </c>
      <c r="F30" s="11"/>
      <c r="G30" s="6">
        <v>0.13854757837897402</v>
      </c>
      <c r="H30" s="6">
        <v>0.80585583768630387</v>
      </c>
      <c r="J30" s="21"/>
      <c r="K30" s="21"/>
    </row>
    <row r="31" spans="1:11" x14ac:dyDescent="0.25">
      <c r="A31" s="9" t="s">
        <v>33</v>
      </c>
      <c r="B31">
        <v>28</v>
      </c>
      <c r="D31" s="10">
        <v>238898.09999999998</v>
      </c>
      <c r="E31" s="10">
        <v>105275.80000000002</v>
      </c>
      <c r="F31" s="11"/>
      <c r="G31" s="6">
        <v>-0.22825587995196994</v>
      </c>
      <c r="H31" s="6">
        <v>0.32338991402902084</v>
      </c>
      <c r="J31" s="21"/>
      <c r="K31" s="21"/>
    </row>
    <row r="32" spans="1:11" x14ac:dyDescent="0.25">
      <c r="A32" s="9" t="s">
        <v>34</v>
      </c>
      <c r="B32">
        <v>29</v>
      </c>
      <c r="D32" s="10">
        <v>8828460.1999999993</v>
      </c>
      <c r="E32" s="10">
        <v>4412131.8499999996</v>
      </c>
      <c r="F32" s="11"/>
      <c r="G32" s="6">
        <v>6.2872544315128565E-2</v>
      </c>
      <c r="H32" s="6">
        <v>-0.16505879053750727</v>
      </c>
      <c r="J32" s="21"/>
      <c r="K32" s="21"/>
    </row>
    <row r="33" spans="1:11" x14ac:dyDescent="0.25">
      <c r="A33" s="9" t="s">
        <v>35</v>
      </c>
      <c r="B33">
        <v>30</v>
      </c>
      <c r="D33" s="10">
        <v>10510.5</v>
      </c>
      <c r="E33" s="10">
        <v>9092.2999999999993</v>
      </c>
      <c r="F33" s="11"/>
      <c r="G33" s="6">
        <v>-0.40447388252092165</v>
      </c>
      <c r="H33" s="6">
        <v>0.28967879660427953</v>
      </c>
      <c r="J33" s="21"/>
      <c r="K33" s="21"/>
    </row>
    <row r="34" spans="1:11" x14ac:dyDescent="0.25">
      <c r="A34" s="9" t="s">
        <v>36</v>
      </c>
      <c r="B34">
        <v>31</v>
      </c>
      <c r="D34" s="10">
        <v>1599348.3</v>
      </c>
      <c r="E34" s="10">
        <v>556301.14999999991</v>
      </c>
      <c r="F34" s="11"/>
      <c r="G34" s="6">
        <v>0.72945517848859343</v>
      </c>
      <c r="H34" s="6">
        <v>0.61809149367889749</v>
      </c>
      <c r="J34" s="21"/>
      <c r="K34" s="21"/>
    </row>
    <row r="35" spans="1:11" x14ac:dyDescent="0.25">
      <c r="A35" s="9" t="s">
        <v>37</v>
      </c>
      <c r="B35">
        <v>32</v>
      </c>
      <c r="D35" s="10">
        <v>56327.6</v>
      </c>
      <c r="E35" s="10">
        <v>30346.400000000001</v>
      </c>
      <c r="F35" s="11"/>
      <c r="G35" s="6">
        <v>-5.5650745217697528E-2</v>
      </c>
      <c r="H35" s="6">
        <v>3.5387635449929329</v>
      </c>
      <c r="J35" s="21"/>
      <c r="K35" s="21"/>
    </row>
    <row r="36" spans="1:11" x14ac:dyDescent="0.25">
      <c r="A36" s="9" t="s">
        <v>38</v>
      </c>
      <c r="B36">
        <v>33</v>
      </c>
      <c r="D36" s="10">
        <v>23376.5</v>
      </c>
      <c r="E36" s="10">
        <v>7440.2999999999993</v>
      </c>
      <c r="F36" s="11"/>
      <c r="G36" s="6">
        <v>0.6340460928707734</v>
      </c>
      <c r="H36" s="6">
        <v>-0.212083024462565</v>
      </c>
      <c r="J36" s="21"/>
      <c r="K36" s="21"/>
    </row>
    <row r="37" spans="1:11" x14ac:dyDescent="0.25">
      <c r="A37" s="9" t="s">
        <v>39</v>
      </c>
      <c r="B37">
        <v>34</v>
      </c>
      <c r="D37" s="10">
        <v>5277.2999999999993</v>
      </c>
      <c r="E37" s="10">
        <v>2694.3</v>
      </c>
      <c r="F37" s="11"/>
      <c r="G37" s="6">
        <v>1.2880121396054625</v>
      </c>
      <c r="H37" s="6">
        <v>4.9215384615384616</v>
      </c>
      <c r="J37" s="21"/>
      <c r="K37" s="21"/>
    </row>
    <row r="38" spans="1:11" x14ac:dyDescent="0.25">
      <c r="A38" s="9" t="s">
        <v>40</v>
      </c>
      <c r="B38">
        <v>35</v>
      </c>
      <c r="D38" s="10">
        <v>2837219</v>
      </c>
      <c r="E38" s="10">
        <v>2085991.25</v>
      </c>
      <c r="F38" s="11"/>
      <c r="G38" s="6">
        <v>-0.16324571075610472</v>
      </c>
      <c r="H38" s="6">
        <v>0.45067077983860981</v>
      </c>
      <c r="J38" s="21"/>
      <c r="K38" s="21"/>
    </row>
    <row r="39" spans="1:11" x14ac:dyDescent="0.25">
      <c r="A39" s="9" t="s">
        <v>41</v>
      </c>
      <c r="B39">
        <v>36</v>
      </c>
      <c r="D39" s="10">
        <v>4354042</v>
      </c>
      <c r="E39" s="10">
        <v>2008499.85</v>
      </c>
      <c r="F39" s="11"/>
      <c r="G39" s="6">
        <v>-0.36403088748028845</v>
      </c>
      <c r="H39" s="6">
        <v>-0.3670072905165308</v>
      </c>
      <c r="J39" s="21"/>
      <c r="K39" s="21"/>
    </row>
    <row r="40" spans="1:11" x14ac:dyDescent="0.25">
      <c r="A40" s="9" t="s">
        <v>42</v>
      </c>
      <c r="B40">
        <v>37</v>
      </c>
      <c r="D40" s="10">
        <v>1331827</v>
      </c>
      <c r="E40" s="10">
        <v>595781.9</v>
      </c>
      <c r="F40" s="11"/>
      <c r="G40" s="6">
        <v>0.64622950876409702</v>
      </c>
      <c r="H40" s="6">
        <v>-0.18433975102302891</v>
      </c>
      <c r="J40" s="21"/>
      <c r="K40" s="21"/>
    </row>
    <row r="41" spans="1:11" x14ac:dyDescent="0.25">
      <c r="A41" s="9" t="s">
        <v>43</v>
      </c>
      <c r="B41">
        <v>38</v>
      </c>
      <c r="D41" s="10">
        <v>63085.4</v>
      </c>
      <c r="E41" s="10">
        <v>29999.55</v>
      </c>
      <c r="F41" s="11"/>
      <c r="G41" s="6">
        <v>-0.42797115799629326</v>
      </c>
      <c r="H41" s="6">
        <v>-0.30771094652332986</v>
      </c>
      <c r="J41" s="21"/>
      <c r="K41" s="21"/>
    </row>
    <row r="42" spans="1:11" x14ac:dyDescent="0.25">
      <c r="A42" s="9" t="s">
        <v>44</v>
      </c>
      <c r="B42">
        <v>39</v>
      </c>
      <c r="D42" s="10">
        <v>13540.1</v>
      </c>
      <c r="E42" s="10">
        <v>4145.3999999999996</v>
      </c>
      <c r="F42" s="11"/>
      <c r="G42" s="6">
        <v>0.82051764705882357</v>
      </c>
      <c r="H42" s="6">
        <v>0.2306733167082291</v>
      </c>
      <c r="J42" s="21"/>
      <c r="K42" s="21"/>
    </row>
    <row r="43" spans="1:11" x14ac:dyDescent="0.25">
      <c r="A43" s="9" t="s">
        <v>45</v>
      </c>
      <c r="B43">
        <v>40</v>
      </c>
      <c r="D43" s="10">
        <v>16937.2</v>
      </c>
      <c r="E43" s="10">
        <v>2119.9499999999998</v>
      </c>
      <c r="F43" s="11"/>
      <c r="G43" s="6">
        <v>-0.50832131027615768</v>
      </c>
      <c r="H43" s="6">
        <v>-0.87230409208778692</v>
      </c>
      <c r="J43" s="21"/>
      <c r="K43" s="21"/>
    </row>
    <row r="44" spans="1:11" x14ac:dyDescent="0.25">
      <c r="A44" s="9" t="s">
        <v>46</v>
      </c>
      <c r="B44">
        <v>41</v>
      </c>
      <c r="D44" s="10">
        <v>2658194.6999999997</v>
      </c>
      <c r="E44" s="10">
        <v>1336444.2</v>
      </c>
      <c r="F44" s="11"/>
      <c r="G44" s="6">
        <v>0.55181663377714063</v>
      </c>
      <c r="H44" s="6">
        <v>0.84106185695750346</v>
      </c>
      <c r="J44" s="21"/>
      <c r="K44" s="21"/>
    </row>
    <row r="45" spans="1:11" x14ac:dyDescent="0.25">
      <c r="A45" s="9" t="s">
        <v>47</v>
      </c>
      <c r="B45">
        <v>42</v>
      </c>
      <c r="D45" s="10">
        <v>1141722.4000000001</v>
      </c>
      <c r="E45" s="10">
        <v>480770.5</v>
      </c>
      <c r="F45" s="11"/>
      <c r="G45" s="6">
        <v>0.12888225615323945</v>
      </c>
      <c r="H45" s="6">
        <v>-5.2984363710040894E-2</v>
      </c>
      <c r="J45" s="21"/>
      <c r="K45" s="21"/>
    </row>
    <row r="46" spans="1:11" x14ac:dyDescent="0.25">
      <c r="A46" s="9" t="s">
        <v>48</v>
      </c>
      <c r="B46">
        <v>43</v>
      </c>
      <c r="D46" s="10">
        <v>898785.29999999993</v>
      </c>
      <c r="E46" s="10">
        <v>379517.25</v>
      </c>
      <c r="F46" s="11"/>
      <c r="G46" s="6">
        <v>9.6371242155992576E-2</v>
      </c>
      <c r="H46" s="6">
        <v>-0.10585131866799813</v>
      </c>
      <c r="J46" s="21"/>
      <c r="K46" s="21"/>
    </row>
    <row r="47" spans="1:11" x14ac:dyDescent="0.25">
      <c r="A47" s="9" t="s">
        <v>49</v>
      </c>
      <c r="B47">
        <v>44</v>
      </c>
      <c r="D47" s="10">
        <v>994224.71</v>
      </c>
      <c r="E47" s="10">
        <v>436327</v>
      </c>
      <c r="F47" s="11"/>
      <c r="G47" s="6">
        <v>-0.15203026857720381</v>
      </c>
      <c r="H47" s="6">
        <v>-0.30549509278205589</v>
      </c>
      <c r="J47" s="21"/>
      <c r="K47" s="21"/>
    </row>
    <row r="48" spans="1:11" x14ac:dyDescent="0.25">
      <c r="A48" s="9" t="s">
        <v>50</v>
      </c>
      <c r="B48">
        <v>45</v>
      </c>
      <c r="D48" s="10">
        <v>629635.29999999993</v>
      </c>
      <c r="E48" s="10">
        <v>265000.75</v>
      </c>
      <c r="F48" s="11"/>
      <c r="G48" s="6">
        <v>0.51485842184950092</v>
      </c>
      <c r="H48" s="6">
        <v>0.1718188965653864</v>
      </c>
      <c r="J48" s="21"/>
      <c r="K48" s="21"/>
    </row>
    <row r="49" spans="1:11" x14ac:dyDescent="0.25">
      <c r="A49" s="9" t="s">
        <v>51</v>
      </c>
      <c r="B49">
        <v>46</v>
      </c>
      <c r="D49" s="10">
        <v>1142498.44</v>
      </c>
      <c r="E49" s="10">
        <v>963541.72</v>
      </c>
      <c r="F49" s="11"/>
      <c r="G49" s="6">
        <v>0.17838938797486503</v>
      </c>
      <c r="H49" s="6">
        <v>0.75304148169711072</v>
      </c>
      <c r="J49" s="21"/>
      <c r="K49" s="21"/>
    </row>
    <row r="50" spans="1:11" x14ac:dyDescent="0.25">
      <c r="A50" s="9" t="s">
        <v>52</v>
      </c>
      <c r="B50">
        <v>47</v>
      </c>
      <c r="D50" s="10">
        <v>54758.9</v>
      </c>
      <c r="E50" s="10">
        <v>35365.75</v>
      </c>
      <c r="F50" s="11"/>
      <c r="G50" s="6">
        <v>-0.33104439066521862</v>
      </c>
      <c r="H50" s="6">
        <v>-7.3585095946677059E-2</v>
      </c>
      <c r="J50" s="21"/>
      <c r="K50" s="21"/>
    </row>
    <row r="51" spans="1:11" x14ac:dyDescent="0.25">
      <c r="A51" s="9" t="s">
        <v>53</v>
      </c>
      <c r="B51">
        <v>48</v>
      </c>
      <c r="D51" s="10">
        <v>11613588.700000001</v>
      </c>
      <c r="E51" s="10">
        <v>5217355.8499999996</v>
      </c>
      <c r="F51" s="11"/>
      <c r="G51" s="6">
        <v>0.46959669543393789</v>
      </c>
      <c r="H51" s="6">
        <v>0.27518527817496441</v>
      </c>
      <c r="J51" s="21"/>
      <c r="K51" s="21"/>
    </row>
    <row r="52" spans="1:11" x14ac:dyDescent="0.25">
      <c r="A52" s="9" t="s">
        <v>54</v>
      </c>
      <c r="B52">
        <v>49</v>
      </c>
      <c r="D52" s="10">
        <v>2878058.4000000004</v>
      </c>
      <c r="E52" s="10">
        <v>1150144.42</v>
      </c>
      <c r="F52" s="11"/>
      <c r="G52" s="6">
        <v>0.27067314111090779</v>
      </c>
      <c r="H52" s="6">
        <v>0.21059971157662694</v>
      </c>
      <c r="J52" s="21"/>
      <c r="K52" s="21"/>
    </row>
    <row r="53" spans="1:11" x14ac:dyDescent="0.25">
      <c r="A53" s="9" t="s">
        <v>55</v>
      </c>
      <c r="B53">
        <v>50</v>
      </c>
      <c r="D53" s="10">
        <v>12251344</v>
      </c>
      <c r="E53" s="10">
        <v>7876703.4500000002</v>
      </c>
      <c r="F53" s="11"/>
      <c r="G53" s="6">
        <v>0.41137755175276269</v>
      </c>
      <c r="H53" s="6">
        <v>0.91441880395296926</v>
      </c>
      <c r="J53" s="21"/>
      <c r="K53" s="21"/>
    </row>
    <row r="54" spans="1:11" x14ac:dyDescent="0.25">
      <c r="A54" s="9" t="s">
        <v>56</v>
      </c>
      <c r="B54">
        <v>51</v>
      </c>
      <c r="D54" s="10">
        <v>3185285.5999999996</v>
      </c>
      <c r="E54" s="10">
        <v>1084666.8</v>
      </c>
      <c r="F54" s="11"/>
      <c r="G54" s="6">
        <v>0.94680021802207404</v>
      </c>
      <c r="H54" s="6">
        <v>0.1605556500096994</v>
      </c>
      <c r="J54" s="21"/>
      <c r="K54" s="21"/>
    </row>
    <row r="55" spans="1:11" x14ac:dyDescent="0.25">
      <c r="A55" s="9" t="s">
        <v>57</v>
      </c>
      <c r="B55">
        <v>52</v>
      </c>
      <c r="D55" s="10">
        <v>3077676</v>
      </c>
      <c r="E55" s="10">
        <v>1241147.95</v>
      </c>
      <c r="F55" s="11"/>
      <c r="G55" s="6">
        <v>-0.48807531534212667</v>
      </c>
      <c r="H55" s="6">
        <v>-0.57475701168137894</v>
      </c>
      <c r="J55" s="21"/>
      <c r="K55" s="21"/>
    </row>
    <row r="56" spans="1:11" x14ac:dyDescent="0.25">
      <c r="A56" s="9" t="s">
        <v>58</v>
      </c>
      <c r="B56">
        <v>53</v>
      </c>
      <c r="D56" s="10">
        <v>2580912.5099999998</v>
      </c>
      <c r="E56" s="10">
        <v>1142255.45</v>
      </c>
      <c r="F56" s="11"/>
      <c r="G56" s="6">
        <v>0.29287697320077233</v>
      </c>
      <c r="H56" s="6">
        <v>0.21130254142202776</v>
      </c>
      <c r="J56" s="21"/>
      <c r="K56" s="21"/>
    </row>
    <row r="57" spans="1:11" x14ac:dyDescent="0.25">
      <c r="A57" s="9" t="s">
        <v>59</v>
      </c>
      <c r="B57">
        <v>54</v>
      </c>
      <c r="D57" s="10">
        <v>157256.75</v>
      </c>
      <c r="E57" s="10">
        <v>61247.55</v>
      </c>
      <c r="F57" s="11"/>
      <c r="G57" s="6">
        <v>0.18914090620368418</v>
      </c>
      <c r="H57" s="6">
        <v>0.27279670077898288</v>
      </c>
      <c r="J57" s="21"/>
      <c r="K57" s="21"/>
    </row>
    <row r="58" spans="1:11" x14ac:dyDescent="0.25">
      <c r="A58" s="9" t="s">
        <v>60</v>
      </c>
      <c r="B58">
        <v>55</v>
      </c>
      <c r="D58" s="10">
        <v>1954849.4</v>
      </c>
      <c r="E58" s="10">
        <v>1148670.25</v>
      </c>
      <c r="F58" s="11"/>
      <c r="G58" s="6">
        <v>8.0490829353034421E-2</v>
      </c>
      <c r="H58" s="6">
        <v>0.20566264670744916</v>
      </c>
      <c r="J58" s="21"/>
      <c r="K58" s="21"/>
    </row>
    <row r="59" spans="1:11" x14ac:dyDescent="0.25">
      <c r="A59" s="9" t="s">
        <v>61</v>
      </c>
      <c r="B59">
        <v>56</v>
      </c>
      <c r="D59" s="10">
        <v>1968519.6600000001</v>
      </c>
      <c r="E59" s="10">
        <v>852140.0299999998</v>
      </c>
      <c r="F59" s="11"/>
      <c r="G59" s="6">
        <v>0.86264979360939331</v>
      </c>
      <c r="H59" s="6">
        <v>0.54381206560811512</v>
      </c>
      <c r="J59" s="21"/>
      <c r="K59" s="21"/>
    </row>
    <row r="60" spans="1:11" x14ac:dyDescent="0.25">
      <c r="A60" s="9" t="s">
        <v>62</v>
      </c>
      <c r="B60">
        <v>57</v>
      </c>
      <c r="D60" s="10">
        <v>879382.7</v>
      </c>
      <c r="E60" s="10">
        <v>464549.4</v>
      </c>
      <c r="F60" s="11"/>
      <c r="G60" s="6">
        <v>0.29097665318068167</v>
      </c>
      <c r="H60" s="6">
        <v>6.5995137200416387E-3</v>
      </c>
      <c r="J60" s="21"/>
      <c r="K60" s="21"/>
    </row>
    <row r="61" spans="1:11" x14ac:dyDescent="0.25">
      <c r="A61" s="9" t="s">
        <v>63</v>
      </c>
      <c r="B61">
        <v>58</v>
      </c>
      <c r="D61" s="10">
        <v>4703015</v>
      </c>
      <c r="E61" s="10">
        <v>1479558.8499999999</v>
      </c>
      <c r="F61" s="11"/>
      <c r="G61" s="6">
        <v>0.37310494348932055</v>
      </c>
      <c r="H61" s="6">
        <v>-5.1326704502702936E-2</v>
      </c>
      <c r="J61" s="21"/>
      <c r="K61" s="21"/>
    </row>
    <row r="62" spans="1:11" x14ac:dyDescent="0.25">
      <c r="A62" s="9" t="s">
        <v>64</v>
      </c>
      <c r="B62">
        <v>59</v>
      </c>
      <c r="D62" s="10">
        <v>2899235.71</v>
      </c>
      <c r="E62" s="10">
        <v>1381290.93</v>
      </c>
      <c r="F62" s="11"/>
      <c r="G62" s="6">
        <v>0.58658931650145085</v>
      </c>
      <c r="H62" s="6">
        <v>0.18891799446043023</v>
      </c>
      <c r="J62" s="21"/>
      <c r="K62" s="21"/>
    </row>
    <row r="63" spans="1:11" x14ac:dyDescent="0.25">
      <c r="A63" s="9" t="s">
        <v>65</v>
      </c>
      <c r="B63">
        <v>60</v>
      </c>
      <c r="D63" s="10">
        <v>1126886.5999999999</v>
      </c>
      <c r="E63" s="10">
        <v>583487.10000000009</v>
      </c>
      <c r="F63" s="11"/>
      <c r="G63" s="6">
        <v>0.45835964231262927</v>
      </c>
      <c r="H63" s="6">
        <v>0.55690077840089303</v>
      </c>
      <c r="J63" s="21"/>
      <c r="K63" s="21"/>
    </row>
    <row r="64" spans="1:11" x14ac:dyDescent="0.25">
      <c r="A64" s="9" t="s">
        <v>66</v>
      </c>
      <c r="B64">
        <v>61</v>
      </c>
      <c r="D64" s="10">
        <v>41553.399999999994</v>
      </c>
      <c r="E64" s="10">
        <v>17932.949999999997</v>
      </c>
      <c r="F64" s="11"/>
      <c r="G64" s="6">
        <v>-0.14215523345713088</v>
      </c>
      <c r="H64" s="6">
        <v>-0.48692195229416602</v>
      </c>
      <c r="J64" s="21"/>
      <c r="K64" s="21"/>
    </row>
    <row r="65" spans="1:11" x14ac:dyDescent="0.25">
      <c r="A65" s="9" t="s">
        <v>67</v>
      </c>
      <c r="B65">
        <v>62</v>
      </c>
      <c r="D65" s="10">
        <v>20820.099999999999</v>
      </c>
      <c r="E65" s="10">
        <v>10271.799999999999</v>
      </c>
      <c r="F65" s="11"/>
      <c r="G65" s="6">
        <v>-0.39677936195672026</v>
      </c>
      <c r="H65" s="6">
        <v>-0.1381922828448936</v>
      </c>
      <c r="J65" s="21"/>
      <c r="K65" s="21"/>
    </row>
    <row r="66" spans="1:11" x14ac:dyDescent="0.25">
      <c r="A66" s="9" t="s">
        <v>68</v>
      </c>
      <c r="B66">
        <v>63</v>
      </c>
      <c r="D66" s="10">
        <v>5342.4</v>
      </c>
      <c r="E66" s="10">
        <v>5448.8</v>
      </c>
      <c r="F66" s="11"/>
      <c r="G66" s="6">
        <v>-0.6278888347147733</v>
      </c>
      <c r="H66" s="6">
        <v>-0.1953274409469169</v>
      </c>
      <c r="J66" s="21"/>
      <c r="K66" s="21"/>
    </row>
    <row r="67" spans="1:11" x14ac:dyDescent="0.25">
      <c r="A67" s="9" t="s">
        <v>69</v>
      </c>
      <c r="B67">
        <v>64</v>
      </c>
      <c r="D67" s="10">
        <v>2619783.2999999998</v>
      </c>
      <c r="E67" s="10">
        <v>1362790.52</v>
      </c>
      <c r="F67" s="11"/>
      <c r="G67" s="6">
        <v>8.663688592886265E-2</v>
      </c>
      <c r="H67" s="6">
        <v>1.0515057724516996E-2</v>
      </c>
      <c r="J67" s="21"/>
      <c r="K67" s="21"/>
    </row>
    <row r="68" spans="1:11" x14ac:dyDescent="0.25">
      <c r="A68" s="9" t="s">
        <v>70</v>
      </c>
      <c r="B68">
        <v>65</v>
      </c>
      <c r="D68" s="10">
        <v>51689.4</v>
      </c>
      <c r="E68" s="10">
        <v>26553.8</v>
      </c>
      <c r="F68" s="11"/>
      <c r="G68" s="6">
        <v>-0.30239017477562591</v>
      </c>
      <c r="H68" s="6">
        <v>-0.51047218386651361</v>
      </c>
      <c r="J68" s="21"/>
      <c r="K68" s="21"/>
    </row>
    <row r="69" spans="1:11" x14ac:dyDescent="0.25">
      <c r="A69" s="9" t="s">
        <v>71</v>
      </c>
      <c r="B69">
        <v>66</v>
      </c>
      <c r="D69" s="10">
        <v>2103261.3000000003</v>
      </c>
      <c r="E69" s="10">
        <v>808705.8</v>
      </c>
      <c r="F69" s="11"/>
      <c r="G69" s="6">
        <v>0.33886183382950374</v>
      </c>
      <c r="H69" s="6">
        <v>0.60193292313025393</v>
      </c>
      <c r="J69" s="21"/>
      <c r="K69" s="21"/>
    </row>
    <row r="70" spans="1:11" x14ac:dyDescent="0.25">
      <c r="A70" t="s">
        <v>72</v>
      </c>
      <c r="B70">
        <v>67</v>
      </c>
      <c r="D70" s="10">
        <v>37069.74</v>
      </c>
      <c r="E70" s="10">
        <v>22629.949999999997</v>
      </c>
      <c r="G70" s="14">
        <v>0.60421591071374481</v>
      </c>
      <c r="H70" s="14">
        <v>0.88548349469263954</v>
      </c>
      <c r="J70" s="21"/>
      <c r="K70" s="21"/>
    </row>
    <row r="71" spans="1:11" x14ac:dyDescent="0.25">
      <c r="D71" s="10"/>
      <c r="E71" s="10"/>
    </row>
    <row r="72" spans="1:11" x14ac:dyDescent="0.25">
      <c r="A72" t="s">
        <v>73</v>
      </c>
      <c r="D72" s="10">
        <v>130834071.71000001</v>
      </c>
      <c r="E72" s="10">
        <v>63730871.160000011</v>
      </c>
      <c r="G72" s="15">
        <v>0.21621270717950525</v>
      </c>
      <c r="H72" s="15">
        <v>0.12455684402108691</v>
      </c>
      <c r="J72" s="22"/>
      <c r="K72" s="22"/>
    </row>
    <row r="73" spans="1:11" x14ac:dyDescent="0.25">
      <c r="A73" s="12"/>
      <c r="D73" s="10"/>
      <c r="E73" s="10"/>
      <c r="G73" s="5"/>
      <c r="H73" s="5"/>
    </row>
    <row r="74" spans="1:11" x14ac:dyDescent="0.25">
      <c r="A74" s="23" t="s">
        <v>76</v>
      </c>
      <c r="G74" s="5"/>
      <c r="H74" s="5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2020-06-21T01:38:17+00:00</_EndDate>
    <Subsite xmlns="49dd70ed-5133-4753-9c09-07253e2e7b43"/>
    <StartDate xmlns="http://schemas.microsoft.com/sharepoint/v3">2020-06-21T01:38:17+00:00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E1066B-3BB9-4865-B744-BF7B4A1304BD}"/>
</file>

<file path=customXml/itemProps2.xml><?xml version="1.0" encoding="utf-8"?>
<ds:datastoreItem xmlns:ds="http://schemas.openxmlformats.org/officeDocument/2006/customXml" ds:itemID="{5AB1987C-DBA0-4807-9F55-4E6608242B2E}"/>
</file>

<file path=customXml/itemProps3.xml><?xml version="1.0" encoding="utf-8"?>
<ds:datastoreItem xmlns:ds="http://schemas.openxmlformats.org/officeDocument/2006/customXml" ds:itemID="{97BE2B94-865C-415A-A960-4D8D305E5D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October 2018</vt:lpstr>
      <vt:lpstr>Week of October 1st</vt:lpstr>
      <vt:lpstr>Week of October 8th</vt:lpstr>
      <vt:lpstr>Week of October 15th</vt:lpstr>
      <vt:lpstr>Week of October 22nd</vt:lpstr>
      <vt:lpstr>Week of October 29nd</vt:lpstr>
      <vt:lpstr>October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Thaddeus Parker</cp:lastModifiedBy>
  <dcterms:created xsi:type="dcterms:W3CDTF">2016-07-06T18:55:21Z</dcterms:created>
  <dcterms:modified xsi:type="dcterms:W3CDTF">2018-11-06T14:24:20Z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