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eckerl\Documents\"/>
    </mc:Choice>
  </mc:AlternateContent>
  <bookViews>
    <workbookView xWindow="0" yWindow="0" windowWidth="28800" windowHeight="11775" tabRatio="907" xr2:uid="{00000000-000D-0000-FFFF-FFFF00000000}"/>
  </bookViews>
  <sheets>
    <sheet name="July 2018" sheetId="11" r:id="rId1"/>
    <sheet name="Week of July 2nd" sheetId="78" r:id="rId2"/>
    <sheet name="Week of July 9th" sheetId="79" r:id="rId3"/>
    <sheet name="Week of July 16th" sheetId="80" r:id="rId4"/>
    <sheet name="Week of July 23rd" sheetId="81" r:id="rId5"/>
    <sheet name="Week of July 30th" sheetId="82" r:id="rId6"/>
    <sheet name="July 2017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82" l="1"/>
  <c r="E71" i="82"/>
  <c r="D71" i="81" l="1"/>
  <c r="E71" i="81"/>
  <c r="D71" i="80" l="1"/>
  <c r="E71" i="80"/>
  <c r="D71" i="79" l="1"/>
  <c r="E71" i="79"/>
  <c r="D71" i="78" l="1"/>
  <c r="E71" i="78"/>
  <c r="A1" i="11" l="1"/>
  <c r="D4" i="1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G11" i="11" s="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G18" i="11" s="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D72" i="11" l="1"/>
  <c r="G72" i="11" s="1"/>
  <c r="E72" i="11"/>
  <c r="H72" i="11" s="1"/>
  <c r="H4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<sst xmlns="http://schemas.openxmlformats.org/spreadsheetml/2006/main" count="537" uniqueCount="83">
  <si>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</si>
  <si>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</si>
  <si>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</si>
  <si>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</si>
  <si>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</si>
  <si>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</si>
  <si>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</si>
  <si>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</si>
  <si>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</si>
  <si>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</si>
  <si>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</si>
  <si>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</si>
  <si>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</si>
  <si>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</si>
  <si>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</si>
  <si>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</si>
  <si>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</si>
  <si>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</si>
  <si>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</si>
  <si>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</si>
  <si>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</si>
  <si>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</si>
  <si>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</si>
  <si>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</si>
  <si>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</si>
  <si>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</si>
  <si>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</si>
  <si>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</si>
  <si>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</si>
  <si>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</si>
  <si>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</si>
  <si>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</si>
  <si>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</si>
  <si>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</si>
  <si>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</si>
  <si>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</si>
  <si>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</si>
  <si>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</si>
  <si>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</si>
  <si>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</si>
  <si>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</si>
  <si>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</si>
  <si>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</si>
  <si>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</si>
  <si>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</si>
  <si>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</si>
  <si>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</si>
  <si>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</si>
  <si>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</si>
  <si>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</si>
  <si>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</si>
  <si>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</si>
  <si>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</si>
  <si>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</si>
  <si>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</si>
  <si>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</si>
  <si>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</si>
  <si>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</si>
  <si>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</si>
  <si>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</si>
  <si>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</si>
  <si>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</si>
  <si>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</si>
  <si>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</si>
  <si>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</si>
  <si>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</si>
  <si>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</si>
  <si>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</si>
  <si>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</si>
  <si>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</si>
  <si>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</si>
  <si>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</si>
  <si>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</si>
  <si>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</si>
  <si>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</si>
  <si>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</si>
  <si>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</si>
  <si>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July 1 - 31</t>
  </si>
  <si>
    <t>Week of 07/02/2018</t>
  </si>
  <si>
    <t>Week of 07/09/2018</t>
  </si>
  <si>
    <t>Week of 07/16/2018</t>
  </si>
  <si>
    <t>Week of 07/23/2018</t>
  </si>
  <si>
    <t>Week of 07/30/2018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</si>
</sst>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44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/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0" fontId="1" fillId="0" borderId="0" xfId="5" applyNumberFormat="1"/>
    <xf numFmtId="0" fontId="1" fillId="0" borderId="0" xfId="4" applyAlignment="1">
      <alignment horizontal="left"/>
    </xf>
    <xf numFmtId="165" fontId="0" fillId="0" borderId="0" xfId="13" applyNumberFormat="1" applyFont="1"/>
    <xf numFmtId="0" fontId="1" fillId="0" borderId="0" xfId="5" applyAlignment="1">
      <alignment horizontal="left"/>
    </xf>
    <xf numFmtId="166" fontId="0" fillId="0" borderId="0" xfId="3" applyNumberFormat="1" applyFont="1"/>
    <xf numFmtId="44" fontId="2" fillId="0" borderId="0" xfId="1" applyNumberFormat="1"/>
    <xf numFmtId="0" fontId="1" fillId="0" borderId="0" xfId="4" applyNumberFormat="1"/>
    <xf numFmtId="0" fontId="2" fillId="0" borderId="0" xfId="1" applyAlignment="1">
      <alignment horizontal="center"/>
    </xf>
  </cellXfs>
  <cellStyles count="1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B0E3C482-8BB5-4C59-912E-6F3FB314F326}"/>
    <cellStyle name="Normal 13" xfId="7" xr:uid="{00000000-0005-0000-0000-000006000000}"/>
    <cellStyle name="Normal 15" xfId="18" xr:uid="{F07BE570-62C0-45AC-9B75-158B91C02B2E}"/>
    <cellStyle name="Normal 2" xfId="1" xr:uid="{00000000-0005-0000-0000-000007000000}"/>
    <cellStyle name="Normal 3" xfId="6" xr:uid="{00000000-0005-0000-0000-000008000000}"/>
    <cellStyle name="Normal 4" xfId="5" xr:uid="{00000000-0005-0000-0000-000009000000}"/>
    <cellStyle name="Normal 5" xfId="10" xr:uid="{00000000-0005-0000-0000-00000A000000}"/>
    <cellStyle name="Normal 6" xfId="14" xr:uid="{00000000-0005-0000-0000-00000B000000}"/>
    <cellStyle name="Normal 7" xfId="4" xr:uid="{00000000-0005-0000-0000-00000C000000}"/>
    <cellStyle name="Normal 8" xfId="8" xr:uid="{00000000-0005-0000-0000-00000D000000}"/>
    <cellStyle name="Normal 9" xfId="15" xr:uid="{00000000-0005-0000-0000-00000E000000}"/>
    <cellStyle name="Percent 2" xfId="9" xr:uid="{00000000-0005-0000-0000-00000F000000}"/>
    <cellStyle name="Percent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4"/>
  <sheetViews>
    <sheetView tabSelected="1" workbookViewId="0">
      <selection activeCell="E11" sqref="E11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3" t="str">
        <f>'July 2017'!A1</f>
        <v>July 1 - 31</v>
      </c>
      <c r="G1" s="5"/>
      <c r="H1" s="5"/>
    </row>
    <row r="2" spans="1:11" x14ac:dyDescent="0.25">
      <c r="D2" s="16" t="s">
        <v>0</v>
      </c>
      <c r="E2" s="20" t="s">
        <v>1</v>
      </c>
      <c r="F2" s="8"/>
      <c r="G2" s="16" t="s">
        <v>75</v>
      </c>
      <c r="H2" s="17"/>
    </row>
    <row r="3" spans="1:11" x14ac:dyDescent="0.25">
      <c r="A3" s="9" t="s">
        <v>2</v>
      </c>
      <c r="B3" t="s">
        <v>3</v>
      </c>
      <c r="D3" s="18" t="s">
        <v>4</v>
      </c>
      <c r="E3" s="19" t="s">
        <v>5</v>
      </c>
      <c r="F3" s="11"/>
      <c r="G3" s="18" t="s">
        <v>0</v>
      </c>
      <c r="H3" s="19" t="s">
        <v>1</v>
      </c>
    </row>
    <row r="4" spans="1:11" x14ac:dyDescent="0.25">
      <c r="A4" s="9" t="s">
        <v>6</v>
      </c>
      <c r="B4">
        <v>1</v>
      </c>
      <c r="D4" s="10">
        <f>SUM('Week of July 2nd:Week of July 30th'!D3)</f>
        <v>1353962.5</v>
      </c>
      <c r="E4" s="10">
        <f>SUM('Week of July 2nd:Week of July 30th'!E3)</f>
        <v>676502.39999999991</v>
      </c>
      <c r="F4" s="11"/>
      <c r="G4" s="13">
        <f>IFERROR((D4/'July 2017'!D4)-1,0)</f>
        <v>0.26831272051068078</v>
      </c>
      <c r="H4" s="13">
        <f>IFERROR((E4/'July 2017'!E4)-1,0)</f>
        <v>0.19242077832985149</v>
      </c>
      <c r="J4" s="21"/>
      <c r="K4" s="21"/>
    </row>
    <row r="5" spans="1:11" x14ac:dyDescent="0.25">
      <c r="A5" s="9" t="s">
        <v>7</v>
      </c>
      <c r="B5">
        <v>2</v>
      </c>
      <c r="D5" s="10">
        <f>SUM('Week of July 2nd:Week of July 30th'!D4)</f>
        <v>47336.800000000003</v>
      </c>
      <c r="E5" s="10">
        <f>SUM('Week of July 2nd:Week of July 30th'!E4)</f>
        <v>34624.800000000003</v>
      </c>
      <c r="F5" s="11"/>
      <c r="G5" s="6">
        <f>IFERROR((D5/'July 2017'!D5)-1,0)</f>
        <v>1.265384744229674</v>
      </c>
      <c r="H5" s="6">
        <f>IFERROR((E5/'July 2017'!E5)-1,0)</f>
        <v>1.4358103117151724</v>
      </c>
      <c r="J5" s="21"/>
      <c r="K5" s="21"/>
    </row>
    <row r="6" spans="1:11" x14ac:dyDescent="0.25">
      <c r="A6" s="9" t="s">
        <v>8</v>
      </c>
      <c r="B6">
        <v>3</v>
      </c>
      <c r="D6" s="10">
        <f>SUM('Week of July 2nd:Week of July 30th'!D5)</f>
        <v>1367587.9</v>
      </c>
      <c r="E6" s="10">
        <f>SUM('Week of July 2nd:Week of July 30th'!E5)</f>
        <v>567719.25</v>
      </c>
      <c r="F6" s="11"/>
      <c r="G6" s="6">
        <f>IFERROR((D6/'July 2017'!D6)-1,0)</f>
        <v>0.24265485982663737</v>
      </c>
      <c r="H6" s="6">
        <f>IFERROR((E6/'July 2017'!E6)-1,0)</f>
        <v>0.10582871962056761</v>
      </c>
      <c r="J6" s="21"/>
      <c r="K6" s="21"/>
    </row>
    <row r="7" spans="1:11" x14ac:dyDescent="0.25">
      <c r="A7" s="9" t="s">
        <v>9</v>
      </c>
      <c r="B7">
        <v>4</v>
      </c>
      <c r="D7" s="10">
        <f>SUM('Week of July 2nd:Week of July 30th'!D6)</f>
        <v>32447.8</v>
      </c>
      <c r="E7" s="10">
        <f>SUM('Week of July 2nd:Week of July 30th'!E6)</f>
        <v>14694.05</v>
      </c>
      <c r="F7" s="11"/>
      <c r="G7" s="6">
        <f>IFERROR((D7/'July 2017'!D7)-1,0)</f>
        <v>-0.11778923928972462</v>
      </c>
      <c r="H7" s="6">
        <f>IFERROR((E7/'July 2017'!E7)-1,0)</f>
        <v>-0.31614868386760497</v>
      </c>
      <c r="J7" s="21"/>
      <c r="K7" s="21"/>
    </row>
    <row r="8" spans="1:11" x14ac:dyDescent="0.25">
      <c r="A8" s="9" t="s">
        <v>10</v>
      </c>
      <c r="B8">
        <v>5</v>
      </c>
      <c r="D8" s="10">
        <f>SUM('Week of July 2nd:Week of July 30th'!D7)</f>
        <v>3350376.4</v>
      </c>
      <c r="E8" s="10">
        <f>SUM('Week of July 2nd:Week of July 30th'!E7)</f>
        <v>1499338.75</v>
      </c>
      <c r="F8" s="11"/>
      <c r="G8" s="6">
        <f>IFERROR((D8/'July 2017'!D8)-1,0)</f>
        <v>2.6011648670606791E-2</v>
      </c>
      <c r="H8" s="6">
        <f>IFERROR((E8/'July 2017'!E8)-1,0)</f>
        <v>-5.0618674410956244E-2</v>
      </c>
      <c r="J8" s="21"/>
      <c r="K8" s="21"/>
    </row>
    <row r="9" spans="1:11" x14ac:dyDescent="0.25">
      <c r="A9" s="9" t="s">
        <v>11</v>
      </c>
      <c r="B9">
        <v>6</v>
      </c>
      <c r="D9" s="10">
        <f>SUM('Week of July 2nd:Week of July 30th'!D8)</f>
        <v>12204897.310000001</v>
      </c>
      <c r="E9" s="10">
        <f>SUM('Week of July 2nd:Week of July 30th'!E8)</f>
        <v>4894062.95</v>
      </c>
      <c r="F9" s="11"/>
      <c r="G9" s="6">
        <f>IFERROR((D9/'July 2017'!D9)-1,0)</f>
        <v>8.3858472361849179E-2</v>
      </c>
      <c r="H9" s="6">
        <f>IFERROR((E9/'July 2017'!E9)-1,0)</f>
        <v>-0.32843628943373193</v>
      </c>
      <c r="J9" s="21"/>
      <c r="K9" s="21"/>
    </row>
    <row r="10" spans="1:11" x14ac:dyDescent="0.25">
      <c r="A10" s="9" t="s">
        <v>12</v>
      </c>
      <c r="B10">
        <v>7</v>
      </c>
      <c r="D10" s="10">
        <f>SUM('Week of July 2nd:Week of July 30th'!D9)</f>
        <v>12406.8</v>
      </c>
      <c r="E10" s="10">
        <f>SUM('Week of July 2nd:Week of July 30th'!E9)</f>
        <v>5932.5</v>
      </c>
      <c r="F10" s="11"/>
      <c r="G10" s="6">
        <f>IFERROR((D10/'July 2017'!D10)-1,0)</f>
        <v>-5.6983240223463794E-2</v>
      </c>
      <c r="H10" s="6">
        <f>IFERROR((E10/'July 2017'!E10)-1,0)</f>
        <v>-0.13498341413625925</v>
      </c>
      <c r="J10" s="21"/>
      <c r="K10" s="21"/>
    </row>
    <row r="11" spans="1:11" x14ac:dyDescent="0.25">
      <c r="A11" s="9" t="s">
        <v>13</v>
      </c>
      <c r="B11">
        <v>8</v>
      </c>
      <c r="D11" s="10">
        <f>SUM('Week of July 2nd:Week of July 30th'!D10)</f>
        <v>1519692.3</v>
      </c>
      <c r="E11" s="10">
        <f>SUM('Week of July 2nd:Week of July 30th'!E10)</f>
        <v>568897.35</v>
      </c>
      <c r="F11" s="11"/>
      <c r="G11" s="6">
        <f>IFERROR((D11/'July 2017'!D11)-1,0)</f>
        <v>0.61558124755354693</v>
      </c>
      <c r="H11" s="6">
        <f>IFERROR((E11/'July 2017'!E11)-1,0)</f>
        <v>0.5485612590305371</v>
      </c>
      <c r="J11" s="21"/>
      <c r="K11" s="21"/>
    </row>
    <row r="12" spans="1:11" x14ac:dyDescent="0.25">
      <c r="A12" s="9" t="s">
        <v>14</v>
      </c>
      <c r="B12">
        <v>9</v>
      </c>
      <c r="D12" s="10">
        <f>SUM('Week of July 2nd:Week of July 30th'!D11)</f>
        <v>660247.69999999995</v>
      </c>
      <c r="E12" s="10">
        <f>SUM('Week of July 2nd:Week of July 30th'!E11)</f>
        <v>202550.59999999998</v>
      </c>
      <c r="F12" s="11"/>
      <c r="G12" s="6">
        <f>IFERROR((D12/'July 2017'!D12)-1,0)</f>
        <v>-6.5732654204742058E-3</v>
      </c>
      <c r="H12" s="6">
        <f>IFERROR((E12/'July 2017'!E12)-1,0)</f>
        <v>-0.37873011953773739</v>
      </c>
      <c r="J12" s="21"/>
      <c r="K12" s="21"/>
    </row>
    <row r="13" spans="1:11" x14ac:dyDescent="0.25">
      <c r="A13" s="9" t="s">
        <v>15</v>
      </c>
      <c r="B13">
        <v>10</v>
      </c>
      <c r="D13" s="10">
        <f>SUM('Week of July 2nd:Week of July 30th'!D12)</f>
        <v>929308.8</v>
      </c>
      <c r="E13" s="10">
        <f>SUM('Week of July 2nd:Week of July 30th'!E12)</f>
        <v>407775.89999999997</v>
      </c>
      <c r="F13" s="11"/>
      <c r="G13" s="6">
        <f>IFERROR((D13/'July 2017'!D13)-1,0)</f>
        <v>0.13301380525173068</v>
      </c>
      <c r="H13" s="6">
        <f>IFERROR((E13/'July 2017'!E13)-1,0)</f>
        <v>0.12803934041484011</v>
      </c>
      <c r="J13" s="21"/>
      <c r="K13" s="21"/>
    </row>
    <row r="14" spans="1:11" x14ac:dyDescent="0.25">
      <c r="A14" s="9" t="s">
        <v>16</v>
      </c>
      <c r="B14">
        <v>11</v>
      </c>
      <c r="D14" s="10">
        <f>SUM('Week of July 2nd:Week of July 30th'!D13)</f>
        <v>7822728.9000000004</v>
      </c>
      <c r="E14" s="10">
        <f>SUM('Week of July 2nd:Week of July 30th'!E13)</f>
        <v>2048621.4000000001</v>
      </c>
      <c r="F14" s="11"/>
      <c r="G14" s="6">
        <f>IFERROR((D14/'July 2017'!D14)-1,0)</f>
        <v>0.60335298285947458</v>
      </c>
      <c r="H14" s="6">
        <f>IFERROR((E14/'July 2017'!E14)-1,0)</f>
        <v>0.20384600275560683</v>
      </c>
      <c r="J14" s="21"/>
      <c r="K14" s="21"/>
    </row>
    <row r="15" spans="1:11" x14ac:dyDescent="0.25">
      <c r="A15" s="9" t="s">
        <v>17</v>
      </c>
      <c r="B15">
        <v>12</v>
      </c>
      <c r="D15" s="10">
        <f>SUM('Week of July 2nd:Week of July 30th'!D14)</f>
        <v>143383.79999999999</v>
      </c>
      <c r="E15" s="10">
        <f>SUM('Week of July 2nd:Week of July 30th'!E14)</f>
        <v>77742.350000000006</v>
      </c>
      <c r="F15" s="11"/>
      <c r="G15" s="6">
        <f>IFERROR((D15/'July 2017'!D15)-1,0)</f>
        <v>-9.5122290621624694E-2</v>
      </c>
      <c r="H15" s="6">
        <f>IFERROR((E15/'July 2017'!E15)-1,0)</f>
        <v>-1.0257415683775695E-2</v>
      </c>
      <c r="J15" s="21"/>
      <c r="K15" s="21"/>
    </row>
    <row r="16" spans="1:11" x14ac:dyDescent="0.25">
      <c r="A16" s="9" t="s">
        <v>18</v>
      </c>
      <c r="B16">
        <v>13</v>
      </c>
      <c r="D16" s="10">
        <f>SUM('Week of July 2nd:Week of July 30th'!D15)</f>
        <v>22685890.800000001</v>
      </c>
      <c r="E16" s="10">
        <f>SUM('Week of July 2nd:Week of July 30th'!E15)</f>
        <v>11165828.100000001</v>
      </c>
      <c r="F16" s="11"/>
      <c r="G16" s="6">
        <f>IFERROR((D16/'July 2017'!D16)-1,0)</f>
        <v>0.3532681439825538</v>
      </c>
      <c r="H16" s="6">
        <f>IFERROR((E16/'July 2017'!E16)-1,0)</f>
        <v>0.12230875632469962</v>
      </c>
      <c r="J16" s="21"/>
      <c r="K16" s="21"/>
    </row>
    <row r="17" spans="1:11" x14ac:dyDescent="0.25">
      <c r="A17" s="9" t="s">
        <v>19</v>
      </c>
      <c r="B17">
        <v>14</v>
      </c>
      <c r="D17" s="10">
        <f>SUM('Week of July 2nd:Week of July 30th'!D16)</f>
        <v>84991.200000000012</v>
      </c>
      <c r="E17" s="10">
        <f>SUM('Week of July 2nd:Week of July 30th'!E16)</f>
        <v>27698.65</v>
      </c>
      <c r="F17" s="11"/>
      <c r="G17" s="6">
        <f>IFERROR((D17/'July 2017'!D17)-1,0)</f>
        <v>-0.5390170283045731</v>
      </c>
      <c r="H17" s="6">
        <f>IFERROR((E17/'July 2017'!E17)-1,0)</f>
        <v>0.30201375407192943</v>
      </c>
      <c r="J17" s="21"/>
      <c r="K17" s="21"/>
    </row>
    <row r="18" spans="1:11" x14ac:dyDescent="0.25">
      <c r="A18" s="9" t="s">
        <v>20</v>
      </c>
      <c r="B18">
        <v>15</v>
      </c>
      <c r="D18" s="10">
        <f>SUM('Week of July 2nd:Week of July 30th'!D17)</f>
        <v>0</v>
      </c>
      <c r="E18" s="10">
        <f>SUM('Week of July 2nd:Week of July 30th'!E17)</f>
        <v>0</v>
      </c>
      <c r="F18" s="11"/>
      <c r="G18" s="6">
        <f>IFERROR((D18/'July 2017'!D18)-1,0)</f>
        <v>0</v>
      </c>
      <c r="H18" s="6">
        <f>IFERROR((E18/'July 2017'!E18)-1,0)</f>
        <v>0</v>
      </c>
      <c r="J18" s="21"/>
      <c r="K18" s="21"/>
    </row>
    <row r="19" spans="1:11" x14ac:dyDescent="0.25">
      <c r="A19" s="9" t="s">
        <v>21</v>
      </c>
      <c r="B19">
        <v>16</v>
      </c>
      <c r="D19" s="10">
        <f>SUM('Week of July 2nd:Week of July 30th'!D18)</f>
        <v>5765389.6999999993</v>
      </c>
      <c r="E19" s="10">
        <f>SUM('Week of July 2nd:Week of July 30th'!E18)</f>
        <v>2629830.3499999996</v>
      </c>
      <c r="F19" s="11"/>
      <c r="G19" s="6">
        <f>IFERROR((D19/'July 2017'!D19)-1,0)</f>
        <v>2.831583489356837E-2</v>
      </c>
      <c r="H19" s="6">
        <f>IFERROR((E19/'July 2017'!E19)-1,0)</f>
        <v>3.817601708434748E-2</v>
      </c>
      <c r="J19" s="21"/>
      <c r="K19" s="21"/>
    </row>
    <row r="20" spans="1:11" x14ac:dyDescent="0.25">
      <c r="A20" s="9" t="s">
        <v>22</v>
      </c>
      <c r="B20">
        <v>17</v>
      </c>
      <c r="D20" s="10">
        <f>SUM('Week of July 2nd:Week of July 30th'!D19)</f>
        <v>1644919.5</v>
      </c>
      <c r="E20" s="10">
        <f>SUM('Week of July 2nd:Week of July 30th'!E19)</f>
        <v>733710.6</v>
      </c>
      <c r="F20" s="11"/>
      <c r="G20" s="6">
        <f>IFERROR((D20/'July 2017'!D20)-1,0)</f>
        <v>4.3552925377429386E-2</v>
      </c>
      <c r="H20" s="6">
        <f>IFERROR((E20/'July 2017'!E20)-1,0)</f>
        <v>-1.4782612782396676E-2</v>
      </c>
      <c r="J20" s="21"/>
      <c r="K20" s="21"/>
    </row>
    <row r="21" spans="1:11" x14ac:dyDescent="0.25">
      <c r="A21" s="9" t="s">
        <v>23</v>
      </c>
      <c r="B21">
        <v>18</v>
      </c>
      <c r="D21" s="10">
        <f>SUM('Week of July 2nd:Week of July 30th'!D20)</f>
        <v>807015.6</v>
      </c>
      <c r="E21" s="10">
        <f>SUM('Week of July 2nd:Week of July 30th'!E20)</f>
        <v>338850.75</v>
      </c>
      <c r="F21" s="11"/>
      <c r="G21" s="6">
        <f>IFERROR((D21/'July 2017'!D21)-1,0)</f>
        <v>0.27580508977581508</v>
      </c>
      <c r="H21" s="6">
        <f>IFERROR((E21/'July 2017'!E21)-1,0)</f>
        <v>0.35126138385847394</v>
      </c>
      <c r="J21" s="21"/>
      <c r="K21" s="21"/>
    </row>
    <row r="22" spans="1:11" x14ac:dyDescent="0.25">
      <c r="A22" s="9" t="s">
        <v>24</v>
      </c>
      <c r="B22">
        <v>19</v>
      </c>
      <c r="D22" s="10">
        <f>SUM('Week of July 2nd:Week of July 30th'!D21)</f>
        <v>164949.40000000002</v>
      </c>
      <c r="E22" s="10">
        <f>SUM('Week of July 2nd:Week of July 30th'!E21)</f>
        <v>52891.649999999994</v>
      </c>
      <c r="F22" s="11"/>
      <c r="G22" s="6">
        <f>IFERROR((D22/'July 2017'!D22)-1,0)</f>
        <v>6.9782222807360128E-2</v>
      </c>
      <c r="H22" s="6">
        <f>IFERROR((E22/'July 2017'!E22)-1,0)</f>
        <v>-1.714415791356394E-2</v>
      </c>
      <c r="J22" s="21"/>
      <c r="K22" s="21"/>
    </row>
    <row r="23" spans="1:11" x14ac:dyDescent="0.25">
      <c r="A23" s="9" t="s">
        <v>25</v>
      </c>
      <c r="B23">
        <v>20</v>
      </c>
      <c r="D23" s="10">
        <f>SUM('Week of July 2nd:Week of July 30th'!D22)</f>
        <v>64542.8</v>
      </c>
      <c r="E23" s="10">
        <f>SUM('Week of July 2nd:Week of July 30th'!E22)</f>
        <v>32858.35</v>
      </c>
      <c r="F23" s="11"/>
      <c r="G23" s="6">
        <f>IFERROR((D23/'July 2017'!D23)-1,0)</f>
        <v>0.33485826794452334</v>
      </c>
      <c r="H23" s="6">
        <f>IFERROR((E23/'July 2017'!E23)-1,0)</f>
        <v>0.47574509557344058</v>
      </c>
      <c r="J23" s="21"/>
      <c r="K23" s="21"/>
    </row>
    <row r="24" spans="1:11" x14ac:dyDescent="0.25">
      <c r="A24" s="9" t="s">
        <v>26</v>
      </c>
      <c r="B24">
        <v>21</v>
      </c>
      <c r="D24" s="10">
        <f>SUM('Week of July 2nd:Week of July 30th'!D23)</f>
        <v>35963.899999999994</v>
      </c>
      <c r="E24" s="10">
        <f>SUM('Week of July 2nd:Week of July 30th'!E23)</f>
        <v>20826.400000000001</v>
      </c>
      <c r="F24" s="11"/>
      <c r="G24" s="6">
        <f>IFERROR((D24/'July 2017'!D24)-1,0)</f>
        <v>0.15805251887749328</v>
      </c>
      <c r="H24" s="6">
        <f>IFERROR((E24/'July 2017'!E24)-1,0)</f>
        <v>0.29319974789733361</v>
      </c>
      <c r="J24" s="21"/>
      <c r="K24" s="21"/>
    </row>
    <row r="25" spans="1:11" x14ac:dyDescent="0.25">
      <c r="A25" s="9" t="s">
        <v>27</v>
      </c>
      <c r="B25">
        <v>22</v>
      </c>
      <c r="D25" s="10">
        <f>SUM('Week of July 2nd:Week of July 30th'!D24)</f>
        <v>39055.800000000003</v>
      </c>
      <c r="E25" s="10">
        <f>SUM('Week of July 2nd:Week of July 30th'!E24)</f>
        <v>19785.5</v>
      </c>
      <c r="F25" s="11"/>
      <c r="G25" s="6">
        <f>IFERROR((D25/'July 2017'!D25)-1,0)</f>
        <v>0.11403070902302193</v>
      </c>
      <c r="H25" s="6">
        <f>IFERROR((E25/'July 2017'!E25)-1,0)</f>
        <v>2.999575491722088</v>
      </c>
      <c r="J25" s="21"/>
      <c r="K25" s="21"/>
    </row>
    <row r="26" spans="1:11" x14ac:dyDescent="0.25">
      <c r="A26" s="9" t="s">
        <v>28</v>
      </c>
      <c r="B26">
        <v>23</v>
      </c>
      <c r="D26" s="10">
        <f>SUM('Week of July 2nd:Week of July 30th'!D25)</f>
        <v>86634.1</v>
      </c>
      <c r="E26" s="10">
        <f>SUM('Week of July 2nd:Week of July 30th'!E25)</f>
        <v>136529.4</v>
      </c>
      <c r="F26" s="11"/>
      <c r="G26" s="6">
        <f>IFERROR((D26/'July 2017'!D26)-1,0)</f>
        <v>-0.15407539045145424</v>
      </c>
      <c r="H26" s="6">
        <f>IFERROR((E26/'July 2017'!E26)-1,0)</f>
        <v>2.2175591408492523</v>
      </c>
      <c r="J26" s="21"/>
      <c r="K26" s="21"/>
    </row>
    <row r="27" spans="1:11" x14ac:dyDescent="0.25">
      <c r="A27" s="9" t="s">
        <v>29</v>
      </c>
      <c r="B27">
        <v>24</v>
      </c>
      <c r="D27" s="10">
        <f>SUM('Week of July 2nd:Week of July 30th'!D26)</f>
        <v>15846.599999999999</v>
      </c>
      <c r="E27" s="10">
        <f>SUM('Week of July 2nd:Week of July 30th'!E26)</f>
        <v>9300.9000000000015</v>
      </c>
      <c r="F27" s="11"/>
      <c r="G27" s="6">
        <f>IFERROR((D27/'July 2017'!D27)-1,0)</f>
        <v>1.0464653769661907</v>
      </c>
      <c r="H27" s="6">
        <f>IFERROR((E27/'July 2017'!E27)-1,0)</f>
        <v>9.4977131319790908E-2</v>
      </c>
      <c r="J27" s="21"/>
      <c r="K27" s="21"/>
    </row>
    <row r="28" spans="1:11" x14ac:dyDescent="0.25">
      <c r="A28" s="9" t="s">
        <v>30</v>
      </c>
      <c r="B28">
        <v>25</v>
      </c>
      <c r="D28" s="10">
        <f>SUM('Week of July 2nd:Week of July 30th'!D27)</f>
        <v>74516.399999999994</v>
      </c>
      <c r="E28" s="10">
        <f>SUM('Week of July 2nd:Week of July 30th'!E27)</f>
        <v>8674.75</v>
      </c>
      <c r="F28" s="11"/>
      <c r="G28" s="6">
        <f>IFERROR((D28/'July 2017'!D28)-1,0)</f>
        <v>1.9204938271604934</v>
      </c>
      <c r="H28" s="6">
        <f>IFERROR((E28/'July 2017'!E28)-1,0)</f>
        <v>-0.62894484699682618</v>
      </c>
      <c r="J28" s="21"/>
      <c r="K28" s="21"/>
    </row>
    <row r="29" spans="1:11" x14ac:dyDescent="0.25">
      <c r="A29" s="9" t="s">
        <v>31</v>
      </c>
      <c r="B29">
        <v>26</v>
      </c>
      <c r="D29" s="10">
        <f>SUM('Week of July 2nd:Week of July 30th'!D28)</f>
        <v>107844.79999999999</v>
      </c>
      <c r="E29" s="10">
        <f>SUM('Week of July 2nd:Week of July 30th'!E28)</f>
        <v>39915.75</v>
      </c>
      <c r="F29" s="11"/>
      <c r="G29" s="6">
        <f>IFERROR((D29/'July 2017'!D29)-1,0)</f>
        <v>0.50622280881849724</v>
      </c>
      <c r="H29" s="6">
        <f>IFERROR((E29/'July 2017'!E29)-1,0)</f>
        <v>0.73721971728003899</v>
      </c>
      <c r="J29" s="21"/>
      <c r="K29" s="21"/>
    </row>
    <row r="30" spans="1:11" x14ac:dyDescent="0.25">
      <c r="A30" s="9" t="s">
        <v>32</v>
      </c>
      <c r="B30">
        <v>27</v>
      </c>
      <c r="D30" s="10">
        <f>SUM('Week of July 2nd:Week of July 30th'!D29)</f>
        <v>661116.4</v>
      </c>
      <c r="E30" s="10">
        <f>SUM('Week of July 2nd:Week of July 30th'!E29)</f>
        <v>319630.5</v>
      </c>
      <c r="F30" s="11"/>
      <c r="G30" s="6">
        <f>IFERROR((D30/'July 2017'!D30)-1,0)</f>
        <v>-5.6124707803531959E-2</v>
      </c>
      <c r="H30" s="6">
        <f>IFERROR((E30/'July 2017'!E30)-1,0)</f>
        <v>6.0580722035244561E-2</v>
      </c>
      <c r="J30" s="21"/>
      <c r="K30" s="21"/>
    </row>
    <row r="31" spans="1:11" x14ac:dyDescent="0.25">
      <c r="A31" s="9" t="s">
        <v>33</v>
      </c>
      <c r="B31">
        <v>28</v>
      </c>
      <c r="D31" s="10">
        <f>SUM('Week of July 2nd:Week of July 30th'!D30)</f>
        <v>481583.89999999997</v>
      </c>
      <c r="E31" s="10">
        <f>SUM('Week of July 2nd:Week of July 30th'!E30)</f>
        <v>150461.15</v>
      </c>
      <c r="F31" s="11"/>
      <c r="G31" s="6">
        <f>IFERROR((D31/'July 2017'!D31)-1,0)</f>
        <v>-6.7258597641495443E-2</v>
      </c>
      <c r="H31" s="6">
        <f>IFERROR((E31/'July 2017'!E31)-1,0)</f>
        <v>-0.14193641105072063</v>
      </c>
      <c r="J31" s="21"/>
      <c r="K31" s="21"/>
    </row>
    <row r="32" spans="1:11" x14ac:dyDescent="0.25">
      <c r="A32" s="9" t="s">
        <v>34</v>
      </c>
      <c r="B32">
        <v>29</v>
      </c>
      <c r="D32" s="10">
        <f>SUM('Week of July 2nd:Week of July 30th'!D31)</f>
        <v>10529782.199999999</v>
      </c>
      <c r="E32" s="10">
        <f>SUM('Week of July 2nd:Week of July 30th'!E31)</f>
        <v>5057967.25</v>
      </c>
      <c r="F32" s="11"/>
      <c r="G32" s="6">
        <f>IFERROR((D32/'July 2017'!D32)-1,0)</f>
        <v>0.10646910807277532</v>
      </c>
      <c r="H32" s="6">
        <f>IFERROR((E32/'July 2017'!E32)-1,0)</f>
        <v>5.9077274938837299E-2</v>
      </c>
      <c r="J32" s="21"/>
      <c r="K32" s="21"/>
    </row>
    <row r="33" spans="1:11" x14ac:dyDescent="0.25">
      <c r="A33" s="9" t="s">
        <v>35</v>
      </c>
      <c r="B33">
        <v>30</v>
      </c>
      <c r="D33" s="10">
        <f>SUM('Week of July 2nd:Week of July 30th'!D32)</f>
        <v>14291.199999999999</v>
      </c>
      <c r="E33" s="10">
        <f>SUM('Week of July 2nd:Week of July 30th'!E32)</f>
        <v>8099.7000000000007</v>
      </c>
      <c r="F33" s="11"/>
      <c r="G33" s="6">
        <f>IFERROR((D33/'July 2017'!D33)-1,0)</f>
        <v>0.63957597173144864</v>
      </c>
      <c r="H33" s="6">
        <f>IFERROR((E33/'July 2017'!E33)-1,0)</f>
        <v>-6.2266500622664145E-3</v>
      </c>
      <c r="J33" s="21"/>
      <c r="K33" s="21"/>
    </row>
    <row r="34" spans="1:11" x14ac:dyDescent="0.25">
      <c r="A34" s="9" t="s">
        <v>36</v>
      </c>
      <c r="B34">
        <v>31</v>
      </c>
      <c r="D34" s="10">
        <f>SUM('Week of July 2nd:Week of July 30th'!D33)</f>
        <v>1297620.9400000002</v>
      </c>
      <c r="E34" s="10">
        <f>SUM('Week of July 2nd:Week of July 30th'!E33)</f>
        <v>405486.55</v>
      </c>
      <c r="F34" s="11"/>
      <c r="G34" s="6">
        <f>IFERROR((D34/'July 2017'!D34)-1,0)</f>
        <v>-0.15103743696999561</v>
      </c>
      <c r="H34" s="6">
        <f>IFERROR((E34/'July 2017'!E34)-1,0)</f>
        <v>-0.1335589929677059</v>
      </c>
      <c r="J34" s="21"/>
      <c r="K34" s="21"/>
    </row>
    <row r="35" spans="1:11" x14ac:dyDescent="0.25">
      <c r="A35" s="9" t="s">
        <v>37</v>
      </c>
      <c r="B35">
        <v>32</v>
      </c>
      <c r="D35" s="10">
        <f>SUM('Week of July 2nd:Week of July 30th'!D34)</f>
        <v>102033.4</v>
      </c>
      <c r="E35" s="10">
        <f>SUM('Week of July 2nd:Week of July 30th'!E34)</f>
        <v>34215.15</v>
      </c>
      <c r="F35" s="11"/>
      <c r="G35" s="6">
        <f>IFERROR((D35/'July 2017'!D35)-1,0)</f>
        <v>1.1317402050397063</v>
      </c>
      <c r="H35" s="6">
        <f>IFERROR((E35/'July 2017'!E35)-1,0)</f>
        <v>0.50965286740130389</v>
      </c>
      <c r="J35" s="21"/>
      <c r="K35" s="21"/>
    </row>
    <row r="36" spans="1:11" x14ac:dyDescent="0.25">
      <c r="A36" s="9" t="s">
        <v>38</v>
      </c>
      <c r="B36">
        <v>33</v>
      </c>
      <c r="D36" s="10">
        <f>SUM('Week of July 2nd:Week of July 30th'!D35)</f>
        <v>45553.9</v>
      </c>
      <c r="E36" s="10">
        <f>SUM('Week of July 2nd:Week of July 30th'!E35)</f>
        <v>13291.6</v>
      </c>
      <c r="F36" s="11"/>
      <c r="G36" s="6">
        <f>IFERROR((D36/'July 2017'!D36)-1,0)</f>
        <v>0.88519698725376594</v>
      </c>
      <c r="H36" s="6">
        <f>IFERROR((E36/'July 2017'!E36)-1,0)</f>
        <v>0.38069441919650981</v>
      </c>
      <c r="J36" s="21"/>
      <c r="K36" s="21"/>
    </row>
    <row r="37" spans="1:11" x14ac:dyDescent="0.25">
      <c r="A37" s="9" t="s">
        <v>39</v>
      </c>
      <c r="B37">
        <v>34</v>
      </c>
      <c r="D37" s="10">
        <f>SUM('Week of July 2nd:Week of July 30th'!D36)</f>
        <v>6704.6</v>
      </c>
      <c r="E37" s="10">
        <f>SUM('Week of July 2nd:Week of July 30th'!E36)</f>
        <v>5658.4500000000007</v>
      </c>
      <c r="F37" s="11"/>
      <c r="G37" s="6">
        <f>IFERROR((D37/'July 2017'!D37)-1,0)</f>
        <v>-0.6434766424716174</v>
      </c>
      <c r="H37" s="6">
        <f>IFERROR((E37/'July 2017'!E37)-1,0)</f>
        <v>-0.43229861647587597</v>
      </c>
      <c r="J37" s="21"/>
      <c r="K37" s="21"/>
    </row>
    <row r="38" spans="1:11" x14ac:dyDescent="0.25">
      <c r="A38" s="9" t="s">
        <v>40</v>
      </c>
      <c r="B38">
        <v>35</v>
      </c>
      <c r="D38" s="10">
        <f>SUM('Week of July 2nd:Week of July 30th'!D37)</f>
        <v>2698737.3</v>
      </c>
      <c r="E38" s="10">
        <f>SUM('Week of July 2nd:Week of July 30th'!E37)</f>
        <v>1054568.9000000001</v>
      </c>
      <c r="F38" s="11"/>
      <c r="G38" s="6">
        <f>IFERROR((D38/'July 2017'!D38)-1,0)</f>
        <v>0.28149789443978523</v>
      </c>
      <c r="H38" s="6">
        <f>IFERROR((E38/'July 2017'!E38)-1,0)</f>
        <v>0.17423357593117639</v>
      </c>
      <c r="J38" s="21"/>
      <c r="K38" s="21"/>
    </row>
    <row r="39" spans="1:11" x14ac:dyDescent="0.25">
      <c r="A39" s="9" t="s">
        <v>41</v>
      </c>
      <c r="B39">
        <v>36</v>
      </c>
      <c r="D39" s="10">
        <f>SUM('Week of July 2nd:Week of July 30th'!D38)</f>
        <v>6295504.5999999996</v>
      </c>
      <c r="E39" s="10">
        <f>SUM('Week of July 2nd:Week of July 30th'!E38)</f>
        <v>2323074.25</v>
      </c>
      <c r="F39" s="11"/>
      <c r="G39" s="6">
        <f>IFERROR((D39/'July 2017'!D39)-1,0)</f>
        <v>0.2831035270881086</v>
      </c>
      <c r="H39" s="6">
        <f>IFERROR((E39/'July 2017'!E39)-1,0)</f>
        <v>0.17082430830775119</v>
      </c>
      <c r="J39" s="21"/>
      <c r="K39" s="21"/>
    </row>
    <row r="40" spans="1:11" x14ac:dyDescent="0.25">
      <c r="A40" s="9" t="s">
        <v>42</v>
      </c>
      <c r="B40">
        <v>37</v>
      </c>
      <c r="D40" s="10">
        <f>SUM('Week of July 2nd:Week of July 30th'!D39)</f>
        <v>1080489.8999999999</v>
      </c>
      <c r="E40" s="10">
        <f>SUM('Week of July 2nd:Week of July 30th'!E39)</f>
        <v>501299.39999999997</v>
      </c>
      <c r="F40" s="11"/>
      <c r="G40" s="6">
        <f>IFERROR((D40/'July 2017'!D40)-1,0)</f>
        <v>7.4307902605248222E-2</v>
      </c>
      <c r="H40" s="6">
        <f>IFERROR((E40/'July 2017'!E40)-1,0)</f>
        <v>-0.25025322492078705</v>
      </c>
      <c r="J40" s="21"/>
      <c r="K40" s="21"/>
    </row>
    <row r="41" spans="1:11" x14ac:dyDescent="0.25">
      <c r="A41" s="9" t="s">
        <v>43</v>
      </c>
      <c r="B41">
        <v>38</v>
      </c>
      <c r="D41" s="10">
        <f>SUM('Week of July 2nd:Week of July 30th'!D40)</f>
        <v>84660.1</v>
      </c>
      <c r="E41" s="10">
        <f>SUM('Week of July 2nd:Week of July 30th'!E40)</f>
        <v>32083.8</v>
      </c>
      <c r="F41" s="11"/>
      <c r="G41" s="6">
        <f>IFERROR((D41/'July 2017'!D41)-1,0)</f>
        <v>-7.4200561209202265E-2</v>
      </c>
      <c r="H41" s="6">
        <f>IFERROR((E41/'July 2017'!E41)-1,0)</f>
        <v>-0.45931662547702334</v>
      </c>
      <c r="J41" s="21"/>
      <c r="K41" s="21"/>
    </row>
    <row r="42" spans="1:11" x14ac:dyDescent="0.25">
      <c r="A42" s="9" t="s">
        <v>44</v>
      </c>
      <c r="B42">
        <v>39</v>
      </c>
      <c r="D42" s="10">
        <f>SUM('Week of July 2nd:Week of July 30th'!D41)</f>
        <v>9922.5</v>
      </c>
      <c r="E42" s="10">
        <f>SUM('Week of July 2nd:Week of July 30th'!E41)</f>
        <v>3655.05</v>
      </c>
      <c r="F42" s="11"/>
      <c r="G42" s="6">
        <f>IFERROR((D42/'July 2017'!D42)-1,0)</f>
        <v>0.82338564445587847</v>
      </c>
      <c r="H42" s="6">
        <f>IFERROR((E42/'July 2017'!E42)-1,0)</f>
        <v>-0.50330558858501784</v>
      </c>
      <c r="J42" s="21"/>
      <c r="K42" s="21"/>
    </row>
    <row r="43" spans="1:11" x14ac:dyDescent="0.25">
      <c r="A43" s="9" t="s">
        <v>45</v>
      </c>
      <c r="B43">
        <v>40</v>
      </c>
      <c r="D43" s="10">
        <f>SUM('Week of July 2nd:Week of July 30th'!D42)</f>
        <v>23305.8</v>
      </c>
      <c r="E43" s="10">
        <f>SUM('Week of July 2nd:Week of July 30th'!E42)</f>
        <v>8375.5</v>
      </c>
      <c r="F43" s="11"/>
      <c r="G43" s="6">
        <f>IFERROR((D43/'July 2017'!D43)-1,0)</f>
        <v>3.2294207317073171</v>
      </c>
      <c r="H43" s="6">
        <f>IFERROR((E43/'July 2017'!E43)-1,0)</f>
        <v>0.73079704903804421</v>
      </c>
      <c r="J43" s="21"/>
      <c r="K43" s="21"/>
    </row>
    <row r="44" spans="1:11" x14ac:dyDescent="0.25">
      <c r="A44" s="9" t="s">
        <v>46</v>
      </c>
      <c r="B44">
        <v>41</v>
      </c>
      <c r="D44" s="10">
        <f>SUM('Week of July 2nd:Week of July 30th'!D43)</f>
        <v>3636257.1</v>
      </c>
      <c r="E44" s="10">
        <f>SUM('Week of July 2nd:Week of July 30th'!E43)</f>
        <v>1463920.5</v>
      </c>
      <c r="F44" s="11"/>
      <c r="G44" s="6">
        <f>IFERROR((D44/'July 2017'!D44)-1,0)</f>
        <v>0.34519384126791763</v>
      </c>
      <c r="H44" s="6">
        <f>IFERROR((E44/'July 2017'!E44)-1,0)</f>
        <v>0.29775762519442472</v>
      </c>
      <c r="J44" s="21"/>
      <c r="K44" s="21"/>
    </row>
    <row r="45" spans="1:11" x14ac:dyDescent="0.25">
      <c r="A45" s="9" t="s">
        <v>47</v>
      </c>
      <c r="B45">
        <v>42</v>
      </c>
      <c r="D45" s="10">
        <f>SUM('Week of July 2nd:Week of July 30th'!D44)</f>
        <v>1464252.19</v>
      </c>
      <c r="E45" s="10">
        <f>SUM('Week of July 2nd:Week of July 30th'!E44)</f>
        <v>521498.67000000004</v>
      </c>
      <c r="F45" s="11"/>
      <c r="G45" s="6">
        <f>IFERROR((D45/'July 2017'!D45)-1,0)</f>
        <v>-6.368661438026868E-2</v>
      </c>
      <c r="H45" s="6">
        <f>IFERROR((E45/'July 2017'!E45)-1,0)</f>
        <v>-0.11434227085122983</v>
      </c>
      <c r="J45" s="21"/>
      <c r="K45" s="21"/>
    </row>
    <row r="46" spans="1:11" x14ac:dyDescent="0.25">
      <c r="A46" s="9" t="s">
        <v>48</v>
      </c>
      <c r="B46">
        <v>43</v>
      </c>
      <c r="D46" s="10">
        <f>SUM('Week of July 2nd:Week of July 30th'!D45)</f>
        <v>1412836.6</v>
      </c>
      <c r="E46" s="10">
        <f>SUM('Week of July 2nd:Week of July 30th'!E45)</f>
        <v>510640.89999999997</v>
      </c>
      <c r="F46" s="11"/>
      <c r="G46" s="6">
        <f>IFERROR((D46/'July 2017'!D46)-1,0)</f>
        <v>3.5720785181045933E-3</v>
      </c>
      <c r="H46" s="6">
        <f>IFERROR((E46/'July 2017'!E46)-1,0)</f>
        <v>0.11297975698618945</v>
      </c>
      <c r="J46" s="21"/>
      <c r="K46" s="21"/>
    </row>
    <row r="47" spans="1:11" x14ac:dyDescent="0.25">
      <c r="A47" s="9" t="s">
        <v>49</v>
      </c>
      <c r="B47">
        <v>44</v>
      </c>
      <c r="D47" s="10">
        <f>SUM('Week of July 2nd:Week of July 30th'!D46)</f>
        <v>1972070.1099999999</v>
      </c>
      <c r="E47" s="10">
        <f>SUM('Week of July 2nd:Week of July 30th'!E46)</f>
        <v>623329.80000000005</v>
      </c>
      <c r="F47" s="11"/>
      <c r="G47" s="6">
        <f>IFERROR((D47/'July 2017'!D47)-1,0)</f>
        <v>0.45793321346325055</v>
      </c>
      <c r="H47" s="6">
        <f>IFERROR((E47/'July 2017'!E47)-1,0)</f>
        <v>0.39303622458523235</v>
      </c>
      <c r="J47" s="21"/>
      <c r="K47" s="21"/>
    </row>
    <row r="48" spans="1:11" x14ac:dyDescent="0.25">
      <c r="A48" s="9" t="s">
        <v>50</v>
      </c>
      <c r="B48">
        <v>45</v>
      </c>
      <c r="D48" s="10">
        <f>SUM('Week of July 2nd:Week of July 30th'!D47)</f>
        <v>912966.6</v>
      </c>
      <c r="E48" s="10">
        <f>SUM('Week of July 2nd:Week of July 30th'!E47)</f>
        <v>328500.55000000005</v>
      </c>
      <c r="F48" s="11"/>
      <c r="G48" s="6">
        <f>IFERROR((D48/'July 2017'!D48)-1,0)</f>
        <v>0.34919869739188703</v>
      </c>
      <c r="H48" s="6">
        <f>IFERROR((E48/'July 2017'!E48)-1,0)</f>
        <v>0.2492519712288439</v>
      </c>
      <c r="J48" s="21"/>
      <c r="K48" s="21"/>
    </row>
    <row r="49" spans="1:11" x14ac:dyDescent="0.25">
      <c r="A49" s="9" t="s">
        <v>51</v>
      </c>
      <c r="B49">
        <v>46</v>
      </c>
      <c r="D49" s="10">
        <f>SUM('Week of July 2nd:Week of July 30th'!D48)</f>
        <v>2132466.38</v>
      </c>
      <c r="E49" s="10">
        <f>SUM('Week of July 2nd:Week of July 30th'!E48)</f>
        <v>856781.8</v>
      </c>
      <c r="F49" s="11"/>
      <c r="G49" s="6">
        <f>IFERROR((D49/'July 2017'!D49)-1,0)</f>
        <v>0.92219136912462929</v>
      </c>
      <c r="H49" s="6">
        <f>IFERROR((E49/'July 2017'!E49)-1,0)</f>
        <v>0.58075416748730313</v>
      </c>
      <c r="J49" s="21"/>
      <c r="K49" s="21"/>
    </row>
    <row r="50" spans="1:11" x14ac:dyDescent="0.25">
      <c r="A50" s="9" t="s">
        <v>52</v>
      </c>
      <c r="B50">
        <v>47</v>
      </c>
      <c r="D50" s="10">
        <f>SUM('Week of July 2nd:Week of July 30th'!D49)</f>
        <v>130930.79999999999</v>
      </c>
      <c r="E50" s="10">
        <f>SUM('Week of July 2nd:Week of July 30th'!E49)</f>
        <v>53356.800000000003</v>
      </c>
      <c r="F50" s="11"/>
      <c r="G50" s="6">
        <f>IFERROR((D50/'July 2017'!D50)-1,0)</f>
        <v>0.60446743354177923</v>
      </c>
      <c r="H50" s="6">
        <f>IFERROR((E50/'July 2017'!E50)-1,0)</f>
        <v>1.2126943117987721</v>
      </c>
      <c r="J50" s="21"/>
      <c r="K50" s="21"/>
    </row>
    <row r="51" spans="1:11" x14ac:dyDescent="0.25">
      <c r="A51" s="9" t="s">
        <v>53</v>
      </c>
      <c r="B51">
        <v>48</v>
      </c>
      <c r="D51" s="10">
        <f>SUM('Week of July 2nd:Week of July 30th'!D50)</f>
        <v>12708705.799999999</v>
      </c>
      <c r="E51" s="10">
        <f>SUM('Week of July 2nd:Week of July 30th'!E50)</f>
        <v>5578013.0499999989</v>
      </c>
      <c r="F51" s="11"/>
      <c r="G51" s="6">
        <f>IFERROR((D51/'July 2017'!D51)-1,0)</f>
        <v>0.10774076466982252</v>
      </c>
      <c r="H51" s="6">
        <f>IFERROR((E51/'July 2017'!E51)-1,0)</f>
        <v>8.840402469715225E-2</v>
      </c>
      <c r="J51" s="21"/>
      <c r="K51" s="21"/>
    </row>
    <row r="52" spans="1:11" x14ac:dyDescent="0.25">
      <c r="A52" s="9" t="s">
        <v>54</v>
      </c>
      <c r="B52">
        <v>49</v>
      </c>
      <c r="D52" s="10">
        <f>SUM('Week of July 2nd:Week of July 30th'!D51)</f>
        <v>2966390</v>
      </c>
      <c r="E52" s="10">
        <f>SUM('Week of July 2nd:Week of July 30th'!E51)</f>
        <v>1281552.6499999999</v>
      </c>
      <c r="F52" s="11"/>
      <c r="G52" s="6">
        <f>IFERROR((D52/'July 2017'!D52)-1,0)</f>
        <v>0.12811226254747421</v>
      </c>
      <c r="H52" s="6">
        <f>IFERROR((E52/'July 2017'!E52)-1,0)</f>
        <v>0.54455229619330803</v>
      </c>
      <c r="J52" s="21"/>
      <c r="K52" s="21"/>
    </row>
    <row r="53" spans="1:11" x14ac:dyDescent="0.25">
      <c r="A53" s="9" t="s">
        <v>55</v>
      </c>
      <c r="B53">
        <v>50</v>
      </c>
      <c r="D53" s="10">
        <f>SUM('Week of July 2nd:Week of July 30th'!D52)</f>
        <v>14872502.399999999</v>
      </c>
      <c r="E53" s="10">
        <f>SUM('Week of July 2nd:Week of July 30th'!E52)</f>
        <v>5286173.55</v>
      </c>
      <c r="F53" s="11"/>
      <c r="G53" s="6">
        <f>IFERROR((D53/'July 2017'!D53)-1,0)</f>
        <v>0.268767597029546</v>
      </c>
      <c r="H53" s="6">
        <f>IFERROR((E53/'July 2017'!E53)-1,0)</f>
        <v>0.21087032976221698</v>
      </c>
      <c r="J53" s="21"/>
      <c r="K53" s="21"/>
    </row>
    <row r="54" spans="1:11" x14ac:dyDescent="0.25">
      <c r="A54" s="9" t="s">
        <v>56</v>
      </c>
      <c r="B54">
        <v>51</v>
      </c>
      <c r="D54" s="10">
        <f>SUM('Week of July 2nd:Week of July 30th'!D53)</f>
        <v>2551073</v>
      </c>
      <c r="E54" s="10">
        <f>SUM('Week of July 2nd:Week of July 30th'!E53)</f>
        <v>1169734.3</v>
      </c>
      <c r="F54" s="11"/>
      <c r="G54" s="6">
        <f>IFERROR((D54/'July 2017'!D54)-1,0)</f>
        <v>-0.11365565997009996</v>
      </c>
      <c r="H54" s="6">
        <f>IFERROR((E54/'July 2017'!E54)-1,0)</f>
        <v>-8.1825965949120727E-2</v>
      </c>
      <c r="J54" s="21"/>
      <c r="K54" s="21"/>
    </row>
    <row r="55" spans="1:11" x14ac:dyDescent="0.25">
      <c r="A55" s="9" t="s">
        <v>57</v>
      </c>
      <c r="B55">
        <v>52</v>
      </c>
      <c r="D55" s="10">
        <f>SUM('Week of July 2nd:Week of July 30th'!D54)</f>
        <v>7547576.4000000004</v>
      </c>
      <c r="E55" s="10">
        <f>SUM('Week of July 2nd:Week of July 30th'!E54)</f>
        <v>6695955</v>
      </c>
      <c r="F55" s="11"/>
      <c r="G55" s="6">
        <f>IFERROR((D55/'July 2017'!D55)-1,0)</f>
        <v>1.1513654326633569</v>
      </c>
      <c r="H55" s="6">
        <f>IFERROR((E55/'July 2017'!E55)-1,0)</f>
        <v>3.8549291946668935</v>
      </c>
      <c r="J55" s="21"/>
      <c r="K55" s="21"/>
    </row>
    <row r="56" spans="1:11" x14ac:dyDescent="0.25">
      <c r="A56" s="9" t="s">
        <v>58</v>
      </c>
      <c r="B56">
        <v>53</v>
      </c>
      <c r="D56" s="10">
        <f>SUM('Week of July 2nd:Week of July 30th'!D55)</f>
        <v>3047449.2399999998</v>
      </c>
      <c r="E56" s="10">
        <f>SUM('Week of July 2nd:Week of July 30th'!E55)</f>
        <v>1570342.75</v>
      </c>
      <c r="F56" s="11"/>
      <c r="G56" s="6">
        <f>IFERROR((D56/'July 2017'!D56)-1,0)</f>
        <v>0.13705323226411514</v>
      </c>
      <c r="H56" s="6">
        <f>IFERROR((E56/'July 2017'!E56)-1,0)</f>
        <v>0.26645947234361844</v>
      </c>
      <c r="J56" s="21"/>
      <c r="K56" s="21"/>
    </row>
    <row r="57" spans="1:11" x14ac:dyDescent="0.25">
      <c r="A57" s="9" t="s">
        <v>59</v>
      </c>
      <c r="B57">
        <v>54</v>
      </c>
      <c r="D57" s="10">
        <f>SUM('Week of July 2nd:Week of July 30th'!D56)</f>
        <v>167201.51999999999</v>
      </c>
      <c r="E57" s="10">
        <f>SUM('Week of July 2nd:Week of July 30th'!E56)</f>
        <v>62828.149999999994</v>
      </c>
      <c r="F57" s="11"/>
      <c r="G57" s="6">
        <f>IFERROR((D57/'July 2017'!D57)-1,0)</f>
        <v>0.22134946201214034</v>
      </c>
      <c r="H57" s="6">
        <f>IFERROR((E57/'July 2017'!E57)-1,0)</f>
        <v>0.57124975929135369</v>
      </c>
      <c r="J57" s="21"/>
      <c r="K57" s="21"/>
    </row>
    <row r="58" spans="1:11" x14ac:dyDescent="0.25">
      <c r="A58" s="9" t="s">
        <v>60</v>
      </c>
      <c r="B58">
        <v>55</v>
      </c>
      <c r="D58" s="10">
        <f>SUM('Week of July 2nd:Week of July 30th'!D57)</f>
        <v>3035536.7</v>
      </c>
      <c r="E58" s="10">
        <f>SUM('Week of July 2nd:Week of July 30th'!E57)</f>
        <v>1188160.3999999999</v>
      </c>
      <c r="F58" s="11"/>
      <c r="G58" s="6">
        <f>IFERROR((D58/'July 2017'!D58)-1,0)</f>
        <v>0.26431076903610196</v>
      </c>
      <c r="H58" s="6">
        <f>IFERROR((E58/'July 2017'!E58)-1,0)</f>
        <v>0.14000138355225</v>
      </c>
      <c r="J58" s="21"/>
      <c r="K58" s="21"/>
    </row>
    <row r="59" spans="1:11" x14ac:dyDescent="0.25">
      <c r="A59" s="9" t="s">
        <v>61</v>
      </c>
      <c r="B59">
        <v>56</v>
      </c>
      <c r="D59" s="10">
        <f>SUM('Week of July 2nd:Week of July 30th'!D58)</f>
        <v>2118472.04</v>
      </c>
      <c r="E59" s="10">
        <f>SUM('Week of July 2nd:Week of July 30th'!E58)</f>
        <v>954474.5</v>
      </c>
      <c r="F59" s="11"/>
      <c r="G59" s="6">
        <f>IFERROR((D59/'July 2017'!D59)-1,0)</f>
        <v>0.48601217949833075</v>
      </c>
      <c r="H59" s="6">
        <f>IFERROR((E59/'July 2017'!E59)-1,0)</f>
        <v>0.71182238180129054</v>
      </c>
      <c r="J59" s="21"/>
      <c r="K59" s="21"/>
    </row>
    <row r="60" spans="1:11" x14ac:dyDescent="0.25">
      <c r="A60" s="9" t="s">
        <v>62</v>
      </c>
      <c r="B60">
        <v>57</v>
      </c>
      <c r="D60" s="10">
        <f>SUM('Week of July 2nd:Week of July 30th'!D59)</f>
        <v>1206123.8</v>
      </c>
      <c r="E60" s="10">
        <f>SUM('Week of July 2nd:Week of July 30th'!E59)</f>
        <v>571501.35</v>
      </c>
      <c r="F60" s="11"/>
      <c r="G60" s="6">
        <f>IFERROR((D60/'July 2017'!D60)-1,0)</f>
        <v>0.26232741328355447</v>
      </c>
      <c r="H60" s="6">
        <f>IFERROR((E60/'July 2017'!E60)-1,0)</f>
        <v>0.23160431437622564</v>
      </c>
      <c r="J60" s="21"/>
      <c r="K60" s="21"/>
    </row>
    <row r="61" spans="1:11" x14ac:dyDescent="0.25">
      <c r="A61" s="9" t="s">
        <v>63</v>
      </c>
      <c r="B61">
        <v>58</v>
      </c>
      <c r="D61" s="10">
        <f>SUM('Week of July 2nd:Week of July 30th'!D60)</f>
        <v>3925093.1999999997</v>
      </c>
      <c r="E61" s="10">
        <f>SUM('Week of July 2nd:Week of July 30th'!E60)</f>
        <v>1579007.15</v>
      </c>
      <c r="F61" s="11"/>
      <c r="G61" s="6">
        <f>IFERROR((D61/'July 2017'!D61)-1,0)</f>
        <v>5.4574936863251988E-3</v>
      </c>
      <c r="H61" s="6">
        <f>IFERROR((E61/'July 2017'!E61)-1,0)</f>
        <v>1.6243638128027316E-2</v>
      </c>
      <c r="J61" s="21"/>
      <c r="K61" s="21"/>
    </row>
    <row r="62" spans="1:11" x14ac:dyDescent="0.25">
      <c r="A62" s="9" t="s">
        <v>64</v>
      </c>
      <c r="B62">
        <v>59</v>
      </c>
      <c r="D62" s="10">
        <f>SUM('Week of July 2nd:Week of July 30th'!D61)</f>
        <v>2467686.2599999998</v>
      </c>
      <c r="E62" s="10">
        <f>SUM('Week of July 2nd:Week of July 30th'!E61)</f>
        <v>1425843.3</v>
      </c>
      <c r="F62" s="11"/>
      <c r="G62" s="6">
        <f>IFERROR((D62/'July 2017'!D62)-1,0)</f>
        <v>-0.2334619083863686</v>
      </c>
      <c r="H62" s="6">
        <f>IFERROR((E62/'July 2017'!E62)-1,0)</f>
        <v>-0.12061805807847148</v>
      </c>
      <c r="J62" s="21"/>
      <c r="K62" s="21"/>
    </row>
    <row r="63" spans="1:11" x14ac:dyDescent="0.25">
      <c r="A63" s="9" t="s">
        <v>65</v>
      </c>
      <c r="B63">
        <v>60</v>
      </c>
      <c r="D63" s="10">
        <f>SUM('Week of July 2nd:Week of July 30th'!D62)</f>
        <v>753301.5</v>
      </c>
      <c r="E63" s="10">
        <f>SUM('Week of July 2nd:Week of July 30th'!E62)</f>
        <v>227153.5</v>
      </c>
      <c r="F63" s="11"/>
      <c r="G63" s="6">
        <f>IFERROR((D63/'July 2017'!D63)-1,0)</f>
        <v>-8.2684508151585567E-2</v>
      </c>
      <c r="H63" s="6">
        <f>IFERROR((E63/'July 2017'!E63)-1,0)</f>
        <v>-8.4220760070947143E-2</v>
      </c>
      <c r="J63" s="21"/>
      <c r="K63" s="21"/>
    </row>
    <row r="64" spans="1:11" x14ac:dyDescent="0.25">
      <c r="A64" s="9" t="s">
        <v>66</v>
      </c>
      <c r="B64">
        <v>61</v>
      </c>
      <c r="D64" s="10">
        <f>SUM('Week of July 2nd:Week of July 30th'!D63)</f>
        <v>62710.200000000004</v>
      </c>
      <c r="E64" s="10">
        <f>SUM('Week of July 2nd:Week of July 30th'!E63)</f>
        <v>46536.7</v>
      </c>
      <c r="F64" s="11"/>
      <c r="G64" s="6">
        <f>IFERROR((D64/'July 2017'!D64)-1,0)</f>
        <v>0.14113570937253228</v>
      </c>
      <c r="H64" s="6">
        <f>IFERROR((E64/'July 2017'!E64)-1,0)</f>
        <v>0.77058392702576728</v>
      </c>
      <c r="J64" s="21"/>
      <c r="K64" s="21"/>
    </row>
    <row r="65" spans="1:11" x14ac:dyDescent="0.25">
      <c r="A65" s="9" t="s">
        <v>67</v>
      </c>
      <c r="B65">
        <v>62</v>
      </c>
      <c r="D65" s="10">
        <f>SUM('Week of July 2nd:Week of July 30th'!D64)</f>
        <v>33901</v>
      </c>
      <c r="E65" s="10">
        <f>SUM('Week of July 2nd:Week of July 30th'!E64)</f>
        <v>15494.5</v>
      </c>
      <c r="F65" s="11"/>
      <c r="G65" s="6">
        <f>IFERROR((D65/'July 2017'!D65)-1,0)</f>
        <v>-0.20081189458571924</v>
      </c>
      <c r="H65" s="6">
        <f>IFERROR((E65/'July 2017'!E65)-1,0)</f>
        <v>-0.15689037860897381</v>
      </c>
      <c r="J65" s="21"/>
      <c r="K65" s="21"/>
    </row>
    <row r="66" spans="1:11" x14ac:dyDescent="0.25">
      <c r="A66" s="9" t="s">
        <v>68</v>
      </c>
      <c r="B66">
        <v>63</v>
      </c>
      <c r="D66" s="10">
        <f>SUM('Week of July 2nd:Week of July 30th'!D65)</f>
        <v>13431.600000000002</v>
      </c>
      <c r="E66" s="10">
        <f>SUM('Week of July 2nd:Week of July 30th'!E65)</f>
        <v>7536.55</v>
      </c>
      <c r="F66" s="11"/>
      <c r="G66" s="6">
        <f>IFERROR((D66/'July 2017'!D66)-1,0)</f>
        <v>5.0093955527716894</v>
      </c>
      <c r="H66" s="6">
        <f>IFERROR((E66/'July 2017'!E66)-1,0)</f>
        <v>7.9385637193856375</v>
      </c>
      <c r="J66" s="21"/>
      <c r="K66" s="21"/>
    </row>
    <row r="67" spans="1:11" x14ac:dyDescent="0.25">
      <c r="A67" s="9" t="s">
        <v>69</v>
      </c>
      <c r="B67">
        <v>64</v>
      </c>
      <c r="D67" s="10">
        <f>SUM('Week of July 2nd:Week of July 30th'!D66)</f>
        <v>2675067.9000000004</v>
      </c>
      <c r="E67" s="10">
        <f>SUM('Week of July 2nd:Week of July 30th'!E66)</f>
        <v>1156435.29</v>
      </c>
      <c r="F67" s="11"/>
      <c r="G67" s="6">
        <f>IFERROR((D67/'July 2017'!D67)-1,0)</f>
        <v>3.3982576997046543E-2</v>
      </c>
      <c r="H67" s="6">
        <f>IFERROR((E67/'July 2017'!E67)-1,0)</f>
        <v>0.10190376938494405</v>
      </c>
      <c r="J67" s="21"/>
      <c r="K67" s="21"/>
    </row>
    <row r="68" spans="1:11" x14ac:dyDescent="0.25">
      <c r="A68" s="9" t="s">
        <v>70</v>
      </c>
      <c r="B68">
        <v>65</v>
      </c>
      <c r="D68" s="10">
        <f>SUM('Week of July 2nd:Week of July 30th'!D67)</f>
        <v>85805.3</v>
      </c>
      <c r="E68" s="10">
        <f>SUM('Week of July 2nd:Week of July 30th'!E67)</f>
        <v>38901.800000000003</v>
      </c>
      <c r="F68" s="11"/>
      <c r="G68" s="6">
        <f>IFERROR((D68/'July 2017'!D68)-1,0)</f>
        <v>4.4968628520766663E-2</v>
      </c>
      <c r="H68" s="6">
        <f>IFERROR((E68/'July 2017'!E68)-1,0)</f>
        <v>-0.16410591942482822</v>
      </c>
      <c r="J68" s="21"/>
      <c r="K68" s="21"/>
    </row>
    <row r="69" spans="1:11" x14ac:dyDescent="0.25">
      <c r="A69" s="9" t="s">
        <v>71</v>
      </c>
      <c r="B69">
        <v>66</v>
      </c>
      <c r="D69" s="10">
        <f>SUM('Week of July 2nd:Week of July 30th'!D68)</f>
        <v>1917826.4</v>
      </c>
      <c r="E69" s="10">
        <f>SUM('Week of July 2nd:Week of July 30th'!E68)</f>
        <v>614494.65</v>
      </c>
      <c r="F69" s="11"/>
      <c r="G69" s="6">
        <f>IFERROR((D69/'July 2017'!D69)-1,0)</f>
        <v>-6.8920084022275896E-2</v>
      </c>
      <c r="H69" s="6">
        <f>IFERROR((E69/'July 2017'!E69)-1,0)</f>
        <v>6.6740427765767718E-2</v>
      </c>
      <c r="J69" s="21"/>
      <c r="K69" s="21"/>
    </row>
    <row r="70" spans="1:11" x14ac:dyDescent="0.25">
      <c r="A70" t="s">
        <v>72</v>
      </c>
      <c r="B70">
        <v>67</v>
      </c>
      <c r="D70" s="10">
        <f>SUM('Week of July 2nd:Week of July 30th'!D69)</f>
        <v>28747.599999999999</v>
      </c>
      <c r="E70" s="10">
        <f>SUM('Week of July 2nd:Week of July 30th'!E69)</f>
        <v>16496.900000000001</v>
      </c>
      <c r="G70" s="14">
        <f>IFERROR((D70/'July 2017'!D70)-1,0)</f>
        <v>-0.59964905439656857</v>
      </c>
      <c r="H70" s="14">
        <f>IFERROR((E70/'July 2017'!E70)-1,0)</f>
        <v>-0.43154517825268934</v>
      </c>
      <c r="J70" s="21"/>
      <c r="K70" s="21"/>
    </row>
    <row r="71" spans="1:11" x14ac:dyDescent="0.25">
      <c r="D71" s="10"/>
      <c r="E71" s="10"/>
    </row>
    <row r="72" spans="1:11" x14ac:dyDescent="0.25">
      <c r="A72" t="s">
        <v>73</v>
      </c>
      <c r="D72" s="10">
        <f>SUM(D4:D70)</f>
        <v>158199625.98999995</v>
      </c>
      <c r="E72" s="10">
        <f>SUM(E4:E70)</f>
        <v>69977695.759999976</v>
      </c>
      <c r="G72" s="15">
        <f>(D72/'July 2017'!D72)-1</f>
        <v>0.20305021099744858</v>
      </c>
      <c r="H72" s="15">
        <f>(E72/'July 2017'!E72)-1</f>
        <v>0.14998069145462933</v>
      </c>
      <c r="J72" s="22"/>
      <c r="K72" s="22"/>
    </row>
    <row r="73" spans="1:11" x14ac:dyDescent="0.25">
      <c r="A73" s="12"/>
      <c r="D73" s="10"/>
      <c r="E73" s="10"/>
      <c r="G73" s="5"/>
      <c r="H73" s="5"/>
    </row>
    <row r="74" spans="1:11" x14ac:dyDescent="0.25">
      <c r="A74" s="7" t="s">
        <v>76</v>
      </c>
      <c r="G74" s="5"/>
      <c r="H7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66B2-A4BB-4FFF-9D04-78E007971068}">
  <dimension ref="A1:M79"/>
  <sheetViews>
    <sheetView zoomScaleNormal="100" workbookViewId="0">
      <selection sqref="A1:XFD1048576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5703125" style="1" bestFit="1" customWidth="1"/>
    <col min="10" max="10" width="15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2" ht="13.15" customHeight="1" x14ac:dyDescent="0.2">
      <c r="A1" s="26" t="s">
        <v>78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15" customHeight="1" x14ac:dyDescent="0.2">
      <c r="A3" s="3" t="s">
        <v>6</v>
      </c>
      <c r="B3" s="1">
        <v>1</v>
      </c>
      <c r="D3" s="28">
        <v>461086.5</v>
      </c>
      <c r="E3" s="28">
        <v>171506.65</v>
      </c>
      <c r="H3" s="27"/>
      <c r="I3" s="41"/>
      <c r="J3" s="41"/>
    </row>
    <row r="4" spans="1:12" ht="13.15" customHeight="1" x14ac:dyDescent="0.2">
      <c r="A4" s="3" t="s">
        <v>7</v>
      </c>
      <c r="B4" s="1">
        <v>2</v>
      </c>
      <c r="D4" s="28">
        <v>0</v>
      </c>
      <c r="E4" s="28">
        <v>0</v>
      </c>
      <c r="H4" s="27"/>
      <c r="I4" s="41"/>
      <c r="J4" s="41"/>
    </row>
    <row r="5" spans="1:12" ht="13.15" customHeight="1" x14ac:dyDescent="0.2">
      <c r="A5" s="3" t="s">
        <v>8</v>
      </c>
      <c r="B5" s="1">
        <v>3</v>
      </c>
      <c r="D5" s="28">
        <v>321768.3</v>
      </c>
      <c r="E5" s="28">
        <v>110105.45</v>
      </c>
      <c r="H5" s="27"/>
      <c r="I5" s="41"/>
      <c r="J5" s="41"/>
    </row>
    <row r="6" spans="1:12" ht="13.15" customHeight="1" x14ac:dyDescent="0.2">
      <c r="A6" s="3" t="s">
        <v>9</v>
      </c>
      <c r="B6" s="1">
        <v>4</v>
      </c>
      <c r="D6" s="28">
        <v>7025.9</v>
      </c>
      <c r="E6" s="28">
        <v>3100.3</v>
      </c>
      <c r="H6" s="27"/>
      <c r="I6" s="41"/>
      <c r="J6" s="41"/>
    </row>
    <row r="7" spans="1:12" ht="13.15" customHeight="1" x14ac:dyDescent="0.2">
      <c r="A7" s="3" t="s">
        <v>10</v>
      </c>
      <c r="B7" s="1">
        <v>5</v>
      </c>
      <c r="D7" s="28">
        <v>660459.1</v>
      </c>
      <c r="E7" s="28">
        <v>364014.7</v>
      </c>
      <c r="H7" s="27"/>
      <c r="I7" s="41"/>
      <c r="J7" s="41"/>
    </row>
    <row r="8" spans="1:12" ht="13.15" customHeight="1" x14ac:dyDescent="0.2">
      <c r="A8" s="3" t="s">
        <v>11</v>
      </c>
      <c r="B8" s="1">
        <v>6</v>
      </c>
      <c r="D8" s="28">
        <v>3021545.1</v>
      </c>
      <c r="E8" s="28">
        <v>1224236.6499999999</v>
      </c>
      <c r="H8" s="27"/>
      <c r="I8" s="41"/>
      <c r="J8" s="41"/>
    </row>
    <row r="9" spans="1:12" ht="13.15" customHeight="1" x14ac:dyDescent="0.2">
      <c r="A9" s="3" t="s">
        <v>12</v>
      </c>
      <c r="B9" s="1">
        <v>7</v>
      </c>
      <c r="D9" s="28">
        <v>9305.7999999999993</v>
      </c>
      <c r="E9" s="28">
        <v>3815</v>
      </c>
      <c r="F9" s="24"/>
      <c r="H9" s="27"/>
      <c r="I9" s="41"/>
      <c r="J9" s="41"/>
    </row>
    <row r="10" spans="1:12" ht="13.15" customHeight="1" x14ac:dyDescent="0.2">
      <c r="A10" s="3" t="s">
        <v>13</v>
      </c>
      <c r="B10" s="1">
        <v>8</v>
      </c>
      <c r="D10" s="28">
        <v>434318.5</v>
      </c>
      <c r="E10" s="28">
        <v>159385.45000000001</v>
      </c>
      <c r="H10" s="27"/>
      <c r="I10" s="41"/>
      <c r="J10" s="41"/>
    </row>
    <row r="11" spans="1:12" ht="13.15" customHeight="1" x14ac:dyDescent="0.2">
      <c r="A11" s="3" t="s">
        <v>14</v>
      </c>
      <c r="B11" s="1">
        <v>9</v>
      </c>
      <c r="D11" s="28">
        <v>243028.1</v>
      </c>
      <c r="E11" s="28">
        <v>48894.3</v>
      </c>
      <c r="H11" s="27"/>
      <c r="I11" s="41"/>
      <c r="J11" s="41"/>
    </row>
    <row r="12" spans="1:12" ht="13.15" customHeight="1" x14ac:dyDescent="0.2">
      <c r="A12" s="3" t="s">
        <v>15</v>
      </c>
      <c r="B12" s="1">
        <v>10</v>
      </c>
      <c r="D12" s="28">
        <v>225309.7</v>
      </c>
      <c r="E12" s="28">
        <v>115601.85</v>
      </c>
      <c r="H12" s="27"/>
      <c r="I12" s="41"/>
      <c r="J12" s="41"/>
    </row>
    <row r="13" spans="1:12" ht="13.15" customHeight="1" x14ac:dyDescent="0.2">
      <c r="A13" s="3" t="s">
        <v>16</v>
      </c>
      <c r="B13" s="1">
        <v>11</v>
      </c>
      <c r="D13" s="28">
        <v>1984003.7</v>
      </c>
      <c r="E13" s="28">
        <v>382733.05</v>
      </c>
      <c r="H13" s="27"/>
      <c r="I13" s="41"/>
      <c r="J13" s="41"/>
    </row>
    <row r="14" spans="1:12" ht="13.15" customHeight="1" x14ac:dyDescent="0.2">
      <c r="A14" s="3" t="s">
        <v>17</v>
      </c>
      <c r="B14" s="1">
        <v>12</v>
      </c>
      <c r="D14" s="28">
        <v>48134.1</v>
      </c>
      <c r="E14" s="28">
        <v>30062.55</v>
      </c>
      <c r="F14" s="24"/>
      <c r="H14" s="27"/>
      <c r="I14" s="41"/>
      <c r="J14" s="41"/>
    </row>
    <row r="15" spans="1:12" ht="13.15" customHeight="1" x14ac:dyDescent="0.2">
      <c r="A15" s="3" t="s">
        <v>18</v>
      </c>
      <c r="B15" s="1">
        <v>13</v>
      </c>
      <c r="D15" s="28">
        <v>7417780.7999999998</v>
      </c>
      <c r="E15" s="28">
        <v>4152736</v>
      </c>
      <c r="H15" s="27"/>
      <c r="I15" s="41"/>
      <c r="J15" s="41"/>
    </row>
    <row r="16" spans="1:12" ht="13.15" customHeight="1" x14ac:dyDescent="0.2">
      <c r="A16" s="3" t="s">
        <v>19</v>
      </c>
      <c r="B16" s="1">
        <v>14</v>
      </c>
      <c r="D16" s="28">
        <v>21148.400000000001</v>
      </c>
      <c r="E16" s="28">
        <v>9318.75</v>
      </c>
      <c r="H16" s="27"/>
      <c r="I16" s="41"/>
      <c r="J16" s="41"/>
    </row>
    <row r="17" spans="1:10" ht="13.15" customHeight="1" x14ac:dyDescent="0.2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15" customHeight="1" x14ac:dyDescent="0.2">
      <c r="A18" s="3" t="s">
        <v>21</v>
      </c>
      <c r="B18" s="1">
        <v>16</v>
      </c>
      <c r="D18" s="28">
        <v>1511535.9</v>
      </c>
      <c r="E18" s="28">
        <v>758376.85</v>
      </c>
      <c r="H18" s="27"/>
      <c r="I18" s="41"/>
      <c r="J18" s="41"/>
    </row>
    <row r="19" spans="1:10" ht="13.15" customHeight="1" x14ac:dyDescent="0.2">
      <c r="A19" s="3" t="s">
        <v>22</v>
      </c>
      <c r="B19" s="1">
        <v>17</v>
      </c>
      <c r="D19" s="28">
        <v>369252.1</v>
      </c>
      <c r="E19" s="28">
        <v>130552.1</v>
      </c>
      <c r="H19" s="27"/>
      <c r="I19" s="41"/>
      <c r="J19" s="41"/>
    </row>
    <row r="20" spans="1:10" ht="13.15" customHeight="1" x14ac:dyDescent="0.2">
      <c r="A20" s="3" t="s">
        <v>23</v>
      </c>
      <c r="B20" s="1">
        <v>18</v>
      </c>
      <c r="D20" s="28">
        <v>203879.2</v>
      </c>
      <c r="E20" s="28">
        <v>85608.25</v>
      </c>
      <c r="H20" s="27"/>
      <c r="I20" s="41"/>
      <c r="J20" s="41"/>
    </row>
    <row r="21" spans="1:10" ht="13.15" customHeight="1" x14ac:dyDescent="0.2">
      <c r="A21" s="3" t="s">
        <v>24</v>
      </c>
      <c r="B21" s="1">
        <v>19</v>
      </c>
      <c r="D21" s="28">
        <v>43188.600000000006</v>
      </c>
      <c r="E21" s="28">
        <v>19950.7</v>
      </c>
      <c r="H21" s="27"/>
      <c r="I21" s="41"/>
      <c r="J21" s="41"/>
    </row>
    <row r="22" spans="1:10" ht="13.15" customHeight="1" x14ac:dyDescent="0.2">
      <c r="A22" s="3" t="s">
        <v>25</v>
      </c>
      <c r="B22" s="1">
        <v>20</v>
      </c>
      <c r="D22" s="28">
        <v>40819.1</v>
      </c>
      <c r="E22" s="28">
        <v>22251.25</v>
      </c>
      <c r="H22" s="27"/>
      <c r="I22" s="41"/>
      <c r="J22" s="41"/>
    </row>
    <row r="23" spans="1:10" ht="13.15" customHeight="1" x14ac:dyDescent="0.2">
      <c r="A23" s="3" t="s">
        <v>26</v>
      </c>
      <c r="B23" s="1">
        <v>21</v>
      </c>
      <c r="D23" s="28">
        <v>15255.8</v>
      </c>
      <c r="E23" s="28">
        <v>12152</v>
      </c>
      <c r="H23" s="27"/>
      <c r="I23" s="41"/>
      <c r="J23" s="41"/>
    </row>
    <row r="24" spans="1:10" ht="13.15" customHeight="1" x14ac:dyDescent="0.2">
      <c r="A24" s="3" t="s">
        <v>27</v>
      </c>
      <c r="B24" s="1">
        <v>22</v>
      </c>
      <c r="D24" s="28">
        <v>6549.9</v>
      </c>
      <c r="E24" s="28">
        <v>2579.5</v>
      </c>
      <c r="H24" s="27"/>
      <c r="I24" s="41"/>
      <c r="J24" s="41"/>
    </row>
    <row r="25" spans="1:10" ht="13.15" customHeight="1" x14ac:dyDescent="0.2">
      <c r="A25" s="3" t="s">
        <v>28</v>
      </c>
      <c r="B25" s="1">
        <v>23</v>
      </c>
      <c r="D25" s="28">
        <v>6794.55</v>
      </c>
      <c r="E25" s="28">
        <v>34978.300000000003</v>
      </c>
      <c r="H25" s="27"/>
      <c r="I25" s="41"/>
      <c r="J25" s="41"/>
    </row>
    <row r="26" spans="1:10" ht="13.15" customHeight="1" x14ac:dyDescent="0.2">
      <c r="A26" s="3" t="s">
        <v>29</v>
      </c>
      <c r="B26" s="1">
        <v>24</v>
      </c>
      <c r="D26" s="28">
        <v>1654.1000000000001</v>
      </c>
      <c r="E26" s="28">
        <v>904.75</v>
      </c>
      <c r="H26" s="27"/>
      <c r="I26" s="41"/>
      <c r="J26" s="41"/>
    </row>
    <row r="27" spans="1:10" ht="13.15" customHeight="1" x14ac:dyDescent="0.2">
      <c r="A27" s="3" t="s">
        <v>30</v>
      </c>
      <c r="B27" s="1">
        <v>25</v>
      </c>
      <c r="D27" s="28">
        <v>20447</v>
      </c>
      <c r="E27" s="28">
        <v>2997.75</v>
      </c>
      <c r="H27" s="27"/>
      <c r="I27" s="41"/>
      <c r="J27" s="41"/>
    </row>
    <row r="28" spans="1:10" ht="13.15" customHeight="1" x14ac:dyDescent="0.2">
      <c r="A28" s="3" t="s">
        <v>31</v>
      </c>
      <c r="B28" s="1">
        <v>26</v>
      </c>
      <c r="D28" s="28">
        <v>13346.2</v>
      </c>
      <c r="E28" s="28">
        <v>5290.6</v>
      </c>
      <c r="H28" s="27"/>
      <c r="I28" s="41"/>
      <c r="J28" s="41"/>
    </row>
    <row r="29" spans="1:10" ht="13.15" customHeight="1" x14ac:dyDescent="0.2">
      <c r="A29" s="3" t="s">
        <v>32</v>
      </c>
      <c r="B29" s="1">
        <v>27</v>
      </c>
      <c r="D29" s="28">
        <v>188022.8</v>
      </c>
      <c r="E29" s="28">
        <v>86641.8</v>
      </c>
      <c r="H29" s="27"/>
      <c r="I29" s="41"/>
      <c r="J29" s="41"/>
    </row>
    <row r="30" spans="1:10" ht="13.15" customHeight="1" x14ac:dyDescent="0.2">
      <c r="A30" s="3" t="s">
        <v>33</v>
      </c>
      <c r="B30" s="1">
        <v>28</v>
      </c>
      <c r="D30" s="28">
        <v>0</v>
      </c>
      <c r="E30" s="28">
        <v>0</v>
      </c>
      <c r="H30" s="27"/>
      <c r="I30" s="41"/>
      <c r="J30" s="41"/>
    </row>
    <row r="31" spans="1:10" ht="13.15" customHeight="1" x14ac:dyDescent="0.2">
      <c r="A31" s="3" t="s">
        <v>34</v>
      </c>
      <c r="B31" s="1">
        <v>29</v>
      </c>
      <c r="D31" s="28">
        <v>1869249.2</v>
      </c>
      <c r="E31" s="28">
        <v>1487077.9</v>
      </c>
      <c r="H31" s="27"/>
      <c r="I31" s="41"/>
      <c r="J31" s="41"/>
    </row>
    <row r="32" spans="1:10" ht="13.15" customHeight="1" x14ac:dyDescent="0.2">
      <c r="A32" s="3" t="s">
        <v>35</v>
      </c>
      <c r="B32" s="1">
        <v>30</v>
      </c>
      <c r="D32" s="28">
        <v>2127.3000000000002</v>
      </c>
      <c r="E32" s="28">
        <v>2180.85</v>
      </c>
    </row>
    <row r="33" spans="1:10" ht="13.15" customHeight="1" x14ac:dyDescent="0.2">
      <c r="A33" s="3" t="s">
        <v>36</v>
      </c>
      <c r="B33" s="1">
        <v>31</v>
      </c>
      <c r="D33" s="28">
        <v>327543.3</v>
      </c>
      <c r="E33" s="28">
        <v>120876.7</v>
      </c>
    </row>
    <row r="34" spans="1:10" ht="13.15" customHeight="1" x14ac:dyDescent="0.2">
      <c r="A34" s="3" t="s">
        <v>37</v>
      </c>
      <c r="B34" s="1">
        <v>32</v>
      </c>
      <c r="D34" s="28">
        <v>10851.4</v>
      </c>
      <c r="E34" s="28">
        <v>3868.9</v>
      </c>
      <c r="H34" s="27"/>
      <c r="I34" s="41"/>
      <c r="J34" s="41"/>
    </row>
    <row r="35" spans="1:10" ht="13.15" customHeight="1" x14ac:dyDescent="0.2">
      <c r="A35" s="3" t="s">
        <v>38</v>
      </c>
      <c r="B35" s="1">
        <v>33</v>
      </c>
      <c r="D35" s="28">
        <v>1572.9</v>
      </c>
      <c r="E35" s="28">
        <v>1408.75</v>
      </c>
      <c r="H35" s="27"/>
      <c r="I35" s="41"/>
      <c r="J35" s="41"/>
    </row>
    <row r="36" spans="1:10" ht="13.15" customHeight="1" x14ac:dyDescent="0.2">
      <c r="A36" s="3" t="s">
        <v>39</v>
      </c>
      <c r="B36" s="1">
        <v>34</v>
      </c>
      <c r="D36" s="28">
        <v>1274</v>
      </c>
      <c r="E36" s="28">
        <v>2300.9</v>
      </c>
      <c r="H36" s="27"/>
      <c r="I36" s="41"/>
      <c r="J36" s="41"/>
    </row>
    <row r="37" spans="1:10" ht="13.15" customHeight="1" x14ac:dyDescent="0.2">
      <c r="A37" s="3" t="s">
        <v>40</v>
      </c>
      <c r="B37" s="1">
        <v>35</v>
      </c>
      <c r="D37" s="28">
        <v>1118081.3</v>
      </c>
      <c r="E37" s="28">
        <v>365590.4</v>
      </c>
      <c r="H37" s="27"/>
      <c r="I37" s="41"/>
      <c r="J37" s="41"/>
    </row>
    <row r="38" spans="1:10" ht="13.15" customHeight="1" x14ac:dyDescent="0.2">
      <c r="A38" s="3" t="s">
        <v>41</v>
      </c>
      <c r="B38" s="1">
        <v>36</v>
      </c>
      <c r="D38" s="28">
        <v>0</v>
      </c>
      <c r="E38" s="28">
        <v>0</v>
      </c>
      <c r="H38" s="27"/>
      <c r="I38" s="41"/>
      <c r="J38" s="41"/>
    </row>
    <row r="39" spans="1:10" ht="13.15" customHeight="1" x14ac:dyDescent="0.2">
      <c r="A39" s="3" t="s">
        <v>42</v>
      </c>
      <c r="B39" s="1">
        <v>37</v>
      </c>
      <c r="D39" s="28">
        <v>315539</v>
      </c>
      <c r="E39" s="28">
        <v>128270.8</v>
      </c>
      <c r="H39" s="27"/>
      <c r="I39" s="41"/>
      <c r="J39" s="41"/>
    </row>
    <row r="40" spans="1:10" ht="13.15" customHeight="1" x14ac:dyDescent="0.2">
      <c r="A40" s="3" t="s">
        <v>43</v>
      </c>
      <c r="B40" s="1">
        <v>38</v>
      </c>
      <c r="D40" s="28">
        <v>23477.3</v>
      </c>
      <c r="E40" s="28">
        <v>6774.6</v>
      </c>
      <c r="H40" s="27"/>
      <c r="I40" s="41"/>
      <c r="J40" s="41"/>
    </row>
    <row r="41" spans="1:10" ht="13.15" customHeight="1" x14ac:dyDescent="0.2">
      <c r="A41" s="3" t="s">
        <v>44</v>
      </c>
      <c r="B41" s="1">
        <v>39</v>
      </c>
      <c r="D41" s="28">
        <v>1631</v>
      </c>
      <c r="E41" s="28">
        <v>684.25</v>
      </c>
      <c r="H41" s="27"/>
      <c r="I41" s="41"/>
      <c r="J41" s="41"/>
    </row>
    <row r="42" spans="1:10" ht="13.15" customHeight="1" x14ac:dyDescent="0.2">
      <c r="A42" s="3" t="s">
        <v>45</v>
      </c>
      <c r="B42" s="1">
        <v>40</v>
      </c>
      <c r="D42" s="28">
        <v>23305.8</v>
      </c>
      <c r="E42" s="28">
        <v>8375.5</v>
      </c>
    </row>
    <row r="43" spans="1:10" ht="13.15" customHeight="1" x14ac:dyDescent="0.2">
      <c r="A43" s="3" t="s">
        <v>46</v>
      </c>
      <c r="B43" s="1">
        <v>41</v>
      </c>
      <c r="D43" s="28">
        <v>758132.2</v>
      </c>
      <c r="E43" s="28">
        <v>271560.45</v>
      </c>
      <c r="H43" s="27"/>
      <c r="I43" s="41"/>
      <c r="J43" s="41"/>
    </row>
    <row r="44" spans="1:10" ht="13.15" customHeight="1" x14ac:dyDescent="0.2">
      <c r="A44" s="3" t="s">
        <v>47</v>
      </c>
      <c r="B44" s="1">
        <v>42</v>
      </c>
      <c r="D44" s="28">
        <v>499703.39</v>
      </c>
      <c r="E44" s="28">
        <v>145796.9</v>
      </c>
      <c r="H44" s="27"/>
      <c r="I44" s="41"/>
      <c r="J44" s="41"/>
    </row>
    <row r="45" spans="1:10" ht="13.15" customHeight="1" x14ac:dyDescent="0.2">
      <c r="A45" s="3" t="s">
        <v>48</v>
      </c>
      <c r="B45" s="1">
        <v>43</v>
      </c>
      <c r="D45" s="28">
        <v>493889.9</v>
      </c>
      <c r="E45" s="28">
        <v>162679.29999999999</v>
      </c>
      <c r="H45" s="27"/>
      <c r="I45" s="41"/>
      <c r="J45" s="41"/>
    </row>
    <row r="46" spans="1:10" ht="13.15" customHeight="1" x14ac:dyDescent="0.2">
      <c r="A46" s="3" t="s">
        <v>49</v>
      </c>
      <c r="B46" s="1">
        <v>44</v>
      </c>
      <c r="D46" s="28">
        <v>438001.91</v>
      </c>
      <c r="E46" s="28">
        <v>163146.92000000001</v>
      </c>
      <c r="H46" s="27"/>
      <c r="I46" s="41"/>
      <c r="J46" s="41"/>
    </row>
    <row r="47" spans="1:10" ht="13.15" customHeight="1" x14ac:dyDescent="0.2">
      <c r="A47" s="3" t="s">
        <v>50</v>
      </c>
      <c r="B47" s="1">
        <v>45</v>
      </c>
      <c r="D47" s="28">
        <v>0</v>
      </c>
      <c r="E47" s="28">
        <v>0</v>
      </c>
      <c r="H47" s="27"/>
      <c r="I47" s="41"/>
      <c r="J47" s="41"/>
    </row>
    <row r="48" spans="1:10" ht="13.15" customHeight="1" x14ac:dyDescent="0.2">
      <c r="A48" s="3" t="s">
        <v>51</v>
      </c>
      <c r="B48" s="1">
        <v>46</v>
      </c>
      <c r="D48" s="28">
        <v>506429.37</v>
      </c>
      <c r="E48" s="28">
        <v>195926.85</v>
      </c>
      <c r="H48" s="27"/>
      <c r="I48" s="41"/>
      <c r="J48" s="41"/>
    </row>
    <row r="49" spans="1:10" ht="13.15" customHeight="1" x14ac:dyDescent="0.2">
      <c r="A49" s="3" t="s">
        <v>52</v>
      </c>
      <c r="B49" s="1">
        <v>47</v>
      </c>
      <c r="D49" s="28">
        <v>42699.3</v>
      </c>
      <c r="E49" s="28">
        <v>18954.95</v>
      </c>
    </row>
    <row r="50" spans="1:10" ht="13.15" customHeight="1" x14ac:dyDescent="0.2">
      <c r="A50" s="3" t="s">
        <v>53</v>
      </c>
      <c r="B50" s="1">
        <v>48</v>
      </c>
      <c r="D50" s="28">
        <v>2447344.9</v>
      </c>
      <c r="E50" s="28">
        <v>1071782.95</v>
      </c>
    </row>
    <row r="51" spans="1:10" ht="13.15" customHeight="1" x14ac:dyDescent="0.2">
      <c r="A51" s="3" t="s">
        <v>54</v>
      </c>
      <c r="B51" s="1">
        <v>49</v>
      </c>
      <c r="D51" s="28">
        <v>0</v>
      </c>
      <c r="E51" s="28">
        <v>0</v>
      </c>
    </row>
    <row r="52" spans="1:10" ht="13.15" customHeight="1" x14ac:dyDescent="0.2">
      <c r="A52" s="3" t="s">
        <v>55</v>
      </c>
      <c r="B52" s="1">
        <v>50</v>
      </c>
      <c r="D52" s="28">
        <v>3478444.9</v>
      </c>
      <c r="E52" s="28">
        <v>1138067</v>
      </c>
    </row>
    <row r="53" spans="1:10" ht="13.15" customHeight="1" x14ac:dyDescent="0.2">
      <c r="A53" s="3" t="s">
        <v>56</v>
      </c>
      <c r="B53" s="1">
        <v>51</v>
      </c>
      <c r="D53" s="28">
        <v>653302.30000000005</v>
      </c>
      <c r="E53" s="28">
        <v>273552.3</v>
      </c>
    </row>
    <row r="54" spans="1:10" ht="13.15" customHeight="1" x14ac:dyDescent="0.2">
      <c r="A54" s="3" t="s">
        <v>57</v>
      </c>
      <c r="B54" s="1">
        <v>52</v>
      </c>
      <c r="D54" s="28">
        <v>1469366.5</v>
      </c>
      <c r="E54" s="28">
        <v>521559.15</v>
      </c>
    </row>
    <row r="55" spans="1:10" ht="13.15" customHeight="1" x14ac:dyDescent="0.2">
      <c r="A55" s="3" t="s">
        <v>58</v>
      </c>
      <c r="B55" s="1">
        <v>53</v>
      </c>
      <c r="D55" s="28">
        <v>819499.4</v>
      </c>
      <c r="E55" s="28">
        <v>537813.15</v>
      </c>
    </row>
    <row r="56" spans="1:10" ht="13.15" customHeight="1" x14ac:dyDescent="0.2">
      <c r="A56" s="3" t="s">
        <v>59</v>
      </c>
      <c r="B56" s="1">
        <v>54</v>
      </c>
      <c r="D56" s="28">
        <v>25293.8</v>
      </c>
      <c r="E56" s="28">
        <v>12436.9</v>
      </c>
    </row>
    <row r="57" spans="1:10" ht="13.15" customHeight="1" x14ac:dyDescent="0.2">
      <c r="A57" s="3" t="s">
        <v>60</v>
      </c>
      <c r="B57" s="1">
        <v>55</v>
      </c>
      <c r="D57" s="28">
        <v>756917</v>
      </c>
      <c r="E57" s="28">
        <v>311078.95</v>
      </c>
    </row>
    <row r="58" spans="1:10" ht="13.15" customHeight="1" x14ac:dyDescent="0.2">
      <c r="A58" s="3" t="s">
        <v>61</v>
      </c>
      <c r="B58" s="1">
        <v>56</v>
      </c>
      <c r="D58" s="28">
        <v>351735.3</v>
      </c>
      <c r="E58" s="28">
        <v>138423.6</v>
      </c>
    </row>
    <row r="59" spans="1:10" ht="13.15" customHeight="1" x14ac:dyDescent="0.25">
      <c r="A59" s="3" t="s">
        <v>62</v>
      </c>
      <c r="B59" s="1">
        <v>57</v>
      </c>
      <c r="D59" s="28">
        <v>712766.6</v>
      </c>
      <c r="E59" s="28">
        <v>326582.55</v>
      </c>
      <c r="I59" s="40"/>
      <c r="J59" s="40"/>
    </row>
    <row r="60" spans="1:10" ht="13.15" customHeight="1" x14ac:dyDescent="0.2">
      <c r="A60" s="3" t="s">
        <v>63</v>
      </c>
      <c r="B60" s="1">
        <v>58</v>
      </c>
      <c r="D60" s="28">
        <v>985589.5</v>
      </c>
      <c r="E60" s="28">
        <v>320064.15000000002</v>
      </c>
    </row>
    <row r="61" spans="1:10" ht="13.15" customHeight="1" x14ac:dyDescent="0.2">
      <c r="A61" s="3" t="s">
        <v>64</v>
      </c>
      <c r="B61" s="1">
        <v>59</v>
      </c>
      <c r="D61" s="28">
        <v>990311.86</v>
      </c>
      <c r="E61" s="28">
        <v>584765.30000000005</v>
      </c>
    </row>
    <row r="62" spans="1:10" ht="13.15" customHeight="1" x14ac:dyDescent="0.2">
      <c r="A62" s="3" t="s">
        <v>65</v>
      </c>
      <c r="B62" s="1">
        <v>60</v>
      </c>
      <c r="D62" s="28">
        <v>0</v>
      </c>
      <c r="E62" s="28">
        <v>0</v>
      </c>
    </row>
    <row r="63" spans="1:10" ht="13.15" customHeight="1" x14ac:dyDescent="0.2">
      <c r="A63" s="3" t="s">
        <v>66</v>
      </c>
      <c r="B63" s="1">
        <v>61</v>
      </c>
      <c r="D63" s="28">
        <v>0</v>
      </c>
      <c r="E63" s="28">
        <v>0</v>
      </c>
    </row>
    <row r="64" spans="1:10" ht="13.15" customHeight="1" x14ac:dyDescent="0.2">
      <c r="A64" s="3" t="s">
        <v>67</v>
      </c>
      <c r="B64" s="1">
        <v>62</v>
      </c>
      <c r="D64" s="28">
        <v>0</v>
      </c>
      <c r="E64" s="28">
        <v>0</v>
      </c>
    </row>
    <row r="65" spans="1:13" ht="13.15" customHeight="1" x14ac:dyDescent="0.2">
      <c r="A65" s="3" t="s">
        <v>68</v>
      </c>
      <c r="B65" s="1">
        <v>63</v>
      </c>
      <c r="D65" s="28">
        <v>10735.900000000001</v>
      </c>
      <c r="E65" s="28">
        <v>6254.5</v>
      </c>
    </row>
    <row r="66" spans="1:13" ht="13.15" customHeight="1" x14ac:dyDescent="0.2">
      <c r="A66" s="3" t="s">
        <v>69</v>
      </c>
      <c r="B66" s="1">
        <v>64</v>
      </c>
      <c r="D66" s="28">
        <v>859180.35</v>
      </c>
      <c r="E66" s="28">
        <v>353556.35</v>
      </c>
    </row>
    <row r="67" spans="1:13" ht="13.15" customHeight="1" x14ac:dyDescent="0.2">
      <c r="A67" s="3" t="s">
        <v>70</v>
      </c>
      <c r="B67" s="1">
        <v>65</v>
      </c>
      <c r="D67" s="28">
        <v>17372.599999999999</v>
      </c>
      <c r="E67" s="28">
        <v>9276.75</v>
      </c>
    </row>
    <row r="68" spans="1:13" ht="13.15" customHeight="1" x14ac:dyDescent="0.2">
      <c r="A68" s="3" t="s">
        <v>71</v>
      </c>
      <c r="B68" s="1">
        <v>66</v>
      </c>
      <c r="D68" s="28">
        <v>588286.30000000005</v>
      </c>
      <c r="E68" s="28">
        <v>218344.7</v>
      </c>
    </row>
    <row r="69" spans="1:13" ht="13.15" customHeight="1" x14ac:dyDescent="0.2">
      <c r="A69" s="3" t="s">
        <v>72</v>
      </c>
      <c r="B69" s="1">
        <v>67</v>
      </c>
      <c r="D69" s="28">
        <v>5931.8</v>
      </c>
      <c r="E69" s="28">
        <v>3701.25</v>
      </c>
      <c r="M69" s="27"/>
    </row>
    <row r="70" spans="1:13" ht="13.15" customHeight="1" x14ac:dyDescent="0.25">
      <c r="I70" s="25"/>
      <c r="J70" s="25"/>
      <c r="M70" s="27"/>
    </row>
    <row r="71" spans="1:13" ht="13.15" customHeight="1" x14ac:dyDescent="0.2">
      <c r="A71" s="1" t="s">
        <v>73</v>
      </c>
      <c r="D71" s="24">
        <f>SUM(D3:D69)</f>
        <v>37881246.829999998</v>
      </c>
      <c r="E71" s="24">
        <f>SUM(E3:E69)</f>
        <v>16850529.02</v>
      </c>
      <c r="F71" s="24"/>
      <c r="M71" s="27"/>
    </row>
    <row r="72" spans="1:13" x14ac:dyDescent="0.2">
      <c r="M72" s="27"/>
    </row>
    <row r="73" spans="1:13" x14ac:dyDescent="0.2">
      <c r="A73" s="4" t="s">
        <v>74</v>
      </c>
      <c r="M73" s="27"/>
    </row>
    <row r="74" spans="1:13" ht="15" x14ac:dyDescent="0.25">
      <c r="I74" s="39"/>
    </row>
    <row r="75" spans="1:13" ht="15" x14ac:dyDescent="0.25">
      <c r="J75" s="38"/>
    </row>
    <row r="78" spans="1:13" ht="15" x14ac:dyDescent="0.25">
      <c r="J78" s="37"/>
    </row>
    <row r="79" spans="1:13" ht="15" x14ac:dyDescent="0.25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1408-145E-447F-9E3B-33CC5F3AB6BE}">
  <dimension ref="A1:M79"/>
  <sheetViews>
    <sheetView zoomScaleNormal="100" workbookViewId="0"/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5703125" style="1" bestFit="1" customWidth="1"/>
    <col min="10" max="10" width="15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2" ht="13.15" customHeight="1" x14ac:dyDescent="0.2">
      <c r="A1" s="26" t="s">
        <v>79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15" customHeight="1" x14ac:dyDescent="0.2">
      <c r="A3" s="3" t="s">
        <v>6</v>
      </c>
      <c r="B3" s="1">
        <v>1</v>
      </c>
      <c r="D3" s="28">
        <v>299016.2</v>
      </c>
      <c r="E3" s="28">
        <v>203793.1</v>
      </c>
      <c r="H3" s="27"/>
      <c r="I3" s="41"/>
      <c r="J3" s="41"/>
    </row>
    <row r="4" spans="1:12" ht="13.15" customHeight="1" x14ac:dyDescent="0.2">
      <c r="A4" s="3" t="s">
        <v>7</v>
      </c>
      <c r="B4" s="1">
        <v>2</v>
      </c>
      <c r="D4" s="28">
        <v>26741.4</v>
      </c>
      <c r="E4" s="28">
        <v>18372.550000000003</v>
      </c>
      <c r="H4" s="27"/>
      <c r="I4" s="41"/>
      <c r="J4" s="41"/>
    </row>
    <row r="5" spans="1:12" ht="13.15" customHeight="1" x14ac:dyDescent="0.2">
      <c r="A5" s="3" t="s">
        <v>8</v>
      </c>
      <c r="B5" s="1">
        <v>3</v>
      </c>
      <c r="D5" s="28">
        <v>363295.1</v>
      </c>
      <c r="E5" s="28">
        <v>144357.15</v>
      </c>
      <c r="H5" s="27"/>
      <c r="I5" s="41"/>
      <c r="J5" s="41"/>
    </row>
    <row r="6" spans="1:12" ht="13.15" customHeight="1" x14ac:dyDescent="0.2">
      <c r="A6" s="3" t="s">
        <v>9</v>
      </c>
      <c r="B6" s="1">
        <v>4</v>
      </c>
      <c r="D6" s="28">
        <v>11618.6</v>
      </c>
      <c r="E6" s="28">
        <v>5531.75</v>
      </c>
      <c r="H6" s="27"/>
      <c r="I6" s="41"/>
      <c r="J6" s="41"/>
    </row>
    <row r="7" spans="1:12" ht="13.15" customHeight="1" x14ac:dyDescent="0.2">
      <c r="A7" s="3" t="s">
        <v>10</v>
      </c>
      <c r="B7" s="1">
        <v>5</v>
      </c>
      <c r="D7" s="28">
        <v>948124.8</v>
      </c>
      <c r="E7" s="28">
        <v>445759.3</v>
      </c>
      <c r="H7" s="27"/>
      <c r="I7" s="41"/>
      <c r="J7" s="41"/>
    </row>
    <row r="8" spans="1:12" ht="13.15" customHeight="1" x14ac:dyDescent="0.2">
      <c r="A8" s="3" t="s">
        <v>11</v>
      </c>
      <c r="B8" s="1">
        <v>6</v>
      </c>
      <c r="D8" s="28">
        <v>4012377.95</v>
      </c>
      <c r="E8" s="28">
        <v>1403806.6</v>
      </c>
      <c r="H8" s="27"/>
      <c r="I8" s="41"/>
      <c r="J8" s="41"/>
    </row>
    <row r="9" spans="1:12" ht="13.15" customHeight="1" x14ac:dyDescent="0.2">
      <c r="A9" s="3" t="s">
        <v>12</v>
      </c>
      <c r="B9" s="1">
        <v>7</v>
      </c>
      <c r="D9" s="28">
        <v>695.8</v>
      </c>
      <c r="E9" s="28">
        <v>350</v>
      </c>
      <c r="F9" s="24"/>
      <c r="H9" s="27"/>
      <c r="I9" s="41"/>
      <c r="J9" s="41"/>
    </row>
    <row r="10" spans="1:12" ht="13.15" customHeight="1" x14ac:dyDescent="0.2">
      <c r="A10" s="3" t="s">
        <v>13</v>
      </c>
      <c r="B10" s="1">
        <v>8</v>
      </c>
      <c r="D10" s="28">
        <v>276698.09999999998</v>
      </c>
      <c r="E10" s="28">
        <v>97147.05</v>
      </c>
      <c r="H10" s="27"/>
      <c r="I10" s="41"/>
      <c r="J10" s="41"/>
    </row>
    <row r="11" spans="1:12" ht="13.15" customHeight="1" x14ac:dyDescent="0.2">
      <c r="A11" s="3" t="s">
        <v>14</v>
      </c>
      <c r="B11" s="1">
        <v>9</v>
      </c>
      <c r="D11" s="28">
        <v>151732</v>
      </c>
      <c r="E11" s="28">
        <v>60201.75</v>
      </c>
      <c r="H11" s="27"/>
      <c r="I11" s="41"/>
      <c r="J11" s="41"/>
    </row>
    <row r="12" spans="1:12" ht="13.15" customHeight="1" x14ac:dyDescent="0.2">
      <c r="A12" s="3" t="s">
        <v>15</v>
      </c>
      <c r="B12" s="1">
        <v>10</v>
      </c>
      <c r="D12" s="28">
        <v>261786.7</v>
      </c>
      <c r="E12" s="28">
        <v>128998.45</v>
      </c>
      <c r="H12" s="27"/>
      <c r="I12" s="41"/>
      <c r="J12" s="41"/>
    </row>
    <row r="13" spans="1:12" ht="13.15" customHeight="1" x14ac:dyDescent="0.2">
      <c r="A13" s="3" t="s">
        <v>16</v>
      </c>
      <c r="B13" s="1">
        <v>11</v>
      </c>
      <c r="D13" s="28">
        <v>1807631</v>
      </c>
      <c r="E13" s="28">
        <v>409596.95</v>
      </c>
      <c r="H13" s="27"/>
      <c r="I13" s="41"/>
      <c r="J13" s="41"/>
    </row>
    <row r="14" spans="1:12" ht="13.15" customHeight="1" x14ac:dyDescent="0.2">
      <c r="A14" s="3" t="s">
        <v>17</v>
      </c>
      <c r="B14" s="1">
        <v>12</v>
      </c>
      <c r="D14" s="28">
        <v>23185.4</v>
      </c>
      <c r="E14" s="28">
        <v>7836.85</v>
      </c>
      <c r="F14" s="24"/>
      <c r="H14" s="27"/>
      <c r="I14" s="41"/>
      <c r="J14" s="41"/>
    </row>
    <row r="15" spans="1:12" ht="13.15" customHeight="1" x14ac:dyDescent="0.2">
      <c r="A15" s="3" t="s">
        <v>18</v>
      </c>
      <c r="B15" s="1">
        <v>13</v>
      </c>
      <c r="D15" s="28">
        <v>5971949.4000000004</v>
      </c>
      <c r="E15" s="28">
        <v>2910264</v>
      </c>
      <c r="H15" s="27"/>
      <c r="I15" s="41"/>
      <c r="J15" s="41"/>
    </row>
    <row r="16" spans="1:12" ht="13.15" customHeight="1" x14ac:dyDescent="0.2">
      <c r="A16" s="3" t="s">
        <v>19</v>
      </c>
      <c r="B16" s="1">
        <v>14</v>
      </c>
      <c r="D16" s="28">
        <v>14821.1</v>
      </c>
      <c r="E16" s="28">
        <v>6513.15</v>
      </c>
      <c r="H16" s="27"/>
      <c r="I16" s="41"/>
      <c r="J16" s="41"/>
    </row>
    <row r="17" spans="1:10" ht="13.15" customHeight="1" x14ac:dyDescent="0.2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15" customHeight="1" x14ac:dyDescent="0.2">
      <c r="A18" s="3" t="s">
        <v>21</v>
      </c>
      <c r="B18" s="1">
        <v>16</v>
      </c>
      <c r="D18" s="28">
        <v>902020.7</v>
      </c>
      <c r="E18" s="28">
        <v>431764.2</v>
      </c>
      <c r="H18" s="27"/>
      <c r="I18" s="41"/>
      <c r="J18" s="41"/>
    </row>
    <row r="19" spans="1:10" ht="13.15" customHeight="1" x14ac:dyDescent="0.2">
      <c r="A19" s="3" t="s">
        <v>22</v>
      </c>
      <c r="B19" s="1">
        <v>17</v>
      </c>
      <c r="D19" s="28">
        <v>297945.2</v>
      </c>
      <c r="E19" s="28">
        <v>172401.25</v>
      </c>
      <c r="H19" s="27"/>
      <c r="I19" s="41"/>
      <c r="J19" s="41"/>
    </row>
    <row r="20" spans="1:10" ht="13.15" customHeight="1" x14ac:dyDescent="0.2">
      <c r="A20" s="3" t="s">
        <v>23</v>
      </c>
      <c r="B20" s="1">
        <v>18</v>
      </c>
      <c r="D20" s="28">
        <v>165612.29999999999</v>
      </c>
      <c r="E20" s="28">
        <v>58910.6</v>
      </c>
      <c r="H20" s="27"/>
      <c r="I20" s="41"/>
      <c r="J20" s="41"/>
    </row>
    <row r="21" spans="1:10" ht="13.15" customHeight="1" x14ac:dyDescent="0.2">
      <c r="A21" s="3" t="s">
        <v>24</v>
      </c>
      <c r="B21" s="1">
        <v>19</v>
      </c>
      <c r="D21" s="28">
        <v>0</v>
      </c>
      <c r="E21" s="28">
        <v>0</v>
      </c>
      <c r="H21" s="27"/>
      <c r="I21" s="41"/>
      <c r="J21" s="41"/>
    </row>
    <row r="22" spans="1:10" ht="13.15" customHeight="1" x14ac:dyDescent="0.2">
      <c r="A22" s="3" t="s">
        <v>25</v>
      </c>
      <c r="B22" s="1">
        <v>20</v>
      </c>
      <c r="D22" s="28">
        <v>10808.7</v>
      </c>
      <c r="E22" s="28">
        <v>3155.95</v>
      </c>
      <c r="H22" s="27"/>
      <c r="I22" s="41"/>
      <c r="J22" s="41"/>
    </row>
    <row r="23" spans="1:10" ht="13.15" customHeight="1" x14ac:dyDescent="0.2">
      <c r="A23" s="3" t="s">
        <v>26</v>
      </c>
      <c r="B23" s="1">
        <v>21</v>
      </c>
      <c r="D23" s="28">
        <v>12284.3</v>
      </c>
      <c r="E23" s="28">
        <v>4887.3999999999996</v>
      </c>
      <c r="H23" s="27"/>
      <c r="I23" s="41"/>
      <c r="J23" s="41"/>
    </row>
    <row r="24" spans="1:10" ht="13.15" customHeight="1" x14ac:dyDescent="0.2">
      <c r="A24" s="3" t="s">
        <v>27</v>
      </c>
      <c r="B24" s="1">
        <v>22</v>
      </c>
      <c r="D24" s="28">
        <v>5569.9</v>
      </c>
      <c r="E24" s="28">
        <v>6078.45</v>
      </c>
      <c r="H24" s="27"/>
      <c r="I24" s="41"/>
      <c r="J24" s="41"/>
    </row>
    <row r="25" spans="1:10" ht="13.15" customHeight="1" x14ac:dyDescent="0.2">
      <c r="A25" s="3" t="s">
        <v>28</v>
      </c>
      <c r="B25" s="1">
        <v>23</v>
      </c>
      <c r="D25" s="28">
        <v>66062.5</v>
      </c>
      <c r="E25" s="28">
        <v>58245.599999999999</v>
      </c>
      <c r="H25" s="27"/>
      <c r="I25" s="41"/>
      <c r="J25" s="41"/>
    </row>
    <row r="26" spans="1:10" ht="13.15" customHeight="1" x14ac:dyDescent="0.2">
      <c r="A26" s="3" t="s">
        <v>29</v>
      </c>
      <c r="B26" s="1">
        <v>24</v>
      </c>
      <c r="D26" s="28">
        <v>2985.5</v>
      </c>
      <c r="E26" s="28">
        <v>1809.5</v>
      </c>
      <c r="H26" s="27"/>
      <c r="I26" s="41"/>
      <c r="J26" s="41"/>
    </row>
    <row r="27" spans="1:10" ht="13.15" customHeight="1" x14ac:dyDescent="0.2">
      <c r="A27" s="3" t="s">
        <v>30</v>
      </c>
      <c r="B27" s="1">
        <v>25</v>
      </c>
      <c r="D27" s="28">
        <v>26063.1</v>
      </c>
      <c r="E27" s="28">
        <v>2001.3</v>
      </c>
      <c r="H27" s="27"/>
      <c r="I27" s="41"/>
      <c r="J27" s="41"/>
    </row>
    <row r="28" spans="1:10" ht="13.15" customHeight="1" x14ac:dyDescent="0.2">
      <c r="A28" s="3" t="s">
        <v>31</v>
      </c>
      <c r="B28" s="1">
        <v>26</v>
      </c>
      <c r="D28" s="28">
        <v>13612.9</v>
      </c>
      <c r="E28" s="28">
        <v>5920.95</v>
      </c>
      <c r="H28" s="27"/>
      <c r="I28" s="41"/>
      <c r="J28" s="41"/>
    </row>
    <row r="29" spans="1:10" ht="13.15" customHeight="1" x14ac:dyDescent="0.2">
      <c r="A29" s="3" t="s">
        <v>32</v>
      </c>
      <c r="B29" s="1">
        <v>27</v>
      </c>
      <c r="D29" s="28">
        <v>159130.29999999999</v>
      </c>
      <c r="E29" s="28">
        <v>74413.850000000006</v>
      </c>
      <c r="H29" s="27"/>
      <c r="I29" s="41"/>
      <c r="J29" s="41"/>
    </row>
    <row r="30" spans="1:10" ht="13.15" customHeight="1" x14ac:dyDescent="0.2">
      <c r="A30" s="3" t="s">
        <v>33</v>
      </c>
      <c r="B30" s="1">
        <v>28</v>
      </c>
      <c r="D30" s="28">
        <v>170872.8</v>
      </c>
      <c r="E30" s="28">
        <v>58409.05</v>
      </c>
      <c r="H30" s="27"/>
      <c r="I30" s="41"/>
      <c r="J30" s="41"/>
    </row>
    <row r="31" spans="1:10" ht="13.15" customHeight="1" x14ac:dyDescent="0.2">
      <c r="A31" s="3" t="s">
        <v>34</v>
      </c>
      <c r="B31" s="1">
        <v>29</v>
      </c>
      <c r="D31" s="28">
        <v>4851816.1999999993</v>
      </c>
      <c r="E31" s="28">
        <v>2000122.25</v>
      </c>
      <c r="H31" s="27"/>
      <c r="I31" s="41"/>
      <c r="J31" s="41"/>
    </row>
    <row r="32" spans="1:10" ht="13.15" customHeight="1" x14ac:dyDescent="0.2">
      <c r="A32" s="3" t="s">
        <v>35</v>
      </c>
      <c r="B32" s="1">
        <v>30</v>
      </c>
      <c r="D32" s="28">
        <v>3509.8</v>
      </c>
      <c r="E32" s="28">
        <v>4079.25</v>
      </c>
    </row>
    <row r="33" spans="1:10" ht="13.15" customHeight="1" x14ac:dyDescent="0.2">
      <c r="A33" s="3" t="s">
        <v>36</v>
      </c>
      <c r="B33" s="1">
        <v>31</v>
      </c>
      <c r="D33" s="28">
        <v>541634.24</v>
      </c>
      <c r="E33" s="28">
        <v>115192.7</v>
      </c>
    </row>
    <row r="34" spans="1:10" ht="13.15" customHeight="1" x14ac:dyDescent="0.2">
      <c r="A34" s="3" t="s">
        <v>37</v>
      </c>
      <c r="B34" s="1">
        <v>32</v>
      </c>
      <c r="D34" s="28">
        <v>6875.4</v>
      </c>
      <c r="E34" s="28">
        <v>5247.2</v>
      </c>
      <c r="H34" s="27"/>
      <c r="I34" s="41"/>
      <c r="J34" s="41"/>
    </row>
    <row r="35" spans="1:10" ht="13.15" customHeight="1" x14ac:dyDescent="0.2">
      <c r="A35" s="3" t="s">
        <v>38</v>
      </c>
      <c r="B35" s="1">
        <v>33</v>
      </c>
      <c r="D35" s="28">
        <v>0</v>
      </c>
      <c r="E35" s="28">
        <v>0</v>
      </c>
      <c r="H35" s="27"/>
      <c r="I35" s="41"/>
      <c r="J35" s="41"/>
    </row>
    <row r="36" spans="1:10" ht="13.15" customHeight="1" x14ac:dyDescent="0.2">
      <c r="A36" s="3" t="s">
        <v>39</v>
      </c>
      <c r="B36" s="1">
        <v>34</v>
      </c>
      <c r="D36" s="28">
        <v>0</v>
      </c>
      <c r="E36" s="28">
        <v>0</v>
      </c>
      <c r="H36" s="27"/>
      <c r="I36" s="41"/>
      <c r="J36" s="41"/>
    </row>
    <row r="37" spans="1:10" ht="13.15" customHeight="1" x14ac:dyDescent="0.2">
      <c r="A37" s="3" t="s">
        <v>40</v>
      </c>
      <c r="B37" s="1">
        <v>35</v>
      </c>
      <c r="D37" s="28">
        <v>475913.9</v>
      </c>
      <c r="E37" s="28">
        <v>273587.65000000002</v>
      </c>
      <c r="H37" s="27"/>
      <c r="I37" s="41"/>
      <c r="J37" s="41"/>
    </row>
    <row r="38" spans="1:10" ht="13.15" customHeight="1" x14ac:dyDescent="0.2">
      <c r="A38" s="3" t="s">
        <v>41</v>
      </c>
      <c r="B38" s="1">
        <v>36</v>
      </c>
      <c r="D38" s="28">
        <v>3445381.0999999996</v>
      </c>
      <c r="E38" s="28">
        <v>1173062.8</v>
      </c>
      <c r="H38" s="27"/>
      <c r="I38" s="41"/>
      <c r="J38" s="41"/>
    </row>
    <row r="39" spans="1:10" ht="13.15" customHeight="1" x14ac:dyDescent="0.2">
      <c r="A39" s="3" t="s">
        <v>42</v>
      </c>
      <c r="B39" s="1">
        <v>37</v>
      </c>
      <c r="D39" s="28">
        <v>263795.7</v>
      </c>
      <c r="E39" s="28">
        <v>139392.04999999999</v>
      </c>
      <c r="H39" s="27"/>
      <c r="I39" s="41"/>
      <c r="J39" s="41"/>
    </row>
    <row r="40" spans="1:10" ht="13.15" customHeight="1" x14ac:dyDescent="0.2">
      <c r="A40" s="3" t="s">
        <v>43</v>
      </c>
      <c r="B40" s="1">
        <v>38</v>
      </c>
      <c r="D40" s="28">
        <v>21935.200000000001</v>
      </c>
      <c r="E40" s="28">
        <v>10701.25</v>
      </c>
      <c r="H40" s="27"/>
      <c r="I40" s="41"/>
      <c r="J40" s="41"/>
    </row>
    <row r="41" spans="1:10" ht="13.15" customHeight="1" x14ac:dyDescent="0.2">
      <c r="A41" s="3" t="s">
        <v>44</v>
      </c>
      <c r="B41" s="1">
        <v>39</v>
      </c>
      <c r="D41" s="28">
        <v>72.8</v>
      </c>
      <c r="E41" s="28">
        <v>35</v>
      </c>
      <c r="H41" s="27"/>
      <c r="I41" s="41"/>
      <c r="J41" s="41"/>
    </row>
    <row r="42" spans="1:10" ht="13.15" customHeight="1" x14ac:dyDescent="0.2">
      <c r="A42" s="3" t="s">
        <v>45</v>
      </c>
      <c r="B42" s="1">
        <v>40</v>
      </c>
      <c r="D42" s="28">
        <v>0</v>
      </c>
      <c r="E42" s="28">
        <v>0</v>
      </c>
    </row>
    <row r="43" spans="1:10" ht="13.15" customHeight="1" x14ac:dyDescent="0.2">
      <c r="A43" s="3" t="s">
        <v>46</v>
      </c>
      <c r="B43" s="1">
        <v>41</v>
      </c>
      <c r="D43" s="28">
        <v>813103.2</v>
      </c>
      <c r="E43" s="28">
        <v>416353.35</v>
      </c>
      <c r="H43" s="27"/>
      <c r="I43" s="41"/>
      <c r="J43" s="41"/>
    </row>
    <row r="44" spans="1:10" ht="13.15" customHeight="1" x14ac:dyDescent="0.2">
      <c r="A44" s="3" t="s">
        <v>47</v>
      </c>
      <c r="B44" s="1">
        <v>42</v>
      </c>
      <c r="D44" s="28">
        <v>270252.75</v>
      </c>
      <c r="E44" s="28">
        <v>127809.85</v>
      </c>
      <c r="H44" s="27"/>
      <c r="I44" s="41"/>
      <c r="J44" s="41"/>
    </row>
    <row r="45" spans="1:10" ht="13.15" customHeight="1" x14ac:dyDescent="0.2">
      <c r="A45" s="3" t="s">
        <v>48</v>
      </c>
      <c r="B45" s="1">
        <v>43</v>
      </c>
      <c r="D45" s="28">
        <v>268991.8</v>
      </c>
      <c r="E45" s="28">
        <v>87294.9</v>
      </c>
      <c r="H45" s="27"/>
      <c r="I45" s="41"/>
      <c r="J45" s="41"/>
    </row>
    <row r="46" spans="1:10" ht="13.15" customHeight="1" x14ac:dyDescent="0.2">
      <c r="A46" s="3" t="s">
        <v>49</v>
      </c>
      <c r="B46" s="1">
        <v>44</v>
      </c>
      <c r="D46" s="28">
        <v>390168.1</v>
      </c>
      <c r="E46" s="28">
        <v>107672.67</v>
      </c>
      <c r="H46" s="27"/>
      <c r="I46" s="41"/>
      <c r="J46" s="41"/>
    </row>
    <row r="47" spans="1:10" ht="13.15" customHeight="1" x14ac:dyDescent="0.2">
      <c r="A47" s="3" t="s">
        <v>50</v>
      </c>
      <c r="B47" s="1">
        <v>45</v>
      </c>
      <c r="D47" s="28">
        <v>227739.4</v>
      </c>
      <c r="E47" s="28">
        <v>82826.8</v>
      </c>
      <c r="H47" s="27"/>
      <c r="I47" s="41"/>
      <c r="J47" s="41"/>
    </row>
    <row r="48" spans="1:10" ht="13.15" customHeight="1" x14ac:dyDescent="0.2">
      <c r="A48" s="3" t="s">
        <v>51</v>
      </c>
      <c r="B48" s="1">
        <v>46</v>
      </c>
      <c r="D48" s="28">
        <v>895834.88</v>
      </c>
      <c r="E48" s="28">
        <v>323416.45</v>
      </c>
      <c r="H48" s="27"/>
      <c r="I48" s="41"/>
      <c r="J48" s="41"/>
    </row>
    <row r="49" spans="1:10" ht="13.15" customHeight="1" x14ac:dyDescent="0.2">
      <c r="A49" s="3" t="s">
        <v>52</v>
      </c>
      <c r="B49" s="1">
        <v>47</v>
      </c>
      <c r="D49" s="28">
        <v>28588</v>
      </c>
      <c r="E49" s="28">
        <v>11784.5</v>
      </c>
    </row>
    <row r="50" spans="1:10" ht="13.15" customHeight="1" x14ac:dyDescent="0.2">
      <c r="A50" s="3" t="s">
        <v>53</v>
      </c>
      <c r="B50" s="1">
        <v>48</v>
      </c>
      <c r="D50" s="28">
        <v>2881565.4</v>
      </c>
      <c r="E50" s="28">
        <v>1347845.8</v>
      </c>
    </row>
    <row r="51" spans="1:10" ht="13.15" customHeight="1" x14ac:dyDescent="0.2">
      <c r="A51" s="3" t="s">
        <v>54</v>
      </c>
      <c r="B51" s="1">
        <v>49</v>
      </c>
      <c r="D51" s="28">
        <v>582302.69999999995</v>
      </c>
      <c r="E51" s="28">
        <v>277230.8</v>
      </c>
    </row>
    <row r="52" spans="1:10" ht="13.15" customHeight="1" x14ac:dyDescent="0.2">
      <c r="A52" s="3" t="s">
        <v>55</v>
      </c>
      <c r="B52" s="1">
        <v>50</v>
      </c>
      <c r="D52" s="28">
        <v>2741983.3</v>
      </c>
      <c r="E52" s="28">
        <v>1094954.7</v>
      </c>
    </row>
    <row r="53" spans="1:10" ht="13.15" customHeight="1" x14ac:dyDescent="0.2">
      <c r="A53" s="3" t="s">
        <v>56</v>
      </c>
      <c r="B53" s="1">
        <v>51</v>
      </c>
      <c r="D53" s="28">
        <v>694384.6</v>
      </c>
      <c r="E53" s="28">
        <v>354040.4</v>
      </c>
    </row>
    <row r="54" spans="1:10" ht="13.15" customHeight="1" x14ac:dyDescent="0.2">
      <c r="A54" s="3" t="s">
        <v>57</v>
      </c>
      <c r="B54" s="1">
        <v>52</v>
      </c>
      <c r="D54" s="28">
        <v>1595215.3</v>
      </c>
      <c r="E54" s="28">
        <v>974889.65</v>
      </c>
    </row>
    <row r="55" spans="1:10" ht="13.15" customHeight="1" x14ac:dyDescent="0.2">
      <c r="A55" s="3" t="s">
        <v>58</v>
      </c>
      <c r="B55" s="1">
        <v>53</v>
      </c>
      <c r="D55" s="28">
        <v>927432.14</v>
      </c>
      <c r="E55" s="28">
        <v>531909.35</v>
      </c>
    </row>
    <row r="56" spans="1:10" ht="13.15" customHeight="1" x14ac:dyDescent="0.2">
      <c r="A56" s="3" t="s">
        <v>59</v>
      </c>
      <c r="B56" s="1">
        <v>54</v>
      </c>
      <c r="D56" s="28">
        <v>22725.5</v>
      </c>
      <c r="E56" s="28">
        <v>9370.5499999999993</v>
      </c>
    </row>
    <row r="57" spans="1:10" ht="13.15" customHeight="1" x14ac:dyDescent="0.2">
      <c r="A57" s="3" t="s">
        <v>60</v>
      </c>
      <c r="B57" s="1">
        <v>55</v>
      </c>
      <c r="D57" s="28">
        <v>897316.7</v>
      </c>
      <c r="E57" s="28">
        <v>308099.05</v>
      </c>
    </row>
    <row r="58" spans="1:10" ht="13.15" customHeight="1" x14ac:dyDescent="0.2">
      <c r="A58" s="3" t="s">
        <v>61</v>
      </c>
      <c r="B58" s="1">
        <v>56</v>
      </c>
      <c r="D58" s="28">
        <v>396363.8</v>
      </c>
      <c r="E58" s="28">
        <v>177953.3</v>
      </c>
    </row>
    <row r="59" spans="1:10" ht="13.15" customHeight="1" x14ac:dyDescent="0.25">
      <c r="A59" s="3" t="s">
        <v>62</v>
      </c>
      <c r="B59" s="1">
        <v>57</v>
      </c>
      <c r="D59" s="28">
        <v>0</v>
      </c>
      <c r="E59" s="28">
        <v>0</v>
      </c>
      <c r="I59" s="40"/>
      <c r="J59" s="40"/>
    </row>
    <row r="60" spans="1:10" ht="13.15" customHeight="1" x14ac:dyDescent="0.2">
      <c r="A60" s="3" t="s">
        <v>63</v>
      </c>
      <c r="B60" s="1">
        <v>58</v>
      </c>
      <c r="D60" s="28">
        <v>843896.9</v>
      </c>
      <c r="E60" s="28">
        <v>232451.8</v>
      </c>
    </row>
    <row r="61" spans="1:10" ht="13.15" customHeight="1" x14ac:dyDescent="0.2">
      <c r="A61" s="3" t="s">
        <v>64</v>
      </c>
      <c r="B61" s="1">
        <v>59</v>
      </c>
      <c r="D61" s="28">
        <v>359753.1</v>
      </c>
      <c r="E61" s="28">
        <v>158326</v>
      </c>
    </row>
    <row r="62" spans="1:10" ht="13.15" customHeight="1" x14ac:dyDescent="0.2">
      <c r="A62" s="3" t="s">
        <v>65</v>
      </c>
      <c r="B62" s="1">
        <v>60</v>
      </c>
      <c r="D62" s="28">
        <v>0</v>
      </c>
      <c r="E62" s="28">
        <v>0</v>
      </c>
    </row>
    <row r="63" spans="1:10" ht="13.15" customHeight="1" x14ac:dyDescent="0.2">
      <c r="A63" s="3" t="s">
        <v>66</v>
      </c>
      <c r="B63" s="1">
        <v>61</v>
      </c>
      <c r="D63" s="28">
        <v>33686.100000000006</v>
      </c>
      <c r="E63" s="28">
        <v>27333.25</v>
      </c>
    </row>
    <row r="64" spans="1:10" ht="13.15" customHeight="1" x14ac:dyDescent="0.2">
      <c r="A64" s="3" t="s">
        <v>67</v>
      </c>
      <c r="B64" s="1">
        <v>62</v>
      </c>
      <c r="D64" s="28">
        <v>22439.200000000001</v>
      </c>
      <c r="E64" s="28">
        <v>12393.85</v>
      </c>
    </row>
    <row r="65" spans="1:13" ht="13.15" customHeight="1" x14ac:dyDescent="0.2">
      <c r="A65" s="3" t="s">
        <v>68</v>
      </c>
      <c r="B65" s="1">
        <v>63</v>
      </c>
      <c r="D65" s="28">
        <v>0</v>
      </c>
      <c r="E65" s="28">
        <v>0</v>
      </c>
    </row>
    <row r="66" spans="1:13" ht="13.15" customHeight="1" x14ac:dyDescent="0.2">
      <c r="A66" s="3" t="s">
        <v>69</v>
      </c>
      <c r="B66" s="1">
        <v>64</v>
      </c>
      <c r="D66" s="28">
        <v>680692.25</v>
      </c>
      <c r="E66" s="28">
        <v>365400.7</v>
      </c>
    </row>
    <row r="67" spans="1:13" ht="13.15" customHeight="1" x14ac:dyDescent="0.2">
      <c r="A67" s="3" t="s">
        <v>70</v>
      </c>
      <c r="B67" s="1">
        <v>65</v>
      </c>
      <c r="D67" s="28">
        <v>24768.1</v>
      </c>
      <c r="E67" s="28">
        <v>11369.75</v>
      </c>
    </row>
    <row r="68" spans="1:13" ht="13.15" customHeight="1" x14ac:dyDescent="0.2">
      <c r="A68" s="3" t="s">
        <v>71</v>
      </c>
      <c r="B68" s="1">
        <v>66</v>
      </c>
      <c r="D68" s="28">
        <v>550697.69999999995</v>
      </c>
      <c r="E68" s="28">
        <v>173540.85</v>
      </c>
    </row>
    <row r="69" spans="1:13" ht="13.15" customHeight="1" x14ac:dyDescent="0.2">
      <c r="A69" s="3" t="s">
        <v>72</v>
      </c>
      <c r="B69" s="1">
        <v>67</v>
      </c>
      <c r="D69" s="28">
        <v>5734.4</v>
      </c>
      <c r="E69" s="28">
        <v>3094.7</v>
      </c>
      <c r="M69" s="27"/>
    </row>
    <row r="70" spans="1:13" ht="13.15" customHeight="1" x14ac:dyDescent="0.25">
      <c r="I70" s="25"/>
      <c r="J70" s="25"/>
      <c r="M70" s="27"/>
    </row>
    <row r="71" spans="1:13" ht="13.15" customHeight="1" x14ac:dyDescent="0.2">
      <c r="A71" s="1" t="s">
        <v>73</v>
      </c>
      <c r="D71" s="24">
        <f>SUM(D3:D69)</f>
        <v>41769211.410000004</v>
      </c>
      <c r="E71" s="24">
        <f>SUM(E3:E69)</f>
        <v>17659309.920000006</v>
      </c>
      <c r="F71" s="24"/>
      <c r="M71" s="27"/>
    </row>
    <row r="72" spans="1:13" x14ac:dyDescent="0.2">
      <c r="M72" s="27"/>
    </row>
    <row r="73" spans="1:13" x14ac:dyDescent="0.2">
      <c r="A73" s="4" t="s">
        <v>74</v>
      </c>
      <c r="M73" s="27"/>
    </row>
    <row r="74" spans="1:13" ht="15" x14ac:dyDescent="0.25">
      <c r="I74" s="39"/>
    </row>
    <row r="75" spans="1:13" ht="15" x14ac:dyDescent="0.25">
      <c r="J75" s="38"/>
    </row>
    <row r="78" spans="1:13" ht="15" x14ac:dyDescent="0.25">
      <c r="J78" s="37"/>
    </row>
    <row r="79" spans="1:13" ht="15" x14ac:dyDescent="0.25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4494-C998-45C6-BD2F-1A2BE5ADE7B9}">
  <dimension ref="A1:M79"/>
  <sheetViews>
    <sheetView zoomScaleNormal="100" workbookViewId="0">
      <selection activeCell="A2" sqref="A2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5703125" style="1" bestFit="1" customWidth="1"/>
    <col min="10" max="10" width="15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2" ht="13.15" customHeight="1" x14ac:dyDescent="0.2">
      <c r="A1" s="26" t="s">
        <v>80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15" customHeight="1" x14ac:dyDescent="0.2">
      <c r="A3" s="3" t="s">
        <v>6</v>
      </c>
      <c r="B3" s="1">
        <v>1</v>
      </c>
      <c r="D3" s="28">
        <v>221349.1</v>
      </c>
      <c r="E3" s="28">
        <v>84222.25</v>
      </c>
      <c r="H3" s="27"/>
      <c r="I3" s="41"/>
      <c r="J3" s="41"/>
    </row>
    <row r="4" spans="1:12" ht="13.15" customHeight="1" x14ac:dyDescent="0.2">
      <c r="A4" s="3" t="s">
        <v>7</v>
      </c>
      <c r="B4" s="1">
        <v>2</v>
      </c>
      <c r="D4" s="28">
        <v>11209.1</v>
      </c>
      <c r="E4" s="28">
        <v>8796.2000000000007</v>
      </c>
      <c r="H4" s="27"/>
      <c r="I4" s="41"/>
      <c r="J4" s="41"/>
    </row>
    <row r="5" spans="1:12" ht="13.15" customHeight="1" x14ac:dyDescent="0.2">
      <c r="A5" s="3" t="s">
        <v>8</v>
      </c>
      <c r="B5" s="1">
        <v>3</v>
      </c>
      <c r="D5" s="28">
        <v>351136.8</v>
      </c>
      <c r="E5" s="28">
        <v>208105.45</v>
      </c>
      <c r="H5" s="27"/>
      <c r="I5" s="41"/>
      <c r="J5" s="41"/>
    </row>
    <row r="6" spans="1:12" ht="13.15" customHeight="1" x14ac:dyDescent="0.2">
      <c r="A6" s="3" t="s">
        <v>9</v>
      </c>
      <c r="B6" s="1">
        <v>4</v>
      </c>
      <c r="D6" s="28">
        <v>3321.5</v>
      </c>
      <c r="E6" s="28">
        <v>1313.9</v>
      </c>
      <c r="H6" s="27"/>
      <c r="I6" s="41"/>
      <c r="J6" s="41"/>
    </row>
    <row r="7" spans="1:12" ht="13.15" customHeight="1" x14ac:dyDescent="0.2">
      <c r="A7" s="3" t="s">
        <v>10</v>
      </c>
      <c r="B7" s="1">
        <v>5</v>
      </c>
      <c r="D7" s="28">
        <v>847366.1</v>
      </c>
      <c r="E7" s="28">
        <v>361054.4</v>
      </c>
      <c r="H7" s="27"/>
      <c r="I7" s="41"/>
      <c r="J7" s="41"/>
    </row>
    <row r="8" spans="1:12" ht="13.15" customHeight="1" x14ac:dyDescent="0.2">
      <c r="A8" s="3" t="s">
        <v>11</v>
      </c>
      <c r="B8" s="1">
        <v>6</v>
      </c>
      <c r="D8" s="28">
        <v>2590543.2599999998</v>
      </c>
      <c r="E8" s="28">
        <v>1224642.6499999999</v>
      </c>
      <c r="H8" s="27"/>
      <c r="I8" s="41"/>
      <c r="J8" s="41"/>
    </row>
    <row r="9" spans="1:12" ht="13.15" customHeight="1" x14ac:dyDescent="0.2">
      <c r="A9" s="3" t="s">
        <v>12</v>
      </c>
      <c r="B9" s="1">
        <v>7</v>
      </c>
      <c r="D9" s="28">
        <v>2405.1999999999998</v>
      </c>
      <c r="E9" s="28">
        <v>1767.5</v>
      </c>
      <c r="F9" s="24"/>
      <c r="H9" s="27"/>
      <c r="I9" s="41"/>
      <c r="J9" s="41"/>
    </row>
    <row r="10" spans="1:12" ht="13.15" customHeight="1" x14ac:dyDescent="0.2">
      <c r="A10" s="3" t="s">
        <v>13</v>
      </c>
      <c r="B10" s="1">
        <v>8</v>
      </c>
      <c r="D10" s="28">
        <v>340251.8</v>
      </c>
      <c r="E10" s="28">
        <v>135541</v>
      </c>
      <c r="H10" s="27"/>
      <c r="I10" s="41"/>
      <c r="J10" s="41"/>
    </row>
    <row r="11" spans="1:12" ht="13.15" customHeight="1" x14ac:dyDescent="0.2">
      <c r="A11" s="3" t="s">
        <v>14</v>
      </c>
      <c r="B11" s="1">
        <v>9</v>
      </c>
      <c r="D11" s="28">
        <v>115077.2</v>
      </c>
      <c r="E11" s="28">
        <v>39231.85</v>
      </c>
      <c r="H11" s="27"/>
      <c r="I11" s="41"/>
      <c r="J11" s="41"/>
    </row>
    <row r="12" spans="1:12" ht="13.15" customHeight="1" x14ac:dyDescent="0.2">
      <c r="A12" s="3" t="s">
        <v>15</v>
      </c>
      <c r="B12" s="1">
        <v>10</v>
      </c>
      <c r="D12" s="28">
        <v>160461.70000000001</v>
      </c>
      <c r="E12" s="28">
        <v>77575.399999999994</v>
      </c>
      <c r="H12" s="27"/>
      <c r="I12" s="41"/>
      <c r="J12" s="41"/>
    </row>
    <row r="13" spans="1:12" ht="13.15" customHeight="1" x14ac:dyDescent="0.2">
      <c r="A13" s="3" t="s">
        <v>16</v>
      </c>
      <c r="B13" s="1">
        <v>11</v>
      </c>
      <c r="D13" s="28">
        <v>1535926.7</v>
      </c>
      <c r="E13" s="28">
        <v>591660.30000000005</v>
      </c>
      <c r="H13" s="27"/>
      <c r="I13" s="41"/>
      <c r="J13" s="41"/>
    </row>
    <row r="14" spans="1:12" ht="13.15" customHeight="1" x14ac:dyDescent="0.2">
      <c r="A14" s="3" t="s">
        <v>17</v>
      </c>
      <c r="B14" s="1">
        <v>12</v>
      </c>
      <c r="D14" s="28">
        <v>41038.9</v>
      </c>
      <c r="E14" s="28">
        <v>20142.5</v>
      </c>
      <c r="F14" s="24"/>
      <c r="H14" s="27"/>
      <c r="I14" s="41"/>
      <c r="J14" s="41"/>
    </row>
    <row r="15" spans="1:12" ht="13.15" customHeight="1" x14ac:dyDescent="0.2">
      <c r="A15" s="3" t="s">
        <v>18</v>
      </c>
      <c r="B15" s="1">
        <v>13</v>
      </c>
      <c r="D15" s="28">
        <v>5184202.8</v>
      </c>
      <c r="E15" s="28">
        <v>1986400.15</v>
      </c>
      <c r="H15" s="27"/>
      <c r="I15" s="41"/>
      <c r="J15" s="41"/>
    </row>
    <row r="16" spans="1:12" ht="13.15" customHeight="1" x14ac:dyDescent="0.2">
      <c r="A16" s="3" t="s">
        <v>19</v>
      </c>
      <c r="B16" s="1">
        <v>14</v>
      </c>
      <c r="D16" s="28">
        <v>41830.6</v>
      </c>
      <c r="E16" s="28">
        <v>8225.35</v>
      </c>
      <c r="H16" s="27"/>
      <c r="I16" s="41"/>
      <c r="J16" s="41"/>
    </row>
    <row r="17" spans="1:10" ht="13.15" customHeight="1" x14ac:dyDescent="0.2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15" customHeight="1" x14ac:dyDescent="0.2">
      <c r="A18" s="3" t="s">
        <v>21</v>
      </c>
      <c r="B18" s="1">
        <v>16</v>
      </c>
      <c r="D18" s="28">
        <v>1415540.7</v>
      </c>
      <c r="E18" s="28">
        <v>585840.85</v>
      </c>
      <c r="H18" s="27"/>
      <c r="I18" s="41"/>
      <c r="J18" s="41"/>
    </row>
    <row r="19" spans="1:10" ht="13.15" customHeight="1" x14ac:dyDescent="0.2">
      <c r="A19" s="3" t="s">
        <v>22</v>
      </c>
      <c r="B19" s="1">
        <v>17</v>
      </c>
      <c r="D19" s="28">
        <v>289546.59999999998</v>
      </c>
      <c r="E19" s="28">
        <v>126726.25</v>
      </c>
      <c r="H19" s="27"/>
      <c r="I19" s="41"/>
      <c r="J19" s="41"/>
    </row>
    <row r="20" spans="1:10" ht="13.15" customHeight="1" x14ac:dyDescent="0.2">
      <c r="A20" s="3" t="s">
        <v>23</v>
      </c>
      <c r="B20" s="1">
        <v>18</v>
      </c>
      <c r="D20" s="28">
        <v>149585.79999999999</v>
      </c>
      <c r="E20" s="28">
        <v>67352.25</v>
      </c>
      <c r="H20" s="27"/>
      <c r="I20" s="41"/>
      <c r="J20" s="41"/>
    </row>
    <row r="21" spans="1:10" ht="13.15" customHeight="1" x14ac:dyDescent="0.2">
      <c r="A21" s="3" t="s">
        <v>24</v>
      </c>
      <c r="B21" s="1">
        <v>19</v>
      </c>
      <c r="D21" s="28">
        <v>0</v>
      </c>
      <c r="E21" s="28">
        <v>0</v>
      </c>
      <c r="H21" s="27"/>
      <c r="I21" s="41"/>
      <c r="J21" s="41"/>
    </row>
    <row r="22" spans="1:10" ht="13.15" customHeight="1" x14ac:dyDescent="0.2">
      <c r="A22" s="3" t="s">
        <v>25</v>
      </c>
      <c r="B22" s="1">
        <v>20</v>
      </c>
      <c r="D22" s="28">
        <v>12915</v>
      </c>
      <c r="E22" s="28">
        <v>7451.15</v>
      </c>
      <c r="H22" s="27"/>
      <c r="I22" s="41"/>
      <c r="J22" s="41"/>
    </row>
    <row r="23" spans="1:10" ht="13.15" customHeight="1" x14ac:dyDescent="0.2">
      <c r="A23" s="3" t="s">
        <v>26</v>
      </c>
      <c r="B23" s="1">
        <v>21</v>
      </c>
      <c r="D23" s="28">
        <v>4853.1000000000004</v>
      </c>
      <c r="E23" s="28">
        <v>3330.6</v>
      </c>
      <c r="H23" s="27"/>
      <c r="I23" s="41"/>
      <c r="J23" s="41"/>
    </row>
    <row r="24" spans="1:10" ht="13.15" customHeight="1" x14ac:dyDescent="0.2">
      <c r="A24" s="3" t="s">
        <v>27</v>
      </c>
      <c r="B24" s="1">
        <v>22</v>
      </c>
      <c r="D24" s="28">
        <v>12364.1</v>
      </c>
      <c r="E24" s="28">
        <v>5781.3</v>
      </c>
      <c r="H24" s="27"/>
      <c r="I24" s="41"/>
      <c r="J24" s="41"/>
    </row>
    <row r="25" spans="1:10" ht="13.15" customHeight="1" x14ac:dyDescent="0.2">
      <c r="A25" s="3" t="s">
        <v>28</v>
      </c>
      <c r="B25" s="1">
        <v>23</v>
      </c>
      <c r="D25" s="28">
        <v>0</v>
      </c>
      <c r="E25" s="28">
        <v>0</v>
      </c>
      <c r="H25" s="27"/>
      <c r="I25" s="41"/>
      <c r="J25" s="41"/>
    </row>
    <row r="26" spans="1:10" ht="13.15" customHeight="1" x14ac:dyDescent="0.2">
      <c r="A26" s="3" t="s">
        <v>29</v>
      </c>
      <c r="B26" s="1">
        <v>24</v>
      </c>
      <c r="D26" s="28">
        <v>109.2</v>
      </c>
      <c r="E26" s="28">
        <v>2025.8</v>
      </c>
      <c r="H26" s="27"/>
      <c r="I26" s="41"/>
      <c r="J26" s="41"/>
    </row>
    <row r="27" spans="1:10" ht="13.15" customHeight="1" x14ac:dyDescent="0.2">
      <c r="A27" s="3" t="s">
        <v>30</v>
      </c>
      <c r="B27" s="1">
        <v>25</v>
      </c>
      <c r="D27" s="28">
        <v>28006.3</v>
      </c>
      <c r="E27" s="28">
        <v>3675.7</v>
      </c>
      <c r="H27" s="27"/>
      <c r="I27" s="41"/>
      <c r="J27" s="41"/>
    </row>
    <row r="28" spans="1:10" ht="13.15" customHeight="1" x14ac:dyDescent="0.2">
      <c r="A28" s="3" t="s">
        <v>31</v>
      </c>
      <c r="B28" s="1">
        <v>26</v>
      </c>
      <c r="D28" s="28">
        <v>21195.3</v>
      </c>
      <c r="E28" s="28">
        <v>21545.65</v>
      </c>
      <c r="H28" s="27"/>
      <c r="I28" s="41"/>
      <c r="J28" s="41"/>
    </row>
    <row r="29" spans="1:10" ht="13.15" customHeight="1" x14ac:dyDescent="0.2">
      <c r="A29" s="3" t="s">
        <v>32</v>
      </c>
      <c r="B29" s="1">
        <v>27</v>
      </c>
      <c r="D29" s="28">
        <v>178647.7</v>
      </c>
      <c r="E29" s="28">
        <v>98499.1</v>
      </c>
      <c r="H29" s="27"/>
      <c r="I29" s="41"/>
      <c r="J29" s="41"/>
    </row>
    <row r="30" spans="1:10" ht="13.15" customHeight="1" x14ac:dyDescent="0.2">
      <c r="A30" s="3" t="s">
        <v>33</v>
      </c>
      <c r="B30" s="1">
        <v>28</v>
      </c>
      <c r="D30" s="28">
        <v>94039.4</v>
      </c>
      <c r="E30" s="28">
        <v>24782.45</v>
      </c>
      <c r="H30" s="27"/>
      <c r="I30" s="41"/>
      <c r="J30" s="41"/>
    </row>
    <row r="31" spans="1:10" ht="13.15" customHeight="1" x14ac:dyDescent="0.2">
      <c r="A31" s="3" t="s">
        <v>34</v>
      </c>
      <c r="B31" s="1">
        <v>29</v>
      </c>
      <c r="D31" s="28">
        <v>0</v>
      </c>
      <c r="E31" s="28">
        <v>0</v>
      </c>
      <c r="H31" s="27"/>
      <c r="I31" s="41"/>
      <c r="J31" s="41"/>
    </row>
    <row r="32" spans="1:10" ht="13.15" customHeight="1" x14ac:dyDescent="0.2">
      <c r="A32" s="3" t="s">
        <v>35</v>
      </c>
      <c r="B32" s="1">
        <v>30</v>
      </c>
      <c r="D32" s="28">
        <v>5929.7</v>
      </c>
      <c r="E32" s="28">
        <v>705.95</v>
      </c>
    </row>
    <row r="33" spans="1:10" ht="13.15" customHeight="1" x14ac:dyDescent="0.2">
      <c r="A33" s="3" t="s">
        <v>36</v>
      </c>
      <c r="B33" s="1">
        <v>31</v>
      </c>
      <c r="D33" s="28">
        <v>180770.1</v>
      </c>
      <c r="E33" s="28">
        <v>96815.6</v>
      </c>
    </row>
    <row r="34" spans="1:10" ht="13.15" customHeight="1" x14ac:dyDescent="0.2">
      <c r="A34" s="3" t="s">
        <v>37</v>
      </c>
      <c r="B34" s="1">
        <v>32</v>
      </c>
      <c r="D34" s="28">
        <v>62942.6</v>
      </c>
      <c r="E34" s="28">
        <v>17228.25</v>
      </c>
      <c r="H34" s="27"/>
      <c r="I34" s="41"/>
      <c r="J34" s="41"/>
    </row>
    <row r="35" spans="1:10" ht="13.15" customHeight="1" x14ac:dyDescent="0.2">
      <c r="A35" s="3" t="s">
        <v>38</v>
      </c>
      <c r="B35" s="1">
        <v>33</v>
      </c>
      <c r="D35" s="28">
        <v>33733</v>
      </c>
      <c r="E35" s="28">
        <v>7819.7000000000007</v>
      </c>
      <c r="H35" s="27"/>
      <c r="I35" s="41"/>
      <c r="J35" s="41"/>
    </row>
    <row r="36" spans="1:10" ht="13.15" customHeight="1" x14ac:dyDescent="0.2">
      <c r="A36" s="3" t="s">
        <v>39</v>
      </c>
      <c r="B36" s="1">
        <v>34</v>
      </c>
      <c r="D36" s="28">
        <v>0</v>
      </c>
      <c r="E36" s="28">
        <v>0</v>
      </c>
      <c r="H36" s="27"/>
      <c r="I36" s="41"/>
      <c r="J36" s="41"/>
    </row>
    <row r="37" spans="1:10" ht="13.15" customHeight="1" x14ac:dyDescent="0.2">
      <c r="A37" s="3" t="s">
        <v>40</v>
      </c>
      <c r="B37" s="1">
        <v>35</v>
      </c>
      <c r="D37" s="28">
        <v>623828.80000000005</v>
      </c>
      <c r="E37" s="28">
        <v>234958.15</v>
      </c>
      <c r="H37" s="27"/>
      <c r="I37" s="41"/>
      <c r="J37" s="41"/>
    </row>
    <row r="38" spans="1:10" ht="13.15" customHeight="1" x14ac:dyDescent="0.2">
      <c r="A38" s="3" t="s">
        <v>41</v>
      </c>
      <c r="B38" s="1">
        <v>36</v>
      </c>
      <c r="D38" s="28">
        <v>1653127.7</v>
      </c>
      <c r="E38" s="28">
        <v>472573.15</v>
      </c>
      <c r="H38" s="27"/>
      <c r="I38" s="41"/>
      <c r="J38" s="41"/>
    </row>
    <row r="39" spans="1:10" ht="13.15" customHeight="1" x14ac:dyDescent="0.2">
      <c r="A39" s="3" t="s">
        <v>42</v>
      </c>
      <c r="B39" s="1">
        <v>37</v>
      </c>
      <c r="D39" s="28">
        <v>306091.09999999998</v>
      </c>
      <c r="E39" s="28">
        <v>133254.1</v>
      </c>
      <c r="H39" s="27"/>
      <c r="I39" s="41"/>
      <c r="J39" s="41"/>
    </row>
    <row r="40" spans="1:10" ht="13.15" customHeight="1" x14ac:dyDescent="0.2">
      <c r="A40" s="3" t="s">
        <v>43</v>
      </c>
      <c r="B40" s="1">
        <v>38</v>
      </c>
      <c r="D40" s="28">
        <v>16682.400000000001</v>
      </c>
      <c r="E40" s="28">
        <v>9898.7000000000007</v>
      </c>
      <c r="H40" s="27"/>
      <c r="I40" s="41"/>
      <c r="J40" s="41"/>
    </row>
    <row r="41" spans="1:10" ht="13.15" customHeight="1" x14ac:dyDescent="0.2">
      <c r="A41" s="3" t="s">
        <v>44</v>
      </c>
      <c r="B41" s="1">
        <v>39</v>
      </c>
      <c r="D41" s="28">
        <v>7730.1</v>
      </c>
      <c r="E41" s="28">
        <v>2028.25</v>
      </c>
      <c r="H41" s="27"/>
      <c r="I41" s="41"/>
      <c r="J41" s="41"/>
    </row>
    <row r="42" spans="1:10" ht="13.15" customHeight="1" x14ac:dyDescent="0.2">
      <c r="A42" s="3" t="s">
        <v>45</v>
      </c>
      <c r="B42" s="1">
        <v>40</v>
      </c>
      <c r="D42" s="28">
        <v>0</v>
      </c>
      <c r="E42" s="28">
        <v>0</v>
      </c>
    </row>
    <row r="43" spans="1:10" ht="13.15" customHeight="1" x14ac:dyDescent="0.2">
      <c r="A43" s="3" t="s">
        <v>46</v>
      </c>
      <c r="B43" s="1">
        <v>41</v>
      </c>
      <c r="D43" s="28">
        <v>954886.8</v>
      </c>
      <c r="E43" s="28">
        <v>352327.15</v>
      </c>
      <c r="H43" s="27"/>
      <c r="I43" s="41"/>
      <c r="J43" s="41"/>
    </row>
    <row r="44" spans="1:10" ht="13.15" customHeight="1" x14ac:dyDescent="0.2">
      <c r="A44" s="3" t="s">
        <v>47</v>
      </c>
      <c r="B44" s="1">
        <v>42</v>
      </c>
      <c r="D44" s="28">
        <v>363094.2</v>
      </c>
      <c r="E44" s="28">
        <v>137794.51999999999</v>
      </c>
      <c r="H44" s="27"/>
      <c r="I44" s="41"/>
      <c r="J44" s="41"/>
    </row>
    <row r="45" spans="1:10" ht="13.15" customHeight="1" x14ac:dyDescent="0.2">
      <c r="A45" s="3" t="s">
        <v>48</v>
      </c>
      <c r="B45" s="1">
        <v>43</v>
      </c>
      <c r="D45" s="28">
        <v>200860.79999999999</v>
      </c>
      <c r="E45" s="28">
        <v>63963.9</v>
      </c>
      <c r="H45" s="27"/>
      <c r="I45" s="41"/>
      <c r="J45" s="41"/>
    </row>
    <row r="46" spans="1:10" ht="13.15" customHeight="1" x14ac:dyDescent="0.2">
      <c r="A46" s="3" t="s">
        <v>49</v>
      </c>
      <c r="B46" s="1">
        <v>44</v>
      </c>
      <c r="D46" s="28">
        <v>487786.6</v>
      </c>
      <c r="E46" s="28">
        <v>143663.79999999999</v>
      </c>
      <c r="H46" s="27"/>
      <c r="I46" s="41"/>
      <c r="J46" s="41"/>
    </row>
    <row r="47" spans="1:10" ht="13.15" customHeight="1" x14ac:dyDescent="0.2">
      <c r="A47" s="3" t="s">
        <v>50</v>
      </c>
      <c r="B47" s="1">
        <v>45</v>
      </c>
      <c r="D47" s="28">
        <v>180975.9</v>
      </c>
      <c r="E47" s="28">
        <v>68801.600000000006</v>
      </c>
      <c r="H47" s="27"/>
      <c r="I47" s="41"/>
      <c r="J47" s="41"/>
    </row>
    <row r="48" spans="1:10" ht="13.15" customHeight="1" x14ac:dyDescent="0.2">
      <c r="A48" s="3" t="s">
        <v>51</v>
      </c>
      <c r="B48" s="1">
        <v>46</v>
      </c>
      <c r="D48" s="28">
        <v>419060.53</v>
      </c>
      <c r="E48" s="28">
        <v>197875.65</v>
      </c>
      <c r="H48" s="27"/>
      <c r="I48" s="41"/>
      <c r="J48" s="41"/>
    </row>
    <row r="49" spans="1:10" ht="13.15" customHeight="1" x14ac:dyDescent="0.2">
      <c r="A49" s="3" t="s">
        <v>52</v>
      </c>
      <c r="B49" s="1">
        <v>47</v>
      </c>
      <c r="D49" s="28">
        <v>24740.1</v>
      </c>
      <c r="E49" s="28">
        <v>9702.35</v>
      </c>
    </row>
    <row r="50" spans="1:10" ht="13.15" customHeight="1" x14ac:dyDescent="0.2">
      <c r="A50" s="3" t="s">
        <v>53</v>
      </c>
      <c r="B50" s="1">
        <v>48</v>
      </c>
      <c r="D50" s="28">
        <v>1917287.4</v>
      </c>
      <c r="E50" s="28">
        <v>1123966.55</v>
      </c>
    </row>
    <row r="51" spans="1:10" ht="13.15" customHeight="1" x14ac:dyDescent="0.2">
      <c r="A51" s="3" t="s">
        <v>54</v>
      </c>
      <c r="B51" s="1">
        <v>49</v>
      </c>
      <c r="D51" s="28">
        <v>1138123.7</v>
      </c>
      <c r="E51" s="28">
        <v>400255.1</v>
      </c>
    </row>
    <row r="52" spans="1:10" ht="13.15" customHeight="1" x14ac:dyDescent="0.2">
      <c r="A52" s="3" t="s">
        <v>55</v>
      </c>
      <c r="B52" s="1">
        <v>50</v>
      </c>
      <c r="D52" s="28">
        <v>2965057.9</v>
      </c>
      <c r="E52" s="28">
        <v>1054113.8999999999</v>
      </c>
    </row>
    <row r="53" spans="1:10" ht="13.15" customHeight="1" x14ac:dyDescent="0.2">
      <c r="A53" s="3" t="s">
        <v>56</v>
      </c>
      <c r="B53" s="1">
        <v>51</v>
      </c>
      <c r="D53" s="28">
        <v>593624.5</v>
      </c>
      <c r="E53" s="28">
        <v>261398.55</v>
      </c>
    </row>
    <row r="54" spans="1:10" ht="13.15" customHeight="1" x14ac:dyDescent="0.2">
      <c r="A54" s="3" t="s">
        <v>57</v>
      </c>
      <c r="B54" s="1">
        <v>52</v>
      </c>
      <c r="D54" s="28">
        <v>1840414.1</v>
      </c>
      <c r="E54" s="28">
        <v>4216722.3</v>
      </c>
    </row>
    <row r="55" spans="1:10" ht="13.15" customHeight="1" x14ac:dyDescent="0.2">
      <c r="A55" s="3" t="s">
        <v>58</v>
      </c>
      <c r="B55" s="1">
        <v>53</v>
      </c>
      <c r="D55" s="28">
        <v>805808.8</v>
      </c>
      <c r="E55" s="28">
        <v>296345.2</v>
      </c>
    </row>
    <row r="56" spans="1:10" ht="13.15" customHeight="1" x14ac:dyDescent="0.2">
      <c r="A56" s="3" t="s">
        <v>59</v>
      </c>
      <c r="B56" s="1">
        <v>54</v>
      </c>
      <c r="D56" s="28">
        <v>38715.82</v>
      </c>
      <c r="E56" s="28">
        <v>9373</v>
      </c>
    </row>
    <row r="57" spans="1:10" ht="13.15" customHeight="1" x14ac:dyDescent="0.2">
      <c r="A57" s="3" t="s">
        <v>60</v>
      </c>
      <c r="B57" s="1">
        <v>55</v>
      </c>
      <c r="D57" s="28">
        <v>631369.9</v>
      </c>
      <c r="E57" s="28">
        <v>233161.60000000001</v>
      </c>
    </row>
    <row r="58" spans="1:10" ht="13.15" customHeight="1" x14ac:dyDescent="0.2">
      <c r="A58" s="3" t="s">
        <v>61</v>
      </c>
      <c r="B58" s="1">
        <v>56</v>
      </c>
      <c r="D58" s="28">
        <v>621980.1</v>
      </c>
      <c r="E58" s="28">
        <v>176007.65</v>
      </c>
    </row>
    <row r="59" spans="1:10" ht="13.15" customHeight="1" x14ac:dyDescent="0.25">
      <c r="A59" s="3" t="s">
        <v>62</v>
      </c>
      <c r="B59" s="1">
        <v>57</v>
      </c>
      <c r="D59" s="28">
        <v>0</v>
      </c>
      <c r="E59" s="28">
        <v>0</v>
      </c>
      <c r="I59" s="40"/>
      <c r="J59" s="40"/>
    </row>
    <row r="60" spans="1:10" ht="13.15" customHeight="1" x14ac:dyDescent="0.2">
      <c r="A60" s="3" t="s">
        <v>63</v>
      </c>
      <c r="B60" s="1">
        <v>58</v>
      </c>
      <c r="D60" s="28">
        <v>1186634.3999999999</v>
      </c>
      <c r="E60" s="28">
        <v>740594.75</v>
      </c>
    </row>
    <row r="61" spans="1:10" ht="13.15" customHeight="1" x14ac:dyDescent="0.2">
      <c r="A61" s="3" t="s">
        <v>64</v>
      </c>
      <c r="B61" s="1">
        <v>59</v>
      </c>
      <c r="D61" s="28">
        <v>563714.19999999995</v>
      </c>
      <c r="E61" s="28">
        <v>235670.05</v>
      </c>
    </row>
    <row r="62" spans="1:10" ht="13.15" customHeight="1" x14ac:dyDescent="0.2">
      <c r="A62" s="3" t="s">
        <v>65</v>
      </c>
      <c r="B62" s="1">
        <v>60</v>
      </c>
      <c r="D62" s="28">
        <v>264196.09999999998</v>
      </c>
      <c r="E62" s="28">
        <v>96747.7</v>
      </c>
    </row>
    <row r="63" spans="1:10" ht="13.15" customHeight="1" x14ac:dyDescent="0.2">
      <c r="A63" s="3" t="s">
        <v>66</v>
      </c>
      <c r="B63" s="1">
        <v>61</v>
      </c>
      <c r="D63" s="28">
        <v>12240.2</v>
      </c>
      <c r="E63" s="28">
        <v>4856.6000000000004</v>
      </c>
    </row>
    <row r="64" spans="1:10" ht="13.15" customHeight="1" x14ac:dyDescent="0.2">
      <c r="A64" s="3" t="s">
        <v>67</v>
      </c>
      <c r="B64" s="1">
        <v>62</v>
      </c>
      <c r="D64" s="28">
        <v>6007.4</v>
      </c>
      <c r="E64" s="28">
        <v>1851.15</v>
      </c>
    </row>
    <row r="65" spans="1:13" ht="13.15" customHeight="1" x14ac:dyDescent="0.2">
      <c r="A65" s="3" t="s">
        <v>68</v>
      </c>
      <c r="B65" s="1">
        <v>63</v>
      </c>
      <c r="D65" s="28">
        <v>0</v>
      </c>
      <c r="E65" s="28">
        <v>0</v>
      </c>
    </row>
    <row r="66" spans="1:13" ht="13.15" customHeight="1" x14ac:dyDescent="0.2">
      <c r="A66" s="3" t="s">
        <v>69</v>
      </c>
      <c r="B66" s="1">
        <v>64</v>
      </c>
      <c r="D66" s="28">
        <v>531939.5</v>
      </c>
      <c r="E66" s="28">
        <v>214775.75</v>
      </c>
    </row>
    <row r="67" spans="1:13" ht="13.15" customHeight="1" x14ac:dyDescent="0.2">
      <c r="A67" s="3" t="s">
        <v>70</v>
      </c>
      <c r="B67" s="1">
        <v>65</v>
      </c>
      <c r="D67" s="28">
        <v>20675.900000000001</v>
      </c>
      <c r="E67" s="28">
        <v>7001.4</v>
      </c>
    </row>
    <row r="68" spans="1:13" ht="13.15" customHeight="1" x14ac:dyDescent="0.2">
      <c r="A68" s="3" t="s">
        <v>71</v>
      </c>
      <c r="B68" s="1">
        <v>66</v>
      </c>
      <c r="D68" s="28">
        <v>294669.90000000002</v>
      </c>
      <c r="E68" s="28">
        <v>76555.5</v>
      </c>
    </row>
    <row r="69" spans="1:13" ht="13.15" customHeight="1" x14ac:dyDescent="0.2">
      <c r="A69" s="3" t="s">
        <v>72</v>
      </c>
      <c r="B69" s="1">
        <v>67</v>
      </c>
      <c r="D69" s="28">
        <v>7676.9</v>
      </c>
      <c r="E69" s="28">
        <v>3687.6</v>
      </c>
      <c r="M69" s="27"/>
    </row>
    <row r="70" spans="1:13" ht="13.15" customHeight="1" x14ac:dyDescent="0.25">
      <c r="I70" s="25"/>
      <c r="J70" s="25"/>
      <c r="M70" s="27"/>
    </row>
    <row r="71" spans="1:13" ht="13.15" customHeight="1" x14ac:dyDescent="0.2">
      <c r="A71" s="1" t="s">
        <v>73</v>
      </c>
      <c r="D71" s="24">
        <f>SUM(D3:D69)</f>
        <v>32615301.109999992</v>
      </c>
      <c r="E71" s="24">
        <f>SUM(E3:E69)</f>
        <v>16798185.170000002</v>
      </c>
      <c r="F71" s="24"/>
      <c r="M71" s="27"/>
    </row>
    <row r="72" spans="1:13" x14ac:dyDescent="0.2">
      <c r="M72" s="27"/>
    </row>
    <row r="73" spans="1:13" x14ac:dyDescent="0.2">
      <c r="A73" s="4" t="s">
        <v>74</v>
      </c>
      <c r="M73" s="27"/>
    </row>
    <row r="74" spans="1:13" ht="15" x14ac:dyDescent="0.25">
      <c r="I74" s="39"/>
    </row>
    <row r="75" spans="1:13" ht="15" x14ac:dyDescent="0.25">
      <c r="J75" s="38"/>
    </row>
    <row r="78" spans="1:13" ht="15" x14ac:dyDescent="0.25">
      <c r="J78" s="37"/>
    </row>
    <row r="79" spans="1:13" ht="15" x14ac:dyDescent="0.25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07EA-9477-407F-B0D1-6FD32B404FCB}">
  <dimension ref="A1:M79"/>
  <sheetViews>
    <sheetView zoomScaleNormal="100" workbookViewId="0">
      <selection activeCell="A2" sqref="A2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5703125" style="1" bestFit="1" customWidth="1"/>
    <col min="10" max="10" width="15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2" ht="13.15" customHeight="1" x14ac:dyDescent="0.2">
      <c r="A1" s="26" t="s">
        <v>81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15" customHeight="1" x14ac:dyDescent="0.2">
      <c r="A3" s="3" t="s">
        <v>6</v>
      </c>
      <c r="B3" s="1">
        <v>1</v>
      </c>
      <c r="D3" s="28">
        <v>157616.20000000001</v>
      </c>
      <c r="E3" s="28">
        <v>65586.850000000006</v>
      </c>
      <c r="H3" s="27"/>
      <c r="I3" s="41"/>
      <c r="J3" s="41"/>
    </row>
    <row r="4" spans="1:12" ht="13.15" customHeight="1" x14ac:dyDescent="0.2">
      <c r="A4" s="3" t="s">
        <v>7</v>
      </c>
      <c r="B4" s="1">
        <v>2</v>
      </c>
      <c r="D4" s="28">
        <v>9386.2999999999993</v>
      </c>
      <c r="E4" s="28">
        <v>7456.05</v>
      </c>
      <c r="H4" s="27"/>
      <c r="I4" s="41"/>
      <c r="J4" s="41"/>
    </row>
    <row r="5" spans="1:12" ht="13.15" customHeight="1" x14ac:dyDescent="0.2">
      <c r="A5" s="3" t="s">
        <v>8</v>
      </c>
      <c r="B5" s="1">
        <v>3</v>
      </c>
      <c r="D5" s="28">
        <v>331387.7</v>
      </c>
      <c r="E5" s="28">
        <v>105151.2</v>
      </c>
      <c r="H5" s="27"/>
      <c r="I5" s="41"/>
      <c r="J5" s="41"/>
    </row>
    <row r="6" spans="1:12" ht="13.15" customHeight="1" x14ac:dyDescent="0.2">
      <c r="A6" s="3" t="s">
        <v>9</v>
      </c>
      <c r="B6" s="1">
        <v>4</v>
      </c>
      <c r="D6" s="28">
        <v>10481.799999999999</v>
      </c>
      <c r="E6" s="28">
        <v>4748.1000000000004</v>
      </c>
      <c r="H6" s="27"/>
      <c r="I6" s="41"/>
      <c r="J6" s="41"/>
    </row>
    <row r="7" spans="1:12" ht="13.15" customHeight="1" x14ac:dyDescent="0.2">
      <c r="A7" s="3" t="s">
        <v>10</v>
      </c>
      <c r="B7" s="1">
        <v>5</v>
      </c>
      <c r="D7" s="28">
        <v>894426.4</v>
      </c>
      <c r="E7" s="28">
        <v>328510.34999999998</v>
      </c>
      <c r="H7" s="27"/>
      <c r="I7" s="41"/>
      <c r="J7" s="41"/>
    </row>
    <row r="8" spans="1:12" ht="13.15" customHeight="1" x14ac:dyDescent="0.2">
      <c r="A8" s="3" t="s">
        <v>11</v>
      </c>
      <c r="B8" s="1">
        <v>6</v>
      </c>
      <c r="D8" s="28">
        <v>2580431</v>
      </c>
      <c r="E8" s="28">
        <v>1041377.05</v>
      </c>
      <c r="H8" s="27"/>
      <c r="I8" s="41"/>
      <c r="J8" s="41"/>
    </row>
    <row r="9" spans="1:12" ht="13.15" customHeight="1" x14ac:dyDescent="0.2">
      <c r="A9" s="3" t="s">
        <v>12</v>
      </c>
      <c r="B9" s="1">
        <v>7</v>
      </c>
      <c r="D9" s="28">
        <v>0</v>
      </c>
      <c r="E9" s="28">
        <v>0</v>
      </c>
      <c r="F9" s="24"/>
      <c r="H9" s="27"/>
      <c r="I9" s="41"/>
      <c r="J9" s="41"/>
    </row>
    <row r="10" spans="1:12" ht="13.15" customHeight="1" x14ac:dyDescent="0.2">
      <c r="A10" s="3" t="s">
        <v>13</v>
      </c>
      <c r="B10" s="1">
        <v>8</v>
      </c>
      <c r="D10" s="28">
        <v>241796.1</v>
      </c>
      <c r="E10" s="28">
        <v>80482.149999999994</v>
      </c>
      <c r="H10" s="27"/>
      <c r="I10" s="41"/>
      <c r="J10" s="41"/>
    </row>
    <row r="11" spans="1:12" ht="13.15" customHeight="1" x14ac:dyDescent="0.2">
      <c r="A11" s="3" t="s">
        <v>14</v>
      </c>
      <c r="B11" s="1">
        <v>9</v>
      </c>
      <c r="D11" s="28">
        <v>150410.4</v>
      </c>
      <c r="E11" s="28">
        <v>54222.7</v>
      </c>
      <c r="H11" s="27"/>
      <c r="I11" s="41"/>
      <c r="J11" s="41"/>
    </row>
    <row r="12" spans="1:12" ht="13.15" customHeight="1" x14ac:dyDescent="0.2">
      <c r="A12" s="3" t="s">
        <v>15</v>
      </c>
      <c r="B12" s="1">
        <v>10</v>
      </c>
      <c r="D12" s="28">
        <v>281750.7</v>
      </c>
      <c r="E12" s="28">
        <v>85600.2</v>
      </c>
      <c r="H12" s="27"/>
      <c r="I12" s="41"/>
      <c r="J12" s="41"/>
    </row>
    <row r="13" spans="1:12" ht="13.15" customHeight="1" x14ac:dyDescent="0.2">
      <c r="A13" s="3" t="s">
        <v>16</v>
      </c>
      <c r="B13" s="1">
        <v>11</v>
      </c>
      <c r="D13" s="28">
        <v>1086680</v>
      </c>
      <c r="E13" s="28">
        <v>340939.9</v>
      </c>
      <c r="H13" s="27"/>
      <c r="I13" s="41"/>
      <c r="J13" s="41"/>
    </row>
    <row r="14" spans="1:12" ht="13.15" customHeight="1" x14ac:dyDescent="0.2">
      <c r="A14" s="3" t="s">
        <v>17</v>
      </c>
      <c r="B14" s="1">
        <v>12</v>
      </c>
      <c r="D14" s="28">
        <v>31025.4</v>
      </c>
      <c r="E14" s="28">
        <v>19700.45</v>
      </c>
      <c r="F14" s="24"/>
      <c r="H14" s="27"/>
      <c r="I14" s="41"/>
      <c r="J14" s="41"/>
    </row>
    <row r="15" spans="1:12" ht="13.15" customHeight="1" x14ac:dyDescent="0.2">
      <c r="A15" s="3" t="s">
        <v>18</v>
      </c>
      <c r="B15" s="1">
        <v>13</v>
      </c>
      <c r="D15" s="28">
        <v>4111957.8</v>
      </c>
      <c r="E15" s="28">
        <v>2116427.9500000002</v>
      </c>
      <c r="H15" s="27"/>
      <c r="I15" s="41"/>
      <c r="J15" s="41"/>
    </row>
    <row r="16" spans="1:12" ht="13.15" customHeight="1" x14ac:dyDescent="0.2">
      <c r="A16" s="3" t="s">
        <v>19</v>
      </c>
      <c r="B16" s="1">
        <v>14</v>
      </c>
      <c r="D16" s="28">
        <v>7191.1</v>
      </c>
      <c r="E16" s="28">
        <v>3641.4</v>
      </c>
      <c r="H16" s="27"/>
      <c r="I16" s="41"/>
      <c r="J16" s="41"/>
    </row>
    <row r="17" spans="1:10" ht="13.15" customHeight="1" x14ac:dyDescent="0.2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15" customHeight="1" x14ac:dyDescent="0.2">
      <c r="A18" s="3" t="s">
        <v>21</v>
      </c>
      <c r="B18" s="1">
        <v>16</v>
      </c>
      <c r="D18" s="28">
        <v>1936292.4</v>
      </c>
      <c r="E18" s="28">
        <v>853848.45</v>
      </c>
      <c r="H18" s="27"/>
      <c r="I18" s="41"/>
      <c r="J18" s="41"/>
    </row>
    <row r="19" spans="1:10" ht="13.15" customHeight="1" x14ac:dyDescent="0.2">
      <c r="A19" s="3" t="s">
        <v>22</v>
      </c>
      <c r="B19" s="1">
        <v>17</v>
      </c>
      <c r="D19" s="28">
        <v>688175.6</v>
      </c>
      <c r="E19" s="28">
        <v>304031</v>
      </c>
      <c r="H19" s="27"/>
      <c r="I19" s="41"/>
      <c r="J19" s="41"/>
    </row>
    <row r="20" spans="1:10" ht="13.15" customHeight="1" x14ac:dyDescent="0.2">
      <c r="A20" s="3" t="s">
        <v>23</v>
      </c>
      <c r="B20" s="1">
        <v>18</v>
      </c>
      <c r="D20" s="28">
        <v>160972.29999999999</v>
      </c>
      <c r="E20" s="28">
        <v>75442.850000000006</v>
      </c>
      <c r="H20" s="27"/>
      <c r="I20" s="41"/>
      <c r="J20" s="41"/>
    </row>
    <row r="21" spans="1:10" ht="13.15" customHeight="1" x14ac:dyDescent="0.2">
      <c r="A21" s="3" t="s">
        <v>24</v>
      </c>
      <c r="B21" s="1">
        <v>19</v>
      </c>
      <c r="D21" s="28">
        <v>55503</v>
      </c>
      <c r="E21" s="28">
        <v>16311.75</v>
      </c>
      <c r="H21" s="27"/>
      <c r="I21" s="41"/>
      <c r="J21" s="41"/>
    </row>
    <row r="22" spans="1:10" ht="13.15" customHeight="1" x14ac:dyDescent="0.2">
      <c r="A22" s="3" t="s">
        <v>25</v>
      </c>
      <c r="B22" s="1">
        <v>20</v>
      </c>
      <c r="D22" s="28">
        <v>0</v>
      </c>
      <c r="E22" s="28">
        <v>0</v>
      </c>
      <c r="H22" s="27"/>
      <c r="I22" s="41"/>
      <c r="J22" s="41"/>
    </row>
    <row r="23" spans="1:10" ht="13.15" customHeight="1" x14ac:dyDescent="0.2">
      <c r="A23" s="3" t="s">
        <v>26</v>
      </c>
      <c r="B23" s="1">
        <v>21</v>
      </c>
      <c r="D23" s="28">
        <v>3570.7</v>
      </c>
      <c r="E23" s="28">
        <v>456.4</v>
      </c>
      <c r="H23" s="27"/>
      <c r="I23" s="41"/>
      <c r="J23" s="41"/>
    </row>
    <row r="24" spans="1:10" ht="13.15" customHeight="1" x14ac:dyDescent="0.2">
      <c r="A24" s="3" t="s">
        <v>27</v>
      </c>
      <c r="B24" s="1">
        <v>22</v>
      </c>
      <c r="D24" s="28">
        <v>14571.9</v>
      </c>
      <c r="E24" s="28">
        <v>5346.25</v>
      </c>
      <c r="H24" s="27"/>
      <c r="I24" s="41"/>
      <c r="J24" s="41"/>
    </row>
    <row r="25" spans="1:10" ht="13.15" customHeight="1" x14ac:dyDescent="0.2">
      <c r="A25" s="3" t="s">
        <v>28</v>
      </c>
      <c r="B25" s="1">
        <v>23</v>
      </c>
      <c r="D25" s="28">
        <v>7506.8</v>
      </c>
      <c r="E25" s="28">
        <v>29058.400000000001</v>
      </c>
      <c r="H25" s="27"/>
      <c r="I25" s="41"/>
      <c r="J25" s="41"/>
    </row>
    <row r="26" spans="1:10" ht="13.15" customHeight="1" x14ac:dyDescent="0.2">
      <c r="A26" s="3" t="s">
        <v>29</v>
      </c>
      <c r="B26" s="1">
        <v>24</v>
      </c>
      <c r="D26" s="28">
        <v>11097.8</v>
      </c>
      <c r="E26" s="28">
        <v>4560.8500000000004</v>
      </c>
      <c r="H26" s="27"/>
      <c r="I26" s="41"/>
      <c r="J26" s="41"/>
    </row>
    <row r="27" spans="1:10" ht="13.15" customHeight="1" x14ac:dyDescent="0.2">
      <c r="A27" s="3" t="s">
        <v>30</v>
      </c>
      <c r="B27" s="1">
        <v>25</v>
      </c>
      <c r="D27" s="28">
        <v>0</v>
      </c>
      <c r="E27" s="28">
        <v>0</v>
      </c>
      <c r="H27" s="27"/>
      <c r="I27" s="41"/>
      <c r="J27" s="41"/>
    </row>
    <row r="28" spans="1:10" ht="13.15" customHeight="1" x14ac:dyDescent="0.2">
      <c r="A28" s="3" t="s">
        <v>31</v>
      </c>
      <c r="B28" s="1">
        <v>26</v>
      </c>
      <c r="D28" s="28">
        <v>59690.400000000001</v>
      </c>
      <c r="E28" s="28">
        <v>7158.55</v>
      </c>
      <c r="H28" s="27"/>
      <c r="I28" s="41"/>
      <c r="J28" s="41"/>
    </row>
    <row r="29" spans="1:10" ht="13.15" customHeight="1" x14ac:dyDescent="0.2">
      <c r="A29" s="3" t="s">
        <v>32</v>
      </c>
      <c r="B29" s="1">
        <v>27</v>
      </c>
      <c r="D29" s="28">
        <v>135315.6</v>
      </c>
      <c r="E29" s="28">
        <v>60075.75</v>
      </c>
      <c r="H29" s="27"/>
      <c r="I29" s="41"/>
      <c r="J29" s="41"/>
    </row>
    <row r="30" spans="1:10" ht="13.15" customHeight="1" x14ac:dyDescent="0.2">
      <c r="A30" s="3" t="s">
        <v>33</v>
      </c>
      <c r="B30" s="1">
        <v>28</v>
      </c>
      <c r="D30" s="28">
        <v>216671.7</v>
      </c>
      <c r="E30" s="28">
        <v>67269.649999999994</v>
      </c>
      <c r="H30" s="27"/>
      <c r="I30" s="41"/>
      <c r="J30" s="41"/>
    </row>
    <row r="31" spans="1:10" ht="13.15" customHeight="1" x14ac:dyDescent="0.2">
      <c r="A31" s="3" t="s">
        <v>34</v>
      </c>
      <c r="B31" s="1">
        <v>29</v>
      </c>
      <c r="D31" s="28">
        <v>1923904.5</v>
      </c>
      <c r="E31" s="28">
        <v>752267.95</v>
      </c>
      <c r="H31" s="27"/>
      <c r="I31" s="41"/>
      <c r="J31" s="41"/>
    </row>
    <row r="32" spans="1:10" ht="13.15" customHeight="1" x14ac:dyDescent="0.2">
      <c r="A32" s="3" t="s">
        <v>35</v>
      </c>
      <c r="B32" s="1">
        <v>30</v>
      </c>
      <c r="D32" s="28">
        <v>2724.4</v>
      </c>
      <c r="E32" s="28">
        <v>1133.6500000000001</v>
      </c>
    </row>
    <row r="33" spans="1:10" ht="13.15" customHeight="1" x14ac:dyDescent="0.2">
      <c r="A33" s="3" t="s">
        <v>36</v>
      </c>
      <c r="B33" s="1">
        <v>31</v>
      </c>
      <c r="D33" s="28">
        <v>247673.3</v>
      </c>
      <c r="E33" s="28">
        <v>72601.55</v>
      </c>
    </row>
    <row r="34" spans="1:10" ht="13.15" customHeight="1" x14ac:dyDescent="0.2">
      <c r="A34" s="3" t="s">
        <v>37</v>
      </c>
      <c r="B34" s="1">
        <v>32</v>
      </c>
      <c r="D34" s="28">
        <v>21364</v>
      </c>
      <c r="E34" s="28">
        <v>7870.8</v>
      </c>
      <c r="H34" s="27"/>
      <c r="I34" s="41"/>
      <c r="J34" s="41"/>
    </row>
    <row r="35" spans="1:10" ht="13.15" customHeight="1" x14ac:dyDescent="0.2">
      <c r="A35" s="3" t="s">
        <v>38</v>
      </c>
      <c r="B35" s="1">
        <v>33</v>
      </c>
      <c r="D35" s="28">
        <v>10248</v>
      </c>
      <c r="E35" s="28">
        <v>4063.15</v>
      </c>
      <c r="H35" s="27"/>
      <c r="I35" s="41"/>
      <c r="J35" s="41"/>
    </row>
    <row r="36" spans="1:10" ht="13.15" customHeight="1" x14ac:dyDescent="0.2">
      <c r="A36" s="3" t="s">
        <v>39</v>
      </c>
      <c r="B36" s="1">
        <v>34</v>
      </c>
      <c r="D36" s="28">
        <v>0</v>
      </c>
      <c r="E36" s="28">
        <v>0</v>
      </c>
      <c r="H36" s="27"/>
      <c r="I36" s="41"/>
      <c r="J36" s="41"/>
    </row>
    <row r="37" spans="1:10" ht="13.15" customHeight="1" x14ac:dyDescent="0.2">
      <c r="A37" s="3" t="s">
        <v>40</v>
      </c>
      <c r="B37" s="1">
        <v>35</v>
      </c>
      <c r="D37" s="28">
        <v>480913.3</v>
      </c>
      <c r="E37" s="28">
        <v>180432.7</v>
      </c>
      <c r="H37" s="27"/>
      <c r="I37" s="41"/>
      <c r="J37" s="41"/>
    </row>
    <row r="38" spans="1:10" ht="13.15" customHeight="1" x14ac:dyDescent="0.2">
      <c r="A38" s="3" t="s">
        <v>41</v>
      </c>
      <c r="B38" s="1">
        <v>36</v>
      </c>
      <c r="D38" s="28">
        <v>1196995.8</v>
      </c>
      <c r="E38" s="28">
        <v>677438.3</v>
      </c>
      <c r="H38" s="27"/>
      <c r="I38" s="41"/>
      <c r="J38" s="41"/>
    </row>
    <row r="39" spans="1:10" ht="13.15" customHeight="1" x14ac:dyDescent="0.2">
      <c r="A39" s="3" t="s">
        <v>42</v>
      </c>
      <c r="B39" s="1">
        <v>37</v>
      </c>
      <c r="D39" s="28">
        <v>195064.1</v>
      </c>
      <c r="E39" s="28">
        <v>100382.45</v>
      </c>
      <c r="H39" s="27"/>
      <c r="I39" s="41"/>
      <c r="J39" s="41"/>
    </row>
    <row r="40" spans="1:10" ht="13.15" customHeight="1" x14ac:dyDescent="0.2">
      <c r="A40" s="3" t="s">
        <v>43</v>
      </c>
      <c r="B40" s="1">
        <v>38</v>
      </c>
      <c r="D40" s="28">
        <v>22565.200000000001</v>
      </c>
      <c r="E40" s="28">
        <v>4709.25</v>
      </c>
      <c r="H40" s="27"/>
      <c r="I40" s="41"/>
      <c r="J40" s="41"/>
    </row>
    <row r="41" spans="1:10" ht="13.15" customHeight="1" x14ac:dyDescent="0.2">
      <c r="A41" s="3" t="s">
        <v>44</v>
      </c>
      <c r="B41" s="1">
        <v>39</v>
      </c>
      <c r="D41" s="28">
        <v>488.6</v>
      </c>
      <c r="E41" s="28">
        <v>907.55</v>
      </c>
      <c r="H41" s="27"/>
      <c r="I41" s="41"/>
      <c r="J41" s="41"/>
    </row>
    <row r="42" spans="1:10" ht="13.15" customHeight="1" x14ac:dyDescent="0.2">
      <c r="A42" s="3" t="s">
        <v>45</v>
      </c>
      <c r="B42" s="1">
        <v>40</v>
      </c>
      <c r="D42" s="28">
        <v>0</v>
      </c>
      <c r="E42" s="28">
        <v>0</v>
      </c>
    </row>
    <row r="43" spans="1:10" ht="13.15" customHeight="1" x14ac:dyDescent="0.2">
      <c r="A43" s="3" t="s">
        <v>46</v>
      </c>
      <c r="B43" s="1">
        <v>41</v>
      </c>
      <c r="D43" s="28">
        <v>1110134.8999999999</v>
      </c>
      <c r="E43" s="28">
        <v>423679.55</v>
      </c>
      <c r="H43" s="27"/>
      <c r="I43" s="41"/>
      <c r="J43" s="41"/>
    </row>
    <row r="44" spans="1:10" ht="13.15" customHeight="1" x14ac:dyDescent="0.2">
      <c r="A44" s="3" t="s">
        <v>47</v>
      </c>
      <c r="B44" s="1">
        <v>42</v>
      </c>
      <c r="D44" s="28">
        <v>331201.84999999998</v>
      </c>
      <c r="E44" s="28">
        <v>110097.4</v>
      </c>
      <c r="H44" s="27"/>
      <c r="I44" s="41"/>
      <c r="J44" s="41"/>
    </row>
    <row r="45" spans="1:10" ht="13.15" customHeight="1" x14ac:dyDescent="0.2">
      <c r="A45" s="3" t="s">
        <v>48</v>
      </c>
      <c r="B45" s="1">
        <v>43</v>
      </c>
      <c r="D45" s="28">
        <v>449094.1</v>
      </c>
      <c r="E45" s="28">
        <v>196702.8</v>
      </c>
      <c r="H45" s="27"/>
      <c r="I45" s="41"/>
      <c r="J45" s="41"/>
    </row>
    <row r="46" spans="1:10" ht="13.15" customHeight="1" x14ac:dyDescent="0.2">
      <c r="A46" s="3" t="s">
        <v>49</v>
      </c>
      <c r="B46" s="1">
        <v>44</v>
      </c>
      <c r="D46" s="28">
        <v>225479.1</v>
      </c>
      <c r="E46" s="28">
        <v>72615.55</v>
      </c>
      <c r="H46" s="27"/>
      <c r="I46" s="41"/>
      <c r="J46" s="41"/>
    </row>
    <row r="47" spans="1:10" ht="13.15" customHeight="1" x14ac:dyDescent="0.2">
      <c r="A47" s="3" t="s">
        <v>50</v>
      </c>
      <c r="B47" s="1">
        <v>45</v>
      </c>
      <c r="D47" s="28">
        <v>504251.3</v>
      </c>
      <c r="E47" s="28">
        <v>176872.15</v>
      </c>
      <c r="H47" s="27"/>
      <c r="I47" s="41"/>
      <c r="J47" s="41"/>
    </row>
    <row r="48" spans="1:10" ht="13.15" customHeight="1" x14ac:dyDescent="0.2">
      <c r="A48" s="3" t="s">
        <v>51</v>
      </c>
      <c r="B48" s="1">
        <v>46</v>
      </c>
      <c r="D48" s="28">
        <v>311141.59999999998</v>
      </c>
      <c r="E48" s="28">
        <v>139562.85</v>
      </c>
      <c r="H48" s="27"/>
      <c r="I48" s="41"/>
      <c r="J48" s="41"/>
    </row>
    <row r="49" spans="1:10" ht="13.15" customHeight="1" x14ac:dyDescent="0.2">
      <c r="A49" s="3" t="s">
        <v>52</v>
      </c>
      <c r="B49" s="1">
        <v>47</v>
      </c>
      <c r="D49" s="28">
        <v>34903.4</v>
      </c>
      <c r="E49" s="28">
        <v>12915</v>
      </c>
    </row>
    <row r="50" spans="1:10" ht="13.15" customHeight="1" x14ac:dyDescent="0.2">
      <c r="A50" s="3" t="s">
        <v>53</v>
      </c>
      <c r="B50" s="1">
        <v>48</v>
      </c>
      <c r="D50" s="28">
        <v>2617778.1</v>
      </c>
      <c r="E50" s="28">
        <v>1049399.3999999999</v>
      </c>
    </row>
    <row r="51" spans="1:10" ht="13.15" customHeight="1" x14ac:dyDescent="0.2">
      <c r="A51" s="3" t="s">
        <v>54</v>
      </c>
      <c r="B51" s="1">
        <v>49</v>
      </c>
      <c r="D51" s="28">
        <v>1245963.6000000001</v>
      </c>
      <c r="E51" s="28">
        <v>604066.75</v>
      </c>
    </row>
    <row r="52" spans="1:10" ht="13.15" customHeight="1" x14ac:dyDescent="0.2">
      <c r="A52" s="3" t="s">
        <v>55</v>
      </c>
      <c r="B52" s="1">
        <v>50</v>
      </c>
      <c r="D52" s="28">
        <v>2874384.1</v>
      </c>
      <c r="E52" s="28">
        <v>1014624.1</v>
      </c>
    </row>
    <row r="53" spans="1:10" ht="13.15" customHeight="1" x14ac:dyDescent="0.2">
      <c r="A53" s="3" t="s">
        <v>56</v>
      </c>
      <c r="B53" s="1">
        <v>51</v>
      </c>
      <c r="D53" s="28">
        <v>609761.6</v>
      </c>
      <c r="E53" s="28">
        <v>280743.05</v>
      </c>
    </row>
    <row r="54" spans="1:10" ht="13.15" customHeight="1" x14ac:dyDescent="0.2">
      <c r="A54" s="3" t="s">
        <v>57</v>
      </c>
      <c r="B54" s="1">
        <v>52</v>
      </c>
      <c r="D54" s="28">
        <v>1416169.3</v>
      </c>
      <c r="E54" s="28">
        <v>499138.5</v>
      </c>
    </row>
    <row r="55" spans="1:10" ht="13.15" customHeight="1" x14ac:dyDescent="0.2">
      <c r="A55" s="3" t="s">
        <v>58</v>
      </c>
      <c r="B55" s="1">
        <v>53</v>
      </c>
      <c r="D55" s="28">
        <v>494708.9</v>
      </c>
      <c r="E55" s="28">
        <v>204275.05</v>
      </c>
    </row>
    <row r="56" spans="1:10" ht="13.15" customHeight="1" x14ac:dyDescent="0.2">
      <c r="A56" s="3" t="s">
        <v>59</v>
      </c>
      <c r="B56" s="1">
        <v>54</v>
      </c>
      <c r="D56" s="28">
        <v>80466.399999999994</v>
      </c>
      <c r="E56" s="28">
        <v>31647.7</v>
      </c>
    </row>
    <row r="57" spans="1:10" ht="13.15" customHeight="1" x14ac:dyDescent="0.2">
      <c r="A57" s="3" t="s">
        <v>60</v>
      </c>
      <c r="B57" s="1">
        <v>55</v>
      </c>
      <c r="D57" s="28">
        <v>749933.1</v>
      </c>
      <c r="E57" s="28">
        <v>335820.79999999999</v>
      </c>
    </row>
    <row r="58" spans="1:10" ht="13.15" customHeight="1" x14ac:dyDescent="0.2">
      <c r="A58" s="3" t="s">
        <v>61</v>
      </c>
      <c r="B58" s="1">
        <v>56</v>
      </c>
      <c r="D58" s="28">
        <v>748392.84000000008</v>
      </c>
      <c r="E58" s="28">
        <v>462089.95</v>
      </c>
    </row>
    <row r="59" spans="1:10" ht="13.15" customHeight="1" x14ac:dyDescent="0.25">
      <c r="A59" s="3" t="s">
        <v>62</v>
      </c>
      <c r="B59" s="1">
        <v>57</v>
      </c>
      <c r="D59" s="28">
        <v>493357.2</v>
      </c>
      <c r="E59" s="28">
        <v>244918.8</v>
      </c>
      <c r="I59" s="40"/>
      <c r="J59" s="40"/>
    </row>
    <row r="60" spans="1:10" ht="13.15" customHeight="1" x14ac:dyDescent="0.2">
      <c r="A60" s="3" t="s">
        <v>63</v>
      </c>
      <c r="B60" s="1">
        <v>58</v>
      </c>
      <c r="D60" s="28">
        <v>908972.4</v>
      </c>
      <c r="E60" s="28">
        <v>285896.45</v>
      </c>
    </row>
    <row r="61" spans="1:10" ht="13.15" customHeight="1" x14ac:dyDescent="0.2">
      <c r="A61" s="3" t="s">
        <v>64</v>
      </c>
      <c r="B61" s="1">
        <v>59</v>
      </c>
      <c r="D61" s="28">
        <v>553907.1</v>
      </c>
      <c r="E61" s="28">
        <v>447081.95</v>
      </c>
    </row>
    <row r="62" spans="1:10" ht="13.15" customHeight="1" x14ac:dyDescent="0.2">
      <c r="A62" s="3" t="s">
        <v>65</v>
      </c>
      <c r="B62" s="1">
        <v>60</v>
      </c>
      <c r="D62" s="28">
        <v>489105.4</v>
      </c>
      <c r="E62" s="28">
        <v>130405.8</v>
      </c>
    </row>
    <row r="63" spans="1:10" ht="13.15" customHeight="1" x14ac:dyDescent="0.2">
      <c r="A63" s="3" t="s">
        <v>66</v>
      </c>
      <c r="B63" s="1">
        <v>61</v>
      </c>
      <c r="D63" s="28">
        <v>16783.900000000001</v>
      </c>
      <c r="E63" s="28">
        <v>14346.85</v>
      </c>
    </row>
    <row r="64" spans="1:10" ht="13.15" customHeight="1" x14ac:dyDescent="0.2">
      <c r="A64" s="3" t="s">
        <v>67</v>
      </c>
      <c r="B64" s="1">
        <v>62</v>
      </c>
      <c r="D64" s="28">
        <v>5454.4</v>
      </c>
      <c r="E64" s="28">
        <v>1249.5</v>
      </c>
    </row>
    <row r="65" spans="1:13" ht="13.15" customHeight="1" x14ac:dyDescent="0.2">
      <c r="A65" s="3" t="s">
        <v>68</v>
      </c>
      <c r="B65" s="1">
        <v>63</v>
      </c>
      <c r="D65" s="28">
        <v>2695.7</v>
      </c>
      <c r="E65" s="28">
        <v>1282.05</v>
      </c>
    </row>
    <row r="66" spans="1:13" ht="13.15" customHeight="1" x14ac:dyDescent="0.2">
      <c r="A66" s="3" t="s">
        <v>69</v>
      </c>
      <c r="B66" s="1">
        <v>64</v>
      </c>
      <c r="D66" s="28">
        <v>603255.80000000005</v>
      </c>
      <c r="E66" s="28">
        <v>222702.49</v>
      </c>
    </row>
    <row r="67" spans="1:13" ht="13.15" customHeight="1" x14ac:dyDescent="0.2">
      <c r="A67" s="3" t="s">
        <v>70</v>
      </c>
      <c r="B67" s="1">
        <v>65</v>
      </c>
      <c r="D67" s="28">
        <v>22988.7</v>
      </c>
      <c r="E67" s="28">
        <v>11253.9</v>
      </c>
    </row>
    <row r="68" spans="1:13" ht="13.15" customHeight="1" x14ac:dyDescent="0.2">
      <c r="A68" s="3" t="s">
        <v>71</v>
      </c>
      <c r="B68" s="1">
        <v>66</v>
      </c>
      <c r="D68" s="28">
        <v>484172.5</v>
      </c>
      <c r="E68" s="28">
        <v>146053.6</v>
      </c>
    </row>
    <row r="69" spans="1:13" ht="13.15" customHeight="1" x14ac:dyDescent="0.2">
      <c r="A69" s="3" t="s">
        <v>72</v>
      </c>
      <c r="B69" s="1">
        <v>67</v>
      </c>
      <c r="D69" s="28">
        <v>9404.5</v>
      </c>
      <c r="E69" s="28">
        <v>6013.35</v>
      </c>
      <c r="M69" s="27"/>
    </row>
    <row r="70" spans="1:13" ht="13.15" customHeight="1" x14ac:dyDescent="0.25">
      <c r="I70" s="25"/>
      <c r="J70" s="25"/>
      <c r="M70" s="27"/>
    </row>
    <row r="71" spans="1:13" ht="13.15" customHeight="1" x14ac:dyDescent="0.2">
      <c r="A71" s="1" t="s">
        <v>73</v>
      </c>
      <c r="D71" s="24">
        <f>SUM(D3:D69)</f>
        <v>34679712.090000011</v>
      </c>
      <c r="E71" s="24">
        <f>SUM(E3:E69)</f>
        <v>14604666.940000001</v>
      </c>
      <c r="F71" s="24"/>
      <c r="M71" s="27"/>
    </row>
    <row r="72" spans="1:13" x14ac:dyDescent="0.2">
      <c r="M72" s="27"/>
    </row>
    <row r="73" spans="1:13" x14ac:dyDescent="0.2">
      <c r="A73" s="4" t="s">
        <v>74</v>
      </c>
      <c r="M73" s="27"/>
    </row>
    <row r="74" spans="1:13" ht="15" x14ac:dyDescent="0.25">
      <c r="I74" s="39"/>
    </row>
    <row r="75" spans="1:13" ht="15" x14ac:dyDescent="0.25">
      <c r="J75" s="38"/>
    </row>
    <row r="78" spans="1:13" ht="15" x14ac:dyDescent="0.25">
      <c r="J78" s="37"/>
    </row>
    <row r="79" spans="1:13" ht="15" x14ac:dyDescent="0.25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7C25-6EF8-4A4F-A85A-BB41BBEB0FF9}">
  <dimension ref="A1:M79"/>
  <sheetViews>
    <sheetView zoomScaleNormal="100" workbookViewId="0">
      <selection activeCell="A2" sqref="A2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5703125" style="1" bestFit="1" customWidth="1"/>
    <col min="10" max="10" width="15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2" ht="13.15" customHeight="1" x14ac:dyDescent="0.2">
      <c r="A1" s="26" t="s">
        <v>82</v>
      </c>
      <c r="D1" s="2" t="s">
        <v>0</v>
      </c>
      <c r="E1" s="2" t="s">
        <v>1</v>
      </c>
      <c r="F1" s="2"/>
    </row>
    <row r="2" spans="1:12" ht="15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  <c r="G2" s="43"/>
      <c r="L2" s="42"/>
    </row>
    <row r="3" spans="1:12" ht="13.15" customHeight="1" x14ac:dyDescent="0.2">
      <c r="A3" s="3" t="s">
        <v>6</v>
      </c>
      <c r="B3" s="1">
        <v>1</v>
      </c>
      <c r="D3" s="28">
        <v>214894.5</v>
      </c>
      <c r="E3" s="28">
        <v>151393.54999999999</v>
      </c>
      <c r="H3" s="27"/>
      <c r="I3" s="41"/>
      <c r="J3" s="41"/>
    </row>
    <row r="4" spans="1:12" ht="13.15" customHeight="1" x14ac:dyDescent="0.2">
      <c r="A4" s="3" t="s">
        <v>7</v>
      </c>
      <c r="B4" s="1">
        <v>2</v>
      </c>
      <c r="D4" s="28">
        <v>0</v>
      </c>
      <c r="E4" s="28">
        <v>0</v>
      </c>
      <c r="H4" s="27"/>
      <c r="I4" s="41"/>
      <c r="J4" s="41"/>
    </row>
    <row r="5" spans="1:12" ht="13.15" customHeight="1" x14ac:dyDescent="0.2">
      <c r="A5" s="3" t="s">
        <v>8</v>
      </c>
      <c r="B5" s="1">
        <v>3</v>
      </c>
      <c r="D5" s="28">
        <v>0</v>
      </c>
      <c r="E5" s="28">
        <v>0</v>
      </c>
      <c r="H5" s="27"/>
      <c r="I5" s="41"/>
      <c r="J5" s="41"/>
    </row>
    <row r="6" spans="1:12" ht="13.15" customHeight="1" x14ac:dyDescent="0.2">
      <c r="A6" s="3" t="s">
        <v>9</v>
      </c>
      <c r="B6" s="1">
        <v>4</v>
      </c>
      <c r="D6" s="28">
        <v>0</v>
      </c>
      <c r="E6" s="28">
        <v>0</v>
      </c>
      <c r="H6" s="27"/>
      <c r="I6" s="41"/>
      <c r="J6" s="41"/>
    </row>
    <row r="7" spans="1:12" ht="13.15" customHeight="1" x14ac:dyDescent="0.2">
      <c r="A7" s="3" t="s">
        <v>10</v>
      </c>
      <c r="B7" s="1">
        <v>5</v>
      </c>
      <c r="D7" s="28">
        <v>0</v>
      </c>
      <c r="E7" s="28">
        <v>0</v>
      </c>
      <c r="H7" s="27"/>
      <c r="I7" s="41"/>
      <c r="J7" s="41"/>
    </row>
    <row r="8" spans="1:12" ht="13.15" customHeight="1" x14ac:dyDescent="0.2">
      <c r="A8" s="3" t="s">
        <v>11</v>
      </c>
      <c r="B8" s="1">
        <v>6</v>
      </c>
      <c r="D8" s="28">
        <v>0</v>
      </c>
      <c r="E8" s="28">
        <v>0</v>
      </c>
      <c r="H8" s="27"/>
      <c r="I8" s="41"/>
      <c r="J8" s="41"/>
    </row>
    <row r="9" spans="1:12" ht="13.15" customHeight="1" x14ac:dyDescent="0.2">
      <c r="A9" s="3" t="s">
        <v>12</v>
      </c>
      <c r="B9" s="1">
        <v>7</v>
      </c>
      <c r="D9" s="28">
        <v>0</v>
      </c>
      <c r="E9" s="28">
        <v>0</v>
      </c>
      <c r="F9" s="24"/>
      <c r="H9" s="27"/>
      <c r="I9" s="41"/>
      <c r="J9" s="41"/>
    </row>
    <row r="10" spans="1:12" ht="13.15" customHeight="1" x14ac:dyDescent="0.2">
      <c r="A10" s="3" t="s">
        <v>13</v>
      </c>
      <c r="B10" s="1">
        <v>8</v>
      </c>
      <c r="D10" s="28">
        <v>226627.8</v>
      </c>
      <c r="E10" s="28">
        <v>96341.7</v>
      </c>
      <c r="H10" s="27"/>
      <c r="I10" s="41"/>
      <c r="J10" s="41"/>
    </row>
    <row r="11" spans="1:12" ht="13.15" customHeight="1" x14ac:dyDescent="0.2">
      <c r="A11" s="3" t="s">
        <v>14</v>
      </c>
      <c r="B11" s="1">
        <v>9</v>
      </c>
      <c r="D11" s="28">
        <v>0</v>
      </c>
      <c r="E11" s="28">
        <v>0</v>
      </c>
      <c r="H11" s="27"/>
      <c r="I11" s="41"/>
      <c r="J11" s="41"/>
    </row>
    <row r="12" spans="1:12" ht="13.15" customHeight="1" x14ac:dyDescent="0.2">
      <c r="A12" s="3" t="s">
        <v>15</v>
      </c>
      <c r="B12" s="1">
        <v>10</v>
      </c>
      <c r="D12" s="28">
        <v>0</v>
      </c>
      <c r="E12" s="28">
        <v>0</v>
      </c>
      <c r="H12" s="27"/>
      <c r="I12" s="41"/>
      <c r="J12" s="41"/>
    </row>
    <row r="13" spans="1:12" ht="13.15" customHeight="1" x14ac:dyDescent="0.2">
      <c r="A13" s="3" t="s">
        <v>16</v>
      </c>
      <c r="B13" s="1">
        <v>11</v>
      </c>
      <c r="D13" s="28">
        <v>1408487.5</v>
      </c>
      <c r="E13" s="28">
        <v>323691.2</v>
      </c>
      <c r="H13" s="27"/>
      <c r="I13" s="41"/>
      <c r="J13" s="41"/>
    </row>
    <row r="14" spans="1:12" ht="13.15" customHeight="1" x14ac:dyDescent="0.2">
      <c r="A14" s="3" t="s">
        <v>17</v>
      </c>
      <c r="B14" s="1">
        <v>12</v>
      </c>
      <c r="D14" s="28">
        <v>0</v>
      </c>
      <c r="E14" s="28">
        <v>0</v>
      </c>
      <c r="F14" s="24"/>
      <c r="H14" s="27"/>
      <c r="I14" s="41"/>
      <c r="J14" s="41"/>
    </row>
    <row r="15" spans="1:12" ht="13.15" customHeight="1" x14ac:dyDescent="0.2">
      <c r="A15" s="3" t="s">
        <v>18</v>
      </c>
      <c r="B15" s="1">
        <v>13</v>
      </c>
      <c r="D15" s="28">
        <v>0</v>
      </c>
      <c r="E15" s="28">
        <v>0</v>
      </c>
      <c r="H15" s="27"/>
      <c r="I15" s="41"/>
      <c r="J15" s="41"/>
    </row>
    <row r="16" spans="1:12" ht="13.15" customHeight="1" x14ac:dyDescent="0.2">
      <c r="A16" s="3" t="s">
        <v>19</v>
      </c>
      <c r="B16" s="1">
        <v>14</v>
      </c>
      <c r="D16" s="28">
        <v>0</v>
      </c>
      <c r="E16" s="28">
        <v>0</v>
      </c>
      <c r="H16" s="27"/>
      <c r="I16" s="41"/>
      <c r="J16" s="41"/>
    </row>
    <row r="17" spans="1:10" ht="13.15" customHeight="1" x14ac:dyDescent="0.2">
      <c r="A17" s="3" t="s">
        <v>20</v>
      </c>
      <c r="B17" s="1">
        <v>15</v>
      </c>
      <c r="D17" s="28">
        <v>0</v>
      </c>
      <c r="E17" s="28">
        <v>0</v>
      </c>
      <c r="H17" s="27"/>
      <c r="I17" s="41"/>
      <c r="J17" s="41"/>
    </row>
    <row r="18" spans="1:10" ht="13.15" customHeight="1" x14ac:dyDescent="0.2">
      <c r="A18" s="3" t="s">
        <v>21</v>
      </c>
      <c r="B18" s="1">
        <v>16</v>
      </c>
      <c r="D18" s="28">
        <v>0</v>
      </c>
      <c r="E18" s="28">
        <v>0</v>
      </c>
      <c r="H18" s="27"/>
      <c r="I18" s="41"/>
      <c r="J18" s="41"/>
    </row>
    <row r="19" spans="1:10" ht="13.15" customHeight="1" x14ac:dyDescent="0.2">
      <c r="A19" s="3" t="s">
        <v>22</v>
      </c>
      <c r="B19" s="1">
        <v>17</v>
      </c>
      <c r="D19" s="28">
        <v>0</v>
      </c>
      <c r="E19" s="28">
        <v>0</v>
      </c>
      <c r="H19" s="27"/>
      <c r="I19" s="41"/>
      <c r="J19" s="41"/>
    </row>
    <row r="20" spans="1:10" ht="13.15" customHeight="1" x14ac:dyDescent="0.2">
      <c r="A20" s="3" t="s">
        <v>23</v>
      </c>
      <c r="B20" s="1">
        <v>18</v>
      </c>
      <c r="D20" s="28">
        <v>126966</v>
      </c>
      <c r="E20" s="28">
        <v>51536.800000000003</v>
      </c>
      <c r="H20" s="27"/>
      <c r="I20" s="41"/>
      <c r="J20" s="41"/>
    </row>
    <row r="21" spans="1:10" ht="13.15" customHeight="1" x14ac:dyDescent="0.2">
      <c r="A21" s="3" t="s">
        <v>24</v>
      </c>
      <c r="B21" s="1">
        <v>19</v>
      </c>
      <c r="D21" s="28">
        <v>66257.8</v>
      </c>
      <c r="E21" s="28">
        <v>16629.2</v>
      </c>
      <c r="H21" s="27"/>
      <c r="I21" s="41"/>
      <c r="J21" s="41"/>
    </row>
    <row r="22" spans="1:10" ht="13.15" customHeight="1" x14ac:dyDescent="0.2">
      <c r="A22" s="3" t="s">
        <v>25</v>
      </c>
      <c r="B22" s="1">
        <v>20</v>
      </c>
      <c r="D22" s="28">
        <v>0</v>
      </c>
      <c r="E22" s="28">
        <v>0</v>
      </c>
      <c r="H22" s="27"/>
      <c r="I22" s="41"/>
      <c r="J22" s="41"/>
    </row>
    <row r="23" spans="1:10" ht="13.15" customHeight="1" x14ac:dyDescent="0.2">
      <c r="A23" s="3" t="s">
        <v>26</v>
      </c>
      <c r="B23" s="1">
        <v>21</v>
      </c>
      <c r="D23" s="28">
        <v>0</v>
      </c>
      <c r="E23" s="28">
        <v>0</v>
      </c>
      <c r="H23" s="27"/>
      <c r="I23" s="41"/>
      <c r="J23" s="41"/>
    </row>
    <row r="24" spans="1:10" ht="13.15" customHeight="1" x14ac:dyDescent="0.2">
      <c r="A24" s="3" t="s">
        <v>27</v>
      </c>
      <c r="B24" s="1">
        <v>22</v>
      </c>
      <c r="D24" s="28">
        <v>0</v>
      </c>
      <c r="E24" s="28">
        <v>0</v>
      </c>
      <c r="H24" s="27"/>
      <c r="I24" s="41"/>
      <c r="J24" s="41"/>
    </row>
    <row r="25" spans="1:10" ht="13.15" customHeight="1" x14ac:dyDescent="0.2">
      <c r="A25" s="3" t="s">
        <v>28</v>
      </c>
      <c r="B25" s="1">
        <v>23</v>
      </c>
      <c r="D25" s="28">
        <v>6270.25</v>
      </c>
      <c r="E25" s="28">
        <v>14247.1</v>
      </c>
      <c r="H25" s="27"/>
      <c r="I25" s="41"/>
      <c r="J25" s="41"/>
    </row>
    <row r="26" spans="1:10" ht="13.15" customHeight="1" x14ac:dyDescent="0.2">
      <c r="A26" s="3" t="s">
        <v>29</v>
      </c>
      <c r="B26" s="1">
        <v>24</v>
      </c>
      <c r="D26" s="28">
        <v>0</v>
      </c>
      <c r="E26" s="28">
        <v>0</v>
      </c>
      <c r="H26" s="27"/>
      <c r="I26" s="41"/>
      <c r="J26" s="41"/>
    </row>
    <row r="27" spans="1:10" ht="13.15" customHeight="1" x14ac:dyDescent="0.2">
      <c r="A27" s="3" t="s">
        <v>30</v>
      </c>
      <c r="B27" s="1">
        <v>25</v>
      </c>
      <c r="D27" s="28">
        <v>0</v>
      </c>
      <c r="E27" s="28">
        <v>0</v>
      </c>
      <c r="H27" s="27"/>
      <c r="I27" s="41"/>
      <c r="J27" s="41"/>
    </row>
    <row r="28" spans="1:10" ht="13.15" customHeight="1" x14ac:dyDescent="0.2">
      <c r="A28" s="3" t="s">
        <v>31</v>
      </c>
      <c r="B28" s="1">
        <v>26</v>
      </c>
      <c r="D28" s="28">
        <v>0</v>
      </c>
      <c r="E28" s="28">
        <v>0</v>
      </c>
      <c r="H28" s="27"/>
      <c r="I28" s="41"/>
      <c r="J28" s="41"/>
    </row>
    <row r="29" spans="1:10" ht="13.15" customHeight="1" x14ac:dyDescent="0.2">
      <c r="A29" s="3" t="s">
        <v>32</v>
      </c>
      <c r="B29" s="1">
        <v>27</v>
      </c>
      <c r="D29" s="28">
        <v>0</v>
      </c>
      <c r="E29" s="28">
        <v>0</v>
      </c>
      <c r="H29" s="27"/>
      <c r="I29" s="41"/>
      <c r="J29" s="41"/>
    </row>
    <row r="30" spans="1:10" ht="13.15" customHeight="1" x14ac:dyDescent="0.2">
      <c r="A30" s="3" t="s">
        <v>33</v>
      </c>
      <c r="B30" s="1">
        <v>28</v>
      </c>
      <c r="D30" s="28">
        <v>0</v>
      </c>
      <c r="E30" s="28">
        <v>0</v>
      </c>
      <c r="H30" s="27"/>
      <c r="I30" s="41"/>
      <c r="J30" s="41"/>
    </row>
    <row r="31" spans="1:10" ht="13.15" customHeight="1" x14ac:dyDescent="0.2">
      <c r="A31" s="3" t="s">
        <v>34</v>
      </c>
      <c r="B31" s="1">
        <v>29</v>
      </c>
      <c r="D31" s="28">
        <v>1884812.3</v>
      </c>
      <c r="E31" s="28">
        <v>818499.15</v>
      </c>
      <c r="H31" s="27"/>
      <c r="I31" s="41"/>
      <c r="J31" s="41"/>
    </row>
    <row r="32" spans="1:10" ht="13.15" customHeight="1" x14ac:dyDescent="0.2">
      <c r="A32" s="3" t="s">
        <v>35</v>
      </c>
      <c r="B32" s="1">
        <v>30</v>
      </c>
      <c r="D32" s="28">
        <v>0</v>
      </c>
      <c r="E32" s="28">
        <v>0</v>
      </c>
    </row>
    <row r="33" spans="1:10" ht="13.15" customHeight="1" x14ac:dyDescent="0.2">
      <c r="A33" s="3" t="s">
        <v>36</v>
      </c>
      <c r="B33" s="1">
        <v>31</v>
      </c>
      <c r="D33" s="28">
        <v>0</v>
      </c>
      <c r="E33" s="28">
        <v>0</v>
      </c>
    </row>
    <row r="34" spans="1:10" ht="13.15" customHeight="1" x14ac:dyDescent="0.2">
      <c r="A34" s="3" t="s">
        <v>37</v>
      </c>
      <c r="B34" s="1">
        <v>32</v>
      </c>
      <c r="D34" s="28">
        <v>0</v>
      </c>
      <c r="E34" s="28">
        <v>0</v>
      </c>
      <c r="H34" s="27"/>
      <c r="I34" s="41"/>
      <c r="J34" s="41"/>
    </row>
    <row r="35" spans="1:10" ht="13.15" customHeight="1" x14ac:dyDescent="0.2">
      <c r="A35" s="3" t="s">
        <v>38</v>
      </c>
      <c r="B35" s="1">
        <v>33</v>
      </c>
      <c r="D35" s="28">
        <v>0</v>
      </c>
      <c r="E35" s="28">
        <v>0</v>
      </c>
      <c r="H35" s="27"/>
      <c r="I35" s="41"/>
      <c r="J35" s="41"/>
    </row>
    <row r="36" spans="1:10" ht="13.15" customHeight="1" x14ac:dyDescent="0.2">
      <c r="A36" s="3" t="s">
        <v>39</v>
      </c>
      <c r="B36" s="1">
        <v>34</v>
      </c>
      <c r="D36" s="28">
        <v>5430.6</v>
      </c>
      <c r="E36" s="28">
        <v>3357.55</v>
      </c>
      <c r="H36" s="27"/>
      <c r="I36" s="41"/>
      <c r="J36" s="41"/>
    </row>
    <row r="37" spans="1:10" ht="13.15" customHeight="1" x14ac:dyDescent="0.2">
      <c r="A37" s="3" t="s">
        <v>40</v>
      </c>
      <c r="B37" s="1">
        <v>35</v>
      </c>
      <c r="D37" s="28">
        <v>0</v>
      </c>
      <c r="E37" s="28">
        <v>0</v>
      </c>
      <c r="H37" s="27"/>
      <c r="I37" s="41"/>
      <c r="J37" s="41"/>
    </row>
    <row r="38" spans="1:10" ht="13.15" customHeight="1" x14ac:dyDescent="0.2">
      <c r="A38" s="3" t="s">
        <v>41</v>
      </c>
      <c r="B38" s="1">
        <v>36</v>
      </c>
      <c r="D38" s="28">
        <v>0</v>
      </c>
      <c r="E38" s="28">
        <v>0</v>
      </c>
      <c r="H38" s="27"/>
      <c r="I38" s="41"/>
      <c r="J38" s="41"/>
    </row>
    <row r="39" spans="1:10" ht="13.15" customHeight="1" x14ac:dyDescent="0.2">
      <c r="A39" s="3" t="s">
        <v>42</v>
      </c>
      <c r="B39" s="1">
        <v>37</v>
      </c>
      <c r="D39" s="28">
        <v>0</v>
      </c>
      <c r="E39" s="28">
        <v>0</v>
      </c>
      <c r="H39" s="27"/>
      <c r="I39" s="41"/>
      <c r="J39" s="41"/>
    </row>
    <row r="40" spans="1:10" ht="13.15" customHeight="1" x14ac:dyDescent="0.2">
      <c r="A40" s="3" t="s">
        <v>43</v>
      </c>
      <c r="B40" s="1">
        <v>38</v>
      </c>
      <c r="D40" s="28">
        <v>0</v>
      </c>
      <c r="E40" s="28">
        <v>0</v>
      </c>
      <c r="H40" s="27"/>
      <c r="I40" s="41"/>
      <c r="J40" s="41"/>
    </row>
    <row r="41" spans="1:10" ht="13.15" customHeight="1" x14ac:dyDescent="0.2">
      <c r="A41" s="3" t="s">
        <v>44</v>
      </c>
      <c r="B41" s="1">
        <v>39</v>
      </c>
      <c r="D41" s="28">
        <v>0</v>
      </c>
      <c r="E41" s="28">
        <v>0</v>
      </c>
      <c r="H41" s="27"/>
      <c r="I41" s="41"/>
      <c r="J41" s="41"/>
    </row>
    <row r="42" spans="1:10" ht="13.15" customHeight="1" x14ac:dyDescent="0.2">
      <c r="A42" s="3" t="s">
        <v>45</v>
      </c>
      <c r="B42" s="1">
        <v>40</v>
      </c>
      <c r="D42" s="28">
        <v>0</v>
      </c>
      <c r="E42" s="28">
        <v>0</v>
      </c>
    </row>
    <row r="43" spans="1:10" ht="13.15" customHeight="1" x14ac:dyDescent="0.2">
      <c r="A43" s="3" t="s">
        <v>46</v>
      </c>
      <c r="B43" s="1">
        <v>41</v>
      </c>
      <c r="D43" s="28">
        <v>0</v>
      </c>
      <c r="E43" s="28">
        <v>0</v>
      </c>
      <c r="H43" s="27"/>
      <c r="I43" s="41"/>
      <c r="J43" s="41"/>
    </row>
    <row r="44" spans="1:10" ht="13.15" customHeight="1" x14ac:dyDescent="0.2">
      <c r="A44" s="3" t="s">
        <v>47</v>
      </c>
      <c r="B44" s="1">
        <v>42</v>
      </c>
      <c r="D44" s="28">
        <v>0</v>
      </c>
      <c r="E44" s="28">
        <v>0</v>
      </c>
      <c r="H44" s="27"/>
      <c r="I44" s="41"/>
      <c r="J44" s="41"/>
    </row>
    <row r="45" spans="1:10" ht="13.15" customHeight="1" x14ac:dyDescent="0.2">
      <c r="A45" s="3" t="s">
        <v>48</v>
      </c>
      <c r="B45" s="1">
        <v>43</v>
      </c>
      <c r="D45" s="28">
        <v>0</v>
      </c>
      <c r="E45" s="28">
        <v>0</v>
      </c>
      <c r="H45" s="27"/>
      <c r="I45" s="41"/>
      <c r="J45" s="41"/>
    </row>
    <row r="46" spans="1:10" ht="13.15" customHeight="1" x14ac:dyDescent="0.2">
      <c r="A46" s="3" t="s">
        <v>49</v>
      </c>
      <c r="B46" s="1">
        <v>44</v>
      </c>
      <c r="D46" s="28">
        <v>430634.4</v>
      </c>
      <c r="E46" s="28">
        <v>136230.85999999999</v>
      </c>
      <c r="H46" s="27"/>
      <c r="I46" s="41"/>
      <c r="J46" s="41"/>
    </row>
    <row r="47" spans="1:10" ht="13.15" customHeight="1" x14ac:dyDescent="0.2">
      <c r="A47" s="3" t="s">
        <v>50</v>
      </c>
      <c r="B47" s="1">
        <v>45</v>
      </c>
      <c r="D47" s="28">
        <v>0</v>
      </c>
      <c r="E47" s="28">
        <v>0</v>
      </c>
      <c r="H47" s="27"/>
      <c r="I47" s="41"/>
      <c r="J47" s="41"/>
    </row>
    <row r="48" spans="1:10" ht="13.15" customHeight="1" x14ac:dyDescent="0.2">
      <c r="A48" s="3" t="s">
        <v>51</v>
      </c>
      <c r="B48" s="1">
        <v>46</v>
      </c>
      <c r="D48" s="28">
        <v>0</v>
      </c>
      <c r="E48" s="28">
        <v>0</v>
      </c>
      <c r="H48" s="27"/>
      <c r="I48" s="41"/>
      <c r="J48" s="41"/>
    </row>
    <row r="49" spans="1:10" ht="13.15" customHeight="1" x14ac:dyDescent="0.2">
      <c r="A49" s="3" t="s">
        <v>52</v>
      </c>
      <c r="B49" s="1">
        <v>47</v>
      </c>
      <c r="D49" s="28">
        <v>0</v>
      </c>
      <c r="E49" s="28">
        <v>0</v>
      </c>
    </row>
    <row r="50" spans="1:10" ht="13.15" customHeight="1" x14ac:dyDescent="0.2">
      <c r="A50" s="3" t="s">
        <v>53</v>
      </c>
      <c r="B50" s="1">
        <v>48</v>
      </c>
      <c r="D50" s="28">
        <v>2844730</v>
      </c>
      <c r="E50" s="28">
        <v>985018.35</v>
      </c>
    </row>
    <row r="51" spans="1:10" ht="13.15" customHeight="1" x14ac:dyDescent="0.2">
      <c r="A51" s="3" t="s">
        <v>54</v>
      </c>
      <c r="B51" s="1">
        <v>49</v>
      </c>
      <c r="D51" s="28">
        <v>0</v>
      </c>
      <c r="E51" s="28">
        <v>0</v>
      </c>
    </row>
    <row r="52" spans="1:10" ht="13.15" customHeight="1" x14ac:dyDescent="0.2">
      <c r="A52" s="3" t="s">
        <v>55</v>
      </c>
      <c r="B52" s="1">
        <v>50</v>
      </c>
      <c r="D52" s="28">
        <v>2812632.2</v>
      </c>
      <c r="E52" s="28">
        <v>984413.85</v>
      </c>
    </row>
    <row r="53" spans="1:10" ht="13.15" customHeight="1" x14ac:dyDescent="0.2">
      <c r="A53" s="3" t="s">
        <v>56</v>
      </c>
      <c r="B53" s="1">
        <v>51</v>
      </c>
      <c r="D53" s="28">
        <v>0</v>
      </c>
      <c r="E53" s="28">
        <v>0</v>
      </c>
    </row>
    <row r="54" spans="1:10" ht="13.15" customHeight="1" x14ac:dyDescent="0.2">
      <c r="A54" s="3" t="s">
        <v>57</v>
      </c>
      <c r="B54" s="1">
        <v>52</v>
      </c>
      <c r="D54" s="28">
        <v>1226411.2</v>
      </c>
      <c r="E54" s="28">
        <v>483645.4</v>
      </c>
    </row>
    <row r="55" spans="1:10" ht="13.15" customHeight="1" x14ac:dyDescent="0.2">
      <c r="A55" s="3" t="s">
        <v>58</v>
      </c>
      <c r="B55" s="1">
        <v>53</v>
      </c>
      <c r="D55" s="28">
        <v>0</v>
      </c>
      <c r="E55" s="28">
        <v>0</v>
      </c>
    </row>
    <row r="56" spans="1:10" ht="13.15" customHeight="1" x14ac:dyDescent="0.2">
      <c r="A56" s="3" t="s">
        <v>59</v>
      </c>
      <c r="B56" s="1">
        <v>54</v>
      </c>
      <c r="D56" s="28">
        <v>0</v>
      </c>
      <c r="E56" s="28">
        <v>0</v>
      </c>
    </row>
    <row r="57" spans="1:10" ht="13.15" customHeight="1" x14ac:dyDescent="0.2">
      <c r="A57" s="3" t="s">
        <v>60</v>
      </c>
      <c r="B57" s="1">
        <v>55</v>
      </c>
      <c r="D57" s="28">
        <v>0</v>
      </c>
      <c r="E57" s="28">
        <v>0</v>
      </c>
    </row>
    <row r="58" spans="1:10" ht="13.15" customHeight="1" x14ac:dyDescent="0.2">
      <c r="A58" s="3" t="s">
        <v>61</v>
      </c>
      <c r="B58" s="1">
        <v>56</v>
      </c>
      <c r="D58" s="28">
        <v>0</v>
      </c>
      <c r="E58" s="28">
        <v>0</v>
      </c>
    </row>
    <row r="59" spans="1:10" ht="13.15" customHeight="1" x14ac:dyDescent="0.25">
      <c r="A59" s="3" t="s">
        <v>62</v>
      </c>
      <c r="B59" s="1">
        <v>57</v>
      </c>
      <c r="D59" s="28">
        <v>0</v>
      </c>
      <c r="E59" s="28">
        <v>0</v>
      </c>
      <c r="I59" s="40"/>
      <c r="J59" s="40"/>
    </row>
    <row r="60" spans="1:10" ht="13.15" customHeight="1" x14ac:dyDescent="0.2">
      <c r="A60" s="3" t="s">
        <v>63</v>
      </c>
      <c r="B60" s="1">
        <v>58</v>
      </c>
      <c r="D60" s="28">
        <v>0</v>
      </c>
      <c r="E60" s="28">
        <v>0</v>
      </c>
    </row>
    <row r="61" spans="1:10" ht="13.15" customHeight="1" x14ac:dyDescent="0.2">
      <c r="A61" s="3" t="s">
        <v>64</v>
      </c>
      <c r="B61" s="1">
        <v>59</v>
      </c>
      <c r="D61" s="28">
        <v>0</v>
      </c>
      <c r="E61" s="28">
        <v>0</v>
      </c>
    </row>
    <row r="62" spans="1:10" ht="13.15" customHeight="1" x14ac:dyDescent="0.2">
      <c r="A62" s="3" t="s">
        <v>65</v>
      </c>
      <c r="B62" s="1">
        <v>60</v>
      </c>
      <c r="D62" s="28">
        <v>0</v>
      </c>
      <c r="E62" s="28">
        <v>0</v>
      </c>
    </row>
    <row r="63" spans="1:10" ht="13.15" customHeight="1" x14ac:dyDescent="0.2">
      <c r="A63" s="3" t="s">
        <v>66</v>
      </c>
      <c r="B63" s="1">
        <v>61</v>
      </c>
      <c r="D63" s="28">
        <v>0</v>
      </c>
      <c r="E63" s="28">
        <v>0</v>
      </c>
    </row>
    <row r="64" spans="1:10" ht="13.15" customHeight="1" x14ac:dyDescent="0.2">
      <c r="A64" s="3" t="s">
        <v>67</v>
      </c>
      <c r="B64" s="1">
        <v>62</v>
      </c>
      <c r="D64" s="28">
        <v>0</v>
      </c>
      <c r="E64" s="28">
        <v>0</v>
      </c>
    </row>
    <row r="65" spans="1:13" ht="13.15" customHeight="1" x14ac:dyDescent="0.2">
      <c r="A65" s="3" t="s">
        <v>68</v>
      </c>
      <c r="B65" s="1">
        <v>63</v>
      </c>
      <c r="D65" s="28">
        <v>0</v>
      </c>
      <c r="E65" s="28">
        <v>0</v>
      </c>
    </row>
    <row r="66" spans="1:13" ht="13.15" customHeight="1" x14ac:dyDescent="0.2">
      <c r="A66" s="3" t="s">
        <v>69</v>
      </c>
      <c r="B66" s="1">
        <v>64</v>
      </c>
      <c r="D66" s="28">
        <v>0</v>
      </c>
      <c r="E66" s="28">
        <v>0</v>
      </c>
    </row>
    <row r="67" spans="1:13" ht="13.15" customHeight="1" x14ac:dyDescent="0.2">
      <c r="A67" s="3" t="s">
        <v>70</v>
      </c>
      <c r="B67" s="1">
        <v>65</v>
      </c>
      <c r="D67" s="28">
        <v>0</v>
      </c>
      <c r="E67" s="28">
        <v>0</v>
      </c>
    </row>
    <row r="68" spans="1:13" ht="13.15" customHeight="1" x14ac:dyDescent="0.2">
      <c r="A68" s="3" t="s">
        <v>71</v>
      </c>
      <c r="B68" s="1">
        <v>66</v>
      </c>
      <c r="D68" s="28">
        <v>0</v>
      </c>
      <c r="E68" s="28">
        <v>0</v>
      </c>
    </row>
    <row r="69" spans="1:13" ht="13.15" customHeight="1" x14ac:dyDescent="0.2">
      <c r="A69" s="3" t="s">
        <v>72</v>
      </c>
      <c r="B69" s="1">
        <v>67</v>
      </c>
      <c r="D69" s="28">
        <v>0</v>
      </c>
      <c r="E69" s="28">
        <v>0</v>
      </c>
      <c r="M69" s="27"/>
    </row>
    <row r="70" spans="1:13" ht="13.15" customHeight="1" x14ac:dyDescent="0.25">
      <c r="I70" s="25"/>
      <c r="J70" s="25"/>
      <c r="M70" s="27"/>
    </row>
    <row r="71" spans="1:13" ht="13.15" customHeight="1" x14ac:dyDescent="0.2">
      <c r="A71" s="1" t="s">
        <v>73</v>
      </c>
      <c r="D71" s="24">
        <f>SUM(D3:D69)</f>
        <v>11254154.550000001</v>
      </c>
      <c r="E71" s="24">
        <f>SUM(E3:E69)</f>
        <v>4065004.71</v>
      </c>
      <c r="F71" s="24"/>
      <c r="M71" s="27"/>
    </row>
    <row r="72" spans="1:13" x14ac:dyDescent="0.2">
      <c r="M72" s="27"/>
    </row>
    <row r="73" spans="1:13" x14ac:dyDescent="0.2">
      <c r="A73" s="4" t="s">
        <v>74</v>
      </c>
      <c r="M73" s="27"/>
    </row>
    <row r="74" spans="1:13" ht="15" x14ac:dyDescent="0.25">
      <c r="I74" s="39"/>
    </row>
    <row r="75" spans="1:13" ht="15" x14ac:dyDescent="0.25">
      <c r="J75" s="38"/>
    </row>
    <row r="78" spans="1:13" ht="15" x14ac:dyDescent="0.25">
      <c r="J78" s="37"/>
    </row>
    <row r="79" spans="1:13" ht="15" x14ac:dyDescent="0.25">
      <c r="J79" s="36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74"/>
  <sheetViews>
    <sheetView workbookViewId="0">
      <selection activeCell="A24" sqref="A24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29" customWidth="1"/>
    <col min="8" max="8" width="18.28515625" style="29" customWidth="1"/>
  </cols>
  <sheetData>
    <row r="1" spans="1:8" x14ac:dyDescent="0.25">
      <c r="A1" s="23" t="s">
        <v>77</v>
      </c>
    </row>
    <row r="2" spans="1:8" x14ac:dyDescent="0.25">
      <c r="D2" s="35" t="s">
        <v>0</v>
      </c>
      <c r="E2" s="35" t="s">
        <v>1</v>
      </c>
      <c r="G2" s="30" t="s">
        <v>75</v>
      </c>
      <c r="H2" s="31"/>
    </row>
    <row r="3" spans="1:8" x14ac:dyDescent="0.25">
      <c r="A3" t="s">
        <v>2</v>
      </c>
      <c r="B3" t="s">
        <v>3</v>
      </c>
      <c r="D3" s="35" t="s">
        <v>4</v>
      </c>
      <c r="E3" s="35" t="s">
        <v>5</v>
      </c>
      <c r="F3" s="8"/>
      <c r="G3" s="32" t="s">
        <v>0</v>
      </c>
      <c r="H3" s="33" t="s">
        <v>1</v>
      </c>
    </row>
    <row r="4" spans="1:8" x14ac:dyDescent="0.25">
      <c r="A4" s="9" t="s">
        <v>6</v>
      </c>
      <c r="B4">
        <v>1</v>
      </c>
      <c r="D4" s="10">
        <v>1067530.49</v>
      </c>
      <c r="E4" s="10">
        <v>567335.30000000005</v>
      </c>
      <c r="F4" s="11"/>
      <c r="G4" s="34">
        <v>0.35999594522579459</v>
      </c>
      <c r="H4" s="34">
        <v>-0.1486234233893543</v>
      </c>
    </row>
    <row r="5" spans="1:8" x14ac:dyDescent="0.25">
      <c r="A5" s="9" t="s">
        <v>7</v>
      </c>
      <c r="B5">
        <v>2</v>
      </c>
      <c r="D5" s="10">
        <v>20895.7</v>
      </c>
      <c r="E5" s="10">
        <v>14214.9</v>
      </c>
      <c r="F5" s="11"/>
      <c r="G5" s="34">
        <v>-0.71946921782931894</v>
      </c>
      <c r="H5" s="34">
        <v>-0.62004640197582606</v>
      </c>
    </row>
    <row r="6" spans="1:8" x14ac:dyDescent="0.25">
      <c r="A6" s="9" t="s">
        <v>8</v>
      </c>
      <c r="B6">
        <v>3</v>
      </c>
      <c r="D6" s="10">
        <v>1100537.2</v>
      </c>
      <c r="E6" s="10">
        <v>513388.05000000005</v>
      </c>
      <c r="F6" s="11"/>
      <c r="G6" s="34">
        <v>1.5428972578217515E-3</v>
      </c>
      <c r="H6" s="34">
        <v>0.171767305424811</v>
      </c>
    </row>
    <row r="7" spans="1:8" x14ac:dyDescent="0.25">
      <c r="A7" s="9" t="s">
        <v>9</v>
      </c>
      <c r="B7">
        <v>4</v>
      </c>
      <c r="D7" s="10">
        <v>36780.1</v>
      </c>
      <c r="E7" s="10">
        <v>21487.200000000001</v>
      </c>
      <c r="F7" s="11"/>
      <c r="G7" s="34">
        <v>-3.9994884162829814E-2</v>
      </c>
      <c r="H7" s="34">
        <v>7.9666561148042714E-2</v>
      </c>
    </row>
    <row r="8" spans="1:8" x14ac:dyDescent="0.25">
      <c r="A8" s="9" t="s">
        <v>10</v>
      </c>
      <c r="B8">
        <v>5</v>
      </c>
      <c r="D8" s="10">
        <v>3265437</v>
      </c>
      <c r="E8" s="10">
        <v>1579279.8</v>
      </c>
      <c r="F8" s="11"/>
      <c r="G8" s="34">
        <v>4.7619432603758449E-2</v>
      </c>
      <c r="H8" s="34">
        <v>8.0053292907928952E-3</v>
      </c>
    </row>
    <row r="9" spans="1:8" x14ac:dyDescent="0.25">
      <c r="A9" s="9" t="s">
        <v>11</v>
      </c>
      <c r="B9">
        <v>6</v>
      </c>
      <c r="D9" s="10">
        <v>11260600.550000001</v>
      </c>
      <c r="E9" s="10">
        <v>7287563.1499999994</v>
      </c>
      <c r="F9" s="11"/>
      <c r="G9" s="34">
        <v>6.4553630512992122E-2</v>
      </c>
      <c r="H9" s="34">
        <v>0.26151873907313528</v>
      </c>
    </row>
    <row r="10" spans="1:8" x14ac:dyDescent="0.25">
      <c r="A10" s="9" t="s">
        <v>12</v>
      </c>
      <c r="B10">
        <v>7</v>
      </c>
      <c r="D10" s="10">
        <v>13156.5</v>
      </c>
      <c r="E10" s="10">
        <v>6858.25</v>
      </c>
      <c r="F10" s="11"/>
      <c r="G10" s="34">
        <v>0.558457711442786</v>
      </c>
      <c r="H10" s="34">
        <v>-0.48627533230212627</v>
      </c>
    </row>
    <row r="11" spans="1:8" x14ac:dyDescent="0.25">
      <c r="A11" s="9" t="s">
        <v>13</v>
      </c>
      <c r="B11">
        <v>8</v>
      </c>
      <c r="D11" s="10">
        <v>940647.39999999991</v>
      </c>
      <c r="E11" s="10">
        <v>367371.55000000005</v>
      </c>
      <c r="F11" s="11"/>
      <c r="G11" s="34">
        <v>-0.15839412584048995</v>
      </c>
      <c r="H11" s="34">
        <v>-4.5540890139717849E-2</v>
      </c>
    </row>
    <row r="12" spans="1:8" x14ac:dyDescent="0.25">
      <c r="A12" s="9" t="s">
        <v>14</v>
      </c>
      <c r="B12">
        <v>9</v>
      </c>
      <c r="D12" s="10">
        <v>664616.4</v>
      </c>
      <c r="E12" s="10">
        <v>326026.75</v>
      </c>
      <c r="F12" s="11"/>
      <c r="G12" s="34">
        <v>0.12187922793791839</v>
      </c>
      <c r="H12" s="34">
        <v>0.50713844242163431</v>
      </c>
    </row>
    <row r="13" spans="1:8" x14ac:dyDescent="0.25">
      <c r="A13" s="9" t="s">
        <v>15</v>
      </c>
      <c r="B13">
        <v>10</v>
      </c>
      <c r="D13" s="10">
        <v>820209.60000000009</v>
      </c>
      <c r="E13" s="10">
        <v>361490.85000000003</v>
      </c>
      <c r="F13" s="11"/>
      <c r="G13" s="34">
        <v>0.167426035060801</v>
      </c>
      <c r="H13" s="34">
        <v>-0.16684937672878797</v>
      </c>
    </row>
    <row r="14" spans="1:8" x14ac:dyDescent="0.25">
      <c r="A14" s="9" t="s">
        <v>16</v>
      </c>
      <c r="B14">
        <v>11</v>
      </c>
      <c r="D14" s="10">
        <v>4878981.0999999996</v>
      </c>
      <c r="E14" s="10">
        <v>1701730.45</v>
      </c>
      <c r="F14" s="11"/>
      <c r="G14" s="34">
        <v>4.2274020434332371E-2</v>
      </c>
      <c r="H14" s="34">
        <v>-0.23868563352529215</v>
      </c>
    </row>
    <row r="15" spans="1:8" x14ac:dyDescent="0.25">
      <c r="A15" s="9" t="s">
        <v>17</v>
      </c>
      <c r="B15">
        <v>12</v>
      </c>
      <c r="D15" s="10">
        <v>158456.54999999999</v>
      </c>
      <c r="E15" s="10">
        <v>78548.05</v>
      </c>
      <c r="F15" s="11"/>
      <c r="G15" s="34">
        <v>-0.38384224680443357</v>
      </c>
      <c r="H15" s="34">
        <v>-0.36483097858080871</v>
      </c>
    </row>
    <row r="16" spans="1:8" x14ac:dyDescent="0.25">
      <c r="A16" s="9" t="s">
        <v>18</v>
      </c>
      <c r="B16">
        <v>13</v>
      </c>
      <c r="D16" s="10">
        <v>16763781</v>
      </c>
      <c r="E16" s="10">
        <v>9948980.6500000004</v>
      </c>
      <c r="F16" s="11"/>
      <c r="G16" s="34">
        <v>0.2643514131913669</v>
      </c>
      <c r="H16" s="34">
        <v>9.7765183410779555E-2</v>
      </c>
    </row>
    <row r="17" spans="1:8" x14ac:dyDescent="0.25">
      <c r="A17" s="9" t="s">
        <v>19</v>
      </c>
      <c r="B17">
        <v>14</v>
      </c>
      <c r="D17" s="10">
        <v>184369.5</v>
      </c>
      <c r="E17" s="10">
        <v>21273.699999999997</v>
      </c>
      <c r="F17" s="11"/>
      <c r="G17" s="34">
        <v>3.3539748400641392</v>
      </c>
      <c r="H17" s="34">
        <v>0.29252295849395904</v>
      </c>
    </row>
    <row r="18" spans="1:8" x14ac:dyDescent="0.25">
      <c r="A18" s="9" t="s">
        <v>20</v>
      </c>
      <c r="B18">
        <v>15</v>
      </c>
      <c r="D18" s="10">
        <v>0</v>
      </c>
      <c r="E18" s="10">
        <v>0</v>
      </c>
      <c r="F18" s="11"/>
      <c r="G18" s="34">
        <v>-1</v>
      </c>
      <c r="H18" s="34">
        <v>-1</v>
      </c>
    </row>
    <row r="19" spans="1:8" x14ac:dyDescent="0.25">
      <c r="A19" s="9" t="s">
        <v>21</v>
      </c>
      <c r="B19">
        <v>16</v>
      </c>
      <c r="D19" s="10">
        <v>5606633.2000000002</v>
      </c>
      <c r="E19" s="10">
        <v>2533125.6999999997</v>
      </c>
      <c r="F19" s="11"/>
      <c r="G19" s="34">
        <v>0.11274064417033025</v>
      </c>
      <c r="H19" s="34">
        <v>-6.63994581184012E-2</v>
      </c>
    </row>
    <row r="20" spans="1:8" x14ac:dyDescent="0.25">
      <c r="A20" s="9" t="s">
        <v>22</v>
      </c>
      <c r="B20">
        <v>17</v>
      </c>
      <c r="D20" s="10">
        <v>1576268.4000000001</v>
      </c>
      <c r="E20" s="10">
        <v>744719.5</v>
      </c>
      <c r="F20" s="11"/>
      <c r="G20" s="34">
        <v>0.29739427831315468</v>
      </c>
      <c r="H20" s="34">
        <v>1.9324710613189078E-2</v>
      </c>
    </row>
    <row r="21" spans="1:8" x14ac:dyDescent="0.25">
      <c r="A21" s="9" t="s">
        <v>23</v>
      </c>
      <c r="B21">
        <v>18</v>
      </c>
      <c r="D21" s="10">
        <v>632553.99</v>
      </c>
      <c r="E21" s="10">
        <v>250766.24999999997</v>
      </c>
      <c r="F21" s="11"/>
      <c r="G21" s="34">
        <v>-4.9559347149501498E-3</v>
      </c>
      <c r="H21" s="34">
        <v>-9.2475708786636357E-2</v>
      </c>
    </row>
    <row r="22" spans="1:8" x14ac:dyDescent="0.25">
      <c r="A22" s="9" t="s">
        <v>24</v>
      </c>
      <c r="B22">
        <v>19</v>
      </c>
      <c r="D22" s="10">
        <v>154189.70000000001</v>
      </c>
      <c r="E22" s="10">
        <v>53814.25</v>
      </c>
      <c r="F22" s="11"/>
      <c r="G22" s="34">
        <v>0.98512089833364902</v>
      </c>
      <c r="H22" s="34">
        <v>0.45818119742420071</v>
      </c>
    </row>
    <row r="23" spans="1:8" x14ac:dyDescent="0.25">
      <c r="A23" s="9" t="s">
        <v>25</v>
      </c>
      <c r="B23">
        <v>20</v>
      </c>
      <c r="D23" s="10">
        <v>48351.799999999996</v>
      </c>
      <c r="E23" s="10">
        <v>22265.599999999999</v>
      </c>
      <c r="F23" s="11"/>
      <c r="G23" s="34">
        <v>0.43838240806297124</v>
      </c>
      <c r="H23" s="34">
        <v>-8.4885711408720144E-2</v>
      </c>
    </row>
    <row r="24" spans="1:8" x14ac:dyDescent="0.25">
      <c r="A24" s="9" t="s">
        <v>26</v>
      </c>
      <c r="B24">
        <v>21</v>
      </c>
      <c r="D24" s="10">
        <v>31055.5</v>
      </c>
      <c r="E24" s="10">
        <v>16104.55</v>
      </c>
      <c r="F24" s="11"/>
      <c r="G24" s="34">
        <v>-0.16497270845096934</v>
      </c>
      <c r="H24" s="34">
        <v>-0.24614578042826474</v>
      </c>
    </row>
    <row r="25" spans="1:8" x14ac:dyDescent="0.25">
      <c r="A25" s="9" t="s">
        <v>27</v>
      </c>
      <c r="B25">
        <v>22</v>
      </c>
      <c r="D25" s="10">
        <v>35058.1</v>
      </c>
      <c r="E25" s="10">
        <v>4946.9000000000005</v>
      </c>
      <c r="F25" s="11"/>
      <c r="G25" s="34">
        <v>3.25875850340136</v>
      </c>
      <c r="H25" s="34">
        <v>1.2247756965213288</v>
      </c>
    </row>
    <row r="26" spans="1:8" x14ac:dyDescent="0.25">
      <c r="A26" s="9" t="s">
        <v>28</v>
      </c>
      <c r="B26">
        <v>23</v>
      </c>
      <c r="D26" s="10">
        <v>102413.50000000001</v>
      </c>
      <c r="E26" s="10">
        <v>42432.600000000006</v>
      </c>
      <c r="F26" s="11"/>
      <c r="G26" s="34">
        <v>0.53369184644736589</v>
      </c>
      <c r="H26" s="34">
        <v>0.17532549369371142</v>
      </c>
    </row>
    <row r="27" spans="1:8" x14ac:dyDescent="0.25">
      <c r="A27" s="9" t="s">
        <v>29</v>
      </c>
      <c r="B27">
        <v>24</v>
      </c>
      <c r="D27" s="10">
        <v>7743.4</v>
      </c>
      <c r="E27" s="10">
        <v>8494.15</v>
      </c>
      <c r="F27" s="11"/>
      <c r="G27" s="34">
        <v>-0.16211750524528679</v>
      </c>
      <c r="H27" s="34">
        <v>0.27590557804531834</v>
      </c>
    </row>
    <row r="28" spans="1:8" x14ac:dyDescent="0.25">
      <c r="A28" s="9" t="s">
        <v>30</v>
      </c>
      <c r="B28">
        <v>25</v>
      </c>
      <c r="D28" s="10">
        <v>25515</v>
      </c>
      <c r="E28" s="10">
        <v>23378.6</v>
      </c>
      <c r="F28" s="11"/>
      <c r="G28" s="34">
        <v>0.80803571428571419</v>
      </c>
      <c r="H28" s="34">
        <v>1.3842090234151909</v>
      </c>
    </row>
    <row r="29" spans="1:8" x14ac:dyDescent="0.25">
      <c r="A29" s="9" t="s">
        <v>31</v>
      </c>
      <c r="B29">
        <v>26</v>
      </c>
      <c r="D29" s="10">
        <v>71599.5</v>
      </c>
      <c r="E29" s="10">
        <v>22976.799999999999</v>
      </c>
      <c r="F29" s="11"/>
      <c r="G29" s="34">
        <v>0.32625805531423824</v>
      </c>
      <c r="H29" s="34">
        <v>1.0969112339093492</v>
      </c>
    </row>
    <row r="30" spans="1:8" x14ac:dyDescent="0.25">
      <c r="A30" s="9" t="s">
        <v>32</v>
      </c>
      <c r="B30">
        <v>27</v>
      </c>
      <c r="D30" s="10">
        <v>700427.7</v>
      </c>
      <c r="E30" s="10">
        <v>301373.10000000003</v>
      </c>
      <c r="F30" s="11"/>
      <c r="G30" s="34">
        <v>0.17734315893016595</v>
      </c>
      <c r="H30" s="34">
        <v>0.22426329453716165</v>
      </c>
    </row>
    <row r="31" spans="1:8" x14ac:dyDescent="0.25">
      <c r="A31" s="9" t="s">
        <v>33</v>
      </c>
      <c r="B31">
        <v>28</v>
      </c>
      <c r="D31" s="10">
        <v>516310.2</v>
      </c>
      <c r="E31" s="10">
        <v>175349.65</v>
      </c>
      <c r="F31" s="11"/>
      <c r="G31" s="34">
        <v>0.75910154377446037</v>
      </c>
      <c r="H31" s="34">
        <v>0.34731115419885916</v>
      </c>
    </row>
    <row r="32" spans="1:8" x14ac:dyDescent="0.25">
      <c r="A32" s="9" t="s">
        <v>34</v>
      </c>
      <c r="B32">
        <v>29</v>
      </c>
      <c r="D32" s="10">
        <v>9516562.3000000007</v>
      </c>
      <c r="E32" s="10">
        <v>4775824.5500000007</v>
      </c>
      <c r="F32" s="11"/>
      <c r="G32" s="34">
        <v>3.6042556696980199E-6</v>
      </c>
      <c r="H32" s="34">
        <v>9.4178555766190941E-2</v>
      </c>
    </row>
    <row r="33" spans="1:8" x14ac:dyDescent="0.25">
      <c r="A33" s="9" t="s">
        <v>35</v>
      </c>
      <c r="B33">
        <v>30</v>
      </c>
      <c r="D33" s="10">
        <v>8716.4</v>
      </c>
      <c r="E33" s="10">
        <v>8150.45</v>
      </c>
      <c r="F33" s="11"/>
      <c r="G33" s="34">
        <v>-0.3509174311926605</v>
      </c>
      <c r="H33" s="34">
        <v>0.22170924925239999</v>
      </c>
    </row>
    <row r="34" spans="1:8" x14ac:dyDescent="0.25">
      <c r="A34" s="9" t="s">
        <v>36</v>
      </c>
      <c r="B34">
        <v>31</v>
      </c>
      <c r="D34" s="10">
        <v>1528478.4</v>
      </c>
      <c r="E34" s="10">
        <v>467990.95</v>
      </c>
      <c r="F34" s="11"/>
      <c r="G34" s="34">
        <v>0.16405236687519364</v>
      </c>
      <c r="H34" s="34">
        <v>0.10514644536232165</v>
      </c>
    </row>
    <row r="35" spans="1:8" x14ac:dyDescent="0.25">
      <c r="A35" s="9" t="s">
        <v>37</v>
      </c>
      <c r="B35">
        <v>32</v>
      </c>
      <c r="D35" s="10">
        <v>47863.9</v>
      </c>
      <c r="E35" s="10">
        <v>22664.25</v>
      </c>
      <c r="F35" s="11"/>
      <c r="G35" s="34">
        <v>0.65385545665634659</v>
      </c>
      <c r="H35" s="34">
        <v>-0.13149317989779907</v>
      </c>
    </row>
    <row r="36" spans="1:8" x14ac:dyDescent="0.25">
      <c r="A36" s="9" t="s">
        <v>38</v>
      </c>
      <c r="B36">
        <v>33</v>
      </c>
      <c r="D36" s="10">
        <v>24164</v>
      </c>
      <c r="E36" s="10">
        <v>9626.75</v>
      </c>
      <c r="F36" s="11"/>
      <c r="G36" s="34">
        <v>0.64875579118307281</v>
      </c>
      <c r="H36" s="34">
        <v>2.3899043293749589E-2</v>
      </c>
    </row>
    <row r="37" spans="1:8" x14ac:dyDescent="0.25">
      <c r="A37" s="9" t="s">
        <v>39</v>
      </c>
      <c r="B37">
        <v>34</v>
      </c>
      <c r="D37" s="10">
        <v>18805.5</v>
      </c>
      <c r="E37" s="10">
        <v>9967.2999999999993</v>
      </c>
      <c r="F37" s="11"/>
      <c r="G37" s="34">
        <v>10.28781512605042</v>
      </c>
      <c r="H37" s="34">
        <v>28.602910602910601</v>
      </c>
    </row>
    <row r="38" spans="1:8" x14ac:dyDescent="0.25">
      <c r="A38" s="9" t="s">
        <v>40</v>
      </c>
      <c r="B38">
        <v>35</v>
      </c>
      <c r="D38" s="10">
        <v>2105924.1</v>
      </c>
      <c r="E38" s="10">
        <v>898091.25</v>
      </c>
      <c r="F38" s="11"/>
      <c r="G38" s="34">
        <v>7.3201175345428249E-2</v>
      </c>
      <c r="H38" s="34">
        <v>6.6482489525219624E-2</v>
      </c>
    </row>
    <row r="39" spans="1:8" x14ac:dyDescent="0.25">
      <c r="A39" s="9" t="s">
        <v>41</v>
      </c>
      <c r="B39">
        <v>36</v>
      </c>
      <c r="D39" s="10">
        <v>4906466.5999999996</v>
      </c>
      <c r="E39" s="10">
        <v>1984135.65</v>
      </c>
      <c r="F39" s="11"/>
      <c r="G39" s="34">
        <v>-0.17837197749268152</v>
      </c>
      <c r="H39" s="34">
        <v>-0.34595804571450595</v>
      </c>
    </row>
    <row r="40" spans="1:8" x14ac:dyDescent="0.25">
      <c r="A40" s="9" t="s">
        <v>42</v>
      </c>
      <c r="B40">
        <v>37</v>
      </c>
      <c r="D40" s="10">
        <v>1005754.4</v>
      </c>
      <c r="E40" s="10">
        <v>668624.94999999995</v>
      </c>
      <c r="F40" s="11"/>
      <c r="G40" s="34">
        <v>-3.4354202719620863E-3</v>
      </c>
      <c r="H40" s="34">
        <v>0.22151211564726747</v>
      </c>
    </row>
    <row r="41" spans="1:8" x14ac:dyDescent="0.25">
      <c r="A41" s="9" t="s">
        <v>43</v>
      </c>
      <c r="B41">
        <v>38</v>
      </c>
      <c r="D41" s="10">
        <v>91445.4</v>
      </c>
      <c r="E41" s="10">
        <v>59339.350000000006</v>
      </c>
      <c r="F41" s="11"/>
      <c r="G41" s="34">
        <v>-0.12176106089301575</v>
      </c>
      <c r="H41" s="34">
        <v>1.001310275630054</v>
      </c>
    </row>
    <row r="42" spans="1:8" x14ac:dyDescent="0.25">
      <c r="A42" s="9" t="s">
        <v>44</v>
      </c>
      <c r="B42">
        <v>39</v>
      </c>
      <c r="D42" s="10">
        <v>5441.8</v>
      </c>
      <c r="E42" s="10">
        <v>7358.75</v>
      </c>
      <c r="F42" s="11"/>
      <c r="G42" s="34">
        <v>0.34126984126984139</v>
      </c>
      <c r="H42" s="34">
        <v>0.28248139563254848</v>
      </c>
    </row>
    <row r="43" spans="1:8" x14ac:dyDescent="0.25">
      <c r="A43" s="9" t="s">
        <v>45</v>
      </c>
      <c r="B43">
        <v>40</v>
      </c>
      <c r="D43" s="10">
        <v>5510.4</v>
      </c>
      <c r="E43" s="10">
        <v>4839.1000000000004</v>
      </c>
      <c r="F43" s="11"/>
      <c r="G43" s="34">
        <v>-0.73791450259688374</v>
      </c>
      <c r="H43" s="34">
        <v>-0.57128682170542633</v>
      </c>
    </row>
    <row r="44" spans="1:8" x14ac:dyDescent="0.25">
      <c r="A44" s="9" t="s">
        <v>46</v>
      </c>
      <c r="B44">
        <v>41</v>
      </c>
      <c r="D44" s="10">
        <v>2703147.3</v>
      </c>
      <c r="E44" s="10">
        <v>1128038.4500000002</v>
      </c>
      <c r="F44" s="11"/>
      <c r="G44" s="34">
        <v>1.0463804901024387E-2</v>
      </c>
      <c r="H44" s="34">
        <v>-2.3943460217944579E-2</v>
      </c>
    </row>
    <row r="45" spans="1:8" x14ac:dyDescent="0.25">
      <c r="A45" s="9" t="s">
        <v>47</v>
      </c>
      <c r="B45">
        <v>42</v>
      </c>
      <c r="D45" s="10">
        <v>1563848.4000000001</v>
      </c>
      <c r="E45" s="10">
        <v>588826.42000000004</v>
      </c>
      <c r="F45" s="11"/>
      <c r="G45" s="34">
        <v>0.32237582942945209</v>
      </c>
      <c r="H45" s="34">
        <v>-0.10676609192293363</v>
      </c>
    </row>
    <row r="46" spans="1:8" x14ac:dyDescent="0.25">
      <c r="A46" s="9" t="s">
        <v>48</v>
      </c>
      <c r="B46">
        <v>43</v>
      </c>
      <c r="D46" s="10">
        <v>1407807.8</v>
      </c>
      <c r="E46" s="10">
        <v>458805.19999999995</v>
      </c>
      <c r="F46" s="11"/>
      <c r="G46" s="34">
        <v>-6.0119071742553709E-3</v>
      </c>
      <c r="H46" s="34">
        <v>-0.24429650451563967</v>
      </c>
    </row>
    <row r="47" spans="1:8" x14ac:dyDescent="0.25">
      <c r="A47" s="9" t="s">
        <v>49</v>
      </c>
      <c r="B47">
        <v>44</v>
      </c>
      <c r="D47" s="10">
        <v>1352647.77</v>
      </c>
      <c r="E47" s="10">
        <v>447461.3</v>
      </c>
      <c r="F47" s="11"/>
      <c r="G47" s="34">
        <v>0.16091390032439401</v>
      </c>
      <c r="H47" s="34">
        <v>0.15986833020945346</v>
      </c>
    </row>
    <row r="48" spans="1:8" x14ac:dyDescent="0.25">
      <c r="A48" s="9" t="s">
        <v>50</v>
      </c>
      <c r="B48">
        <v>45</v>
      </c>
      <c r="D48" s="10">
        <v>676673.20000000007</v>
      </c>
      <c r="E48" s="10">
        <v>262957.8</v>
      </c>
      <c r="F48" s="11"/>
      <c r="G48" s="34">
        <v>0.23531185785701858</v>
      </c>
      <c r="H48" s="34">
        <v>0.20432031084694247</v>
      </c>
    </row>
    <row r="49" spans="1:8" x14ac:dyDescent="0.25">
      <c r="A49" s="9" t="s">
        <v>51</v>
      </c>
      <c r="B49">
        <v>46</v>
      </c>
      <c r="D49" s="10">
        <v>1109393.3799999999</v>
      </c>
      <c r="E49" s="10">
        <v>542008.25</v>
      </c>
      <c r="F49" s="11"/>
      <c r="G49" s="34">
        <v>2.2947399397054813E-2</v>
      </c>
      <c r="H49" s="34">
        <v>8.6461146225121244E-2</v>
      </c>
    </row>
    <row r="50" spans="1:8" x14ac:dyDescent="0.25">
      <c r="A50" s="9" t="s">
        <v>52</v>
      </c>
      <c r="B50">
        <v>47</v>
      </c>
      <c r="D50" s="10">
        <v>81603.899999999994</v>
      </c>
      <c r="E50" s="10">
        <v>24113.95</v>
      </c>
      <c r="F50" s="11"/>
      <c r="G50" s="34">
        <v>6.4008250885327467E-2</v>
      </c>
      <c r="H50" s="34">
        <v>-0.17067504453753179</v>
      </c>
    </row>
    <row r="51" spans="1:8" x14ac:dyDescent="0.25">
      <c r="A51" s="9" t="s">
        <v>53</v>
      </c>
      <c r="B51">
        <v>48</v>
      </c>
      <c r="D51" s="10">
        <v>11472635.300000001</v>
      </c>
      <c r="E51" s="10">
        <v>5124947.0999999996</v>
      </c>
      <c r="F51" s="11"/>
      <c r="G51" s="34">
        <v>0.17743173900111509</v>
      </c>
      <c r="H51" s="34">
        <v>0.14644681081064714</v>
      </c>
    </row>
    <row r="52" spans="1:8" x14ac:dyDescent="0.25">
      <c r="A52" s="9" t="s">
        <v>54</v>
      </c>
      <c r="B52">
        <v>49</v>
      </c>
      <c r="D52" s="10">
        <v>2629516.67</v>
      </c>
      <c r="E52" s="10">
        <v>829724.35</v>
      </c>
      <c r="F52" s="11"/>
      <c r="G52" s="34">
        <v>0.18537244350887483</v>
      </c>
      <c r="H52" s="34">
        <v>-8.419319921099655E-2</v>
      </c>
    </row>
    <row r="53" spans="1:8" x14ac:dyDescent="0.25">
      <c r="A53" s="9" t="s">
        <v>55</v>
      </c>
      <c r="B53">
        <v>50</v>
      </c>
      <c r="D53" s="10">
        <v>11722006.800000001</v>
      </c>
      <c r="E53" s="10">
        <v>4365598.38</v>
      </c>
      <c r="F53" s="11"/>
      <c r="G53" s="34">
        <v>-3.1169479750379425E-2</v>
      </c>
      <c r="H53" s="34">
        <v>-0.10493260922841152</v>
      </c>
    </row>
    <row r="54" spans="1:8" x14ac:dyDescent="0.25">
      <c r="A54" s="9" t="s">
        <v>56</v>
      </c>
      <c r="B54">
        <v>51</v>
      </c>
      <c r="D54" s="10">
        <v>2878196.3</v>
      </c>
      <c r="E54" s="10">
        <v>1273978.8500000001</v>
      </c>
      <c r="F54" s="11"/>
      <c r="G54" s="34">
        <v>0.29378401654600017</v>
      </c>
      <c r="H54" s="34">
        <v>0.30414376038489066</v>
      </c>
    </row>
    <row r="55" spans="1:8" x14ac:dyDescent="0.25">
      <c r="A55" s="9" t="s">
        <v>57</v>
      </c>
      <c r="B55">
        <v>52</v>
      </c>
      <c r="D55" s="10">
        <v>3508272.6</v>
      </c>
      <c r="E55" s="10">
        <v>1379207.55</v>
      </c>
      <c r="F55" s="11"/>
      <c r="G55" s="34">
        <v>0.17818122834319894</v>
      </c>
      <c r="H55" s="34">
        <v>0.12200861709615474</v>
      </c>
    </row>
    <row r="56" spans="1:8" x14ac:dyDescent="0.25">
      <c r="A56" s="9" t="s">
        <v>58</v>
      </c>
      <c r="B56">
        <v>53</v>
      </c>
      <c r="D56" s="10">
        <v>2680128.91</v>
      </c>
      <c r="E56" s="10">
        <v>1239947.1000000001</v>
      </c>
      <c r="F56" s="11"/>
      <c r="G56" s="34">
        <v>0.28497901102128176</v>
      </c>
      <c r="H56" s="34">
        <v>0.19334983209862089</v>
      </c>
    </row>
    <row r="57" spans="1:8" x14ac:dyDescent="0.25">
      <c r="A57" s="9" t="s">
        <v>59</v>
      </c>
      <c r="B57">
        <v>54</v>
      </c>
      <c r="D57" s="10">
        <v>136899</v>
      </c>
      <c r="E57" s="10">
        <v>39986.1</v>
      </c>
      <c r="F57" s="11"/>
      <c r="G57" s="34">
        <v>0.10089790983073632</v>
      </c>
      <c r="H57" s="34">
        <v>-0.3516265238019568</v>
      </c>
    </row>
    <row r="58" spans="1:8" x14ac:dyDescent="0.25">
      <c r="A58" s="9" t="s">
        <v>60</v>
      </c>
      <c r="B58">
        <v>55</v>
      </c>
      <c r="D58" s="10">
        <v>2400941.9000000004</v>
      </c>
      <c r="E58" s="10">
        <v>1042244.7000000001</v>
      </c>
      <c r="F58" s="11"/>
      <c r="G58" s="34">
        <v>6.1924872272067777E-3</v>
      </c>
      <c r="H58" s="34">
        <v>-8.339712649144404E-2</v>
      </c>
    </row>
    <row r="59" spans="1:8" x14ac:dyDescent="0.25">
      <c r="A59" s="9" t="s">
        <v>61</v>
      </c>
      <c r="B59">
        <v>56</v>
      </c>
      <c r="D59" s="10">
        <v>1425608.8</v>
      </c>
      <c r="E59" s="10">
        <v>557578</v>
      </c>
      <c r="F59" s="11"/>
      <c r="G59" s="34">
        <v>-2.4471277097168453E-2</v>
      </c>
      <c r="H59" s="34">
        <v>-0.22644089392332578</v>
      </c>
    </row>
    <row r="60" spans="1:8" x14ac:dyDescent="0.25">
      <c r="A60" s="9" t="s">
        <v>62</v>
      </c>
      <c r="B60">
        <v>57</v>
      </c>
      <c r="D60" s="10">
        <v>955476.2</v>
      </c>
      <c r="E60" s="10">
        <v>464030</v>
      </c>
      <c r="F60" s="11"/>
      <c r="G60" s="34">
        <v>-6.3037583037584E-3</v>
      </c>
      <c r="H60" s="34">
        <v>-8.2217602620574093E-2</v>
      </c>
    </row>
    <row r="61" spans="1:8" x14ac:dyDescent="0.25">
      <c r="A61" s="9" t="s">
        <v>63</v>
      </c>
      <c r="B61">
        <v>58</v>
      </c>
      <c r="D61" s="10">
        <v>3903788.3</v>
      </c>
      <c r="E61" s="10">
        <v>1553768.2999999998</v>
      </c>
      <c r="F61" s="11"/>
      <c r="G61" s="34">
        <v>-2.1962930690573312E-2</v>
      </c>
      <c r="H61" s="34">
        <v>0.14815836126955362</v>
      </c>
    </row>
    <row r="62" spans="1:8" x14ac:dyDescent="0.25">
      <c r="A62" s="9" t="s">
        <v>64</v>
      </c>
      <c r="B62">
        <v>59</v>
      </c>
      <c r="D62" s="10">
        <v>3219261.1</v>
      </c>
      <c r="E62" s="10">
        <v>1621415.26</v>
      </c>
      <c r="F62" s="11"/>
      <c r="G62" s="34">
        <v>0.29623678904017803</v>
      </c>
      <c r="H62" s="34">
        <v>0.15445574677200979</v>
      </c>
    </row>
    <row r="63" spans="1:8" x14ac:dyDescent="0.25">
      <c r="A63" s="9" t="s">
        <v>65</v>
      </c>
      <c r="B63">
        <v>60</v>
      </c>
      <c r="D63" s="10">
        <v>821202.2</v>
      </c>
      <c r="E63" s="10">
        <v>248043.95</v>
      </c>
      <c r="F63" s="11"/>
      <c r="G63" s="34">
        <v>-3.8702424378282974E-3</v>
      </c>
      <c r="H63" s="34">
        <v>-0.61216165927871724</v>
      </c>
    </row>
    <row r="64" spans="1:8" x14ac:dyDescent="0.25">
      <c r="A64" s="9" t="s">
        <v>66</v>
      </c>
      <c r="B64">
        <v>61</v>
      </c>
      <c r="D64" s="10">
        <v>54954.2</v>
      </c>
      <c r="E64" s="10">
        <v>26283.25</v>
      </c>
      <c r="F64" s="11"/>
      <c r="G64" s="34">
        <v>-0.117503569059904</v>
      </c>
      <c r="H64" s="34">
        <v>9.6485464394702847E-2</v>
      </c>
    </row>
    <row r="65" spans="1:8" x14ac:dyDescent="0.25">
      <c r="A65" s="9" t="s">
        <v>67</v>
      </c>
      <c r="B65">
        <v>62</v>
      </c>
      <c r="D65" s="10">
        <v>42419.3</v>
      </c>
      <c r="E65" s="10">
        <v>18377.8</v>
      </c>
      <c r="F65" s="11"/>
      <c r="G65" s="34">
        <v>3.0823141170667201E-2</v>
      </c>
      <c r="H65" s="34">
        <v>0.57030922902087444</v>
      </c>
    </row>
    <row r="66" spans="1:8" x14ac:dyDescent="0.25">
      <c r="A66" s="9" t="s">
        <v>68</v>
      </c>
      <c r="B66">
        <v>63</v>
      </c>
      <c r="D66" s="10">
        <v>2235.1</v>
      </c>
      <c r="E66" s="10">
        <v>843.15</v>
      </c>
      <c r="F66" s="11"/>
      <c r="G66" s="34">
        <v>-0.76727405247813407</v>
      </c>
      <c r="H66" s="34">
        <v>-0.86155968047813347</v>
      </c>
    </row>
    <row r="67" spans="1:8" x14ac:dyDescent="0.25">
      <c r="A67" s="9" t="s">
        <v>69</v>
      </c>
      <c r="B67">
        <v>64</v>
      </c>
      <c r="D67" s="10">
        <v>2587149.8800000004</v>
      </c>
      <c r="E67" s="10">
        <v>1049488.46</v>
      </c>
      <c r="F67" s="11"/>
      <c r="G67" s="34">
        <v>5.5762512558439115E-2</v>
      </c>
      <c r="H67" s="34">
        <v>-2.2670294147162151E-2</v>
      </c>
    </row>
    <row r="68" spans="1:8" x14ac:dyDescent="0.25">
      <c r="A68" s="9" t="s">
        <v>70</v>
      </c>
      <c r="B68">
        <v>65</v>
      </c>
      <c r="D68" s="10">
        <v>82112.800000000003</v>
      </c>
      <c r="E68" s="10">
        <v>46539.149999999994</v>
      </c>
      <c r="F68" s="11"/>
      <c r="G68" s="34">
        <v>-0.12777996713485862</v>
      </c>
      <c r="H68" s="34">
        <v>-0.3353145245141167</v>
      </c>
    </row>
    <row r="69" spans="1:8" x14ac:dyDescent="0.25">
      <c r="A69" s="9" t="s">
        <v>71</v>
      </c>
      <c r="B69">
        <v>66</v>
      </c>
      <c r="D69" s="10">
        <v>2059787.0999999999</v>
      </c>
      <c r="E69" s="10">
        <v>576048.9</v>
      </c>
      <c r="F69" s="11"/>
      <c r="G69" s="34">
        <v>0.23932139057568325</v>
      </c>
      <c r="H69" s="34">
        <v>2.2238433517924872E-3</v>
      </c>
    </row>
    <row r="70" spans="1:8" x14ac:dyDescent="0.25">
      <c r="A70" t="s">
        <v>72</v>
      </c>
      <c r="B70">
        <v>67</v>
      </c>
      <c r="D70" s="10">
        <v>71806</v>
      </c>
      <c r="E70" s="10">
        <v>29020.6</v>
      </c>
      <c r="G70" s="14">
        <v>0.98095900198906993</v>
      </c>
      <c r="H70" s="14">
        <v>0.23348358399904767</v>
      </c>
    </row>
    <row r="71" spans="1:8" x14ac:dyDescent="0.25">
      <c r="D71" s="10"/>
      <c r="E71" s="10"/>
      <c r="G71"/>
      <c r="H71"/>
    </row>
    <row r="72" spans="1:8" x14ac:dyDescent="0.25">
      <c r="A72" t="s">
        <v>73</v>
      </c>
      <c r="D72" s="10">
        <v>131498772.48999998</v>
      </c>
      <c r="E72" s="10">
        <v>60851191.920000017</v>
      </c>
      <c r="G72" s="15">
        <v>9.1280275174086656E-2</v>
      </c>
      <c r="H72" s="15">
        <v>2.7831269271410441E-2</v>
      </c>
    </row>
    <row r="74" spans="1:8" x14ac:dyDescent="0.25">
      <c r="A74" s="12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2020-06-21T02:12:09+00:00</_EndDate>
    <Subsite xmlns="49dd70ed-5133-4753-9c09-07253e2e7b43"/>
    <StartDate xmlns="http://schemas.microsoft.com/sharepoint/v3">2020-06-21T02:12:09+00:00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3566C-A804-416C-8DD1-C30026E490F6}"/>
</file>

<file path=customXml/itemProps2.xml><?xml version="1.0" encoding="utf-8"?>
<ds:datastoreItem xmlns:ds="http://schemas.openxmlformats.org/officeDocument/2006/customXml" ds:itemID="{E1121D4E-BB6E-488A-BDA7-97EBF48CC4DD}"/>
</file>

<file path=customXml/itemProps3.xml><?xml version="1.0" encoding="utf-8"?>
<ds:datastoreItem xmlns:ds="http://schemas.openxmlformats.org/officeDocument/2006/customXml" ds:itemID="{0C6B0837-D162-4616-8328-FF14C7824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July 2018</vt:lpstr>
      <vt:lpstr>Week of July 2nd</vt:lpstr>
      <vt:lpstr>Week of July 9th</vt:lpstr>
      <vt:lpstr>Week of July 16th</vt:lpstr>
      <vt:lpstr>Week of July 23rd</vt:lpstr>
      <vt:lpstr>Week of July 30th</vt:lpstr>
      <vt:lpstr>July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Lauren Buecker</cp:lastModifiedBy>
  <dcterms:created xsi:type="dcterms:W3CDTF">2016-07-06T18:55:21Z</dcterms:created>
  <dcterms:modified xsi:type="dcterms:W3CDTF">2018-08-07T14:32:18Z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