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ppesB\Desktop\New\"/>
    </mc:Choice>
  </mc:AlternateContent>
  <bookViews>
    <workbookView xWindow="0" yWindow="0" windowWidth="28800" windowHeight="11775" tabRatio="907" xr2:uid="{00000000-000D-0000-FFFF-FFFF00000000}"/>
  </bookViews>
  <sheets>
    <sheet name="June 2018" sheetId="11" r:id="rId1"/>
    <sheet name="Week of May 28th" sheetId="74" r:id="rId2"/>
    <sheet name="Week of June 4th" sheetId="73" r:id="rId3"/>
    <sheet name="Week of June 11th" sheetId="75" r:id="rId4"/>
    <sheet name="Week of June 18th" sheetId="76" r:id="rId5"/>
    <sheet name="Week of June 25th" sheetId="77" r:id="rId6"/>
    <sheet name="June 2017" sheetId="10" r:id="rId7"/>
  </sheets>
  <calcPr calcId="171027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77" l="1"/>
  <c r="E71" i="77"/>
  <c r="D71" i="76" l="1"/>
  <c r="E71" i="76"/>
  <c r="D71" i="75" l="1"/>
  <c r="E71" i="75"/>
  <c r="D71" i="74" l="1"/>
  <c r="E71" i="74"/>
  <c r="D71" i="73" l="1"/>
  <c r="E71" i="73"/>
  <c r="A1" i="11" l="1"/>
  <c r="D4" i="11"/>
  <c r="G4" i="11" s="1"/>
  <c r="E4" i="11"/>
  <c r="H4" i="11" s="1"/>
  <c r="D5" i="11"/>
  <c r="G5" i="11" s="1"/>
  <c r="E5" i="11"/>
  <c r="H5" i="11" s="1"/>
  <c r="D6" i="11"/>
  <c r="G6" i="11" s="1"/>
  <c r="E6" i="11"/>
  <c r="H6" i="11" s="1"/>
  <c r="D7" i="11"/>
  <c r="G7" i="11" s="1"/>
  <c r="E7" i="11"/>
  <c r="H7" i="11" s="1"/>
  <c r="D8" i="11"/>
  <c r="G8" i="11" s="1"/>
  <c r="E8" i="11"/>
  <c r="H8" i="11" s="1"/>
  <c r="D9" i="11"/>
  <c r="G9" i="11" s="1"/>
  <c r="E9" i="11"/>
  <c r="H9" i="11" s="1"/>
  <c r="D10" i="11"/>
  <c r="G10" i="11" s="1"/>
  <c r="E10" i="11"/>
  <c r="H10" i="11" s="1"/>
  <c r="D11" i="11"/>
  <c r="E11" i="11"/>
  <c r="H11" i="11" s="1"/>
  <c r="G11" i="11"/>
  <c r="D12" i="11"/>
  <c r="G12" i="11" s="1"/>
  <c r="E12" i="11"/>
  <c r="H12" i="11" s="1"/>
  <c r="D13" i="11"/>
  <c r="G13" i="11" s="1"/>
  <c r="E13" i="11"/>
  <c r="H13" i="11" s="1"/>
  <c r="D14" i="11"/>
  <c r="G14" i="11" s="1"/>
  <c r="E14" i="11"/>
  <c r="H14" i="11" s="1"/>
  <c r="D15" i="11"/>
  <c r="G15" i="11" s="1"/>
  <c r="E15" i="11"/>
  <c r="H15" i="11" s="1"/>
  <c r="D16" i="11"/>
  <c r="G16" i="11" s="1"/>
  <c r="E16" i="11"/>
  <c r="H16" i="11" s="1"/>
  <c r="D17" i="11"/>
  <c r="G17" i="11" s="1"/>
  <c r="E17" i="11"/>
  <c r="H17" i="11" s="1"/>
  <c r="D18" i="11"/>
  <c r="G18" i="11" s="1"/>
  <c r="E18" i="11"/>
  <c r="H18" i="11" s="1"/>
  <c r="D19" i="11"/>
  <c r="G19" i="11" s="1"/>
  <c r="E19" i="11"/>
  <c r="H19" i="11" s="1"/>
  <c r="D20" i="11"/>
  <c r="G20" i="11" s="1"/>
  <c r="E20" i="11"/>
  <c r="H20" i="11" s="1"/>
  <c r="D21" i="11"/>
  <c r="G21" i="11" s="1"/>
  <c r="E21" i="11"/>
  <c r="H21" i="11" s="1"/>
  <c r="D22" i="11"/>
  <c r="G22" i="11" s="1"/>
  <c r="E22" i="11"/>
  <c r="H22" i="11" s="1"/>
  <c r="D23" i="11"/>
  <c r="G23" i="11" s="1"/>
  <c r="E23" i="11"/>
  <c r="H23" i="11" s="1"/>
  <c r="D24" i="11"/>
  <c r="G24" i="11" s="1"/>
  <c r="E24" i="11"/>
  <c r="H24" i="11" s="1"/>
  <c r="D25" i="11"/>
  <c r="G25" i="11" s="1"/>
  <c r="E25" i="11"/>
  <c r="H25" i="11" s="1"/>
  <c r="D26" i="11"/>
  <c r="G26" i="11" s="1"/>
  <c r="E26" i="11"/>
  <c r="H26" i="11" s="1"/>
  <c r="D27" i="11"/>
  <c r="G27" i="11" s="1"/>
  <c r="E27" i="11"/>
  <c r="H27" i="11" s="1"/>
  <c r="D28" i="11"/>
  <c r="G28" i="11" s="1"/>
  <c r="E28" i="11"/>
  <c r="H28" i="11" s="1"/>
  <c r="D29" i="11"/>
  <c r="G29" i="11" s="1"/>
  <c r="E29" i="11"/>
  <c r="H29" i="11" s="1"/>
  <c r="D30" i="11"/>
  <c r="G30" i="11" s="1"/>
  <c r="E30" i="11"/>
  <c r="H30" i="11" s="1"/>
  <c r="D31" i="11"/>
  <c r="G31" i="11" s="1"/>
  <c r="E31" i="11"/>
  <c r="H31" i="11" s="1"/>
  <c r="D32" i="11"/>
  <c r="G32" i="11" s="1"/>
  <c r="E32" i="11"/>
  <c r="H32" i="11" s="1"/>
  <c r="D33" i="11"/>
  <c r="G33" i="11" s="1"/>
  <c r="E33" i="11"/>
  <c r="H33" i="11" s="1"/>
  <c r="D34" i="11"/>
  <c r="G34" i="11" s="1"/>
  <c r="E34" i="11"/>
  <c r="H34" i="11" s="1"/>
  <c r="D35" i="11"/>
  <c r="G35" i="11" s="1"/>
  <c r="E35" i="11"/>
  <c r="H35" i="11" s="1"/>
  <c r="D36" i="11"/>
  <c r="G36" i="11" s="1"/>
  <c r="E36" i="11"/>
  <c r="H36" i="11" s="1"/>
  <c r="D37" i="11"/>
  <c r="G37" i="11" s="1"/>
  <c r="E37" i="11"/>
  <c r="H37" i="11" s="1"/>
  <c r="D38" i="11"/>
  <c r="G38" i="11" s="1"/>
  <c r="E38" i="11"/>
  <c r="H38" i="11" s="1"/>
  <c r="D39" i="11"/>
  <c r="G39" i="11" s="1"/>
  <c r="E39" i="11"/>
  <c r="H39" i="11" s="1"/>
  <c r="D40" i="11"/>
  <c r="G40" i="11" s="1"/>
  <c r="E40" i="11"/>
  <c r="H40" i="11" s="1"/>
  <c r="D41" i="11"/>
  <c r="G41" i="11" s="1"/>
  <c r="E41" i="11"/>
  <c r="H41" i="11" s="1"/>
  <c r="D42" i="11"/>
  <c r="G42" i="11" s="1"/>
  <c r="E42" i="11"/>
  <c r="D43" i="11"/>
  <c r="G43" i="11" s="1"/>
  <c r="E43" i="11"/>
  <c r="H43" i="11" s="1"/>
  <c r="D44" i="11"/>
  <c r="G44" i="11" s="1"/>
  <c r="E44" i="11"/>
  <c r="H44" i="11" s="1"/>
  <c r="D45" i="11"/>
  <c r="G45" i="11" s="1"/>
  <c r="E45" i="11"/>
  <c r="H45" i="11" s="1"/>
  <c r="D46" i="11"/>
  <c r="G46" i="11" s="1"/>
  <c r="E46" i="11"/>
  <c r="H46" i="11" s="1"/>
  <c r="D47" i="11"/>
  <c r="G47" i="11" s="1"/>
  <c r="E47" i="11"/>
  <c r="H47" i="11" s="1"/>
  <c r="D48" i="11"/>
  <c r="G48" i="11" s="1"/>
  <c r="E48" i="11"/>
  <c r="H48" i="11" s="1"/>
  <c r="D49" i="11"/>
  <c r="G49" i="11" s="1"/>
  <c r="E49" i="11"/>
  <c r="H49" i="11" s="1"/>
  <c r="D50" i="11"/>
  <c r="G50" i="11" s="1"/>
  <c r="E50" i="11"/>
  <c r="H50" i="11" s="1"/>
  <c r="D51" i="11"/>
  <c r="G51" i="11" s="1"/>
  <c r="E51" i="11"/>
  <c r="H51" i="11" s="1"/>
  <c r="D52" i="11"/>
  <c r="G52" i="11" s="1"/>
  <c r="E52" i="11"/>
  <c r="H52" i="11" s="1"/>
  <c r="D53" i="11"/>
  <c r="G53" i="11" s="1"/>
  <c r="E53" i="11"/>
  <c r="H53" i="11" s="1"/>
  <c r="D54" i="11"/>
  <c r="G54" i="11" s="1"/>
  <c r="E54" i="11"/>
  <c r="H54" i="11" s="1"/>
  <c r="D55" i="11"/>
  <c r="G55" i="11" s="1"/>
  <c r="E55" i="11"/>
  <c r="H55" i="11" s="1"/>
  <c r="D56" i="11"/>
  <c r="G56" i="11" s="1"/>
  <c r="E56" i="11"/>
  <c r="H56" i="11" s="1"/>
  <c r="D57" i="11"/>
  <c r="G57" i="11" s="1"/>
  <c r="E57" i="11"/>
  <c r="H57" i="11" s="1"/>
  <c r="D58" i="11"/>
  <c r="G58" i="11" s="1"/>
  <c r="E58" i="11"/>
  <c r="H58" i="11" s="1"/>
  <c r="D59" i="11"/>
  <c r="G59" i="11" s="1"/>
  <c r="E59" i="11"/>
  <c r="H59" i="11" s="1"/>
  <c r="D60" i="11"/>
  <c r="G60" i="11" s="1"/>
  <c r="E60" i="11"/>
  <c r="H60" i="11" s="1"/>
  <c r="D61" i="11"/>
  <c r="G61" i="11" s="1"/>
  <c r="E61" i="11"/>
  <c r="H61" i="11" s="1"/>
  <c r="D62" i="11"/>
  <c r="G62" i="11" s="1"/>
  <c r="E62" i="11"/>
  <c r="H62" i="11" s="1"/>
  <c r="D63" i="11"/>
  <c r="G63" i="11" s="1"/>
  <c r="E63" i="11"/>
  <c r="H63" i="11" s="1"/>
  <c r="D64" i="11"/>
  <c r="G64" i="11" s="1"/>
  <c r="E64" i="11"/>
  <c r="H64" i="11" s="1"/>
  <c r="D65" i="11"/>
  <c r="G65" i="11" s="1"/>
  <c r="E65" i="11"/>
  <c r="H65" i="11" s="1"/>
  <c r="D66" i="11"/>
  <c r="G66" i="11" s="1"/>
  <c r="E66" i="11"/>
  <c r="H66" i="11" s="1"/>
  <c r="D67" i="11"/>
  <c r="G67" i="11" s="1"/>
  <c r="E67" i="11"/>
  <c r="H67" i="11" s="1"/>
  <c r="D68" i="11"/>
  <c r="G68" i="11" s="1"/>
  <c r="E68" i="11"/>
  <c r="H68" i="11" s="1"/>
  <c r="D69" i="11"/>
  <c r="G69" i="11" s="1"/>
  <c r="E69" i="11"/>
  <c r="H69" i="11" s="1"/>
  <c r="D70" i="11"/>
  <c r="G70" i="11" s="1"/>
  <c r="E70" i="11"/>
  <c r="H70" i="11" s="1"/>
  <c r="D72" i="11" l="1"/>
  <c r="G72" i="11" s="1"/>
  <c r="E72" i="11"/>
  <c r="H72" i="11" s="1"/>
  <c r="H42" i="11"/>
</calcChain>
</file>

<file path=xl/sharedStrings.xml><?xml version="1.0" encoding="utf-8"?>
<sst xmlns="http://schemas.openxmlformats.org/spreadsheetml/2006/main" count="537" uniqueCount="83">
  <si>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</si>
  <si>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</si>
  <si>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</si>
  <si>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</si>
  <si>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</si>
  <si>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</si>
  <si>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</si>
  <si>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</si>
  <si>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</si>
  <si>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</si>
  <si>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</si>
  <si>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</si>
  <si>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</si>
  <si>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</si>
  <si>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</si>
  <si>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</si>
  <si>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</si>
  <si>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</si>
  <si>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</si>
  <si>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</si>
  <si>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</si>
  <si>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</si>
  <si>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</si>
  <si>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</si>
  <si>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</si>
  <si>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</si>
  <si>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</si>
  <si>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</si>
  <si>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</si>
  <si>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</si>
  <si>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</si>
  <si>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</si>
  <si>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</si>
  <si>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</si>
  <si>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</si>
  <si>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</si>
  <si>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</si>
  <si>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</si>
  <si>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</si>
  <si>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</si>
  <si>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</si>
  <si>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</si>
  <si>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</si>
  <si>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</si>
  <si>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</si>
  <si>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</si>
  <si>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</si>
  <si>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</si>
  <si>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</si>
  <si>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</si>
  <si>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</si>
  <si>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</si>
  <si>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</si>
  <si>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</si>
  <si>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</si>
  <si>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</si>
  <si>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</si>
  <si>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</si>
  <si>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</si>
  <si>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</si>
  <si>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</si>
  <si>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</si>
  <si>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</si>
  <si>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</si>
  <si>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</si>
  <si>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</si>
  <si>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</si>
  <si>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</si>
  <si>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</si>
  <si>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</si>
  <si>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</si>
  <si>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</si>
  <si>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</si>
  <si>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</si>
  <si>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</si>
  <si>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</si>
  <si>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</si>
  <si>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Week of 5/28/2018</t>
  </si>
  <si>
    <t>Week of 6/04/2018</t>
  </si>
  <si>
    <t>Week of 6/11/2018</t>
  </si>
  <si>
    <t>Week of 6/18/2018</t>
  </si>
  <si>
    <t>Week of 6/25/2018</t>
  </si>
  <si>
    <t>June 1 - 30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</si>
</sst>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1" fillId="0" borderId="0"/>
  </cellStyleXfs>
  <cellXfs count="36">
    <xf numFmtId="0" fontId="0" fillId="0" borderId="0" xfId="0"/>
    <xf numFmtId="0" fontId="2" fillId="0" borderId="0" xfId="1"/>
    <xf numFmtId="7" fontId="4" fillId="0" borderId="0" xfId="1" applyNumberFormat="1" applyFont="1" applyAlignment="1">
      <alignment horizontal="center"/>
    </xf>
    <xf numFmtId="0" fontId="2" fillId="0" borderId="0" xfId="1" applyBorder="1"/>
    <xf numFmtId="0" fontId="4" fillId="0" borderId="0" xfId="1" applyFont="1"/>
    <xf numFmtId="9" fontId="0" fillId="0" borderId="0" xfId="9" applyFont="1"/>
    <xf numFmtId="9" fontId="0" fillId="0" borderId="2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4" xfId="9" applyFont="1" applyBorder="1"/>
    <xf numFmtId="9" fontId="0" fillId="0" borderId="5" xfId="9" applyFont="1" applyBorder="1"/>
    <xf numFmtId="9" fontId="0" fillId="0" borderId="3" xfId="9" applyFont="1" applyBorder="1"/>
    <xf numFmtId="9" fontId="4" fillId="0" borderId="6" xfId="9" applyFont="1" applyBorder="1" applyAlignment="1">
      <alignment horizontal="left"/>
    </xf>
    <xf numFmtId="9" fontId="0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9" xfId="9" applyFont="1" applyBorder="1" applyAlignment="1">
      <alignment horizontal="center"/>
    </xf>
    <xf numFmtId="9" fontId="4" fillId="0" borderId="7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64" fontId="2" fillId="0" borderId="0" xfId="13" applyNumberFormat="1" applyFont="1" applyBorder="1"/>
    <xf numFmtId="44" fontId="0" fillId="0" borderId="0" xfId="13" applyNumberFormat="1" applyFont="1"/>
    <xf numFmtId="0" fontId="2" fillId="0" borderId="0" xfId="1" applyFont="1"/>
    <xf numFmtId="0" fontId="2" fillId="0" borderId="0" xfId="1" applyAlignment="1">
      <alignment horizontal="left"/>
    </xf>
    <xf numFmtId="0" fontId="2" fillId="0" borderId="0" xfId="1" applyNumberFormat="1"/>
    <xf numFmtId="9" fontId="0" fillId="0" borderId="0" xfId="16" applyFont="1"/>
    <xf numFmtId="9" fontId="4" fillId="0" borderId="1" xfId="16" applyFont="1" applyBorder="1" applyAlignment="1">
      <alignment horizontal="left"/>
    </xf>
    <xf numFmtId="9" fontId="0" fillId="0" borderId="0" xfId="16" applyFont="1" applyBorder="1" applyAlignment="1">
      <alignment horizontal="center"/>
    </xf>
    <xf numFmtId="9" fontId="4" fillId="0" borderId="1" xfId="16" applyFont="1" applyBorder="1" applyAlignment="1">
      <alignment horizontal="center"/>
    </xf>
    <xf numFmtId="9" fontId="4" fillId="0" borderId="0" xfId="16" applyFont="1" applyBorder="1" applyAlignment="1">
      <alignment horizontal="center"/>
    </xf>
    <xf numFmtId="9" fontId="0" fillId="0" borderId="2" xfId="16" applyFont="1" applyBorder="1"/>
    <xf numFmtId="7" fontId="4" fillId="0" borderId="0" xfId="0" applyNumberFormat="1" applyFont="1" applyAlignment="1">
      <alignment horizontal="center"/>
    </xf>
  </cellXfs>
  <cellStyles count="19">
    <cellStyle name="Comma" xfId="12" builtinId="3"/>
    <cellStyle name="Comma 2" xfId="3" xr:uid="{00000000-0005-0000-0000-000001000000}"/>
    <cellStyle name="Comma 3" xfId="11" xr:uid="{00000000-0005-0000-0000-000002000000}"/>
    <cellStyle name="Currency 2" xfId="2" xr:uid="{00000000-0005-0000-0000-000003000000}"/>
    <cellStyle name="Currency 3" xfId="13" xr:uid="{00000000-0005-0000-0000-000004000000}"/>
    <cellStyle name="Normal" xfId="0" builtinId="0"/>
    <cellStyle name="Normal 10" xfId="17" xr:uid="{B0E3C482-8BB5-4C59-912E-6F3FB314F326}"/>
    <cellStyle name="Normal 13" xfId="7" xr:uid="{00000000-0005-0000-0000-000006000000}"/>
    <cellStyle name="Normal 15" xfId="18" xr:uid="{F07BE570-62C0-45AC-9B75-158B91C02B2E}"/>
    <cellStyle name="Normal 2" xfId="1" xr:uid="{00000000-0005-0000-0000-000007000000}"/>
    <cellStyle name="Normal 3" xfId="6" xr:uid="{00000000-0005-0000-0000-000008000000}"/>
    <cellStyle name="Normal 4" xfId="5" xr:uid="{00000000-0005-0000-0000-000009000000}"/>
    <cellStyle name="Normal 5" xfId="10" xr:uid="{00000000-0005-0000-0000-00000A000000}"/>
    <cellStyle name="Normal 6" xfId="14" xr:uid="{00000000-0005-0000-0000-00000B000000}"/>
    <cellStyle name="Normal 7" xfId="4" xr:uid="{00000000-0005-0000-0000-00000C000000}"/>
    <cellStyle name="Normal 8" xfId="8" xr:uid="{00000000-0005-0000-0000-00000D000000}"/>
    <cellStyle name="Normal 9" xfId="15" xr:uid="{00000000-0005-0000-0000-00000E000000}"/>
    <cellStyle name="Percent 2" xfId="9" xr:uid="{00000000-0005-0000-0000-00000F000000}"/>
    <cellStyle name="Percent 3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74"/>
  <sheetViews>
    <sheetView tabSelected="1" workbookViewId="0">
      <selection activeCell="G25" sqref="G25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23" t="str">
        <f>'June 2017'!A1</f>
        <v>June 1 - 30</v>
      </c>
      <c r="G1" s="5"/>
      <c r="H1" s="5"/>
    </row>
    <row r="2" spans="1:11" x14ac:dyDescent="0.25">
      <c r="D2" s="16" t="s">
        <v>0</v>
      </c>
      <c r="E2" s="20" t="s">
        <v>1</v>
      </c>
      <c r="F2" s="8"/>
      <c r="G2" s="16" t="s">
        <v>75</v>
      </c>
      <c r="H2" s="17"/>
    </row>
    <row r="3" spans="1:11" x14ac:dyDescent="0.25">
      <c r="A3" s="9" t="s">
        <v>2</v>
      </c>
      <c r="B3" t="s">
        <v>3</v>
      </c>
      <c r="D3" s="18" t="s">
        <v>4</v>
      </c>
      <c r="E3" s="19" t="s">
        <v>5</v>
      </c>
      <c r="F3" s="11"/>
      <c r="G3" s="18" t="s">
        <v>0</v>
      </c>
      <c r="H3" s="19" t="s">
        <v>1</v>
      </c>
    </row>
    <row r="4" spans="1:11" x14ac:dyDescent="0.25">
      <c r="A4" s="9" t="s">
        <v>6</v>
      </c>
      <c r="B4">
        <v>1</v>
      </c>
      <c r="D4" s="10">
        <f>SUM('Week of May 28th:Week of June 25th'!D3)</f>
        <v>1213468.2</v>
      </c>
      <c r="E4" s="10">
        <f>SUM('Week of May 28th:Week of June 25th'!E3)</f>
        <v>1061738.6499999999</v>
      </c>
      <c r="F4" s="11"/>
      <c r="G4" s="13">
        <f>IFERROR((D4/'June 2017'!D4)-1,0)</f>
        <v>-2.9243107775438482E-2</v>
      </c>
      <c r="H4" s="13">
        <f>IFERROR((E4/'June 2017'!E4)-1,0)</f>
        <v>0.32025139944413916</v>
      </c>
      <c r="J4" s="21"/>
      <c r="K4" s="21"/>
    </row>
    <row r="5" spans="1:11" x14ac:dyDescent="0.25">
      <c r="A5" s="9" t="s">
        <v>7</v>
      </c>
      <c r="B5">
        <v>2</v>
      </c>
      <c r="D5" s="10">
        <f>SUM('Week of May 28th:Week of June 25th'!D4)</f>
        <v>84645.4</v>
      </c>
      <c r="E5" s="10">
        <f>SUM('Week of May 28th:Week of June 25th'!E4)</f>
        <v>66239.25</v>
      </c>
      <c r="F5" s="11"/>
      <c r="G5" s="6">
        <f>IFERROR((D5/'June 2017'!D5)-1,0)</f>
        <v>0.48905882497814224</v>
      </c>
      <c r="H5" s="6">
        <f>IFERROR((E5/'June 2017'!E5)-1,0)</f>
        <v>0.62940163581575548</v>
      </c>
      <c r="J5" s="21"/>
      <c r="K5" s="21"/>
    </row>
    <row r="6" spans="1:11" x14ac:dyDescent="0.25">
      <c r="A6" s="9" t="s">
        <v>8</v>
      </c>
      <c r="B6">
        <v>3</v>
      </c>
      <c r="D6" s="10">
        <f>SUM('Week of May 28th:Week of June 25th'!D5)</f>
        <v>1335147.7999999998</v>
      </c>
      <c r="E6" s="10">
        <f>SUM('Week of May 28th:Week of June 25th'!E5)</f>
        <v>483665</v>
      </c>
      <c r="F6" s="11"/>
      <c r="G6" s="6">
        <f>IFERROR((D6/'June 2017'!D6)-1,0)</f>
        <v>0.15620336188449802</v>
      </c>
      <c r="H6" s="6">
        <f>IFERROR((E6/'June 2017'!E6)-1,0)</f>
        <v>0.1439825227881748</v>
      </c>
      <c r="J6" s="21"/>
      <c r="K6" s="21"/>
    </row>
    <row r="7" spans="1:11" x14ac:dyDescent="0.25">
      <c r="A7" s="9" t="s">
        <v>9</v>
      </c>
      <c r="B7">
        <v>4</v>
      </c>
      <c r="D7" s="10">
        <f>SUM('Week of May 28th:Week of June 25th'!D6)</f>
        <v>43134.7</v>
      </c>
      <c r="E7" s="10">
        <f>SUM('Week of May 28th:Week of June 25th'!E6)</f>
        <v>23810.15</v>
      </c>
      <c r="F7" s="11"/>
      <c r="G7" s="6">
        <f>IFERROR((D7/'June 2017'!D7)-1,0)</f>
        <v>9.0000530663506106E-2</v>
      </c>
      <c r="H7" s="6">
        <f>IFERROR((E7/'June 2017'!E7)-1,0)</f>
        <v>0.33131763830994743</v>
      </c>
      <c r="J7" s="21"/>
      <c r="K7" s="21"/>
    </row>
    <row r="8" spans="1:11" x14ac:dyDescent="0.25">
      <c r="A8" s="9" t="s">
        <v>10</v>
      </c>
      <c r="B8">
        <v>5</v>
      </c>
      <c r="D8" s="10">
        <f>SUM('Week of May 28th:Week of June 25th'!D7)</f>
        <v>2952626.6</v>
      </c>
      <c r="E8" s="10">
        <f>SUM('Week of May 28th:Week of June 25th'!E7)</f>
        <v>1468109.65</v>
      </c>
      <c r="F8" s="11"/>
      <c r="G8" s="6">
        <f>IFERROR((D8/'June 2017'!D8)-1,0)</f>
        <v>-5.2980616106157341E-2</v>
      </c>
      <c r="H8" s="6">
        <f>IFERROR((E8/'June 2017'!E8)-1,0)</f>
        <v>9.2261001122311059E-2</v>
      </c>
      <c r="J8" s="21"/>
      <c r="K8" s="21"/>
    </row>
    <row r="9" spans="1:11" x14ac:dyDescent="0.25">
      <c r="A9" s="9" t="s">
        <v>11</v>
      </c>
      <c r="B9">
        <v>6</v>
      </c>
      <c r="D9" s="10">
        <f>SUM('Week of May 28th:Week of June 25th'!D8)</f>
        <v>12953866.18</v>
      </c>
      <c r="E9" s="10">
        <f>SUM('Week of May 28th:Week of June 25th'!E8)</f>
        <v>5388360.9500000002</v>
      </c>
      <c r="F9" s="11"/>
      <c r="G9" s="6">
        <f>IFERROR((D9/'June 2017'!D9)-1,0)</f>
        <v>-8.6275430931848751E-2</v>
      </c>
      <c r="H9" s="6">
        <f>IFERROR((E9/'June 2017'!E9)-1,0)</f>
        <v>-7.3951189360239922E-2</v>
      </c>
      <c r="J9" s="21"/>
      <c r="K9" s="21"/>
    </row>
    <row r="10" spans="1:11" x14ac:dyDescent="0.25">
      <c r="A10" s="9" t="s">
        <v>12</v>
      </c>
      <c r="B10">
        <v>7</v>
      </c>
      <c r="D10" s="10">
        <f>SUM('Week of May 28th:Week of June 25th'!D9)</f>
        <v>10748.5</v>
      </c>
      <c r="E10" s="10">
        <f>SUM('Week of May 28th:Week of June 25th'!E9)</f>
        <v>20008.100000000002</v>
      </c>
      <c r="F10" s="11"/>
      <c r="G10" s="6">
        <f>IFERROR((D10/'June 2017'!D10)-1,0)</f>
        <v>0.14070277096798178</v>
      </c>
      <c r="H10" s="6">
        <f>IFERROR((E10/'June 2017'!E10)-1,0)</f>
        <v>1.6085329682865619</v>
      </c>
      <c r="J10" s="21"/>
      <c r="K10" s="21"/>
    </row>
    <row r="11" spans="1:11" x14ac:dyDescent="0.25">
      <c r="A11" s="9" t="s">
        <v>13</v>
      </c>
      <c r="B11">
        <v>8</v>
      </c>
      <c r="D11" s="10">
        <f>SUM('Week of May 28th:Week of June 25th'!D10)</f>
        <v>1572823</v>
      </c>
      <c r="E11" s="10">
        <f>SUM('Week of May 28th:Week of June 25th'!E10)</f>
        <v>535734.85000000009</v>
      </c>
      <c r="F11" s="11"/>
      <c r="G11" s="6">
        <f>IFERROR((D11/'June 2017'!D11)-1,0)</f>
        <v>0.32378457135147509</v>
      </c>
      <c r="H11" s="6">
        <f>IFERROR((E11/'June 2017'!E11)-1,0)</f>
        <v>0.20221786576563439</v>
      </c>
      <c r="J11" s="21"/>
      <c r="K11" s="21"/>
    </row>
    <row r="12" spans="1:11" x14ac:dyDescent="0.25">
      <c r="A12" s="9" t="s">
        <v>14</v>
      </c>
      <c r="B12">
        <v>9</v>
      </c>
      <c r="D12" s="10">
        <f>SUM('Week of May 28th:Week of June 25th'!D11)</f>
        <v>755696.90000000014</v>
      </c>
      <c r="E12" s="10">
        <f>SUM('Week of May 28th:Week of June 25th'!E11)</f>
        <v>304392.2</v>
      </c>
      <c r="F12" s="11"/>
      <c r="G12" s="6">
        <f>IFERROR((D12/'June 2017'!D12)-1,0)</f>
        <v>0.35429867488938593</v>
      </c>
      <c r="H12" s="6">
        <f>IFERROR((E12/'June 2017'!E12)-1,0)</f>
        <v>0.60422780724002778</v>
      </c>
      <c r="J12" s="21"/>
      <c r="K12" s="21"/>
    </row>
    <row r="13" spans="1:11" x14ac:dyDescent="0.25">
      <c r="A13" s="9" t="s">
        <v>15</v>
      </c>
      <c r="B13">
        <v>10</v>
      </c>
      <c r="D13" s="10">
        <f>SUM('Week of May 28th:Week of June 25th'!D12)</f>
        <v>953215.89999999991</v>
      </c>
      <c r="E13" s="10">
        <f>SUM('Week of May 28th:Week of June 25th'!E12)</f>
        <v>577853.85</v>
      </c>
      <c r="F13" s="11"/>
      <c r="G13" s="6">
        <f>IFERROR((D13/'June 2017'!D13)-1,0)</f>
        <v>-0.10845144377576299</v>
      </c>
      <c r="H13" s="6">
        <f>IFERROR((E13/'June 2017'!E13)-1,0)</f>
        <v>5.9521996146820744E-3</v>
      </c>
      <c r="J13" s="21"/>
      <c r="K13" s="21"/>
    </row>
    <row r="14" spans="1:11" x14ac:dyDescent="0.25">
      <c r="A14" s="9" t="s">
        <v>16</v>
      </c>
      <c r="B14">
        <v>11</v>
      </c>
      <c r="D14" s="10">
        <f>SUM('Week of May 28th:Week of June 25th'!D13)</f>
        <v>6324351.5999999996</v>
      </c>
      <c r="E14" s="10">
        <f>SUM('Week of May 28th:Week of June 25th'!E13)</f>
        <v>1540533.0499999998</v>
      </c>
      <c r="F14" s="11"/>
      <c r="G14" s="6">
        <f>IFERROR((D14/'June 2017'!D14)-1,0)</f>
        <v>2.7049725605888142E-2</v>
      </c>
      <c r="H14" s="6">
        <f>IFERROR((E14/'June 2017'!E14)-1,0)</f>
        <v>-0.14749920202546085</v>
      </c>
      <c r="J14" s="21"/>
      <c r="K14" s="21"/>
    </row>
    <row r="15" spans="1:11" x14ac:dyDescent="0.25">
      <c r="A15" s="9" t="s">
        <v>17</v>
      </c>
      <c r="B15">
        <v>12</v>
      </c>
      <c r="D15" s="10">
        <f>SUM('Week of May 28th:Week of June 25th'!D14)</f>
        <v>325624.59999999998</v>
      </c>
      <c r="E15" s="10">
        <f>SUM('Week of May 28th:Week of June 25th'!E14)</f>
        <v>129530.45</v>
      </c>
      <c r="F15" s="11"/>
      <c r="G15" s="6">
        <f>IFERROR((D15/'June 2017'!D15)-1,0)</f>
        <v>2.4123472366896026</v>
      </c>
      <c r="H15" s="6">
        <f>IFERROR((E15/'June 2017'!E15)-1,0)</f>
        <v>0.39919999697541364</v>
      </c>
      <c r="J15" s="21"/>
      <c r="K15" s="21"/>
    </row>
    <row r="16" spans="1:11" x14ac:dyDescent="0.25">
      <c r="A16" s="9" t="s">
        <v>18</v>
      </c>
      <c r="B16">
        <v>13</v>
      </c>
      <c r="D16" s="10">
        <f>SUM('Week of May 28th:Week of June 25th'!D15)</f>
        <v>13798968.6</v>
      </c>
      <c r="E16" s="10">
        <f>SUM('Week of May 28th:Week of June 25th'!E15)</f>
        <v>6732056.4499999993</v>
      </c>
      <c r="F16" s="11"/>
      <c r="G16" s="6">
        <f>IFERROR((D16/'June 2017'!D16)-1,0)</f>
        <v>-4.3223209245917049E-2</v>
      </c>
      <c r="H16" s="6">
        <f>IFERROR((E16/'June 2017'!E16)-1,0)</f>
        <v>-3.4219100637564503E-2</v>
      </c>
      <c r="J16" s="21"/>
      <c r="K16" s="21"/>
    </row>
    <row r="17" spans="1:11" x14ac:dyDescent="0.25">
      <c r="A17" s="9" t="s">
        <v>19</v>
      </c>
      <c r="B17">
        <v>14</v>
      </c>
      <c r="D17" s="10">
        <f>SUM('Week of May 28th:Week of June 25th'!D16)</f>
        <v>62012.3</v>
      </c>
      <c r="E17" s="10">
        <f>SUM('Week of May 28th:Week of June 25th'!E16)</f>
        <v>19960.849999999999</v>
      </c>
      <c r="F17" s="11"/>
      <c r="G17" s="6">
        <f>IFERROR((D17/'June 2017'!D17)-1,0)</f>
        <v>-0.67368147420411173</v>
      </c>
      <c r="H17" s="6">
        <f>IFERROR((E17/'June 2017'!E17)-1,0)</f>
        <v>-0.74804064501877621</v>
      </c>
      <c r="J17" s="21"/>
      <c r="K17" s="21"/>
    </row>
    <row r="18" spans="1:11" x14ac:dyDescent="0.25">
      <c r="A18" s="9" t="s">
        <v>20</v>
      </c>
      <c r="B18">
        <v>15</v>
      </c>
      <c r="D18" s="10">
        <f>SUM('Week of May 28th:Week of June 25th'!D17)</f>
        <v>0</v>
      </c>
      <c r="E18" s="10">
        <f>SUM('Week of May 28th:Week of June 25th'!E17)</f>
        <v>0</v>
      </c>
      <c r="F18" s="11"/>
      <c r="G18" s="6">
        <f>IFERROR((D18/'June 2017'!D18)-1,0)</f>
        <v>0</v>
      </c>
      <c r="H18" s="6">
        <f>IFERROR((E18/'June 2017'!E18)-1,0)</f>
        <v>0</v>
      </c>
      <c r="J18" s="21"/>
      <c r="K18" s="21"/>
    </row>
    <row r="19" spans="1:11" x14ac:dyDescent="0.25">
      <c r="A19" s="9" t="s">
        <v>21</v>
      </c>
      <c r="B19">
        <v>16</v>
      </c>
      <c r="D19" s="10">
        <f>SUM('Week of May 28th:Week of June 25th'!D18)</f>
        <v>5363671.5999999996</v>
      </c>
      <c r="E19" s="10">
        <f>SUM('Week of May 28th:Week of June 25th'!E18)</f>
        <v>2655303</v>
      </c>
      <c r="F19" s="11"/>
      <c r="G19" s="6">
        <f>IFERROR((D19/'June 2017'!D19)-1,0)</f>
        <v>0.23838795330308127</v>
      </c>
      <c r="H19" s="6">
        <f>IFERROR((E19/'June 2017'!E19)-1,0)</f>
        <v>0.21118528552715499</v>
      </c>
      <c r="J19" s="21"/>
      <c r="K19" s="21"/>
    </row>
    <row r="20" spans="1:11" x14ac:dyDescent="0.25">
      <c r="A20" s="9" t="s">
        <v>22</v>
      </c>
      <c r="B20">
        <v>17</v>
      </c>
      <c r="D20" s="10">
        <f>SUM('Week of May 28th:Week of June 25th'!D19)</f>
        <v>1206230.2000000002</v>
      </c>
      <c r="E20" s="10">
        <f>SUM('Week of May 28th:Week of June 25th'!E19)</f>
        <v>491446.2</v>
      </c>
      <c r="F20" s="11"/>
      <c r="G20" s="6">
        <f>IFERROR((D20/'June 2017'!D20)-1,0)</f>
        <v>-0.35953611739053293</v>
      </c>
      <c r="H20" s="6">
        <f>IFERROR((E20/'June 2017'!E20)-1,0)</f>
        <v>-0.4609468936721729</v>
      </c>
      <c r="J20" s="21"/>
      <c r="K20" s="21"/>
    </row>
    <row r="21" spans="1:11" x14ac:dyDescent="0.25">
      <c r="A21" s="9" t="s">
        <v>23</v>
      </c>
      <c r="B21">
        <v>18</v>
      </c>
      <c r="D21" s="10">
        <f>SUM('Week of May 28th:Week of June 25th'!D20)</f>
        <v>802584.3</v>
      </c>
      <c r="E21" s="10">
        <f>SUM('Week of May 28th:Week of June 25th'!E20)</f>
        <v>280245.7</v>
      </c>
      <c r="F21" s="11"/>
      <c r="G21" s="6">
        <f>IFERROR((D21/'June 2017'!D21)-1,0)</f>
        <v>0.15500944417860829</v>
      </c>
      <c r="H21" s="6">
        <f>IFERROR((E21/'June 2017'!E21)-1,0)</f>
        <v>-0.12064883148831484</v>
      </c>
      <c r="J21" s="21"/>
      <c r="K21" s="21"/>
    </row>
    <row r="22" spans="1:11" x14ac:dyDescent="0.25">
      <c r="A22" s="9" t="s">
        <v>24</v>
      </c>
      <c r="B22">
        <v>19</v>
      </c>
      <c r="D22" s="10">
        <f>SUM('Week of May 28th:Week of June 25th'!D21)</f>
        <v>136531.5</v>
      </c>
      <c r="E22" s="10">
        <f>SUM('Week of May 28th:Week of June 25th'!E21)</f>
        <v>34347.25</v>
      </c>
      <c r="F22" s="11"/>
      <c r="G22" s="6">
        <f>IFERROR((D22/'June 2017'!D22)-1,0)</f>
        <v>-0.29318753750030413</v>
      </c>
      <c r="H22" s="6">
        <f>IFERROR((E22/'June 2017'!E22)-1,0)</f>
        <v>-0.41437243405109569</v>
      </c>
      <c r="J22" s="21"/>
      <c r="K22" s="21"/>
    </row>
    <row r="23" spans="1:11" x14ac:dyDescent="0.25">
      <c r="A23" s="9" t="s">
        <v>25</v>
      </c>
      <c r="B23">
        <v>20</v>
      </c>
      <c r="D23" s="10">
        <f>SUM('Week of May 28th:Week of June 25th'!D22)</f>
        <v>103299.7</v>
      </c>
      <c r="E23" s="10">
        <f>SUM('Week of May 28th:Week of June 25th'!E22)</f>
        <v>43303.4</v>
      </c>
      <c r="F23" s="11"/>
      <c r="G23" s="6">
        <f>IFERROR((D23/'June 2017'!D23)-1,0)</f>
        <v>0.32155106792638688</v>
      </c>
      <c r="H23" s="6">
        <f>IFERROR((E23/'June 2017'!E23)-1,0)</f>
        <v>0.51116973849742875</v>
      </c>
      <c r="J23" s="21"/>
      <c r="K23" s="21"/>
    </row>
    <row r="24" spans="1:11" x14ac:dyDescent="0.25">
      <c r="A24" s="9" t="s">
        <v>26</v>
      </c>
      <c r="B24">
        <v>21</v>
      </c>
      <c r="D24" s="10">
        <f>SUM('Week of May 28th:Week of June 25th'!D23)</f>
        <v>47783.399999999994</v>
      </c>
      <c r="E24" s="10">
        <f>SUM('Week of May 28th:Week of June 25th'!E23)</f>
        <v>18611.95</v>
      </c>
      <c r="F24" s="11"/>
      <c r="G24" s="6">
        <f>IFERROR((D24/'June 2017'!D24)-1,0)</f>
        <v>0.45893265511124381</v>
      </c>
      <c r="H24" s="6">
        <f>IFERROR((E24/'June 2017'!E24)-1,0)</f>
        <v>-6.1107383735301335E-2</v>
      </c>
      <c r="J24" s="21"/>
      <c r="K24" s="21"/>
    </row>
    <row r="25" spans="1:11" x14ac:dyDescent="0.25">
      <c r="A25" s="9" t="s">
        <v>27</v>
      </c>
      <c r="B25">
        <v>22</v>
      </c>
      <c r="D25" s="10">
        <f>SUM('Week of May 28th:Week of June 25th'!D24)</f>
        <v>26594.400000000001</v>
      </c>
      <c r="E25" s="10">
        <f>SUM('Week of May 28th:Week of June 25th'!E24)</f>
        <v>9051.35</v>
      </c>
      <c r="F25" s="11"/>
      <c r="G25" s="6">
        <f>IFERROR((D25/'June 2017'!D25)-1,0)</f>
        <v>1.0048548812664908</v>
      </c>
      <c r="H25" s="6">
        <f>IFERROR((E25/'June 2017'!E25)-1,0)</f>
        <v>-0.34364610035278287</v>
      </c>
      <c r="J25" s="21"/>
      <c r="K25" s="21"/>
    </row>
    <row r="26" spans="1:11" x14ac:dyDescent="0.25">
      <c r="A26" s="9" t="s">
        <v>28</v>
      </c>
      <c r="B26">
        <v>23</v>
      </c>
      <c r="D26" s="10">
        <f>SUM('Week of May 28th:Week of June 25th'!D25)</f>
        <v>96030.2</v>
      </c>
      <c r="E26" s="10">
        <f>SUM('Week of May 28th:Week of June 25th'!E25)</f>
        <v>59267.25</v>
      </c>
      <c r="F26" s="11"/>
      <c r="G26" s="6">
        <f>IFERROR((D26/'June 2017'!D26)-1,0)</f>
        <v>-0.20592951036969731</v>
      </c>
      <c r="H26" s="6">
        <f>IFERROR((E26/'June 2017'!E26)-1,0)</f>
        <v>0.39128755823220596</v>
      </c>
      <c r="J26" s="21"/>
      <c r="K26" s="21"/>
    </row>
    <row r="27" spans="1:11" x14ac:dyDescent="0.25">
      <c r="A27" s="9" t="s">
        <v>29</v>
      </c>
      <c r="B27">
        <v>24</v>
      </c>
      <c r="D27" s="10">
        <f>SUM('Week of May 28th:Week of June 25th'!D26)</f>
        <v>22155</v>
      </c>
      <c r="E27" s="10">
        <f>SUM('Week of May 28th:Week of June 25th'!E26)</f>
        <v>5635.7000000000007</v>
      </c>
      <c r="F27" s="11"/>
      <c r="G27" s="6">
        <f>IFERROR((D27/'June 2017'!D27)-1,0)</f>
        <v>0.13911554657494096</v>
      </c>
      <c r="H27" s="6">
        <f>IFERROR((E27/'June 2017'!E27)-1,0)</f>
        <v>2.3518942283244471E-2</v>
      </c>
      <c r="J27" s="21"/>
      <c r="K27" s="21"/>
    </row>
    <row r="28" spans="1:11" x14ac:dyDescent="0.25">
      <c r="A28" s="9" t="s">
        <v>30</v>
      </c>
      <c r="B28">
        <v>25</v>
      </c>
      <c r="D28" s="10">
        <f>SUM('Week of May 28th:Week of June 25th'!D27)</f>
        <v>62580</v>
      </c>
      <c r="E28" s="10">
        <f>SUM('Week of May 28th:Week of June 25th'!E27)</f>
        <v>14805</v>
      </c>
      <c r="F28" s="11"/>
      <c r="G28" s="6">
        <f>IFERROR((D28/'June 2017'!D28)-1,0)</f>
        <v>-0.22222995545657021</v>
      </c>
      <c r="H28" s="6">
        <f>IFERROR((E28/'June 2017'!E28)-1,0)</f>
        <v>-0.33298642319882688</v>
      </c>
      <c r="J28" s="21"/>
      <c r="K28" s="21"/>
    </row>
    <row r="29" spans="1:11" x14ac:dyDescent="0.25">
      <c r="A29" s="9" t="s">
        <v>31</v>
      </c>
      <c r="B29">
        <v>26</v>
      </c>
      <c r="D29" s="10">
        <f>SUM('Week of May 28th:Week of June 25th'!D28)</f>
        <v>79199.399999999994</v>
      </c>
      <c r="E29" s="10">
        <f>SUM('Week of May 28th:Week of June 25th'!E28)</f>
        <v>25079.250000000004</v>
      </c>
      <c r="F29" s="11"/>
      <c r="G29" s="6">
        <f>IFERROR((D29/'June 2017'!D29)-1,0)</f>
        <v>0.20310074222156049</v>
      </c>
      <c r="H29" s="6">
        <f>IFERROR((E29/'June 2017'!E29)-1,0)</f>
        <v>-0.10698039606675047</v>
      </c>
      <c r="J29" s="21"/>
      <c r="K29" s="21"/>
    </row>
    <row r="30" spans="1:11" x14ac:dyDescent="0.25">
      <c r="A30" s="9" t="s">
        <v>32</v>
      </c>
      <c r="B30">
        <v>27</v>
      </c>
      <c r="D30" s="10">
        <f>SUM('Week of May 28th:Week of June 25th'!D29)</f>
        <v>900495.4</v>
      </c>
      <c r="E30" s="10">
        <f>SUM('Week of May 28th:Week of June 25th'!E29)</f>
        <v>306912.55</v>
      </c>
      <c r="F30" s="11"/>
      <c r="G30" s="6">
        <f>IFERROR((D30/'June 2017'!D30)-1,0)</f>
        <v>0.28894963022487108</v>
      </c>
      <c r="H30" s="6">
        <f>IFERROR((E30/'June 2017'!E30)-1,0)</f>
        <v>2.37879681577291E-3</v>
      </c>
      <c r="J30" s="21"/>
      <c r="K30" s="21"/>
    </row>
    <row r="31" spans="1:11" x14ac:dyDescent="0.25">
      <c r="A31" s="9" t="s">
        <v>33</v>
      </c>
      <c r="B31">
        <v>28</v>
      </c>
      <c r="D31" s="10">
        <f>SUM('Week of May 28th:Week of June 25th'!D30)</f>
        <v>326403</v>
      </c>
      <c r="E31" s="10">
        <f>SUM('Week of May 28th:Week of June 25th'!E30)</f>
        <v>172748.79999999999</v>
      </c>
      <c r="F31" s="11"/>
      <c r="G31" s="6">
        <f>IFERROR((D31/'June 2017'!D31)-1,0)</f>
        <v>7.151720714758425E-2</v>
      </c>
      <c r="H31" s="6">
        <f>IFERROR((E31/'June 2017'!E31)-1,0)</f>
        <v>0.32107459362813184</v>
      </c>
      <c r="J31" s="21"/>
      <c r="K31" s="21"/>
    </row>
    <row r="32" spans="1:11" x14ac:dyDescent="0.25">
      <c r="A32" s="9" t="s">
        <v>34</v>
      </c>
      <c r="B32">
        <v>29</v>
      </c>
      <c r="D32" s="10">
        <f>SUM('Week of May 28th:Week of June 25th'!D31)</f>
        <v>9118953.9000000004</v>
      </c>
      <c r="E32" s="10">
        <f>SUM('Week of May 28th:Week of June 25th'!E31)</f>
        <v>6753206.9499999993</v>
      </c>
      <c r="F32" s="11"/>
      <c r="G32" s="6">
        <f>IFERROR((D32/'June 2017'!D32)-1,0)</f>
        <v>8.8961537908543997E-2</v>
      </c>
      <c r="H32" s="6">
        <f>IFERROR((E32/'June 2017'!E32)-1,0)</f>
        <v>0.64468738295538919</v>
      </c>
      <c r="J32" s="21"/>
      <c r="K32" s="21"/>
    </row>
    <row r="33" spans="1:11" x14ac:dyDescent="0.25">
      <c r="A33" s="9" t="s">
        <v>35</v>
      </c>
      <c r="B33">
        <v>30</v>
      </c>
      <c r="D33" s="10">
        <f>SUM('Week of May 28th:Week of June 25th'!D32)</f>
        <v>19523.7</v>
      </c>
      <c r="E33" s="10">
        <f>SUM('Week of May 28th:Week of June 25th'!E32)</f>
        <v>9546.25</v>
      </c>
      <c r="F33" s="11"/>
      <c r="G33" s="6">
        <f>IFERROR((D33/'June 2017'!D33)-1,0)</f>
        <v>0.10722508932115926</v>
      </c>
      <c r="H33" s="6">
        <f>IFERROR((E33/'June 2017'!E33)-1,0)</f>
        <v>-4.6662006291506519E-2</v>
      </c>
      <c r="J33" s="21"/>
      <c r="K33" s="21"/>
    </row>
    <row r="34" spans="1:11" x14ac:dyDescent="0.25">
      <c r="A34" s="9" t="s">
        <v>36</v>
      </c>
      <c r="B34">
        <v>31</v>
      </c>
      <c r="D34" s="10">
        <f>SUM('Week of May 28th:Week of June 25th'!D33)</f>
        <v>1417279</v>
      </c>
      <c r="E34" s="10">
        <f>SUM('Week of May 28th:Week of June 25th'!E33)</f>
        <v>346465.7</v>
      </c>
      <c r="F34" s="11"/>
      <c r="G34" s="6">
        <f>IFERROR((D34/'June 2017'!D34)-1,0)</f>
        <v>-0.12299284102055874</v>
      </c>
      <c r="H34" s="6">
        <f>IFERROR((E34/'June 2017'!E34)-1,0)</f>
        <v>-0.39120305880023154</v>
      </c>
      <c r="J34" s="21"/>
      <c r="K34" s="21"/>
    </row>
    <row r="35" spans="1:11" x14ac:dyDescent="0.25">
      <c r="A35" s="9" t="s">
        <v>37</v>
      </c>
      <c r="B35">
        <v>32</v>
      </c>
      <c r="D35" s="10">
        <f>SUM('Week of May 28th:Week of June 25th'!D34)</f>
        <v>53519.199999999997</v>
      </c>
      <c r="E35" s="10">
        <f>SUM('Week of May 28th:Week of June 25th'!E34)</f>
        <v>177362.79</v>
      </c>
      <c r="F35" s="11"/>
      <c r="G35" s="6">
        <f>IFERROR((D35/'June 2017'!D35)-1,0)</f>
        <v>-0.20608087059458779</v>
      </c>
      <c r="H35" s="6">
        <f>IFERROR((E35/'June 2017'!E35)-1,0)</f>
        <v>3.6910079848502075</v>
      </c>
      <c r="J35" s="21"/>
      <c r="K35" s="21"/>
    </row>
    <row r="36" spans="1:11" x14ac:dyDescent="0.25">
      <c r="A36" s="9" t="s">
        <v>38</v>
      </c>
      <c r="B36">
        <v>33</v>
      </c>
      <c r="D36" s="10">
        <f>SUM('Week of May 28th:Week of June 25th'!D35)</f>
        <v>47235.299999999996</v>
      </c>
      <c r="E36" s="10">
        <f>SUM('Week of May 28th:Week of June 25th'!E35)</f>
        <v>18597.25</v>
      </c>
      <c r="F36" s="11"/>
      <c r="G36" s="6">
        <f>IFERROR((D36/'June 2017'!D36)-1,0)</f>
        <v>0.30484975055110786</v>
      </c>
      <c r="H36" s="6">
        <f>IFERROR((E36/'June 2017'!E36)-1,0)</f>
        <v>0.15165373444882713</v>
      </c>
      <c r="J36" s="21"/>
      <c r="K36" s="21"/>
    </row>
    <row r="37" spans="1:11" x14ac:dyDescent="0.25">
      <c r="A37" s="9" t="s">
        <v>39</v>
      </c>
      <c r="B37">
        <v>34</v>
      </c>
      <c r="D37" s="10">
        <f>SUM('Week of May 28th:Week of June 25th'!D36)</f>
        <v>25203.5</v>
      </c>
      <c r="E37" s="10">
        <f>SUM('Week of May 28th:Week of June 25th'!E36)</f>
        <v>7233.1</v>
      </c>
      <c r="F37" s="11"/>
      <c r="G37" s="6">
        <f>IFERROR((D37/'June 2017'!D37)-1,0)</f>
        <v>1.8417521704814521</v>
      </c>
      <c r="H37" s="6">
        <f>IFERROR((E37/'June 2017'!E37)-1,0)</f>
        <v>0.31781660502486941</v>
      </c>
      <c r="J37" s="21"/>
      <c r="K37" s="21"/>
    </row>
    <row r="38" spans="1:11" x14ac:dyDescent="0.25">
      <c r="A38" s="9" t="s">
        <v>40</v>
      </c>
      <c r="B38">
        <v>35</v>
      </c>
      <c r="D38" s="10">
        <f>SUM('Week of May 28th:Week of June 25th'!D37)</f>
        <v>2392425.7000000002</v>
      </c>
      <c r="E38" s="10">
        <f>SUM('Week of May 28th:Week of June 25th'!E37)</f>
        <v>991023.6</v>
      </c>
      <c r="F38" s="11"/>
      <c r="G38" s="6">
        <f>IFERROR((D38/'June 2017'!D38)-1,0)</f>
        <v>0.13900468798895727</v>
      </c>
      <c r="H38" s="6">
        <f>IFERROR((E38/'June 2017'!E38)-1,0)</f>
        <v>0.17291427875508125</v>
      </c>
      <c r="J38" s="21"/>
      <c r="K38" s="21"/>
    </row>
    <row r="39" spans="1:11" x14ac:dyDescent="0.25">
      <c r="A39" s="9" t="s">
        <v>41</v>
      </c>
      <c r="B39">
        <v>36</v>
      </c>
      <c r="D39" s="10">
        <f>SUM('Week of May 28th:Week of June 25th'!D38)</f>
        <v>8178001.2999999989</v>
      </c>
      <c r="E39" s="10">
        <f>SUM('Week of May 28th:Week of June 25th'!E38)</f>
        <v>2658763.7999999998</v>
      </c>
      <c r="F39" s="11"/>
      <c r="G39" s="6">
        <f>IFERROR((D39/'June 2017'!D39)-1,0)</f>
        <v>0.12030244983174621</v>
      </c>
      <c r="H39" s="6">
        <f>IFERROR((E39/'June 2017'!E39)-1,0)</f>
        <v>-0.101691674308794</v>
      </c>
      <c r="J39" s="21"/>
      <c r="K39" s="21"/>
    </row>
    <row r="40" spans="1:11" x14ac:dyDescent="0.25">
      <c r="A40" s="9" t="s">
        <v>42</v>
      </c>
      <c r="B40">
        <v>37</v>
      </c>
      <c r="D40" s="10">
        <f>SUM('Week of May 28th:Week of June 25th'!D39)</f>
        <v>1332377.1999999997</v>
      </c>
      <c r="E40" s="10">
        <f>SUM('Week of May 28th:Week of June 25th'!E39)</f>
        <v>604066.75</v>
      </c>
      <c r="F40" s="11"/>
      <c r="G40" s="6">
        <f>IFERROR((D40/'June 2017'!D40)-1,0)</f>
        <v>9.0937644362979908E-2</v>
      </c>
      <c r="H40" s="6">
        <f>IFERROR((E40/'June 2017'!E40)-1,0)</f>
        <v>-0.15095068257286925</v>
      </c>
      <c r="J40" s="21"/>
      <c r="K40" s="21"/>
    </row>
    <row r="41" spans="1:11" x14ac:dyDescent="0.25">
      <c r="A41" s="9" t="s">
        <v>43</v>
      </c>
      <c r="B41">
        <v>38</v>
      </c>
      <c r="D41" s="10">
        <f>SUM('Week of May 28th:Week of June 25th'!D40)</f>
        <v>95517.069999999992</v>
      </c>
      <c r="E41" s="10">
        <f>SUM('Week of May 28th:Week of June 25th'!E40)</f>
        <v>35093.449999999997</v>
      </c>
      <c r="F41" s="11"/>
      <c r="G41" s="6">
        <f>IFERROR((D41/'June 2017'!D41)-1,0)</f>
        <v>-0.28375367479304747</v>
      </c>
      <c r="H41" s="6">
        <f>IFERROR((E41/'June 2017'!E41)-1,0)</f>
        <v>-6.2846407641764301E-2</v>
      </c>
      <c r="J41" s="21"/>
      <c r="K41" s="21"/>
    </row>
    <row r="42" spans="1:11" x14ac:dyDescent="0.25">
      <c r="A42" s="9" t="s">
        <v>44</v>
      </c>
      <c r="B42">
        <v>39</v>
      </c>
      <c r="D42" s="10">
        <f>SUM('Week of May 28th:Week of June 25th'!D41)</f>
        <v>4505.2</v>
      </c>
      <c r="E42" s="10">
        <f>SUM('Week of May 28th:Week of June 25th'!E41)</f>
        <v>2532.25</v>
      </c>
      <c r="F42" s="11"/>
      <c r="G42" s="6">
        <f>IFERROR((D42/'June 2017'!D42)-1,0)</f>
        <v>-0.44712653552100334</v>
      </c>
      <c r="H42" s="6">
        <f>IFERROR((E42/'June 2017'!E42)-1,0)</f>
        <v>-0.36795666986983488</v>
      </c>
      <c r="J42" s="21"/>
      <c r="K42" s="21"/>
    </row>
    <row r="43" spans="1:11" x14ac:dyDescent="0.25">
      <c r="A43" s="9" t="s">
        <v>45</v>
      </c>
      <c r="B43">
        <v>40</v>
      </c>
      <c r="D43" s="10">
        <f>SUM('Week of May 28th:Week of June 25th'!D42)</f>
        <v>25764.2</v>
      </c>
      <c r="E43" s="10">
        <f>SUM('Week of May 28th:Week of June 25th'!E42)</f>
        <v>7979.65</v>
      </c>
      <c r="F43" s="11"/>
      <c r="G43" s="6">
        <f>IFERROR((D43/'June 2017'!D43)-1,0)</f>
        <v>5.2261421464920854E-2</v>
      </c>
      <c r="H43" s="6">
        <f>IFERROR((E43/'June 2017'!E43)-1,0)</f>
        <v>-0.2107522414927131</v>
      </c>
      <c r="J43" s="21"/>
      <c r="K43" s="21"/>
    </row>
    <row r="44" spans="1:11" x14ac:dyDescent="0.25">
      <c r="A44" s="9" t="s">
        <v>46</v>
      </c>
      <c r="B44">
        <v>41</v>
      </c>
      <c r="D44" s="10">
        <f>SUM('Week of May 28th:Week of June 25th'!D43)</f>
        <v>3812297.3</v>
      </c>
      <c r="E44" s="10">
        <f>SUM('Week of May 28th:Week of June 25th'!E43)</f>
        <v>1213702</v>
      </c>
      <c r="F44" s="11"/>
      <c r="G44" s="6">
        <f>IFERROR((D44/'June 2017'!D44)-1,0)</f>
        <v>0.20605576902251954</v>
      </c>
      <c r="H44" s="6">
        <f>IFERROR((E44/'June 2017'!E44)-1,0)</f>
        <v>6.4016107583537041E-2</v>
      </c>
      <c r="J44" s="21"/>
      <c r="K44" s="21"/>
    </row>
    <row r="45" spans="1:11" x14ac:dyDescent="0.25">
      <c r="A45" s="9" t="s">
        <v>47</v>
      </c>
      <c r="B45">
        <v>42</v>
      </c>
      <c r="D45" s="10">
        <f>SUM('Week of May 28th:Week of June 25th'!D44)</f>
        <v>1715588.3399999999</v>
      </c>
      <c r="E45" s="10">
        <f>SUM('Week of May 28th:Week of June 25th'!E44)</f>
        <v>916858.78</v>
      </c>
      <c r="F45" s="11"/>
      <c r="G45" s="6">
        <f>IFERROR((D45/'June 2017'!D45)-1,0)</f>
        <v>1.0548451184101166</v>
      </c>
      <c r="H45" s="6">
        <f>IFERROR((E45/'June 2017'!E45)-1,0)</f>
        <v>0.90352614538764464</v>
      </c>
      <c r="J45" s="21"/>
      <c r="K45" s="21"/>
    </row>
    <row r="46" spans="1:11" x14ac:dyDescent="0.25">
      <c r="A46" s="9" t="s">
        <v>48</v>
      </c>
      <c r="B46">
        <v>43</v>
      </c>
      <c r="D46" s="10">
        <f>SUM('Week of May 28th:Week of June 25th'!D45)</f>
        <v>1777211.1</v>
      </c>
      <c r="E46" s="10">
        <f>SUM('Week of May 28th:Week of June 25th'!E45)</f>
        <v>653206.39999999991</v>
      </c>
      <c r="F46" s="11"/>
      <c r="G46" s="6">
        <f>IFERROR((D46/'June 2017'!D46)-1,0)</f>
        <v>-3.0380511621121431E-2</v>
      </c>
      <c r="H46" s="6">
        <f>IFERROR((E46/'June 2017'!E46)-1,0)</f>
        <v>-7.4700553750595811E-2</v>
      </c>
      <c r="J46" s="21"/>
      <c r="K46" s="21"/>
    </row>
    <row r="47" spans="1:11" x14ac:dyDescent="0.25">
      <c r="A47" s="9" t="s">
        <v>49</v>
      </c>
      <c r="B47">
        <v>44</v>
      </c>
      <c r="D47" s="10">
        <f>SUM('Week of May 28th:Week of June 25th'!D46)</f>
        <v>1566129.6099999999</v>
      </c>
      <c r="E47" s="10">
        <f>SUM('Week of May 28th:Week of June 25th'!E46)</f>
        <v>565974.69999999995</v>
      </c>
      <c r="F47" s="11"/>
      <c r="G47" s="6">
        <f>IFERROR((D47/'June 2017'!D47)-1,0)</f>
        <v>8.5038117851049533E-2</v>
      </c>
      <c r="H47" s="6">
        <f>IFERROR((E47/'June 2017'!E47)-1,0)</f>
        <v>-0.12889636409253113</v>
      </c>
      <c r="J47" s="21"/>
      <c r="K47" s="21"/>
    </row>
    <row r="48" spans="1:11" x14ac:dyDescent="0.25">
      <c r="A48" s="9" t="s">
        <v>50</v>
      </c>
      <c r="B48">
        <v>45</v>
      </c>
      <c r="D48" s="10">
        <f>SUM('Week of May 28th:Week of June 25th'!D47)</f>
        <v>1294860</v>
      </c>
      <c r="E48" s="10">
        <f>SUM('Week of May 28th:Week of June 25th'!E47)</f>
        <v>538099.80000000005</v>
      </c>
      <c r="F48" s="11"/>
      <c r="G48" s="6">
        <f>IFERROR((D48/'June 2017'!D48)-1,0)</f>
        <v>0.84061716098385153</v>
      </c>
      <c r="H48" s="6">
        <f>IFERROR((E48/'June 2017'!E48)-1,0)</f>
        <v>0.31011739201570676</v>
      </c>
      <c r="J48" s="21"/>
      <c r="K48" s="21"/>
    </row>
    <row r="49" spans="1:11" x14ac:dyDescent="0.25">
      <c r="A49" s="9" t="s">
        <v>51</v>
      </c>
      <c r="B49">
        <v>46</v>
      </c>
      <c r="D49" s="10">
        <f>SUM('Week of May 28th:Week of June 25th'!D48)</f>
        <v>1540196.8900000001</v>
      </c>
      <c r="E49" s="10">
        <f>SUM('Week of May 28th:Week of June 25th'!E48)</f>
        <v>646628.85000000009</v>
      </c>
      <c r="F49" s="11"/>
      <c r="G49" s="6">
        <f>IFERROR((D49/'June 2017'!D49)-1,0)</f>
        <v>-0.23657605981258711</v>
      </c>
      <c r="H49" s="6">
        <f>IFERROR((E49/'June 2017'!E49)-1,0)</f>
        <v>-0.28245200710280882</v>
      </c>
      <c r="J49" s="21"/>
      <c r="K49" s="21"/>
    </row>
    <row r="50" spans="1:11" x14ac:dyDescent="0.25">
      <c r="A50" s="9" t="s">
        <v>52</v>
      </c>
      <c r="B50">
        <v>47</v>
      </c>
      <c r="D50" s="10">
        <f>SUM('Week of May 28th:Week of June 25th'!D49)</f>
        <v>126382.20000000001</v>
      </c>
      <c r="E50" s="10">
        <f>SUM('Week of May 28th:Week of June 25th'!E49)</f>
        <v>34884.5</v>
      </c>
      <c r="F50" s="11"/>
      <c r="G50" s="6">
        <f>IFERROR((D50/'June 2017'!D50)-1,0)</f>
        <v>-0.13151438769325474</v>
      </c>
      <c r="H50" s="6">
        <f>IFERROR((E50/'June 2017'!E50)-1,0)</f>
        <v>-0.55905058951047404</v>
      </c>
      <c r="J50" s="21"/>
      <c r="K50" s="21"/>
    </row>
    <row r="51" spans="1:11" x14ac:dyDescent="0.25">
      <c r="A51" s="9" t="s">
        <v>53</v>
      </c>
      <c r="B51">
        <v>48</v>
      </c>
      <c r="D51" s="10">
        <f>SUM('Week of May 28th:Week of June 25th'!D50)</f>
        <v>12882947.9</v>
      </c>
      <c r="E51" s="10">
        <f>SUM('Week of May 28th:Week of June 25th'!E50)</f>
        <v>5428011.0499999998</v>
      </c>
      <c r="F51" s="11"/>
      <c r="G51" s="6">
        <f>IFERROR((D51/'June 2017'!D51)-1,0)</f>
        <v>9.0225573263116532E-2</v>
      </c>
      <c r="H51" s="6">
        <f>IFERROR((E51/'June 2017'!E51)-1,0)</f>
        <v>9.0914647970367746E-2</v>
      </c>
      <c r="J51" s="21"/>
      <c r="K51" s="21"/>
    </row>
    <row r="52" spans="1:11" x14ac:dyDescent="0.25">
      <c r="A52" s="9" t="s">
        <v>54</v>
      </c>
      <c r="B52">
        <v>49</v>
      </c>
      <c r="D52" s="10">
        <f>SUM('Week of May 28th:Week of June 25th'!D51)</f>
        <v>3810875.6</v>
      </c>
      <c r="E52" s="10">
        <f>SUM('Week of May 28th:Week of June 25th'!E51)</f>
        <v>1402101.75</v>
      </c>
      <c r="F52" s="11"/>
      <c r="G52" s="6">
        <f>IFERROR((D52/'June 2017'!D52)-1,0)</f>
        <v>0.23405695968541407</v>
      </c>
      <c r="H52" s="6">
        <f>IFERROR((E52/'June 2017'!E52)-1,0)</f>
        <v>0.12505381631764112</v>
      </c>
      <c r="J52" s="21"/>
      <c r="K52" s="21"/>
    </row>
    <row r="53" spans="1:11" x14ac:dyDescent="0.25">
      <c r="A53" s="9" t="s">
        <v>55</v>
      </c>
      <c r="B53">
        <v>50</v>
      </c>
      <c r="D53" s="10">
        <f>SUM('Week of May 28th:Week of June 25th'!D52)</f>
        <v>16325369.199999999</v>
      </c>
      <c r="E53" s="10">
        <f>SUM('Week of May 28th:Week of June 25th'!E52)</f>
        <v>4745989.1500000004</v>
      </c>
      <c r="F53" s="11"/>
      <c r="G53" s="6">
        <f>IFERROR((D53/'June 2017'!D53)-1,0)</f>
        <v>0.37590777518561391</v>
      </c>
      <c r="H53" s="6">
        <f>IFERROR((E53/'June 2017'!E53)-1,0)</f>
        <v>0.10671923758296575</v>
      </c>
      <c r="J53" s="21"/>
      <c r="K53" s="21"/>
    </row>
    <row r="54" spans="1:11" x14ac:dyDescent="0.25">
      <c r="A54" s="9" t="s">
        <v>56</v>
      </c>
      <c r="B54">
        <v>51</v>
      </c>
      <c r="D54" s="10">
        <f>SUM('Week of May 28th:Week of June 25th'!D53)</f>
        <v>3609278.4</v>
      </c>
      <c r="E54" s="10">
        <f>SUM('Week of May 28th:Week of June 25th'!E53)</f>
        <v>1361927</v>
      </c>
      <c r="F54" s="11"/>
      <c r="G54" s="6">
        <f>IFERROR((D54/'June 2017'!D54)-1,0)</f>
        <v>-7.0423281749196098E-2</v>
      </c>
      <c r="H54" s="6">
        <f>IFERROR((E54/'June 2017'!E54)-1,0)</f>
        <v>-0.15728218838691788</v>
      </c>
      <c r="J54" s="21"/>
      <c r="K54" s="21"/>
    </row>
    <row r="55" spans="1:11" x14ac:dyDescent="0.25">
      <c r="A55" s="9" t="s">
        <v>57</v>
      </c>
      <c r="B55">
        <v>52</v>
      </c>
      <c r="D55" s="10">
        <f>SUM('Week of May 28th:Week of June 25th'!D54)</f>
        <v>6173815.2000000002</v>
      </c>
      <c r="E55" s="10">
        <f>SUM('Week of May 28th:Week of June 25th'!E54)</f>
        <v>2501303.0500000003</v>
      </c>
      <c r="F55" s="11"/>
      <c r="G55" s="6">
        <f>IFERROR((D55/'June 2017'!D55)-1,0)</f>
        <v>-0.19804601062320781</v>
      </c>
      <c r="H55" s="6">
        <f>IFERROR((E55/'June 2017'!E55)-1,0)</f>
        <v>-7.8774719941484661E-2</v>
      </c>
      <c r="J55" s="21"/>
      <c r="K55" s="21"/>
    </row>
    <row r="56" spans="1:11" x14ac:dyDescent="0.25">
      <c r="A56" s="9" t="s">
        <v>58</v>
      </c>
      <c r="B56">
        <v>53</v>
      </c>
      <c r="D56" s="10">
        <f>SUM('Week of May 28th:Week of June 25th'!D55)</f>
        <v>2552340.2999999998</v>
      </c>
      <c r="E56" s="10">
        <f>SUM('Week of May 28th:Week of June 25th'!E55)</f>
        <v>1224165.52</v>
      </c>
      <c r="F56" s="11"/>
      <c r="G56" s="6">
        <f>IFERROR((D56/'June 2017'!D56)-1,0)</f>
        <v>-5.3236758553145358E-2</v>
      </c>
      <c r="H56" s="6">
        <f>IFERROR((E56/'June 2017'!E56)-1,0)</f>
        <v>0.10787959701079464</v>
      </c>
      <c r="J56" s="21"/>
      <c r="K56" s="21"/>
    </row>
    <row r="57" spans="1:11" x14ac:dyDescent="0.25">
      <c r="A57" s="9" t="s">
        <v>59</v>
      </c>
      <c r="B57">
        <v>54</v>
      </c>
      <c r="D57" s="10">
        <f>SUM('Week of May 28th:Week of June 25th'!D56)</f>
        <v>144002.6</v>
      </c>
      <c r="E57" s="10">
        <f>SUM('Week of May 28th:Week of June 25th'!E56)</f>
        <v>50265.600000000006</v>
      </c>
      <c r="F57" s="11"/>
      <c r="G57" s="6">
        <f>IFERROR((D57/'June 2017'!D57)-1,0)</f>
        <v>-2.8958759139592116E-2</v>
      </c>
      <c r="H57" s="6">
        <f>IFERROR((E57/'June 2017'!E57)-1,0)</f>
        <v>-0.20592723653654754</v>
      </c>
      <c r="J57" s="21"/>
      <c r="K57" s="21"/>
    </row>
    <row r="58" spans="1:11" x14ac:dyDescent="0.25">
      <c r="A58" s="9" t="s">
        <v>60</v>
      </c>
      <c r="B58">
        <v>55</v>
      </c>
      <c r="D58" s="10">
        <f>SUM('Week of May 28th:Week of June 25th'!D57)</f>
        <v>3918570.6000000006</v>
      </c>
      <c r="E58" s="10">
        <f>SUM('Week of May 28th:Week of June 25th'!E57)</f>
        <v>1607746</v>
      </c>
      <c r="F58" s="11"/>
      <c r="G58" s="6">
        <f>IFERROR((D58/'June 2017'!D58)-1,0)</f>
        <v>0.17476317788624995</v>
      </c>
      <c r="H58" s="6">
        <f>IFERROR((E58/'June 2017'!E58)-1,0)</f>
        <v>0.2448112090350405</v>
      </c>
      <c r="J58" s="21"/>
      <c r="K58" s="21"/>
    </row>
    <row r="59" spans="1:11" x14ac:dyDescent="0.25">
      <c r="A59" s="9" t="s">
        <v>61</v>
      </c>
      <c r="B59">
        <v>56</v>
      </c>
      <c r="D59" s="10">
        <f>SUM('Week of May 28th:Week of June 25th'!D58)</f>
        <v>1664339.6</v>
      </c>
      <c r="E59" s="10">
        <f>SUM('Week of May 28th:Week of June 25th'!E58)</f>
        <v>754209.4</v>
      </c>
      <c r="F59" s="11"/>
      <c r="G59" s="6">
        <f>IFERROR((D59/'June 2017'!D59)-1,0)</f>
        <v>0.10858358853084593</v>
      </c>
      <c r="H59" s="6">
        <f>IFERROR((E59/'June 2017'!E59)-1,0)</f>
        <v>0.19573020876742153</v>
      </c>
      <c r="J59" s="21"/>
      <c r="K59" s="21"/>
    </row>
    <row r="60" spans="1:11" x14ac:dyDescent="0.25">
      <c r="A60" s="9" t="s">
        <v>62</v>
      </c>
      <c r="B60">
        <v>57</v>
      </c>
      <c r="D60" s="10">
        <f>SUM('Week of May 28th:Week of June 25th'!D59)</f>
        <v>1155464.7999999998</v>
      </c>
      <c r="E60" s="10">
        <f>SUM('Week of May 28th:Week of June 25th'!E59)</f>
        <v>537692.4</v>
      </c>
      <c r="F60" s="11"/>
      <c r="G60" s="6">
        <f>IFERROR((D60/'June 2017'!D60)-1,0)</f>
        <v>0.15440251880219802</v>
      </c>
      <c r="H60" s="6">
        <f>IFERROR((E60/'June 2017'!E60)-1,0)</f>
        <v>7.5772185564021655E-2</v>
      </c>
      <c r="J60" s="21"/>
      <c r="K60" s="21"/>
    </row>
    <row r="61" spans="1:11" x14ac:dyDescent="0.25">
      <c r="A61" s="9" t="s">
        <v>63</v>
      </c>
      <c r="B61">
        <v>58</v>
      </c>
      <c r="D61" s="10">
        <f>SUM('Week of May 28th:Week of June 25th'!D60)</f>
        <v>5337294.2</v>
      </c>
      <c r="E61" s="10">
        <f>SUM('Week of May 28th:Week of June 25th'!E60)</f>
        <v>1402014.95</v>
      </c>
      <c r="F61" s="11"/>
      <c r="G61" s="6">
        <f>IFERROR((D61/'June 2017'!D61)-1,0)</f>
        <v>0.39647218294142994</v>
      </c>
      <c r="H61" s="6">
        <f>IFERROR((E61/'June 2017'!E61)-1,0)</f>
        <v>0.19159995414173925</v>
      </c>
      <c r="J61" s="21"/>
      <c r="K61" s="21"/>
    </row>
    <row r="62" spans="1:11" x14ac:dyDescent="0.25">
      <c r="A62" s="9" t="s">
        <v>64</v>
      </c>
      <c r="B62">
        <v>59</v>
      </c>
      <c r="D62" s="10">
        <f>SUM('Week of May 28th:Week of June 25th'!D61)</f>
        <v>2442432.1</v>
      </c>
      <c r="E62" s="10">
        <f>SUM('Week of May 28th:Week of June 25th'!E61)</f>
        <v>1029542.5</v>
      </c>
      <c r="F62" s="11"/>
      <c r="G62" s="6">
        <f>IFERROR((D62/'June 2017'!D62)-1,0)</f>
        <v>-0.20802030255944115</v>
      </c>
      <c r="H62" s="6">
        <f>IFERROR((E62/'June 2017'!E62)-1,0)</f>
        <v>-0.19457868926132094</v>
      </c>
      <c r="J62" s="21"/>
      <c r="K62" s="21"/>
    </row>
    <row r="63" spans="1:11" x14ac:dyDescent="0.25">
      <c r="A63" s="9" t="s">
        <v>65</v>
      </c>
      <c r="B63">
        <v>60</v>
      </c>
      <c r="D63" s="10">
        <f>SUM('Week of May 28th:Week of June 25th'!D62)</f>
        <v>1315954.5</v>
      </c>
      <c r="E63" s="10">
        <f>SUM('Week of May 28th:Week of June 25th'!E62)</f>
        <v>391483.04999999993</v>
      </c>
      <c r="F63" s="11"/>
      <c r="G63" s="6">
        <f>IFERROR((D63/'June 2017'!D63)-1,0)</f>
        <v>-0.1394228898537655</v>
      </c>
      <c r="H63" s="6">
        <f>IFERROR((E63/'June 2017'!E63)-1,0)</f>
        <v>-0.19644142584352176</v>
      </c>
      <c r="J63" s="21"/>
      <c r="K63" s="21"/>
    </row>
    <row r="64" spans="1:11" x14ac:dyDescent="0.25">
      <c r="A64" s="9" t="s">
        <v>66</v>
      </c>
      <c r="B64">
        <v>61</v>
      </c>
      <c r="D64" s="10">
        <f>SUM('Week of May 28th:Week of June 25th'!D63)</f>
        <v>174113.1</v>
      </c>
      <c r="E64" s="10">
        <f>SUM('Week of May 28th:Week of June 25th'!E63)</f>
        <v>34518.400000000001</v>
      </c>
      <c r="F64" s="11"/>
      <c r="G64" s="6">
        <f>IFERROR((D64/'June 2017'!D64)-1,0)</f>
        <v>1.5853402488332691</v>
      </c>
      <c r="H64" s="6">
        <f>IFERROR((E64/'June 2017'!E64)-1,0)</f>
        <v>0.2829138211382114</v>
      </c>
      <c r="J64" s="21"/>
      <c r="K64" s="21"/>
    </row>
    <row r="65" spans="1:11" x14ac:dyDescent="0.25">
      <c r="A65" s="9" t="s">
        <v>67</v>
      </c>
      <c r="B65">
        <v>62</v>
      </c>
      <c r="D65" s="10">
        <f>SUM('Week of May 28th:Week of June 25th'!D64)</f>
        <v>64194.9</v>
      </c>
      <c r="E65" s="10">
        <f>SUM('Week of May 28th:Week of June 25th'!E64)</f>
        <v>33093.549999999996</v>
      </c>
      <c r="F65" s="11"/>
      <c r="G65" s="6">
        <f>IFERROR((D65/'June 2017'!D65)-1,0)</f>
        <v>0.28963170254953541</v>
      </c>
      <c r="H65" s="6">
        <f>IFERROR((E65/'June 2017'!E65)-1,0)</f>
        <v>1.2036217022466671</v>
      </c>
      <c r="J65" s="21"/>
      <c r="K65" s="21"/>
    </row>
    <row r="66" spans="1:11" x14ac:dyDescent="0.25">
      <c r="A66" s="9" t="s">
        <v>68</v>
      </c>
      <c r="B66">
        <v>63</v>
      </c>
      <c r="D66" s="10">
        <f>SUM('Week of May 28th:Week of June 25th'!D65)</f>
        <v>15783.600000000002</v>
      </c>
      <c r="E66" s="10">
        <f>SUM('Week of May 28th:Week of June 25th'!E65)</f>
        <v>11139.45</v>
      </c>
      <c r="F66" s="11"/>
      <c r="G66" s="6">
        <f>IFERROR((D66/'June 2017'!D66)-1,0)</f>
        <v>0.40608630581192329</v>
      </c>
      <c r="H66" s="6">
        <f>IFERROR((E66/'June 2017'!E66)-1,0)</f>
        <v>0.37481641468682514</v>
      </c>
      <c r="J66" s="21"/>
      <c r="K66" s="21"/>
    </row>
    <row r="67" spans="1:11" x14ac:dyDescent="0.25">
      <c r="A67" s="9" t="s">
        <v>69</v>
      </c>
      <c r="B67">
        <v>64</v>
      </c>
      <c r="D67" s="10">
        <f>SUM('Week of May 28th:Week of June 25th'!D66)</f>
        <v>3030351.68</v>
      </c>
      <c r="E67" s="10">
        <f>SUM('Week of May 28th:Week of June 25th'!E66)</f>
        <v>1162988.92</v>
      </c>
      <c r="F67" s="11"/>
      <c r="G67" s="6">
        <f>IFERROR((D67/'June 2017'!D67)-1,0)</f>
        <v>-6.1515732129153844E-2</v>
      </c>
      <c r="H67" s="6">
        <f>IFERROR((E67/'June 2017'!E67)-1,0)</f>
        <v>-0.1619220505713016</v>
      </c>
      <c r="J67" s="21"/>
      <c r="K67" s="21"/>
    </row>
    <row r="68" spans="1:11" x14ac:dyDescent="0.25">
      <c r="A68" s="9" t="s">
        <v>70</v>
      </c>
      <c r="B68">
        <v>65</v>
      </c>
      <c r="D68" s="10">
        <f>SUM('Week of May 28th:Week of June 25th'!D67)</f>
        <v>105165.9</v>
      </c>
      <c r="E68" s="10">
        <f>SUM('Week of May 28th:Week of June 25th'!E67)</f>
        <v>46066.649999999994</v>
      </c>
      <c r="F68" s="11"/>
      <c r="G68" s="6">
        <f>IFERROR((D68/'June 2017'!D68)-1,0)</f>
        <v>-3.3236380484163663E-2</v>
      </c>
      <c r="H68" s="6">
        <f>IFERROR((E68/'June 2017'!E68)-1,0)</f>
        <v>-0.14906093421690647</v>
      </c>
      <c r="J68" s="21"/>
      <c r="K68" s="21"/>
    </row>
    <row r="69" spans="1:11" x14ac:dyDescent="0.25">
      <c r="A69" s="9" t="s">
        <v>71</v>
      </c>
      <c r="B69">
        <v>66</v>
      </c>
      <c r="D69" s="10">
        <f>SUM('Week of May 28th:Week of June 25th'!D68)</f>
        <v>2076213.7000000002</v>
      </c>
      <c r="E69" s="10">
        <f>SUM('Week of May 28th:Week of June 25th'!E68)</f>
        <v>679714.7</v>
      </c>
      <c r="F69" s="11"/>
      <c r="G69" s="6">
        <f>IFERROR((D69/'June 2017'!D69)-1,0)</f>
        <v>0.15207775480271546</v>
      </c>
      <c r="H69" s="6">
        <f>IFERROR((E69/'June 2017'!E69)-1,0)</f>
        <v>0.16974697390231674</v>
      </c>
      <c r="J69" s="21"/>
      <c r="K69" s="21"/>
    </row>
    <row r="70" spans="1:11" x14ac:dyDescent="0.25">
      <c r="A70" t="s">
        <v>72</v>
      </c>
      <c r="B70">
        <v>67</v>
      </c>
      <c r="D70" s="10">
        <f>SUM('Week of May 28th:Week of June 25th'!D69)</f>
        <v>42132.3</v>
      </c>
      <c r="E70" s="10">
        <f>SUM('Week of May 28th:Week of June 25th'!E69)</f>
        <v>15102.150000000001</v>
      </c>
      <c r="G70" s="14">
        <f>IFERROR((D70/'June 2017'!D70)-1,0)</f>
        <v>-0.39544390763266002</v>
      </c>
      <c r="H70" s="14">
        <f>IFERROR((E70/'June 2017'!E70)-1,0)</f>
        <v>-0.15811757360544743</v>
      </c>
      <c r="J70" s="21"/>
      <c r="K70" s="21"/>
    </row>
    <row r="71" spans="1:11" x14ac:dyDescent="0.25">
      <c r="D71" s="10"/>
      <c r="E71" s="10"/>
    </row>
    <row r="72" spans="1:11" x14ac:dyDescent="0.25">
      <c r="A72" t="s">
        <v>73</v>
      </c>
      <c r="D72" s="10">
        <f>SUM(D4:D70)</f>
        <v>152943499.27000001</v>
      </c>
      <c r="E72" s="10">
        <f>SUM(E4:E70)</f>
        <v>63069052.659999996</v>
      </c>
      <c r="G72" s="15">
        <f>(D72/'June 2017'!D72)-1</f>
        <v>6.3173485690172448E-2</v>
      </c>
      <c r="H72" s="15">
        <f>(E72/'June 2017'!E72)-1</f>
        <v>5.3955498744571617E-2</v>
      </c>
      <c r="J72" s="22"/>
      <c r="K72" s="22"/>
    </row>
    <row r="73" spans="1:11" x14ac:dyDescent="0.25">
      <c r="A73" s="12"/>
      <c r="D73" s="10"/>
      <c r="E73" s="10"/>
      <c r="G73" s="5"/>
      <c r="H73" s="5"/>
    </row>
    <row r="74" spans="1:11" x14ac:dyDescent="0.25">
      <c r="A74" s="7" t="s">
        <v>76</v>
      </c>
      <c r="G74" s="5"/>
      <c r="H74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C9CD8-4F50-4620-BF45-EEE5ADD0A69F}">
  <dimension ref="A1:N73"/>
  <sheetViews>
    <sheetView zoomScaleNormal="100" workbookViewId="0">
      <selection activeCell="H16" sqref="H16:H17"/>
    </sheetView>
  </sheetViews>
  <sheetFormatPr defaultRowHeight="12.75" x14ac:dyDescent="0.2"/>
  <cols>
    <col min="1" max="1" width="21.140625" style="1" customWidth="1"/>
    <col min="2" max="3" width="10.5703125" style="1" customWidth="1"/>
    <col min="4" max="6" width="18.42578125" style="1" customWidth="1"/>
    <col min="7" max="7" width="9.140625" style="1" customWidth="1"/>
    <col min="8" max="8" width="11.140625" style="1" bestFit="1" customWidth="1"/>
    <col min="9" max="9" width="19.7109375" style="1" bestFit="1" customWidth="1"/>
    <col min="10" max="10" width="16.42578125" style="1" bestFit="1" customWidth="1"/>
    <col min="11" max="11" width="14.28515625" style="1" bestFit="1" customWidth="1"/>
    <col min="12" max="12" width="8.42578125" style="1" bestFit="1" customWidth="1"/>
    <col min="13" max="16384" width="9.140625" style="1"/>
  </cols>
  <sheetData>
    <row r="1" spans="1:14" ht="13.15" customHeight="1" x14ac:dyDescent="0.2">
      <c r="A1" s="26" t="s">
        <v>77</v>
      </c>
      <c r="D1" s="2" t="s">
        <v>0</v>
      </c>
      <c r="E1" s="2" t="s">
        <v>1</v>
      </c>
      <c r="F1" s="2"/>
      <c r="H1" s="27"/>
      <c r="I1" s="28"/>
      <c r="J1" s="28"/>
    </row>
    <row r="2" spans="1:14" x14ac:dyDescent="0.2">
      <c r="A2" s="1" t="s">
        <v>2</v>
      </c>
      <c r="B2" s="1" t="s">
        <v>3</v>
      </c>
      <c r="D2" s="24" t="s">
        <v>4</v>
      </c>
      <c r="E2" s="24" t="s">
        <v>5</v>
      </c>
      <c r="F2" s="24"/>
    </row>
    <row r="3" spans="1:14" ht="13.15" customHeight="1" x14ac:dyDescent="0.25">
      <c r="A3" s="3" t="s">
        <v>6</v>
      </c>
      <c r="B3" s="1">
        <v>1</v>
      </c>
      <c r="D3" s="25">
        <v>0</v>
      </c>
      <c r="E3" s="25">
        <v>0</v>
      </c>
      <c r="M3" s="28"/>
    </row>
    <row r="4" spans="1:14" ht="13.15" customHeight="1" x14ac:dyDescent="0.25">
      <c r="A4" s="3" t="s">
        <v>7</v>
      </c>
      <c r="B4" s="1">
        <v>2</v>
      </c>
      <c r="D4" s="25">
        <v>0</v>
      </c>
      <c r="E4" s="25">
        <v>0</v>
      </c>
      <c r="M4" s="28"/>
      <c r="N4" s="28"/>
    </row>
    <row r="5" spans="1:14" ht="13.15" customHeight="1" x14ac:dyDescent="0.25">
      <c r="A5" s="3" t="s">
        <v>8</v>
      </c>
      <c r="B5" s="1">
        <v>3</v>
      </c>
      <c r="D5" s="25">
        <v>0</v>
      </c>
      <c r="E5" s="25">
        <v>0</v>
      </c>
      <c r="M5" s="28"/>
      <c r="N5" s="28"/>
    </row>
    <row r="6" spans="1:14" ht="13.15" customHeight="1" x14ac:dyDescent="0.25">
      <c r="A6" s="3" t="s">
        <v>9</v>
      </c>
      <c r="B6" s="1">
        <v>4</v>
      </c>
      <c r="D6" s="25">
        <v>0</v>
      </c>
      <c r="E6" s="25">
        <v>0</v>
      </c>
      <c r="M6" s="28"/>
      <c r="N6" s="28"/>
    </row>
    <row r="7" spans="1:14" ht="13.15" customHeight="1" x14ac:dyDescent="0.25">
      <c r="A7" s="3" t="s">
        <v>10</v>
      </c>
      <c r="B7" s="1">
        <v>5</v>
      </c>
      <c r="D7" s="25">
        <v>0</v>
      </c>
      <c r="E7" s="25">
        <v>0</v>
      </c>
      <c r="M7" s="28"/>
      <c r="N7" s="28"/>
    </row>
    <row r="8" spans="1:14" ht="13.15" customHeight="1" x14ac:dyDescent="0.25">
      <c r="A8" s="3" t="s">
        <v>11</v>
      </c>
      <c r="B8" s="1">
        <v>6</v>
      </c>
      <c r="D8" s="25">
        <v>0</v>
      </c>
      <c r="E8" s="25">
        <v>0</v>
      </c>
      <c r="M8" s="28"/>
      <c r="N8" s="28"/>
    </row>
    <row r="9" spans="1:14" ht="13.15" customHeight="1" x14ac:dyDescent="0.25">
      <c r="A9" s="3" t="s">
        <v>12</v>
      </c>
      <c r="B9" s="1">
        <v>7</v>
      </c>
      <c r="D9" s="25">
        <v>0</v>
      </c>
      <c r="E9" s="25">
        <v>0</v>
      </c>
      <c r="M9" s="28"/>
      <c r="N9" s="28"/>
    </row>
    <row r="10" spans="1:14" ht="13.15" customHeight="1" x14ac:dyDescent="0.25">
      <c r="A10" s="3" t="s">
        <v>13</v>
      </c>
      <c r="B10" s="1">
        <v>8</v>
      </c>
      <c r="D10" s="25">
        <v>0</v>
      </c>
      <c r="E10" s="25">
        <v>0</v>
      </c>
      <c r="M10" s="28"/>
      <c r="N10" s="28"/>
    </row>
    <row r="11" spans="1:14" ht="13.15" customHeight="1" x14ac:dyDescent="0.25">
      <c r="A11" s="3" t="s">
        <v>14</v>
      </c>
      <c r="B11" s="1">
        <v>9</v>
      </c>
      <c r="D11" s="25">
        <v>153100.5</v>
      </c>
      <c r="E11" s="25">
        <v>67218.2</v>
      </c>
      <c r="M11" s="28"/>
      <c r="N11" s="28"/>
    </row>
    <row r="12" spans="1:14" ht="13.15" customHeight="1" x14ac:dyDescent="0.25">
      <c r="A12" s="3" t="s">
        <v>15</v>
      </c>
      <c r="B12" s="1">
        <v>10</v>
      </c>
      <c r="D12" s="25">
        <v>154368.20000000001</v>
      </c>
      <c r="E12" s="25">
        <v>94316.95</v>
      </c>
      <c r="M12" s="28"/>
      <c r="N12" s="28"/>
    </row>
    <row r="13" spans="1:14" ht="13.15" customHeight="1" x14ac:dyDescent="0.25">
      <c r="A13" s="3" t="s">
        <v>16</v>
      </c>
      <c r="B13" s="1">
        <v>11</v>
      </c>
      <c r="D13" s="25">
        <v>0</v>
      </c>
      <c r="E13" s="25">
        <v>0</v>
      </c>
      <c r="M13" s="28"/>
      <c r="N13" s="28"/>
    </row>
    <row r="14" spans="1:14" ht="13.15" customHeight="1" x14ac:dyDescent="0.25">
      <c r="A14" s="3" t="s">
        <v>17</v>
      </c>
      <c r="B14" s="1">
        <v>12</v>
      </c>
      <c r="D14" s="25">
        <v>0</v>
      </c>
      <c r="E14" s="25">
        <v>0</v>
      </c>
      <c r="M14" s="28"/>
      <c r="N14" s="28"/>
    </row>
    <row r="15" spans="1:14" ht="13.15" customHeight="1" x14ac:dyDescent="0.25">
      <c r="A15" s="3" t="s">
        <v>18</v>
      </c>
      <c r="B15" s="1">
        <v>13</v>
      </c>
      <c r="D15" s="25">
        <v>0</v>
      </c>
      <c r="E15" s="25">
        <v>0</v>
      </c>
      <c r="M15" s="28"/>
      <c r="N15" s="28"/>
    </row>
    <row r="16" spans="1:14" ht="13.15" customHeight="1" x14ac:dyDescent="0.25">
      <c r="A16" s="3" t="s">
        <v>19</v>
      </c>
      <c r="B16" s="1">
        <v>14</v>
      </c>
      <c r="D16" s="25">
        <v>0</v>
      </c>
      <c r="E16" s="25">
        <v>0</v>
      </c>
      <c r="M16" s="28"/>
      <c r="N16" s="28"/>
    </row>
    <row r="17" spans="1:14" ht="13.15" customHeight="1" x14ac:dyDescent="0.25">
      <c r="A17" s="3" t="s">
        <v>20</v>
      </c>
      <c r="B17" s="1">
        <v>15</v>
      </c>
      <c r="D17" s="25">
        <v>0</v>
      </c>
      <c r="E17" s="25">
        <v>0</v>
      </c>
      <c r="M17" s="28"/>
      <c r="N17" s="28"/>
    </row>
    <row r="18" spans="1:14" ht="13.15" customHeight="1" x14ac:dyDescent="0.25">
      <c r="A18" s="3" t="s">
        <v>21</v>
      </c>
      <c r="B18" s="1">
        <v>16</v>
      </c>
      <c r="D18" s="25">
        <v>0</v>
      </c>
      <c r="E18" s="25">
        <v>0</v>
      </c>
      <c r="M18" s="28"/>
      <c r="N18" s="28"/>
    </row>
    <row r="19" spans="1:14" ht="13.15" customHeight="1" x14ac:dyDescent="0.25">
      <c r="A19" s="3" t="s">
        <v>22</v>
      </c>
      <c r="B19" s="1">
        <v>17</v>
      </c>
      <c r="D19" s="25">
        <v>0</v>
      </c>
      <c r="E19" s="25">
        <v>0</v>
      </c>
      <c r="M19" s="28"/>
      <c r="N19" s="28"/>
    </row>
    <row r="20" spans="1:14" ht="13.15" customHeight="1" x14ac:dyDescent="0.25">
      <c r="A20" s="3" t="s">
        <v>23</v>
      </c>
      <c r="B20" s="1">
        <v>18</v>
      </c>
      <c r="D20" s="25">
        <v>0</v>
      </c>
      <c r="E20" s="25">
        <v>0</v>
      </c>
      <c r="M20" s="28"/>
      <c r="N20" s="28"/>
    </row>
    <row r="21" spans="1:14" ht="13.15" customHeight="1" x14ac:dyDescent="0.25">
      <c r="A21" s="3" t="s">
        <v>24</v>
      </c>
      <c r="B21" s="1">
        <v>19</v>
      </c>
      <c r="D21" s="25">
        <v>40781.300000000003</v>
      </c>
      <c r="E21" s="25">
        <v>7750.4</v>
      </c>
      <c r="M21" s="28"/>
      <c r="N21" s="28"/>
    </row>
    <row r="22" spans="1:14" ht="13.15" customHeight="1" x14ac:dyDescent="0.25">
      <c r="A22" s="3" t="s">
        <v>25</v>
      </c>
      <c r="B22" s="1">
        <v>20</v>
      </c>
      <c r="D22" s="25">
        <v>0</v>
      </c>
      <c r="E22" s="25">
        <v>0</v>
      </c>
      <c r="M22" s="28"/>
      <c r="N22" s="28"/>
    </row>
    <row r="23" spans="1:14" ht="13.15" customHeight="1" x14ac:dyDescent="0.25">
      <c r="A23" s="3" t="s">
        <v>26</v>
      </c>
      <c r="B23" s="1">
        <v>21</v>
      </c>
      <c r="D23" s="25">
        <v>0</v>
      </c>
      <c r="E23" s="25">
        <v>0</v>
      </c>
      <c r="M23" s="28"/>
      <c r="N23" s="28"/>
    </row>
    <row r="24" spans="1:14" ht="13.15" customHeight="1" x14ac:dyDescent="0.25">
      <c r="A24" s="3" t="s">
        <v>27</v>
      </c>
      <c r="B24" s="1">
        <v>22</v>
      </c>
      <c r="D24" s="25">
        <v>0</v>
      </c>
      <c r="E24" s="25">
        <v>0</v>
      </c>
      <c r="M24" s="28"/>
      <c r="N24" s="28"/>
    </row>
    <row r="25" spans="1:14" ht="13.15" customHeight="1" x14ac:dyDescent="0.25">
      <c r="A25" s="3" t="s">
        <v>28</v>
      </c>
      <c r="B25" s="1">
        <v>23</v>
      </c>
      <c r="D25" s="25">
        <v>0</v>
      </c>
      <c r="E25" s="25">
        <v>0</v>
      </c>
      <c r="M25" s="28"/>
      <c r="N25" s="28"/>
    </row>
    <row r="26" spans="1:14" ht="13.15" customHeight="1" x14ac:dyDescent="0.25">
      <c r="A26" s="3" t="s">
        <v>29</v>
      </c>
      <c r="B26" s="1">
        <v>24</v>
      </c>
      <c r="D26" s="25">
        <v>0</v>
      </c>
      <c r="E26" s="25">
        <v>0</v>
      </c>
      <c r="M26" s="28"/>
      <c r="N26" s="28"/>
    </row>
    <row r="27" spans="1:14" ht="13.15" customHeight="1" x14ac:dyDescent="0.25">
      <c r="A27" s="3" t="s">
        <v>30</v>
      </c>
      <c r="B27" s="1">
        <v>25</v>
      </c>
      <c r="D27" s="25">
        <v>0</v>
      </c>
      <c r="E27" s="25">
        <v>0</v>
      </c>
      <c r="M27" s="28"/>
      <c r="N27" s="28"/>
    </row>
    <row r="28" spans="1:14" ht="13.15" customHeight="1" x14ac:dyDescent="0.25">
      <c r="A28" s="3" t="s">
        <v>31</v>
      </c>
      <c r="B28" s="1">
        <v>26</v>
      </c>
      <c r="D28" s="25">
        <v>0</v>
      </c>
      <c r="E28" s="25">
        <v>0</v>
      </c>
      <c r="M28" s="28"/>
      <c r="N28" s="28"/>
    </row>
    <row r="29" spans="1:14" ht="13.15" customHeight="1" x14ac:dyDescent="0.25">
      <c r="A29" s="3" t="s">
        <v>32</v>
      </c>
      <c r="B29" s="1">
        <v>27</v>
      </c>
      <c r="D29" s="25">
        <v>0</v>
      </c>
      <c r="E29" s="25">
        <v>0</v>
      </c>
      <c r="M29" s="28"/>
      <c r="N29" s="28"/>
    </row>
    <row r="30" spans="1:14" ht="13.15" customHeight="1" x14ac:dyDescent="0.25">
      <c r="A30" s="3" t="s">
        <v>33</v>
      </c>
      <c r="B30" s="1">
        <v>28</v>
      </c>
      <c r="D30" s="25">
        <v>0</v>
      </c>
      <c r="E30" s="25">
        <v>0</v>
      </c>
      <c r="M30" s="28"/>
      <c r="N30" s="28"/>
    </row>
    <row r="31" spans="1:14" ht="13.15" customHeight="1" x14ac:dyDescent="0.25">
      <c r="A31" s="3" t="s">
        <v>34</v>
      </c>
      <c r="B31" s="1">
        <v>29</v>
      </c>
      <c r="D31" s="25">
        <v>0</v>
      </c>
      <c r="E31" s="25">
        <v>0</v>
      </c>
      <c r="M31" s="28"/>
      <c r="N31" s="28"/>
    </row>
    <row r="32" spans="1:14" ht="13.15" customHeight="1" x14ac:dyDescent="0.25">
      <c r="A32" s="3" t="s">
        <v>35</v>
      </c>
      <c r="B32" s="1">
        <v>30</v>
      </c>
      <c r="D32" s="25">
        <v>0</v>
      </c>
      <c r="E32" s="25">
        <v>0</v>
      </c>
      <c r="M32" s="28"/>
      <c r="N32" s="28"/>
    </row>
    <row r="33" spans="1:14" ht="13.15" customHeight="1" x14ac:dyDescent="0.25">
      <c r="A33" s="3" t="s">
        <v>36</v>
      </c>
      <c r="B33" s="1">
        <v>31</v>
      </c>
      <c r="D33" s="25">
        <v>0</v>
      </c>
      <c r="E33" s="25">
        <v>0</v>
      </c>
      <c r="M33" s="28"/>
      <c r="N33" s="28"/>
    </row>
    <row r="34" spans="1:14" ht="13.15" customHeight="1" x14ac:dyDescent="0.25">
      <c r="A34" s="3" t="s">
        <v>37</v>
      </c>
      <c r="B34" s="1">
        <v>32</v>
      </c>
      <c r="D34" s="25">
        <v>0</v>
      </c>
      <c r="E34" s="25">
        <v>0</v>
      </c>
      <c r="M34" s="28"/>
      <c r="N34" s="28"/>
    </row>
    <row r="35" spans="1:14" ht="13.15" customHeight="1" x14ac:dyDescent="0.25">
      <c r="A35" s="3" t="s">
        <v>38</v>
      </c>
      <c r="B35" s="1">
        <v>33</v>
      </c>
      <c r="D35" s="25">
        <v>0</v>
      </c>
      <c r="E35" s="25">
        <v>0</v>
      </c>
      <c r="M35" s="28"/>
      <c r="N35" s="28"/>
    </row>
    <row r="36" spans="1:14" ht="13.15" customHeight="1" x14ac:dyDescent="0.25">
      <c r="A36" s="3" t="s">
        <v>39</v>
      </c>
      <c r="B36" s="1">
        <v>34</v>
      </c>
      <c r="D36" s="25">
        <v>0</v>
      </c>
      <c r="E36" s="25">
        <v>0</v>
      </c>
      <c r="M36" s="28"/>
      <c r="N36" s="28"/>
    </row>
    <row r="37" spans="1:14" ht="13.15" customHeight="1" x14ac:dyDescent="0.25">
      <c r="A37" s="3" t="s">
        <v>40</v>
      </c>
      <c r="B37" s="1">
        <v>35</v>
      </c>
      <c r="D37" s="25">
        <v>555919</v>
      </c>
      <c r="E37" s="25">
        <v>240128.35</v>
      </c>
      <c r="M37" s="28"/>
      <c r="N37" s="28"/>
    </row>
    <row r="38" spans="1:14" ht="13.15" customHeight="1" x14ac:dyDescent="0.25">
      <c r="A38" s="3" t="s">
        <v>41</v>
      </c>
      <c r="B38" s="1">
        <v>36</v>
      </c>
      <c r="D38" s="25">
        <v>0</v>
      </c>
      <c r="E38" s="25">
        <v>0</v>
      </c>
      <c r="M38" s="28"/>
      <c r="N38" s="28"/>
    </row>
    <row r="39" spans="1:14" ht="13.15" customHeight="1" x14ac:dyDescent="0.25">
      <c r="A39" s="3" t="s">
        <v>42</v>
      </c>
      <c r="B39" s="1">
        <v>37</v>
      </c>
      <c r="D39" s="25">
        <v>0</v>
      </c>
      <c r="E39" s="25">
        <v>0</v>
      </c>
      <c r="M39" s="28"/>
      <c r="N39" s="28"/>
    </row>
    <row r="40" spans="1:14" ht="13.15" customHeight="1" x14ac:dyDescent="0.25">
      <c r="A40" s="3" t="s">
        <v>43</v>
      </c>
      <c r="B40" s="1">
        <v>38</v>
      </c>
      <c r="D40" s="25">
        <v>0</v>
      </c>
      <c r="E40" s="25">
        <v>0</v>
      </c>
      <c r="F40" s="28"/>
      <c r="M40" s="28"/>
      <c r="N40" s="28"/>
    </row>
    <row r="41" spans="1:14" ht="13.15" customHeight="1" x14ac:dyDescent="0.25">
      <c r="A41" s="3" t="s">
        <v>44</v>
      </c>
      <c r="B41" s="1">
        <v>39</v>
      </c>
      <c r="D41" s="25">
        <v>0</v>
      </c>
      <c r="E41" s="25">
        <v>0</v>
      </c>
      <c r="F41" s="28"/>
      <c r="M41" s="28"/>
      <c r="N41" s="28"/>
    </row>
    <row r="42" spans="1:14" ht="13.15" customHeight="1" x14ac:dyDescent="0.25">
      <c r="A42" s="3" t="s">
        <v>45</v>
      </c>
      <c r="B42" s="1">
        <v>40</v>
      </c>
      <c r="D42" s="25">
        <v>0</v>
      </c>
      <c r="E42" s="25">
        <v>0</v>
      </c>
      <c r="F42" s="28"/>
      <c r="M42" s="28"/>
      <c r="N42" s="28"/>
    </row>
    <row r="43" spans="1:14" ht="13.15" customHeight="1" x14ac:dyDescent="0.25">
      <c r="A43" s="3" t="s">
        <v>46</v>
      </c>
      <c r="B43" s="1">
        <v>41</v>
      </c>
      <c r="D43" s="25">
        <v>0</v>
      </c>
      <c r="E43" s="25">
        <v>0</v>
      </c>
      <c r="F43" s="28"/>
      <c r="M43" s="28"/>
      <c r="N43" s="28"/>
    </row>
    <row r="44" spans="1:14" ht="13.15" customHeight="1" x14ac:dyDescent="0.25">
      <c r="A44" s="3" t="s">
        <v>47</v>
      </c>
      <c r="B44" s="1">
        <v>42</v>
      </c>
      <c r="D44" s="25">
        <v>0</v>
      </c>
      <c r="E44" s="25">
        <v>0</v>
      </c>
      <c r="F44" s="28"/>
      <c r="M44" s="28"/>
      <c r="N44" s="28"/>
    </row>
    <row r="45" spans="1:14" ht="13.15" customHeight="1" x14ac:dyDescent="0.25">
      <c r="A45" s="3" t="s">
        <v>48</v>
      </c>
      <c r="B45" s="1">
        <v>43</v>
      </c>
      <c r="D45" s="25">
        <v>483952.7</v>
      </c>
      <c r="E45" s="25">
        <v>155151.5</v>
      </c>
      <c r="F45" s="28"/>
      <c r="M45" s="28"/>
      <c r="N45" s="28"/>
    </row>
    <row r="46" spans="1:14" ht="13.15" customHeight="1" x14ac:dyDescent="0.25">
      <c r="A46" s="3" t="s">
        <v>49</v>
      </c>
      <c r="B46" s="1">
        <v>44</v>
      </c>
      <c r="D46" s="25">
        <v>0</v>
      </c>
      <c r="E46" s="25">
        <v>0</v>
      </c>
      <c r="F46" s="28"/>
      <c r="M46" s="28"/>
      <c r="N46" s="28"/>
    </row>
    <row r="47" spans="1:14" ht="13.15" customHeight="1" x14ac:dyDescent="0.25">
      <c r="A47" s="3" t="s">
        <v>50</v>
      </c>
      <c r="B47" s="1">
        <v>45</v>
      </c>
      <c r="D47" s="25">
        <v>0</v>
      </c>
      <c r="E47" s="25">
        <v>0</v>
      </c>
      <c r="F47" s="28"/>
      <c r="M47" s="28"/>
      <c r="N47" s="28"/>
    </row>
    <row r="48" spans="1:14" ht="13.15" customHeight="1" x14ac:dyDescent="0.25">
      <c r="A48" s="3" t="s">
        <v>51</v>
      </c>
      <c r="B48" s="1">
        <v>46</v>
      </c>
      <c r="D48" s="25">
        <v>0</v>
      </c>
      <c r="E48" s="25">
        <v>0</v>
      </c>
      <c r="F48" s="28"/>
      <c r="M48" s="28"/>
      <c r="N48" s="28"/>
    </row>
    <row r="49" spans="1:14" ht="13.15" customHeight="1" x14ac:dyDescent="0.25">
      <c r="A49" s="3" t="s">
        <v>52</v>
      </c>
      <c r="B49" s="1">
        <v>47</v>
      </c>
      <c r="D49" s="25">
        <v>0</v>
      </c>
      <c r="E49" s="25">
        <v>0</v>
      </c>
      <c r="F49" s="28"/>
      <c r="M49" s="28"/>
      <c r="N49" s="28"/>
    </row>
    <row r="50" spans="1:14" ht="13.15" customHeight="1" x14ac:dyDescent="0.25">
      <c r="A50" s="3" t="s">
        <v>53</v>
      </c>
      <c r="B50" s="1">
        <v>48</v>
      </c>
      <c r="D50" s="25">
        <v>0</v>
      </c>
      <c r="E50" s="25">
        <v>0</v>
      </c>
      <c r="F50" s="28"/>
      <c r="M50" s="28"/>
      <c r="N50" s="28"/>
    </row>
    <row r="51" spans="1:14" ht="13.15" customHeight="1" x14ac:dyDescent="0.25">
      <c r="A51" s="3" t="s">
        <v>54</v>
      </c>
      <c r="B51" s="1">
        <v>49</v>
      </c>
      <c r="D51" s="25">
        <v>587117.30000000005</v>
      </c>
      <c r="E51" s="25">
        <v>207188.45</v>
      </c>
      <c r="F51" s="28"/>
      <c r="M51" s="28"/>
      <c r="N51" s="28"/>
    </row>
    <row r="52" spans="1:14" ht="13.15" customHeight="1" x14ac:dyDescent="0.25">
      <c r="A52" s="3" t="s">
        <v>55</v>
      </c>
      <c r="B52" s="1">
        <v>50</v>
      </c>
      <c r="D52" s="25">
        <v>0</v>
      </c>
      <c r="E52" s="25">
        <v>0</v>
      </c>
      <c r="F52" s="28"/>
      <c r="M52" s="28"/>
      <c r="N52" s="28"/>
    </row>
    <row r="53" spans="1:14" ht="13.15" customHeight="1" x14ac:dyDescent="0.25">
      <c r="A53" s="3" t="s">
        <v>56</v>
      </c>
      <c r="B53" s="1">
        <v>51</v>
      </c>
      <c r="D53" s="25">
        <v>0</v>
      </c>
      <c r="E53" s="25">
        <v>0</v>
      </c>
      <c r="F53" s="28"/>
      <c r="M53" s="28"/>
      <c r="N53" s="28"/>
    </row>
    <row r="54" spans="1:14" ht="13.15" customHeight="1" x14ac:dyDescent="0.25">
      <c r="A54" s="3" t="s">
        <v>57</v>
      </c>
      <c r="B54" s="1">
        <v>52</v>
      </c>
      <c r="D54" s="25">
        <v>0</v>
      </c>
      <c r="E54" s="25">
        <v>0</v>
      </c>
      <c r="M54" s="28"/>
      <c r="N54" s="28"/>
    </row>
    <row r="55" spans="1:14" ht="13.15" customHeight="1" x14ac:dyDescent="0.25">
      <c r="A55" s="3" t="s">
        <v>58</v>
      </c>
      <c r="B55" s="1">
        <v>53</v>
      </c>
      <c r="D55" s="25">
        <v>0</v>
      </c>
      <c r="E55" s="25">
        <v>0</v>
      </c>
      <c r="M55" s="28"/>
      <c r="N55" s="28"/>
    </row>
    <row r="56" spans="1:14" ht="13.15" customHeight="1" x14ac:dyDescent="0.25">
      <c r="A56" s="3" t="s">
        <v>59</v>
      </c>
      <c r="B56" s="1">
        <v>54</v>
      </c>
      <c r="D56" s="25">
        <v>0</v>
      </c>
      <c r="E56" s="25">
        <v>0</v>
      </c>
      <c r="M56" s="28"/>
      <c r="N56" s="28"/>
    </row>
    <row r="57" spans="1:14" ht="13.15" customHeight="1" x14ac:dyDescent="0.25">
      <c r="A57" s="3" t="s">
        <v>60</v>
      </c>
      <c r="B57" s="1">
        <v>55</v>
      </c>
      <c r="D57" s="25">
        <v>868228.2</v>
      </c>
      <c r="E57" s="25">
        <v>378862.05</v>
      </c>
      <c r="M57" s="28"/>
      <c r="N57" s="28"/>
    </row>
    <row r="58" spans="1:14" ht="13.15" customHeight="1" x14ac:dyDescent="0.25">
      <c r="A58" s="3" t="s">
        <v>61</v>
      </c>
      <c r="B58" s="1">
        <v>56</v>
      </c>
      <c r="D58" s="25">
        <v>0</v>
      </c>
      <c r="E58" s="25">
        <v>0</v>
      </c>
      <c r="M58" s="28"/>
      <c r="N58" s="28"/>
    </row>
    <row r="59" spans="1:14" ht="13.15" customHeight="1" x14ac:dyDescent="0.25">
      <c r="A59" s="3" t="s">
        <v>62</v>
      </c>
      <c r="B59" s="1">
        <v>57</v>
      </c>
      <c r="D59" s="25">
        <v>0</v>
      </c>
      <c r="E59" s="25">
        <v>0</v>
      </c>
      <c r="M59" s="28"/>
      <c r="N59" s="28"/>
    </row>
    <row r="60" spans="1:14" ht="13.15" customHeight="1" x14ac:dyDescent="0.25">
      <c r="A60" s="3" t="s">
        <v>63</v>
      </c>
      <c r="B60" s="1">
        <v>58</v>
      </c>
      <c r="D60" s="25">
        <v>0</v>
      </c>
      <c r="E60" s="25">
        <v>0</v>
      </c>
      <c r="M60" s="28"/>
      <c r="N60" s="28"/>
    </row>
    <row r="61" spans="1:14" ht="13.15" customHeight="1" x14ac:dyDescent="0.25">
      <c r="A61" s="3" t="s">
        <v>64</v>
      </c>
      <c r="B61" s="1">
        <v>59</v>
      </c>
      <c r="D61" s="25">
        <v>0</v>
      </c>
      <c r="E61" s="25">
        <v>0</v>
      </c>
      <c r="M61" s="28"/>
      <c r="N61" s="28"/>
    </row>
    <row r="62" spans="1:14" ht="13.15" customHeight="1" x14ac:dyDescent="0.25">
      <c r="A62" s="3" t="s">
        <v>65</v>
      </c>
      <c r="B62" s="1">
        <v>60</v>
      </c>
      <c r="D62" s="25">
        <v>312259.5</v>
      </c>
      <c r="E62" s="25">
        <v>105537.95</v>
      </c>
      <c r="M62" s="28"/>
      <c r="N62" s="28"/>
    </row>
    <row r="63" spans="1:14" ht="13.15" customHeight="1" x14ac:dyDescent="0.25">
      <c r="A63" s="3" t="s">
        <v>66</v>
      </c>
      <c r="B63" s="1">
        <v>61</v>
      </c>
      <c r="D63" s="25">
        <v>0</v>
      </c>
      <c r="E63" s="25">
        <v>0</v>
      </c>
      <c r="M63" s="28"/>
      <c r="N63" s="28"/>
    </row>
    <row r="64" spans="1:14" ht="13.15" customHeight="1" x14ac:dyDescent="0.25">
      <c r="A64" s="3" t="s">
        <v>67</v>
      </c>
      <c r="B64" s="1">
        <v>62</v>
      </c>
      <c r="D64" s="25">
        <v>0</v>
      </c>
      <c r="E64" s="25">
        <v>0</v>
      </c>
      <c r="M64" s="28"/>
      <c r="N64" s="28"/>
    </row>
    <row r="65" spans="1:14" ht="13.15" customHeight="1" x14ac:dyDescent="0.25">
      <c r="A65" s="3" t="s">
        <v>68</v>
      </c>
      <c r="B65" s="1">
        <v>63</v>
      </c>
      <c r="D65" s="25">
        <v>0</v>
      </c>
      <c r="E65" s="25">
        <v>0</v>
      </c>
      <c r="M65" s="28"/>
      <c r="N65" s="28"/>
    </row>
    <row r="66" spans="1:14" ht="13.15" customHeight="1" x14ac:dyDescent="0.25">
      <c r="A66" s="3" t="s">
        <v>69</v>
      </c>
      <c r="B66" s="1">
        <v>64</v>
      </c>
      <c r="D66" s="25">
        <v>0</v>
      </c>
      <c r="E66" s="25">
        <v>0</v>
      </c>
      <c r="M66" s="28"/>
      <c r="N66" s="28"/>
    </row>
    <row r="67" spans="1:14" ht="13.15" customHeight="1" x14ac:dyDescent="0.25">
      <c r="A67" s="3" t="s">
        <v>70</v>
      </c>
      <c r="B67" s="1">
        <v>65</v>
      </c>
      <c r="D67" s="25">
        <v>0</v>
      </c>
      <c r="E67" s="25">
        <v>0</v>
      </c>
      <c r="M67" s="28"/>
      <c r="N67" s="28"/>
    </row>
    <row r="68" spans="1:14" ht="13.15" customHeight="1" x14ac:dyDescent="0.25">
      <c r="A68" s="3" t="s">
        <v>71</v>
      </c>
      <c r="B68" s="1">
        <v>66</v>
      </c>
      <c r="D68" s="25">
        <v>0</v>
      </c>
      <c r="E68" s="25">
        <v>0</v>
      </c>
      <c r="M68" s="28"/>
      <c r="N68" s="28"/>
    </row>
    <row r="69" spans="1:14" ht="13.15" customHeight="1" x14ac:dyDescent="0.25">
      <c r="A69" s="3" t="s">
        <v>72</v>
      </c>
      <c r="B69" s="1">
        <v>67</v>
      </c>
      <c r="D69" s="25">
        <v>0</v>
      </c>
      <c r="E69" s="25">
        <v>0</v>
      </c>
      <c r="M69" s="28"/>
      <c r="N69" s="28"/>
    </row>
    <row r="70" spans="1:14" ht="13.15" customHeight="1" x14ac:dyDescent="0.2"/>
    <row r="71" spans="1:14" ht="13.15" customHeight="1" x14ac:dyDescent="0.2">
      <c r="A71" s="1" t="s">
        <v>73</v>
      </c>
      <c r="D71" s="24">
        <f>SUM(D3:D69)</f>
        <v>3155726.7</v>
      </c>
      <c r="E71" s="24">
        <f>SUM(E3:E69)</f>
        <v>1256153.8500000001</v>
      </c>
    </row>
    <row r="73" spans="1:14" x14ac:dyDescent="0.2">
      <c r="A73" s="4" t="s">
        <v>74</v>
      </c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39F78-D147-4F0E-ACF5-141447AA0DB4}">
  <dimension ref="A1:N73"/>
  <sheetViews>
    <sheetView zoomScaleNormal="100" workbookViewId="0">
      <selection activeCell="F3" sqref="F3"/>
    </sheetView>
  </sheetViews>
  <sheetFormatPr defaultRowHeight="12.75" x14ac:dyDescent="0.2"/>
  <cols>
    <col min="1" max="1" width="21.140625" style="1" customWidth="1"/>
    <col min="2" max="3" width="10.5703125" style="1" customWidth="1"/>
    <col min="4" max="6" width="18.42578125" style="1" customWidth="1"/>
    <col min="7" max="7" width="9.140625" style="1" customWidth="1"/>
    <col min="8" max="8" width="11.140625" style="1" bestFit="1" customWidth="1"/>
    <col min="9" max="9" width="19.7109375" style="1" bestFit="1" customWidth="1"/>
    <col min="10" max="10" width="16.42578125" style="1" bestFit="1" customWidth="1"/>
    <col min="11" max="11" width="14.28515625" style="1" bestFit="1" customWidth="1"/>
    <col min="12" max="12" width="8.42578125" style="1" bestFit="1" customWidth="1"/>
    <col min="13" max="16384" width="9.140625" style="1"/>
  </cols>
  <sheetData>
    <row r="1" spans="1:14" ht="13.15" customHeight="1" x14ac:dyDescent="0.2">
      <c r="A1" s="26" t="s">
        <v>78</v>
      </c>
      <c r="D1" s="2" t="s">
        <v>0</v>
      </c>
      <c r="E1" s="2" t="s">
        <v>1</v>
      </c>
      <c r="F1" s="2"/>
      <c r="H1" s="27"/>
      <c r="I1" s="28"/>
      <c r="J1" s="28"/>
    </row>
    <row r="2" spans="1:14" x14ac:dyDescent="0.2">
      <c r="A2" s="1" t="s">
        <v>2</v>
      </c>
      <c r="B2" s="1" t="s">
        <v>3</v>
      </c>
      <c r="D2" s="24" t="s">
        <v>4</v>
      </c>
      <c r="E2" s="24" t="s">
        <v>5</v>
      </c>
      <c r="F2" s="24"/>
    </row>
    <row r="3" spans="1:14" ht="13.15" customHeight="1" x14ac:dyDescent="0.25">
      <c r="A3" s="3" t="s">
        <v>6</v>
      </c>
      <c r="B3" s="1">
        <v>1</v>
      </c>
      <c r="D3" s="25">
        <v>245701.4</v>
      </c>
      <c r="E3" s="25">
        <v>440722.1</v>
      </c>
      <c r="M3" s="28"/>
    </row>
    <row r="4" spans="1:14" ht="13.15" customHeight="1" x14ac:dyDescent="0.25">
      <c r="A4" s="3" t="s">
        <v>7</v>
      </c>
      <c r="B4" s="1">
        <v>2</v>
      </c>
      <c r="D4" s="25">
        <v>44794.400000000001</v>
      </c>
      <c r="E4" s="25">
        <v>43362.2</v>
      </c>
      <c r="M4" s="28"/>
      <c r="N4" s="28"/>
    </row>
    <row r="5" spans="1:14" ht="13.15" customHeight="1" x14ac:dyDescent="0.25">
      <c r="A5" s="3" t="s">
        <v>8</v>
      </c>
      <c r="B5" s="1">
        <v>3</v>
      </c>
      <c r="D5" s="25">
        <v>275086</v>
      </c>
      <c r="E5" s="25">
        <v>110162.5</v>
      </c>
      <c r="M5" s="28"/>
      <c r="N5" s="28"/>
    </row>
    <row r="6" spans="1:14" ht="13.15" customHeight="1" x14ac:dyDescent="0.25">
      <c r="A6" s="3" t="s">
        <v>9</v>
      </c>
      <c r="B6" s="1">
        <v>4</v>
      </c>
      <c r="D6" s="25">
        <v>10495.1</v>
      </c>
      <c r="E6" s="25">
        <v>3558.8</v>
      </c>
      <c r="M6" s="28"/>
      <c r="N6" s="28"/>
    </row>
    <row r="7" spans="1:14" ht="13.15" customHeight="1" x14ac:dyDescent="0.25">
      <c r="A7" s="3" t="s">
        <v>10</v>
      </c>
      <c r="B7" s="1">
        <v>5</v>
      </c>
      <c r="D7" s="25">
        <v>668231.9</v>
      </c>
      <c r="E7" s="25">
        <v>379670.2</v>
      </c>
      <c r="M7" s="28"/>
      <c r="N7" s="28"/>
    </row>
    <row r="8" spans="1:14" ht="13.15" customHeight="1" x14ac:dyDescent="0.25">
      <c r="A8" s="3" t="s">
        <v>11</v>
      </c>
      <c r="B8" s="1">
        <v>6</v>
      </c>
      <c r="D8" s="25">
        <v>2904895.7</v>
      </c>
      <c r="E8" s="25">
        <v>1207261.3</v>
      </c>
      <c r="M8" s="28"/>
      <c r="N8" s="28"/>
    </row>
    <row r="9" spans="1:14" ht="13.15" customHeight="1" x14ac:dyDescent="0.25">
      <c r="A9" s="3" t="s">
        <v>12</v>
      </c>
      <c r="B9" s="1">
        <v>7</v>
      </c>
      <c r="D9" s="25">
        <v>2916.8999999999996</v>
      </c>
      <c r="E9" s="25">
        <v>15016.4</v>
      </c>
      <c r="M9" s="28"/>
      <c r="N9" s="28"/>
    </row>
    <row r="10" spans="1:14" ht="13.15" customHeight="1" x14ac:dyDescent="0.25">
      <c r="A10" s="3" t="s">
        <v>13</v>
      </c>
      <c r="B10" s="1">
        <v>8</v>
      </c>
      <c r="D10" s="25">
        <v>385637.7</v>
      </c>
      <c r="E10" s="25">
        <v>108605.35</v>
      </c>
      <c r="M10" s="28"/>
      <c r="N10" s="28"/>
    </row>
    <row r="11" spans="1:14" ht="13.15" customHeight="1" x14ac:dyDescent="0.25">
      <c r="A11" s="3" t="s">
        <v>14</v>
      </c>
      <c r="B11" s="1">
        <v>9</v>
      </c>
      <c r="D11" s="25">
        <v>137873.4</v>
      </c>
      <c r="E11" s="25">
        <v>56747.6</v>
      </c>
      <c r="M11" s="28"/>
      <c r="N11" s="28"/>
    </row>
    <row r="12" spans="1:14" ht="13.15" customHeight="1" x14ac:dyDescent="0.25">
      <c r="A12" s="3" t="s">
        <v>15</v>
      </c>
      <c r="B12" s="1">
        <v>10</v>
      </c>
      <c r="D12" s="25">
        <v>150548.29999999999</v>
      </c>
      <c r="E12" s="25">
        <v>73517.149999999994</v>
      </c>
      <c r="M12" s="28"/>
      <c r="N12" s="28"/>
    </row>
    <row r="13" spans="1:14" ht="13.15" customHeight="1" x14ac:dyDescent="0.25">
      <c r="A13" s="3" t="s">
        <v>16</v>
      </c>
      <c r="B13" s="1">
        <v>11</v>
      </c>
      <c r="D13" s="25">
        <v>1652449.4</v>
      </c>
      <c r="E13" s="25">
        <v>326666.90000000002</v>
      </c>
      <c r="M13" s="28"/>
      <c r="N13" s="28"/>
    </row>
    <row r="14" spans="1:14" ht="13.15" customHeight="1" x14ac:dyDescent="0.25">
      <c r="A14" s="3" t="s">
        <v>17</v>
      </c>
      <c r="B14" s="1">
        <v>12</v>
      </c>
      <c r="D14" s="25">
        <v>177606.8</v>
      </c>
      <c r="E14" s="25">
        <v>69807.5</v>
      </c>
      <c r="M14" s="28"/>
      <c r="N14" s="28"/>
    </row>
    <row r="15" spans="1:14" ht="13.15" customHeight="1" x14ac:dyDescent="0.25">
      <c r="A15" s="3" t="s">
        <v>18</v>
      </c>
      <c r="B15" s="1">
        <v>13</v>
      </c>
      <c r="D15" s="25">
        <v>4562451</v>
      </c>
      <c r="E15" s="25">
        <v>2097790.1</v>
      </c>
      <c r="M15" s="28"/>
      <c r="N15" s="28"/>
    </row>
    <row r="16" spans="1:14" ht="13.15" customHeight="1" x14ac:dyDescent="0.25">
      <c r="A16" s="3" t="s">
        <v>19</v>
      </c>
      <c r="B16" s="1">
        <v>14</v>
      </c>
      <c r="D16" s="25">
        <v>33155.5</v>
      </c>
      <c r="E16" s="25">
        <v>11042.5</v>
      </c>
      <c r="M16" s="28"/>
      <c r="N16" s="28"/>
    </row>
    <row r="17" spans="1:14" ht="13.15" customHeight="1" x14ac:dyDescent="0.25">
      <c r="A17" s="3" t="s">
        <v>20</v>
      </c>
      <c r="B17" s="1">
        <v>15</v>
      </c>
      <c r="D17" s="25">
        <v>0</v>
      </c>
      <c r="E17" s="25">
        <v>0</v>
      </c>
      <c r="M17" s="28"/>
      <c r="N17" s="28"/>
    </row>
    <row r="18" spans="1:14" ht="13.15" customHeight="1" x14ac:dyDescent="0.25">
      <c r="A18" s="3" t="s">
        <v>21</v>
      </c>
      <c r="B18" s="1">
        <v>16</v>
      </c>
      <c r="D18" s="25">
        <v>1034348.7</v>
      </c>
      <c r="E18" s="25">
        <v>534918.30000000005</v>
      </c>
      <c r="M18" s="28"/>
      <c r="N18" s="28"/>
    </row>
    <row r="19" spans="1:14" ht="13.15" customHeight="1" x14ac:dyDescent="0.25">
      <c r="A19" s="3" t="s">
        <v>22</v>
      </c>
      <c r="B19" s="1">
        <v>17</v>
      </c>
      <c r="D19" s="25">
        <v>595247.80000000005</v>
      </c>
      <c r="E19" s="25">
        <v>236229.69999999998</v>
      </c>
      <c r="M19" s="28"/>
      <c r="N19" s="28"/>
    </row>
    <row r="20" spans="1:14" ht="13.15" customHeight="1" x14ac:dyDescent="0.25">
      <c r="A20" s="3" t="s">
        <v>23</v>
      </c>
      <c r="B20" s="1">
        <v>18</v>
      </c>
      <c r="D20" s="25">
        <v>256879.7</v>
      </c>
      <c r="E20" s="25">
        <v>88381.65</v>
      </c>
      <c r="M20" s="28"/>
      <c r="N20" s="28"/>
    </row>
    <row r="21" spans="1:14" ht="13.15" customHeight="1" x14ac:dyDescent="0.25">
      <c r="A21" s="3" t="s">
        <v>24</v>
      </c>
      <c r="B21" s="1">
        <v>19</v>
      </c>
      <c r="D21" s="25">
        <v>22026.9</v>
      </c>
      <c r="E21" s="25">
        <v>4028.15</v>
      </c>
      <c r="M21" s="28"/>
      <c r="N21" s="28"/>
    </row>
    <row r="22" spans="1:14" ht="13.15" customHeight="1" x14ac:dyDescent="0.25">
      <c r="A22" s="3" t="s">
        <v>25</v>
      </c>
      <c r="B22" s="1">
        <v>20</v>
      </c>
      <c r="D22" s="25">
        <v>31790.5</v>
      </c>
      <c r="E22" s="25">
        <v>13927.55</v>
      </c>
      <c r="M22" s="28"/>
      <c r="N22" s="28"/>
    </row>
    <row r="23" spans="1:14" ht="13.15" customHeight="1" x14ac:dyDescent="0.25">
      <c r="A23" s="3" t="s">
        <v>26</v>
      </c>
      <c r="B23" s="1">
        <v>21</v>
      </c>
      <c r="D23" s="25">
        <v>1752.8</v>
      </c>
      <c r="E23" s="25">
        <v>1506.4</v>
      </c>
      <c r="M23" s="28"/>
      <c r="N23" s="28"/>
    </row>
    <row r="24" spans="1:14" ht="13.15" customHeight="1" x14ac:dyDescent="0.25">
      <c r="A24" s="3" t="s">
        <v>27</v>
      </c>
      <c r="B24" s="1">
        <v>22</v>
      </c>
      <c r="D24" s="25">
        <v>3748.5</v>
      </c>
      <c r="E24" s="25">
        <v>2232.65</v>
      </c>
      <c r="M24" s="28"/>
      <c r="N24" s="28"/>
    </row>
    <row r="25" spans="1:14" ht="13.15" customHeight="1" x14ac:dyDescent="0.25">
      <c r="A25" s="3" t="s">
        <v>28</v>
      </c>
      <c r="B25" s="1">
        <v>23</v>
      </c>
      <c r="D25" s="25">
        <v>28247.8</v>
      </c>
      <c r="E25" s="25">
        <v>5722.5</v>
      </c>
      <c r="M25" s="28"/>
      <c r="N25" s="28"/>
    </row>
    <row r="26" spans="1:14" ht="13.15" customHeight="1" x14ac:dyDescent="0.25">
      <c r="A26" s="3" t="s">
        <v>29</v>
      </c>
      <c r="B26" s="1">
        <v>24</v>
      </c>
      <c r="D26" s="25">
        <v>1934.1</v>
      </c>
      <c r="E26" s="25">
        <v>168.35</v>
      </c>
      <c r="M26" s="28"/>
      <c r="N26" s="28"/>
    </row>
    <row r="27" spans="1:14" ht="13.15" customHeight="1" x14ac:dyDescent="0.25">
      <c r="A27" s="3" t="s">
        <v>30</v>
      </c>
      <c r="B27" s="1">
        <v>25</v>
      </c>
      <c r="D27" s="25">
        <v>17904.599999999999</v>
      </c>
      <c r="E27" s="25">
        <v>6291.25</v>
      </c>
      <c r="M27" s="28"/>
      <c r="N27" s="28"/>
    </row>
    <row r="28" spans="1:14" ht="13.15" customHeight="1" x14ac:dyDescent="0.25">
      <c r="A28" s="3" t="s">
        <v>31</v>
      </c>
      <c r="B28" s="1">
        <v>26</v>
      </c>
      <c r="D28" s="25">
        <v>16405.2</v>
      </c>
      <c r="E28" s="25">
        <v>6901.65</v>
      </c>
      <c r="M28" s="28"/>
      <c r="N28" s="28"/>
    </row>
    <row r="29" spans="1:14" ht="13.15" customHeight="1" x14ac:dyDescent="0.25">
      <c r="A29" s="3" t="s">
        <v>32</v>
      </c>
      <c r="B29" s="1">
        <v>27</v>
      </c>
      <c r="D29" s="25">
        <v>219656.5</v>
      </c>
      <c r="E29" s="25">
        <v>60671.1</v>
      </c>
      <c r="M29" s="28"/>
      <c r="N29" s="28"/>
    </row>
    <row r="30" spans="1:14" ht="13.15" customHeight="1" x14ac:dyDescent="0.25">
      <c r="A30" s="3" t="s">
        <v>33</v>
      </c>
      <c r="B30" s="1">
        <v>28</v>
      </c>
      <c r="D30" s="25">
        <v>86566.9</v>
      </c>
      <c r="E30" s="25">
        <v>83917.4</v>
      </c>
      <c r="M30" s="28"/>
      <c r="N30" s="28"/>
    </row>
    <row r="31" spans="1:14" ht="13.15" customHeight="1" x14ac:dyDescent="0.25">
      <c r="A31" s="3" t="s">
        <v>34</v>
      </c>
      <c r="B31" s="1">
        <v>29</v>
      </c>
      <c r="D31" s="25">
        <v>2531525.5</v>
      </c>
      <c r="E31" s="25">
        <v>1057165.8999999999</v>
      </c>
      <c r="M31" s="28"/>
      <c r="N31" s="28"/>
    </row>
    <row r="32" spans="1:14" ht="13.15" customHeight="1" x14ac:dyDescent="0.25">
      <c r="A32" s="3" t="s">
        <v>35</v>
      </c>
      <c r="B32" s="1">
        <v>30</v>
      </c>
      <c r="D32" s="25">
        <v>9435.3000000000011</v>
      </c>
      <c r="E32" s="25">
        <v>3894.8</v>
      </c>
      <c r="M32" s="28"/>
      <c r="N32" s="28"/>
    </row>
    <row r="33" spans="1:14" ht="13.15" customHeight="1" x14ac:dyDescent="0.25">
      <c r="A33" s="3" t="s">
        <v>36</v>
      </c>
      <c r="B33" s="1">
        <v>31</v>
      </c>
      <c r="D33" s="25">
        <v>327616.8</v>
      </c>
      <c r="E33" s="25">
        <v>89038.6</v>
      </c>
      <c r="M33" s="28"/>
      <c r="N33" s="28"/>
    </row>
    <row r="34" spans="1:14" ht="13.15" customHeight="1" x14ac:dyDescent="0.25">
      <c r="A34" s="3" t="s">
        <v>37</v>
      </c>
      <c r="B34" s="1">
        <v>32</v>
      </c>
      <c r="D34" s="25">
        <v>9812.6</v>
      </c>
      <c r="E34" s="25">
        <v>2861.95</v>
      </c>
      <c r="M34" s="28"/>
      <c r="N34" s="28"/>
    </row>
    <row r="35" spans="1:14" ht="13.15" customHeight="1" x14ac:dyDescent="0.25">
      <c r="A35" s="3" t="s">
        <v>38</v>
      </c>
      <c r="B35" s="1">
        <v>33</v>
      </c>
      <c r="D35" s="25">
        <v>13735.4</v>
      </c>
      <c r="E35" s="25">
        <v>7296.8</v>
      </c>
      <c r="M35" s="28"/>
      <c r="N35" s="28"/>
    </row>
    <row r="36" spans="1:14" ht="13.15" customHeight="1" x14ac:dyDescent="0.25">
      <c r="A36" s="3" t="s">
        <v>39</v>
      </c>
      <c r="B36" s="1">
        <v>34</v>
      </c>
      <c r="D36" s="25">
        <v>12422.900000000001</v>
      </c>
      <c r="E36" s="25">
        <v>2546.25</v>
      </c>
      <c r="M36" s="28"/>
      <c r="N36" s="28"/>
    </row>
    <row r="37" spans="1:14" ht="13.15" customHeight="1" x14ac:dyDescent="0.25">
      <c r="A37" s="3" t="s">
        <v>40</v>
      </c>
      <c r="B37" s="1">
        <v>35</v>
      </c>
      <c r="D37" s="25">
        <v>421649.9</v>
      </c>
      <c r="E37" s="25">
        <v>172606</v>
      </c>
      <c r="M37" s="28"/>
      <c r="N37" s="28"/>
    </row>
    <row r="38" spans="1:14" ht="13.15" customHeight="1" x14ac:dyDescent="0.25">
      <c r="A38" s="3" t="s">
        <v>41</v>
      </c>
      <c r="B38" s="1">
        <v>36</v>
      </c>
      <c r="D38" s="25">
        <v>3234118.3</v>
      </c>
      <c r="E38" s="25">
        <v>1097452.3</v>
      </c>
      <c r="M38" s="28"/>
      <c r="N38" s="28"/>
    </row>
    <row r="39" spans="1:14" ht="13.15" customHeight="1" x14ac:dyDescent="0.25">
      <c r="A39" s="3" t="s">
        <v>42</v>
      </c>
      <c r="B39" s="1">
        <v>37</v>
      </c>
      <c r="D39" s="25">
        <v>174087.9</v>
      </c>
      <c r="E39" s="25">
        <v>80582.25</v>
      </c>
      <c r="M39" s="28"/>
      <c r="N39" s="28"/>
    </row>
    <row r="40" spans="1:14" ht="13.15" customHeight="1" x14ac:dyDescent="0.25">
      <c r="A40" s="3" t="s">
        <v>43</v>
      </c>
      <c r="B40" s="1">
        <v>38</v>
      </c>
      <c r="D40" s="25">
        <v>14950.6</v>
      </c>
      <c r="E40" s="25">
        <v>4694.55</v>
      </c>
      <c r="F40" s="28"/>
      <c r="M40" s="28"/>
      <c r="N40" s="28"/>
    </row>
    <row r="41" spans="1:14" ht="13.15" customHeight="1" x14ac:dyDescent="0.25">
      <c r="A41" s="3" t="s">
        <v>44</v>
      </c>
      <c r="B41" s="1">
        <v>39</v>
      </c>
      <c r="D41" s="25">
        <v>7</v>
      </c>
      <c r="E41" s="25">
        <v>262.5</v>
      </c>
      <c r="F41" s="28"/>
      <c r="M41" s="28"/>
      <c r="N41" s="28"/>
    </row>
    <row r="42" spans="1:14" ht="13.15" customHeight="1" x14ac:dyDescent="0.25">
      <c r="A42" s="3" t="s">
        <v>45</v>
      </c>
      <c r="B42" s="1">
        <v>40</v>
      </c>
      <c r="D42" s="25">
        <v>25764.2</v>
      </c>
      <c r="E42" s="25">
        <v>7979.65</v>
      </c>
      <c r="F42" s="28"/>
      <c r="M42" s="28"/>
      <c r="N42" s="28"/>
    </row>
    <row r="43" spans="1:14" ht="13.15" customHeight="1" x14ac:dyDescent="0.25">
      <c r="A43" s="3" t="s">
        <v>46</v>
      </c>
      <c r="B43" s="1">
        <v>41</v>
      </c>
      <c r="D43" s="25">
        <v>998993.8</v>
      </c>
      <c r="E43" s="25">
        <v>339147.2</v>
      </c>
      <c r="F43" s="28"/>
      <c r="M43" s="28"/>
      <c r="N43" s="28"/>
    </row>
    <row r="44" spans="1:14" ht="13.15" customHeight="1" x14ac:dyDescent="0.25">
      <c r="A44" s="3" t="s">
        <v>47</v>
      </c>
      <c r="B44" s="1">
        <v>42</v>
      </c>
      <c r="D44" s="25">
        <v>292350.8</v>
      </c>
      <c r="E44" s="25">
        <v>91424.2</v>
      </c>
      <c r="F44" s="28"/>
      <c r="M44" s="28"/>
      <c r="N44" s="28"/>
    </row>
    <row r="45" spans="1:14" ht="13.15" customHeight="1" x14ac:dyDescent="0.25">
      <c r="A45" s="3" t="s">
        <v>48</v>
      </c>
      <c r="B45" s="1">
        <v>43</v>
      </c>
      <c r="D45" s="25">
        <v>346834.6</v>
      </c>
      <c r="E45" s="25">
        <v>117147.8</v>
      </c>
      <c r="F45" s="28"/>
      <c r="M45" s="28"/>
      <c r="N45" s="28"/>
    </row>
    <row r="46" spans="1:14" ht="13.15" customHeight="1" x14ac:dyDescent="0.25">
      <c r="A46" s="3" t="s">
        <v>49</v>
      </c>
      <c r="B46" s="1">
        <v>44</v>
      </c>
      <c r="D46" s="25">
        <v>378342.31</v>
      </c>
      <c r="E46" s="25">
        <v>242336.35</v>
      </c>
      <c r="F46" s="28"/>
      <c r="M46" s="28"/>
      <c r="N46" s="28"/>
    </row>
    <row r="47" spans="1:14" ht="13.15" customHeight="1" x14ac:dyDescent="0.25">
      <c r="A47" s="3" t="s">
        <v>50</v>
      </c>
      <c r="B47" s="1">
        <v>45</v>
      </c>
      <c r="D47" s="25">
        <v>402654.7</v>
      </c>
      <c r="E47" s="25">
        <v>218225.35</v>
      </c>
      <c r="F47" s="28"/>
      <c r="M47" s="28"/>
      <c r="N47" s="28"/>
    </row>
    <row r="48" spans="1:14" ht="13.15" customHeight="1" x14ac:dyDescent="0.25">
      <c r="A48" s="3" t="s">
        <v>51</v>
      </c>
      <c r="B48" s="1">
        <v>46</v>
      </c>
      <c r="D48" s="25">
        <v>738400.89</v>
      </c>
      <c r="E48" s="25">
        <v>286232.45</v>
      </c>
      <c r="F48" s="28"/>
      <c r="M48" s="28"/>
      <c r="N48" s="28"/>
    </row>
    <row r="49" spans="1:14" ht="13.15" customHeight="1" x14ac:dyDescent="0.25">
      <c r="A49" s="3" t="s">
        <v>52</v>
      </c>
      <c r="B49" s="1">
        <v>47</v>
      </c>
      <c r="D49" s="25">
        <v>36279.600000000006</v>
      </c>
      <c r="E49" s="25">
        <v>12447.05</v>
      </c>
      <c r="F49" s="28"/>
      <c r="M49" s="28"/>
      <c r="N49" s="28"/>
    </row>
    <row r="50" spans="1:14" ht="13.15" customHeight="1" x14ac:dyDescent="0.25">
      <c r="A50" s="3" t="s">
        <v>53</v>
      </c>
      <c r="B50" s="1">
        <v>48</v>
      </c>
      <c r="D50" s="25">
        <v>2584705.9</v>
      </c>
      <c r="E50" s="25">
        <v>1332652.6499999999</v>
      </c>
      <c r="F50" s="28"/>
      <c r="M50" s="28"/>
      <c r="N50" s="28"/>
    </row>
    <row r="51" spans="1:14" ht="13.15" customHeight="1" x14ac:dyDescent="0.25">
      <c r="A51" s="3" t="s">
        <v>54</v>
      </c>
      <c r="B51" s="1">
        <v>49</v>
      </c>
      <c r="D51" s="25">
        <v>0</v>
      </c>
      <c r="E51" s="25">
        <v>0</v>
      </c>
      <c r="F51" s="28"/>
      <c r="M51" s="28"/>
      <c r="N51" s="28"/>
    </row>
    <row r="52" spans="1:14" ht="13.15" customHeight="1" x14ac:dyDescent="0.25">
      <c r="A52" s="3" t="s">
        <v>55</v>
      </c>
      <c r="B52" s="1">
        <v>50</v>
      </c>
      <c r="D52" s="25">
        <v>3620025.5</v>
      </c>
      <c r="E52" s="25">
        <v>1176825.3</v>
      </c>
      <c r="F52" s="28"/>
      <c r="M52" s="28"/>
      <c r="N52" s="28"/>
    </row>
    <row r="53" spans="1:14" ht="13.15" customHeight="1" x14ac:dyDescent="0.25">
      <c r="A53" s="3" t="s">
        <v>56</v>
      </c>
      <c r="B53" s="1">
        <v>51</v>
      </c>
      <c r="D53" s="25">
        <v>817889.8</v>
      </c>
      <c r="E53" s="25">
        <v>326085.2</v>
      </c>
      <c r="F53" s="28"/>
      <c r="M53" s="28"/>
      <c r="N53" s="28"/>
    </row>
    <row r="54" spans="1:14" ht="13.15" customHeight="1" x14ac:dyDescent="0.25">
      <c r="A54" s="3" t="s">
        <v>57</v>
      </c>
      <c r="B54" s="1">
        <v>52</v>
      </c>
      <c r="D54" s="25">
        <v>0</v>
      </c>
      <c r="E54" s="25">
        <v>0</v>
      </c>
      <c r="M54" s="28"/>
      <c r="N54" s="28"/>
    </row>
    <row r="55" spans="1:14" ht="13.15" customHeight="1" x14ac:dyDescent="0.25">
      <c r="A55" s="3" t="s">
        <v>58</v>
      </c>
      <c r="B55" s="1">
        <v>53</v>
      </c>
      <c r="D55" s="25">
        <v>368571.3</v>
      </c>
      <c r="E55" s="25">
        <v>181617.8</v>
      </c>
      <c r="M55" s="28"/>
      <c r="N55" s="28"/>
    </row>
    <row r="56" spans="1:14" ht="13.15" customHeight="1" x14ac:dyDescent="0.25">
      <c r="A56" s="3" t="s">
        <v>59</v>
      </c>
      <c r="B56" s="1">
        <v>54</v>
      </c>
      <c r="D56" s="25">
        <v>31820.6</v>
      </c>
      <c r="E56" s="25">
        <v>21483</v>
      </c>
      <c r="M56" s="28"/>
      <c r="N56" s="28"/>
    </row>
    <row r="57" spans="1:14" ht="13.15" customHeight="1" x14ac:dyDescent="0.25">
      <c r="A57" s="3" t="s">
        <v>60</v>
      </c>
      <c r="B57" s="1">
        <v>55</v>
      </c>
      <c r="D57" s="25">
        <v>953273.3</v>
      </c>
      <c r="E57" s="25">
        <v>374111.85</v>
      </c>
      <c r="M57" s="28"/>
      <c r="N57" s="28"/>
    </row>
    <row r="58" spans="1:14" ht="13.15" customHeight="1" x14ac:dyDescent="0.25">
      <c r="A58" s="3" t="s">
        <v>61</v>
      </c>
      <c r="B58" s="1">
        <v>56</v>
      </c>
      <c r="D58" s="25">
        <v>373062.2</v>
      </c>
      <c r="E58" s="25">
        <v>142867.20000000001</v>
      </c>
      <c r="M58" s="28"/>
      <c r="N58" s="28"/>
    </row>
    <row r="59" spans="1:14" ht="13.15" customHeight="1" x14ac:dyDescent="0.25">
      <c r="A59" s="3" t="s">
        <v>62</v>
      </c>
      <c r="B59" s="1">
        <v>57</v>
      </c>
      <c r="D59" s="25">
        <v>532355.6</v>
      </c>
      <c r="E59" s="25">
        <v>246642.2</v>
      </c>
      <c r="M59" s="28"/>
      <c r="N59" s="28"/>
    </row>
    <row r="60" spans="1:14" ht="13.15" customHeight="1" x14ac:dyDescent="0.25">
      <c r="A60" s="3" t="s">
        <v>63</v>
      </c>
      <c r="B60" s="1">
        <v>58</v>
      </c>
      <c r="D60" s="25">
        <v>1257346.3</v>
      </c>
      <c r="E60" s="25">
        <v>292245.8</v>
      </c>
      <c r="M60" s="28"/>
      <c r="N60" s="28"/>
    </row>
    <row r="61" spans="1:14" ht="13.15" customHeight="1" x14ac:dyDescent="0.25">
      <c r="A61" s="3" t="s">
        <v>64</v>
      </c>
      <c r="B61" s="1">
        <v>59</v>
      </c>
      <c r="D61" s="25">
        <v>524997.9</v>
      </c>
      <c r="E61" s="25">
        <v>227212.65</v>
      </c>
      <c r="M61" s="28"/>
      <c r="N61" s="28"/>
    </row>
    <row r="62" spans="1:14" ht="13.15" customHeight="1" x14ac:dyDescent="0.25">
      <c r="A62" s="3" t="s">
        <v>65</v>
      </c>
      <c r="B62" s="1">
        <v>60</v>
      </c>
      <c r="D62" s="25">
        <v>0</v>
      </c>
      <c r="E62" s="25">
        <v>0</v>
      </c>
      <c r="M62" s="28"/>
      <c r="N62" s="28"/>
    </row>
    <row r="63" spans="1:14" ht="13.15" customHeight="1" x14ac:dyDescent="0.25">
      <c r="A63" s="3" t="s">
        <v>66</v>
      </c>
      <c r="B63" s="1">
        <v>61</v>
      </c>
      <c r="D63" s="25">
        <v>117245.1</v>
      </c>
      <c r="E63" s="25">
        <v>13166.650000000001</v>
      </c>
      <c r="M63" s="28"/>
      <c r="N63" s="28"/>
    </row>
    <row r="64" spans="1:14" ht="13.15" customHeight="1" x14ac:dyDescent="0.25">
      <c r="A64" s="3" t="s">
        <v>67</v>
      </c>
      <c r="B64" s="1">
        <v>62</v>
      </c>
      <c r="D64" s="25">
        <v>9935.7999999999993</v>
      </c>
      <c r="E64" s="25">
        <v>834.05</v>
      </c>
      <c r="M64" s="28"/>
      <c r="N64" s="28"/>
    </row>
    <row r="65" spans="1:14" ht="13.15" customHeight="1" x14ac:dyDescent="0.25">
      <c r="A65" s="3" t="s">
        <v>68</v>
      </c>
      <c r="B65" s="1">
        <v>63</v>
      </c>
      <c r="D65" s="25">
        <v>10198.300000000001</v>
      </c>
      <c r="E65" s="25">
        <v>8145.9</v>
      </c>
      <c r="M65" s="28"/>
      <c r="N65" s="28"/>
    </row>
    <row r="66" spans="1:14" ht="13.15" customHeight="1" x14ac:dyDescent="0.25">
      <c r="A66" s="3" t="s">
        <v>69</v>
      </c>
      <c r="B66" s="1">
        <v>64</v>
      </c>
      <c r="D66" s="25">
        <v>937800.99</v>
      </c>
      <c r="E66" s="25">
        <v>347457.59</v>
      </c>
      <c r="M66" s="28"/>
      <c r="N66" s="28"/>
    </row>
    <row r="67" spans="1:14" ht="13.15" customHeight="1" x14ac:dyDescent="0.25">
      <c r="A67" s="3" t="s">
        <v>70</v>
      </c>
      <c r="B67" s="1">
        <v>65</v>
      </c>
      <c r="D67" s="25">
        <v>26646.9</v>
      </c>
      <c r="E67" s="25">
        <v>11796.05</v>
      </c>
      <c r="M67" s="28"/>
      <c r="N67" s="28"/>
    </row>
    <row r="68" spans="1:14" ht="13.15" customHeight="1" x14ac:dyDescent="0.25">
      <c r="A68" s="3" t="s">
        <v>71</v>
      </c>
      <c r="B68" s="1">
        <v>66</v>
      </c>
      <c r="D68" s="25">
        <v>477231.3</v>
      </c>
      <c r="E68" s="25">
        <v>170429</v>
      </c>
      <c r="M68" s="28"/>
      <c r="N68" s="28"/>
    </row>
    <row r="69" spans="1:14" ht="13.15" customHeight="1" x14ac:dyDescent="0.25">
      <c r="A69" s="3" t="s">
        <v>72</v>
      </c>
      <c r="B69" s="1">
        <v>67</v>
      </c>
      <c r="D69" s="25">
        <v>9842</v>
      </c>
      <c r="E69" s="25">
        <v>5556.6</v>
      </c>
      <c r="M69" s="28"/>
      <c r="N69" s="28"/>
    </row>
    <row r="70" spans="1:14" ht="13.15" customHeight="1" x14ac:dyDescent="0.2"/>
    <row r="71" spans="1:14" ht="13.15" customHeight="1" x14ac:dyDescent="0.2">
      <c r="A71" s="1" t="s">
        <v>73</v>
      </c>
      <c r="D71" s="24">
        <f>SUM(D3:D69)</f>
        <v>36190285.390000001</v>
      </c>
      <c r="E71" s="24">
        <f>SUM(E3:E69)</f>
        <v>14701298.690000001</v>
      </c>
    </row>
    <row r="73" spans="1:14" x14ac:dyDescent="0.2">
      <c r="A73" s="4" t="s">
        <v>74</v>
      </c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F1CA7-1FA8-47B8-9154-5BFA59487AC2}">
  <dimension ref="A1:N73"/>
  <sheetViews>
    <sheetView zoomScaleNormal="100" workbookViewId="0">
      <selection activeCell="B36" sqref="B36"/>
    </sheetView>
  </sheetViews>
  <sheetFormatPr defaultRowHeight="12.75" x14ac:dyDescent="0.2"/>
  <cols>
    <col min="1" max="1" width="21.140625" style="1" customWidth="1"/>
    <col min="2" max="3" width="10.5703125" style="1" customWidth="1"/>
    <col min="4" max="6" width="18.42578125" style="1" customWidth="1"/>
    <col min="7" max="7" width="9.140625" style="1" customWidth="1"/>
    <col min="8" max="8" width="11.140625" style="1" bestFit="1" customWidth="1"/>
    <col min="9" max="9" width="19.7109375" style="1" bestFit="1" customWidth="1"/>
    <col min="10" max="10" width="16.42578125" style="1" bestFit="1" customWidth="1"/>
    <col min="11" max="11" width="14.28515625" style="1" bestFit="1" customWidth="1"/>
    <col min="12" max="12" width="8.42578125" style="1" bestFit="1" customWidth="1"/>
    <col min="13" max="16384" width="9.140625" style="1"/>
  </cols>
  <sheetData>
    <row r="1" spans="1:14" ht="13.15" customHeight="1" x14ac:dyDescent="0.2">
      <c r="A1" s="26" t="s">
        <v>79</v>
      </c>
      <c r="D1" s="2" t="s">
        <v>0</v>
      </c>
      <c r="E1" s="2" t="s">
        <v>1</v>
      </c>
      <c r="F1" s="2"/>
      <c r="H1" s="27"/>
      <c r="I1" s="28"/>
      <c r="J1" s="28"/>
    </row>
    <row r="2" spans="1:14" x14ac:dyDescent="0.2">
      <c r="A2" s="1" t="s">
        <v>2</v>
      </c>
      <c r="B2" s="1" t="s">
        <v>3</v>
      </c>
      <c r="D2" s="24" t="s">
        <v>4</v>
      </c>
      <c r="E2" s="24" t="s">
        <v>5</v>
      </c>
      <c r="F2" s="24"/>
    </row>
    <row r="3" spans="1:14" ht="13.15" customHeight="1" x14ac:dyDescent="0.25">
      <c r="A3" s="3" t="s">
        <v>6</v>
      </c>
      <c r="B3" s="1">
        <v>1</v>
      </c>
      <c r="D3" s="25">
        <v>501612.3</v>
      </c>
      <c r="E3" s="25">
        <v>222797.05</v>
      </c>
      <c r="M3" s="28"/>
    </row>
    <row r="4" spans="1:14" ht="13.15" customHeight="1" x14ac:dyDescent="0.25">
      <c r="A4" s="3" t="s">
        <v>7</v>
      </c>
      <c r="B4" s="1">
        <v>2</v>
      </c>
      <c r="D4" s="25">
        <v>0</v>
      </c>
      <c r="E4" s="25">
        <v>0</v>
      </c>
      <c r="M4" s="28"/>
      <c r="N4" s="28"/>
    </row>
    <row r="5" spans="1:14" ht="13.15" customHeight="1" x14ac:dyDescent="0.25">
      <c r="A5" s="3" t="s">
        <v>8</v>
      </c>
      <c r="B5" s="1">
        <v>3</v>
      </c>
      <c r="D5" s="25">
        <v>336533.4</v>
      </c>
      <c r="E5" s="25">
        <v>118784.05</v>
      </c>
      <c r="M5" s="28"/>
      <c r="N5" s="28"/>
    </row>
    <row r="6" spans="1:14" ht="13.15" customHeight="1" x14ac:dyDescent="0.25">
      <c r="A6" s="3" t="s">
        <v>9</v>
      </c>
      <c r="B6" s="1">
        <v>4</v>
      </c>
      <c r="D6" s="25">
        <v>16931.599999999999</v>
      </c>
      <c r="E6" s="25">
        <v>12056.45</v>
      </c>
      <c r="M6" s="28"/>
      <c r="N6" s="28"/>
    </row>
    <row r="7" spans="1:14" ht="13.15" customHeight="1" x14ac:dyDescent="0.25">
      <c r="A7" s="3" t="s">
        <v>10</v>
      </c>
      <c r="B7" s="1">
        <v>5</v>
      </c>
      <c r="D7" s="25">
        <v>765328.2</v>
      </c>
      <c r="E7" s="25">
        <v>486387.3</v>
      </c>
      <c r="M7" s="28"/>
      <c r="N7" s="28"/>
    </row>
    <row r="8" spans="1:14" ht="13.15" customHeight="1" x14ac:dyDescent="0.25">
      <c r="A8" s="3" t="s">
        <v>11</v>
      </c>
      <c r="B8" s="1">
        <v>6</v>
      </c>
      <c r="D8" s="25">
        <v>2122163.4</v>
      </c>
      <c r="E8" s="25">
        <v>978964.7</v>
      </c>
      <c r="M8" s="28"/>
      <c r="N8" s="28"/>
    </row>
    <row r="9" spans="1:14" ht="13.15" customHeight="1" x14ac:dyDescent="0.25">
      <c r="A9" s="3" t="s">
        <v>12</v>
      </c>
      <c r="B9" s="1">
        <v>7</v>
      </c>
      <c r="D9" s="25">
        <v>1210.3</v>
      </c>
      <c r="E9" s="25">
        <v>926.1</v>
      </c>
      <c r="M9" s="28"/>
      <c r="N9" s="28"/>
    </row>
    <row r="10" spans="1:14" ht="13.15" customHeight="1" x14ac:dyDescent="0.25">
      <c r="A10" s="3" t="s">
        <v>13</v>
      </c>
      <c r="B10" s="1">
        <v>8</v>
      </c>
      <c r="D10" s="25">
        <v>403911.2</v>
      </c>
      <c r="E10" s="25">
        <v>167732.95000000001</v>
      </c>
      <c r="M10" s="28"/>
      <c r="N10" s="28"/>
    </row>
    <row r="11" spans="1:14" ht="13.15" customHeight="1" x14ac:dyDescent="0.25">
      <c r="A11" s="3" t="s">
        <v>14</v>
      </c>
      <c r="B11" s="1">
        <v>9</v>
      </c>
      <c r="D11" s="25">
        <v>181703.9</v>
      </c>
      <c r="E11" s="25">
        <v>77824.600000000006</v>
      </c>
      <c r="M11" s="28"/>
      <c r="N11" s="28"/>
    </row>
    <row r="12" spans="1:14" ht="13.15" customHeight="1" x14ac:dyDescent="0.25">
      <c r="A12" s="3" t="s">
        <v>15</v>
      </c>
      <c r="B12" s="1">
        <v>10</v>
      </c>
      <c r="D12" s="25">
        <v>325195.5</v>
      </c>
      <c r="E12" s="25">
        <v>227184.3</v>
      </c>
      <c r="M12" s="28"/>
      <c r="N12" s="28"/>
    </row>
    <row r="13" spans="1:14" ht="13.15" customHeight="1" x14ac:dyDescent="0.25">
      <c r="A13" s="3" t="s">
        <v>16</v>
      </c>
      <c r="B13" s="1">
        <v>11</v>
      </c>
      <c r="D13" s="25">
        <v>1495250.4</v>
      </c>
      <c r="E13" s="25">
        <v>341019.35</v>
      </c>
      <c r="M13" s="28"/>
      <c r="N13" s="28"/>
    </row>
    <row r="14" spans="1:14" ht="13.15" customHeight="1" x14ac:dyDescent="0.25">
      <c r="A14" s="3" t="s">
        <v>17</v>
      </c>
      <c r="B14" s="1">
        <v>12</v>
      </c>
      <c r="D14" s="25">
        <v>65160.9</v>
      </c>
      <c r="E14" s="25">
        <v>19008.849999999999</v>
      </c>
      <c r="M14" s="28"/>
      <c r="N14" s="28"/>
    </row>
    <row r="15" spans="1:14" ht="13.15" customHeight="1" x14ac:dyDescent="0.25">
      <c r="A15" s="3" t="s">
        <v>18</v>
      </c>
      <c r="B15" s="1">
        <v>13</v>
      </c>
      <c r="D15" s="25">
        <v>2375949.6</v>
      </c>
      <c r="E15" s="25">
        <v>1515552.5</v>
      </c>
      <c r="M15" s="28"/>
      <c r="N15" s="28"/>
    </row>
    <row r="16" spans="1:14" ht="13.15" customHeight="1" x14ac:dyDescent="0.25">
      <c r="A16" s="3" t="s">
        <v>19</v>
      </c>
      <c r="B16" s="1">
        <v>14</v>
      </c>
      <c r="D16" s="25">
        <v>18371.5</v>
      </c>
      <c r="E16" s="25">
        <v>5238.8</v>
      </c>
      <c r="M16" s="28"/>
      <c r="N16" s="28"/>
    </row>
    <row r="17" spans="1:14" ht="13.15" customHeight="1" x14ac:dyDescent="0.25">
      <c r="A17" s="3" t="s">
        <v>20</v>
      </c>
      <c r="B17" s="1">
        <v>15</v>
      </c>
      <c r="D17" s="25">
        <v>0</v>
      </c>
      <c r="E17" s="25">
        <v>0</v>
      </c>
      <c r="M17" s="28"/>
      <c r="N17" s="28"/>
    </row>
    <row r="18" spans="1:14" ht="13.15" customHeight="1" x14ac:dyDescent="0.25">
      <c r="A18" s="3" t="s">
        <v>21</v>
      </c>
      <c r="B18" s="1">
        <v>16</v>
      </c>
      <c r="D18" s="25">
        <v>1974643.2999999998</v>
      </c>
      <c r="E18" s="25">
        <v>1031567.6</v>
      </c>
      <c r="M18" s="28"/>
      <c r="N18" s="28"/>
    </row>
    <row r="19" spans="1:14" ht="13.15" customHeight="1" x14ac:dyDescent="0.25">
      <c r="A19" s="3" t="s">
        <v>22</v>
      </c>
      <c r="B19" s="1">
        <v>17</v>
      </c>
      <c r="D19" s="25">
        <v>0</v>
      </c>
      <c r="E19" s="25">
        <v>0</v>
      </c>
      <c r="M19" s="28"/>
      <c r="N19" s="28"/>
    </row>
    <row r="20" spans="1:14" ht="13.15" customHeight="1" x14ac:dyDescent="0.25">
      <c r="A20" s="3" t="s">
        <v>23</v>
      </c>
      <c r="B20" s="1">
        <v>18</v>
      </c>
      <c r="D20" s="25">
        <v>217386.4</v>
      </c>
      <c r="E20" s="25">
        <v>54554.5</v>
      </c>
      <c r="M20" s="28"/>
      <c r="N20" s="28"/>
    </row>
    <row r="21" spans="1:14" ht="13.15" customHeight="1" x14ac:dyDescent="0.25">
      <c r="A21" s="3" t="s">
        <v>24</v>
      </c>
      <c r="B21" s="1">
        <v>19</v>
      </c>
      <c r="D21" s="25">
        <v>0</v>
      </c>
      <c r="E21" s="25">
        <v>0</v>
      </c>
      <c r="M21" s="28"/>
      <c r="N21" s="28"/>
    </row>
    <row r="22" spans="1:14" ht="13.15" customHeight="1" x14ac:dyDescent="0.25">
      <c r="A22" s="3" t="s">
        <v>25</v>
      </c>
      <c r="B22" s="1">
        <v>20</v>
      </c>
      <c r="D22" s="25">
        <v>9515.1</v>
      </c>
      <c r="E22" s="25">
        <v>3842.65</v>
      </c>
      <c r="M22" s="28"/>
      <c r="N22" s="28"/>
    </row>
    <row r="23" spans="1:14" ht="13.15" customHeight="1" x14ac:dyDescent="0.25">
      <c r="A23" s="3" t="s">
        <v>26</v>
      </c>
      <c r="B23" s="1">
        <v>21</v>
      </c>
      <c r="D23" s="25">
        <v>10469.200000000001</v>
      </c>
      <c r="E23" s="25">
        <v>4670.05</v>
      </c>
      <c r="M23" s="28"/>
      <c r="N23" s="28"/>
    </row>
    <row r="24" spans="1:14" ht="13.15" customHeight="1" x14ac:dyDescent="0.25">
      <c r="A24" s="3" t="s">
        <v>27</v>
      </c>
      <c r="B24" s="1">
        <v>22</v>
      </c>
      <c r="D24" s="25">
        <v>3056.2</v>
      </c>
      <c r="E24" s="25">
        <v>284.55</v>
      </c>
      <c r="M24" s="28"/>
      <c r="N24" s="28"/>
    </row>
    <row r="25" spans="1:14" ht="13.15" customHeight="1" x14ac:dyDescent="0.25">
      <c r="A25" s="3" t="s">
        <v>28</v>
      </c>
      <c r="B25" s="1">
        <v>23</v>
      </c>
      <c r="D25" s="25">
        <v>29338.399999999998</v>
      </c>
      <c r="E25" s="25">
        <v>10323.25</v>
      </c>
      <c r="M25" s="28"/>
      <c r="N25" s="28"/>
    </row>
    <row r="26" spans="1:14" ht="13.15" customHeight="1" x14ac:dyDescent="0.25">
      <c r="A26" s="3" t="s">
        <v>29</v>
      </c>
      <c r="B26" s="1">
        <v>24</v>
      </c>
      <c r="D26" s="25">
        <v>0</v>
      </c>
      <c r="E26" s="25">
        <v>0</v>
      </c>
      <c r="M26" s="28"/>
      <c r="N26" s="28"/>
    </row>
    <row r="27" spans="1:14" ht="13.15" customHeight="1" x14ac:dyDescent="0.25">
      <c r="A27" s="3" t="s">
        <v>30</v>
      </c>
      <c r="B27" s="1">
        <v>25</v>
      </c>
      <c r="D27" s="25">
        <v>11546.5</v>
      </c>
      <c r="E27" s="25">
        <v>3763.2</v>
      </c>
      <c r="M27" s="28"/>
      <c r="N27" s="28"/>
    </row>
    <row r="28" spans="1:14" ht="13.15" customHeight="1" x14ac:dyDescent="0.25">
      <c r="A28" s="3" t="s">
        <v>31</v>
      </c>
      <c r="B28" s="1">
        <v>26</v>
      </c>
      <c r="D28" s="25">
        <v>28653.8</v>
      </c>
      <c r="E28" s="25">
        <v>6274.8</v>
      </c>
      <c r="M28" s="28"/>
      <c r="N28" s="28"/>
    </row>
    <row r="29" spans="1:14" ht="13.15" customHeight="1" x14ac:dyDescent="0.25">
      <c r="A29" s="3" t="s">
        <v>32</v>
      </c>
      <c r="B29" s="1">
        <v>27</v>
      </c>
      <c r="D29" s="25">
        <v>380014.6</v>
      </c>
      <c r="E29" s="25">
        <v>112333.9</v>
      </c>
      <c r="M29" s="28"/>
      <c r="N29" s="28"/>
    </row>
    <row r="30" spans="1:14" ht="13.15" customHeight="1" x14ac:dyDescent="0.25">
      <c r="A30" s="3" t="s">
        <v>33</v>
      </c>
      <c r="B30" s="1">
        <v>28</v>
      </c>
      <c r="D30" s="25">
        <v>44573.9</v>
      </c>
      <c r="E30" s="25">
        <v>18751.95</v>
      </c>
      <c r="M30" s="28"/>
      <c r="N30" s="28"/>
    </row>
    <row r="31" spans="1:14" ht="13.15" customHeight="1" x14ac:dyDescent="0.25">
      <c r="A31" s="3" t="s">
        <v>34</v>
      </c>
      <c r="B31" s="1">
        <v>29</v>
      </c>
      <c r="D31" s="25">
        <v>4890837</v>
      </c>
      <c r="E31" s="25">
        <v>3824317.7</v>
      </c>
      <c r="M31" s="28"/>
      <c r="N31" s="28"/>
    </row>
    <row r="32" spans="1:14" ht="13.15" customHeight="1" x14ac:dyDescent="0.25">
      <c r="A32" s="3" t="s">
        <v>35</v>
      </c>
      <c r="B32" s="1">
        <v>30</v>
      </c>
      <c r="D32" s="25">
        <v>2104.9</v>
      </c>
      <c r="E32" s="25">
        <v>1152.2</v>
      </c>
      <c r="M32" s="28"/>
      <c r="N32" s="28"/>
    </row>
    <row r="33" spans="1:14" ht="13.15" customHeight="1" x14ac:dyDescent="0.25">
      <c r="A33" s="3" t="s">
        <v>36</v>
      </c>
      <c r="B33" s="1">
        <v>31</v>
      </c>
      <c r="D33" s="25">
        <v>351059.8</v>
      </c>
      <c r="E33" s="25">
        <v>108849.3</v>
      </c>
      <c r="M33" s="28"/>
      <c r="N33" s="28"/>
    </row>
    <row r="34" spans="1:14" ht="13.15" customHeight="1" x14ac:dyDescent="0.25">
      <c r="A34" s="3" t="s">
        <v>37</v>
      </c>
      <c r="B34" s="1">
        <v>32</v>
      </c>
      <c r="D34" s="25">
        <v>17234</v>
      </c>
      <c r="E34" s="25">
        <v>8696.4500000000007</v>
      </c>
      <c r="M34" s="28"/>
      <c r="N34" s="28"/>
    </row>
    <row r="35" spans="1:14" ht="13.15" customHeight="1" x14ac:dyDescent="0.25">
      <c r="A35" s="3" t="s">
        <v>38</v>
      </c>
      <c r="B35" s="1">
        <v>33</v>
      </c>
      <c r="D35" s="25">
        <v>15173.2</v>
      </c>
      <c r="E35" s="25">
        <v>5948.95</v>
      </c>
      <c r="M35" s="28"/>
      <c r="N35" s="28"/>
    </row>
    <row r="36" spans="1:14" ht="13.15" customHeight="1" x14ac:dyDescent="0.25">
      <c r="A36" s="3" t="s">
        <v>39</v>
      </c>
      <c r="B36" s="1">
        <v>34</v>
      </c>
      <c r="D36" s="25">
        <v>0</v>
      </c>
      <c r="E36" s="25">
        <v>0</v>
      </c>
      <c r="M36" s="28"/>
      <c r="N36" s="28"/>
    </row>
    <row r="37" spans="1:14" ht="13.15" customHeight="1" x14ac:dyDescent="0.25">
      <c r="A37" s="3" t="s">
        <v>40</v>
      </c>
      <c r="B37" s="1">
        <v>35</v>
      </c>
      <c r="D37" s="25">
        <v>575871.80000000005</v>
      </c>
      <c r="E37" s="25">
        <v>226232.65</v>
      </c>
      <c r="M37" s="28"/>
      <c r="N37" s="28"/>
    </row>
    <row r="38" spans="1:14" ht="13.15" customHeight="1" x14ac:dyDescent="0.25">
      <c r="A38" s="3" t="s">
        <v>41</v>
      </c>
      <c r="B38" s="1">
        <v>36</v>
      </c>
      <c r="D38" s="25">
        <v>2047222.8</v>
      </c>
      <c r="E38" s="25">
        <v>596164.1</v>
      </c>
      <c r="M38" s="28"/>
      <c r="N38" s="28"/>
    </row>
    <row r="39" spans="1:14" ht="13.15" customHeight="1" x14ac:dyDescent="0.25">
      <c r="A39" s="3" t="s">
        <v>42</v>
      </c>
      <c r="B39" s="1">
        <v>37</v>
      </c>
      <c r="D39" s="25">
        <v>232460.2</v>
      </c>
      <c r="E39" s="25">
        <v>109926.6</v>
      </c>
      <c r="M39" s="28"/>
      <c r="N39" s="28"/>
    </row>
    <row r="40" spans="1:14" ht="13.15" customHeight="1" x14ac:dyDescent="0.25">
      <c r="A40" s="3" t="s">
        <v>43</v>
      </c>
      <c r="B40" s="1">
        <v>38</v>
      </c>
      <c r="D40" s="25">
        <v>32008.9</v>
      </c>
      <c r="E40" s="25">
        <v>9570.0499999999993</v>
      </c>
      <c r="F40" s="28"/>
      <c r="M40" s="28"/>
      <c r="N40" s="28"/>
    </row>
    <row r="41" spans="1:14" ht="13.15" customHeight="1" x14ac:dyDescent="0.25">
      <c r="A41" s="3" t="s">
        <v>44</v>
      </c>
      <c r="B41" s="1">
        <v>39</v>
      </c>
      <c r="D41" s="25">
        <v>2464.6999999999998</v>
      </c>
      <c r="E41" s="25">
        <v>1925</v>
      </c>
      <c r="F41" s="28"/>
      <c r="M41" s="28"/>
      <c r="N41" s="28"/>
    </row>
    <row r="42" spans="1:14" ht="13.15" customHeight="1" x14ac:dyDescent="0.25">
      <c r="A42" s="3" t="s">
        <v>45</v>
      </c>
      <c r="B42" s="1">
        <v>40</v>
      </c>
      <c r="D42" s="25">
        <v>0</v>
      </c>
      <c r="E42" s="25">
        <v>0</v>
      </c>
      <c r="F42" s="28"/>
      <c r="M42" s="28"/>
      <c r="N42" s="28"/>
    </row>
    <row r="43" spans="1:14" ht="13.15" customHeight="1" x14ac:dyDescent="0.25">
      <c r="A43" s="3" t="s">
        <v>46</v>
      </c>
      <c r="B43" s="1">
        <v>41</v>
      </c>
      <c r="D43" s="25">
        <v>1513724.8</v>
      </c>
      <c r="E43" s="25">
        <v>471433.2</v>
      </c>
      <c r="F43" s="28"/>
      <c r="M43" s="28"/>
      <c r="N43" s="28"/>
    </row>
    <row r="44" spans="1:14" ht="13.15" customHeight="1" x14ac:dyDescent="0.25">
      <c r="A44" s="3" t="s">
        <v>47</v>
      </c>
      <c r="B44" s="1">
        <v>42</v>
      </c>
      <c r="D44" s="25">
        <v>488056.04</v>
      </c>
      <c r="E44" s="25">
        <v>498281</v>
      </c>
      <c r="F44" s="28"/>
      <c r="M44" s="28"/>
      <c r="N44" s="28"/>
    </row>
    <row r="45" spans="1:14" ht="13.15" customHeight="1" x14ac:dyDescent="0.25">
      <c r="A45" s="3" t="s">
        <v>48</v>
      </c>
      <c r="B45" s="1">
        <v>43</v>
      </c>
      <c r="D45" s="25">
        <v>372667.4</v>
      </c>
      <c r="E45" s="25">
        <v>159866.70000000001</v>
      </c>
      <c r="F45" s="28"/>
      <c r="M45" s="28"/>
      <c r="N45" s="28"/>
    </row>
    <row r="46" spans="1:14" ht="13.15" customHeight="1" x14ac:dyDescent="0.25">
      <c r="A46" s="3" t="s">
        <v>49</v>
      </c>
      <c r="B46" s="1">
        <v>44</v>
      </c>
      <c r="D46" s="25">
        <v>231813.4</v>
      </c>
      <c r="E46" s="25">
        <v>70259.7</v>
      </c>
      <c r="F46" s="28"/>
      <c r="M46" s="28"/>
      <c r="N46" s="28"/>
    </row>
    <row r="47" spans="1:14" ht="13.15" customHeight="1" x14ac:dyDescent="0.25">
      <c r="A47" s="3" t="s">
        <v>50</v>
      </c>
      <c r="B47" s="1">
        <v>45</v>
      </c>
      <c r="D47" s="25">
        <v>229448.8</v>
      </c>
      <c r="E47" s="25">
        <v>84782.6</v>
      </c>
      <c r="F47" s="28"/>
      <c r="M47" s="28"/>
      <c r="N47" s="28"/>
    </row>
    <row r="48" spans="1:14" ht="13.15" customHeight="1" x14ac:dyDescent="0.25">
      <c r="A48" s="3" t="s">
        <v>51</v>
      </c>
      <c r="B48" s="1">
        <v>46</v>
      </c>
      <c r="D48" s="25">
        <v>447847.4</v>
      </c>
      <c r="E48" s="25">
        <v>194528.95</v>
      </c>
      <c r="F48" s="28"/>
      <c r="M48" s="28"/>
      <c r="N48" s="28"/>
    </row>
    <row r="49" spans="1:14" ht="13.15" customHeight="1" x14ac:dyDescent="0.25">
      <c r="A49" s="3" t="s">
        <v>52</v>
      </c>
      <c r="B49" s="1">
        <v>47</v>
      </c>
      <c r="D49" s="25">
        <v>0</v>
      </c>
      <c r="E49" s="25">
        <v>0</v>
      </c>
      <c r="F49" s="28"/>
      <c r="M49" s="28"/>
      <c r="N49" s="28"/>
    </row>
    <row r="50" spans="1:14" ht="13.15" customHeight="1" x14ac:dyDescent="0.25">
      <c r="A50" s="3" t="s">
        <v>53</v>
      </c>
      <c r="B50" s="1">
        <v>48</v>
      </c>
      <c r="D50" s="25">
        <v>3072058.5</v>
      </c>
      <c r="E50" s="25">
        <v>1505087.5</v>
      </c>
      <c r="F50" s="28"/>
      <c r="M50" s="28"/>
      <c r="N50" s="28"/>
    </row>
    <row r="51" spans="1:14" ht="13.15" customHeight="1" x14ac:dyDescent="0.25">
      <c r="A51" s="3" t="s">
        <v>54</v>
      </c>
      <c r="B51" s="1">
        <v>49</v>
      </c>
      <c r="D51" s="25">
        <v>1808804.2000000002</v>
      </c>
      <c r="E51" s="25">
        <v>745132.85000000009</v>
      </c>
      <c r="F51" s="28"/>
      <c r="M51" s="28"/>
      <c r="N51" s="28"/>
    </row>
    <row r="52" spans="1:14" ht="13.15" customHeight="1" x14ac:dyDescent="0.25">
      <c r="A52" s="3" t="s">
        <v>55</v>
      </c>
      <c r="B52" s="1">
        <v>50</v>
      </c>
      <c r="D52" s="25">
        <v>2849793.1</v>
      </c>
      <c r="E52" s="25">
        <v>879203.5</v>
      </c>
      <c r="F52" s="28"/>
      <c r="M52" s="28"/>
      <c r="N52" s="28"/>
    </row>
    <row r="53" spans="1:14" ht="13.15" customHeight="1" x14ac:dyDescent="0.25">
      <c r="A53" s="3" t="s">
        <v>56</v>
      </c>
      <c r="B53" s="1">
        <v>51</v>
      </c>
      <c r="D53" s="25">
        <v>969191.3</v>
      </c>
      <c r="E53" s="25">
        <v>385077</v>
      </c>
      <c r="F53" s="28"/>
      <c r="M53" s="28"/>
      <c r="N53" s="28"/>
    </row>
    <row r="54" spans="1:14" ht="13.15" customHeight="1" x14ac:dyDescent="0.25">
      <c r="A54" s="3" t="s">
        <v>57</v>
      </c>
      <c r="B54" s="1">
        <v>52</v>
      </c>
      <c r="D54" s="25">
        <v>2252044.2000000002</v>
      </c>
      <c r="E54" s="25">
        <v>955050.3</v>
      </c>
      <c r="M54" s="28"/>
      <c r="N54" s="28"/>
    </row>
    <row r="55" spans="1:14" ht="13.15" customHeight="1" x14ac:dyDescent="0.25">
      <c r="A55" s="3" t="s">
        <v>58</v>
      </c>
      <c r="B55" s="1">
        <v>53</v>
      </c>
      <c r="D55" s="25">
        <v>1049528.8999999999</v>
      </c>
      <c r="E55" s="25">
        <v>557172.35</v>
      </c>
      <c r="M55" s="28"/>
      <c r="N55" s="28"/>
    </row>
    <row r="56" spans="1:14" ht="13.15" customHeight="1" x14ac:dyDescent="0.25">
      <c r="A56" s="3" t="s">
        <v>59</v>
      </c>
      <c r="B56" s="1">
        <v>54</v>
      </c>
      <c r="D56" s="25">
        <v>33077.1</v>
      </c>
      <c r="E56" s="25">
        <v>9572.15</v>
      </c>
      <c r="M56" s="28"/>
      <c r="N56" s="28"/>
    </row>
    <row r="57" spans="1:14" ht="13.15" customHeight="1" x14ac:dyDescent="0.25">
      <c r="A57" s="3" t="s">
        <v>60</v>
      </c>
      <c r="B57" s="1">
        <v>55</v>
      </c>
      <c r="D57" s="25">
        <v>877104.2</v>
      </c>
      <c r="E57" s="25">
        <v>301832.3</v>
      </c>
      <c r="M57" s="28"/>
      <c r="N57" s="28"/>
    </row>
    <row r="58" spans="1:14" ht="13.15" customHeight="1" x14ac:dyDescent="0.25">
      <c r="A58" s="3" t="s">
        <v>61</v>
      </c>
      <c r="B58" s="1">
        <v>56</v>
      </c>
      <c r="D58" s="25">
        <v>456588.3</v>
      </c>
      <c r="E58" s="25">
        <v>178288.6</v>
      </c>
      <c r="M58" s="28"/>
      <c r="N58" s="28"/>
    </row>
    <row r="59" spans="1:14" ht="13.15" customHeight="1" x14ac:dyDescent="0.25">
      <c r="A59" s="3" t="s">
        <v>62</v>
      </c>
      <c r="B59" s="1">
        <v>57</v>
      </c>
      <c r="D59" s="25">
        <v>0</v>
      </c>
      <c r="E59" s="25">
        <v>0</v>
      </c>
      <c r="M59" s="28"/>
      <c r="N59" s="28"/>
    </row>
    <row r="60" spans="1:14" ht="13.15" customHeight="1" x14ac:dyDescent="0.25">
      <c r="A60" s="3" t="s">
        <v>63</v>
      </c>
      <c r="B60" s="1">
        <v>58</v>
      </c>
      <c r="D60" s="25">
        <v>1647072.7</v>
      </c>
      <c r="E60" s="25">
        <v>487313.4</v>
      </c>
      <c r="M60" s="28"/>
      <c r="N60" s="28"/>
    </row>
    <row r="61" spans="1:14" ht="13.15" customHeight="1" x14ac:dyDescent="0.25">
      <c r="A61" s="3" t="s">
        <v>64</v>
      </c>
      <c r="B61" s="1">
        <v>59</v>
      </c>
      <c r="D61" s="25">
        <v>773714.2</v>
      </c>
      <c r="E61" s="25">
        <v>269341.45</v>
      </c>
      <c r="M61" s="28"/>
      <c r="N61" s="28"/>
    </row>
    <row r="62" spans="1:14" ht="13.15" customHeight="1" x14ac:dyDescent="0.25">
      <c r="A62" s="3" t="s">
        <v>65</v>
      </c>
      <c r="B62" s="1">
        <v>60</v>
      </c>
      <c r="D62" s="25">
        <v>198506</v>
      </c>
      <c r="E62" s="25">
        <v>67059.649999999994</v>
      </c>
      <c r="M62" s="28"/>
      <c r="N62" s="28"/>
    </row>
    <row r="63" spans="1:14" ht="13.15" customHeight="1" x14ac:dyDescent="0.25">
      <c r="A63" s="3" t="s">
        <v>66</v>
      </c>
      <c r="B63" s="1">
        <v>61</v>
      </c>
      <c r="D63" s="25">
        <v>27858.6</v>
      </c>
      <c r="E63" s="25">
        <v>12321.75</v>
      </c>
      <c r="M63" s="28"/>
      <c r="N63" s="28"/>
    </row>
    <row r="64" spans="1:14" ht="13.15" customHeight="1" x14ac:dyDescent="0.25">
      <c r="A64" s="3" t="s">
        <v>67</v>
      </c>
      <c r="B64" s="1">
        <v>62</v>
      </c>
      <c r="D64" s="25">
        <v>7063.7</v>
      </c>
      <c r="E64" s="25">
        <v>3145.45</v>
      </c>
      <c r="M64" s="28"/>
      <c r="N64" s="28"/>
    </row>
    <row r="65" spans="1:14" ht="13.15" customHeight="1" x14ac:dyDescent="0.25">
      <c r="A65" s="3" t="s">
        <v>68</v>
      </c>
      <c r="B65" s="1">
        <v>63</v>
      </c>
      <c r="D65" s="25">
        <v>0</v>
      </c>
      <c r="E65" s="25">
        <v>0</v>
      </c>
      <c r="M65" s="28"/>
      <c r="N65" s="28"/>
    </row>
    <row r="66" spans="1:14" ht="13.15" customHeight="1" x14ac:dyDescent="0.25">
      <c r="A66" s="3" t="s">
        <v>69</v>
      </c>
      <c r="B66" s="1">
        <v>64</v>
      </c>
      <c r="D66" s="25">
        <v>767965.84</v>
      </c>
      <c r="E66" s="25">
        <v>313424.13</v>
      </c>
      <c r="M66" s="28"/>
      <c r="N66" s="28"/>
    </row>
    <row r="67" spans="1:14" ht="13.15" customHeight="1" x14ac:dyDescent="0.25">
      <c r="A67" s="3" t="s">
        <v>70</v>
      </c>
      <c r="B67" s="1">
        <v>65</v>
      </c>
      <c r="D67" s="25">
        <v>21056</v>
      </c>
      <c r="E67" s="25">
        <v>10964.8</v>
      </c>
      <c r="M67" s="28"/>
      <c r="N67" s="28"/>
    </row>
    <row r="68" spans="1:14" ht="13.15" customHeight="1" x14ac:dyDescent="0.25">
      <c r="A68" s="3" t="s">
        <v>71</v>
      </c>
      <c r="B68" s="1">
        <v>66</v>
      </c>
      <c r="D68" s="25">
        <v>557595.5</v>
      </c>
      <c r="E68" s="25">
        <v>152239.5</v>
      </c>
      <c r="M68" s="28"/>
      <c r="N68" s="28"/>
    </row>
    <row r="69" spans="1:14" ht="13.15" customHeight="1" x14ac:dyDescent="0.25">
      <c r="A69" s="3" t="s">
        <v>72</v>
      </c>
      <c r="B69" s="1">
        <v>67</v>
      </c>
      <c r="D69" s="25">
        <v>0</v>
      </c>
      <c r="E69" s="25">
        <v>0</v>
      </c>
      <c r="M69" s="28"/>
      <c r="N69" s="28"/>
    </row>
    <row r="70" spans="1:14" ht="13.15" customHeight="1" x14ac:dyDescent="0.2"/>
    <row r="71" spans="1:14" ht="13.15" customHeight="1" x14ac:dyDescent="0.2">
      <c r="A71" s="1" t="s">
        <v>73</v>
      </c>
      <c r="D71" s="24">
        <f>SUM(D3:D69)</f>
        <v>40137537.080000013</v>
      </c>
      <c r="E71" s="24">
        <f>SUM(E3:E69)</f>
        <v>18624005.279999994</v>
      </c>
    </row>
    <row r="73" spans="1:14" x14ac:dyDescent="0.2">
      <c r="A73" s="4" t="s">
        <v>74</v>
      </c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C678F-D247-48C7-896F-063C66052CD4}">
  <dimension ref="A1:N73"/>
  <sheetViews>
    <sheetView zoomScaleNormal="100" workbookViewId="0">
      <selection activeCell="F14" sqref="F14"/>
    </sheetView>
  </sheetViews>
  <sheetFormatPr defaultRowHeight="12.75" x14ac:dyDescent="0.2"/>
  <cols>
    <col min="1" max="1" width="21.140625" style="1" customWidth="1"/>
    <col min="2" max="3" width="10.5703125" style="1" customWidth="1"/>
    <col min="4" max="6" width="18.42578125" style="1" customWidth="1"/>
    <col min="7" max="7" width="9.140625" style="1" customWidth="1"/>
    <col min="8" max="8" width="11.140625" style="1" bestFit="1" customWidth="1"/>
    <col min="9" max="9" width="19.7109375" style="1" bestFit="1" customWidth="1"/>
    <col min="10" max="10" width="16.42578125" style="1" bestFit="1" customWidth="1"/>
    <col min="11" max="11" width="14.28515625" style="1" bestFit="1" customWidth="1"/>
    <col min="12" max="12" width="8.42578125" style="1" bestFit="1" customWidth="1"/>
    <col min="13" max="16384" width="9.140625" style="1"/>
  </cols>
  <sheetData>
    <row r="1" spans="1:14" ht="13.15" customHeight="1" x14ac:dyDescent="0.2">
      <c r="A1" s="26" t="s">
        <v>80</v>
      </c>
      <c r="D1" s="2" t="s">
        <v>0</v>
      </c>
      <c r="E1" s="2" t="s">
        <v>1</v>
      </c>
      <c r="F1" s="2"/>
      <c r="H1" s="27"/>
      <c r="I1" s="28"/>
      <c r="J1" s="28"/>
    </row>
    <row r="2" spans="1:14" x14ac:dyDescent="0.2">
      <c r="A2" s="1" t="s">
        <v>2</v>
      </c>
      <c r="B2" s="1" t="s">
        <v>3</v>
      </c>
      <c r="D2" s="24" t="s">
        <v>4</v>
      </c>
      <c r="E2" s="24" t="s">
        <v>5</v>
      </c>
      <c r="F2" s="24"/>
    </row>
    <row r="3" spans="1:14" ht="13.15" customHeight="1" x14ac:dyDescent="0.25">
      <c r="A3" s="3" t="s">
        <v>6</v>
      </c>
      <c r="B3" s="1">
        <v>1</v>
      </c>
      <c r="D3" s="25">
        <v>234015.6</v>
      </c>
      <c r="E3" s="25">
        <v>221506.95</v>
      </c>
      <c r="M3" s="28"/>
    </row>
    <row r="4" spans="1:14" ht="13.15" customHeight="1" x14ac:dyDescent="0.25">
      <c r="A4" s="3" t="s">
        <v>7</v>
      </c>
      <c r="B4" s="1">
        <v>2</v>
      </c>
      <c r="D4" s="25">
        <v>21669.9</v>
      </c>
      <c r="E4" s="25">
        <v>10900.05</v>
      </c>
      <c r="M4" s="28"/>
      <c r="N4" s="28"/>
    </row>
    <row r="5" spans="1:14" ht="13.15" customHeight="1" x14ac:dyDescent="0.25">
      <c r="A5" s="3" t="s">
        <v>8</v>
      </c>
      <c r="B5" s="1">
        <v>3</v>
      </c>
      <c r="D5" s="25">
        <v>370939.8</v>
      </c>
      <c r="E5" s="25">
        <v>136081.75</v>
      </c>
      <c r="M5" s="28"/>
      <c r="N5" s="28"/>
    </row>
    <row r="6" spans="1:14" ht="13.15" customHeight="1" x14ac:dyDescent="0.25">
      <c r="A6" s="3" t="s">
        <v>9</v>
      </c>
      <c r="B6" s="1">
        <v>4</v>
      </c>
      <c r="D6" s="25">
        <v>0</v>
      </c>
      <c r="E6" s="25">
        <v>0</v>
      </c>
      <c r="M6" s="28"/>
      <c r="N6" s="28"/>
    </row>
    <row r="7" spans="1:14" ht="13.15" customHeight="1" x14ac:dyDescent="0.25">
      <c r="A7" s="3" t="s">
        <v>10</v>
      </c>
      <c r="B7" s="1">
        <v>5</v>
      </c>
      <c r="D7" s="25">
        <v>774639.6</v>
      </c>
      <c r="E7" s="25">
        <v>304721.2</v>
      </c>
      <c r="M7" s="28"/>
      <c r="N7" s="28"/>
    </row>
    <row r="8" spans="1:14" ht="13.15" customHeight="1" x14ac:dyDescent="0.25">
      <c r="A8" s="3" t="s">
        <v>11</v>
      </c>
      <c r="B8" s="1">
        <v>6</v>
      </c>
      <c r="D8" s="25">
        <v>3988569.28</v>
      </c>
      <c r="E8" s="25">
        <v>1722889.35</v>
      </c>
      <c r="M8" s="28"/>
      <c r="N8" s="28"/>
    </row>
    <row r="9" spans="1:14" ht="13.15" customHeight="1" x14ac:dyDescent="0.25">
      <c r="A9" s="3" t="s">
        <v>12</v>
      </c>
      <c r="B9" s="1">
        <v>7</v>
      </c>
      <c r="D9" s="25">
        <v>966</v>
      </c>
      <c r="E9" s="25">
        <v>1043.7</v>
      </c>
      <c r="M9" s="28"/>
      <c r="N9" s="28"/>
    </row>
    <row r="10" spans="1:14" ht="13.15" customHeight="1" x14ac:dyDescent="0.25">
      <c r="A10" s="3" t="s">
        <v>13</v>
      </c>
      <c r="B10" s="1">
        <v>8</v>
      </c>
      <c r="D10" s="25">
        <v>492732.8</v>
      </c>
      <c r="E10" s="25">
        <v>180304.25</v>
      </c>
      <c r="M10" s="28"/>
      <c r="N10" s="28"/>
    </row>
    <row r="11" spans="1:14" ht="13.15" customHeight="1" x14ac:dyDescent="0.25">
      <c r="A11" s="3" t="s">
        <v>14</v>
      </c>
      <c r="B11" s="1">
        <v>9</v>
      </c>
      <c r="D11" s="25">
        <v>130398.8</v>
      </c>
      <c r="E11" s="25">
        <v>46713.8</v>
      </c>
      <c r="M11" s="28"/>
      <c r="N11" s="28"/>
    </row>
    <row r="12" spans="1:14" ht="13.15" customHeight="1" x14ac:dyDescent="0.25">
      <c r="A12" s="3" t="s">
        <v>15</v>
      </c>
      <c r="B12" s="1">
        <v>10</v>
      </c>
      <c r="D12" s="25">
        <v>166733.70000000001</v>
      </c>
      <c r="E12" s="25">
        <v>89225.85</v>
      </c>
      <c r="M12" s="28"/>
      <c r="N12" s="28"/>
    </row>
    <row r="13" spans="1:14" ht="13.15" customHeight="1" x14ac:dyDescent="0.25">
      <c r="A13" s="3" t="s">
        <v>16</v>
      </c>
      <c r="B13" s="1">
        <v>11</v>
      </c>
      <c r="D13" s="25">
        <v>1857788.8</v>
      </c>
      <c r="E13" s="25">
        <v>400940.4</v>
      </c>
      <c r="M13" s="28"/>
      <c r="N13" s="28"/>
    </row>
    <row r="14" spans="1:14" ht="13.15" customHeight="1" x14ac:dyDescent="0.25">
      <c r="A14" s="3" t="s">
        <v>17</v>
      </c>
      <c r="B14" s="1">
        <v>12</v>
      </c>
      <c r="D14" s="25">
        <v>56942.9</v>
      </c>
      <c r="E14" s="25">
        <v>27078.45</v>
      </c>
      <c r="M14" s="28"/>
      <c r="N14" s="28"/>
    </row>
    <row r="15" spans="1:14" ht="13.15" customHeight="1" x14ac:dyDescent="0.25">
      <c r="A15" s="3" t="s">
        <v>18</v>
      </c>
      <c r="B15" s="1">
        <v>13</v>
      </c>
      <c r="D15" s="25">
        <v>2879552.4</v>
      </c>
      <c r="E15" s="25">
        <v>1426652.5</v>
      </c>
      <c r="M15" s="28"/>
      <c r="N15" s="28"/>
    </row>
    <row r="16" spans="1:14" ht="13.15" customHeight="1" x14ac:dyDescent="0.25">
      <c r="A16" s="3" t="s">
        <v>19</v>
      </c>
      <c r="B16" s="1">
        <v>14</v>
      </c>
      <c r="D16" s="25">
        <v>10485.299999999999</v>
      </c>
      <c r="E16" s="25">
        <v>3679.55</v>
      </c>
      <c r="M16" s="28"/>
      <c r="N16" s="28"/>
    </row>
    <row r="17" spans="1:14" ht="13.15" customHeight="1" x14ac:dyDescent="0.25">
      <c r="A17" s="3" t="s">
        <v>20</v>
      </c>
      <c r="B17" s="1">
        <v>15</v>
      </c>
      <c r="D17" s="25">
        <v>0</v>
      </c>
      <c r="E17" s="25">
        <v>0</v>
      </c>
      <c r="M17" s="28"/>
      <c r="N17" s="28"/>
    </row>
    <row r="18" spans="1:14" ht="13.15" customHeight="1" x14ac:dyDescent="0.25">
      <c r="A18" s="3" t="s">
        <v>21</v>
      </c>
      <c r="B18" s="1">
        <v>16</v>
      </c>
      <c r="D18" s="25">
        <v>1091456.8</v>
      </c>
      <c r="E18" s="25">
        <v>604601.55000000005</v>
      </c>
      <c r="M18" s="28"/>
      <c r="N18" s="28"/>
    </row>
    <row r="19" spans="1:14" ht="13.15" customHeight="1" x14ac:dyDescent="0.25">
      <c r="A19" s="3" t="s">
        <v>22</v>
      </c>
      <c r="B19" s="1">
        <v>17</v>
      </c>
      <c r="D19" s="25">
        <v>322570.5</v>
      </c>
      <c r="E19" s="25">
        <v>137120.20000000001</v>
      </c>
      <c r="M19" s="28"/>
      <c r="N19" s="28"/>
    </row>
    <row r="20" spans="1:14" ht="13.15" customHeight="1" x14ac:dyDescent="0.25">
      <c r="A20" s="3" t="s">
        <v>23</v>
      </c>
      <c r="B20" s="1">
        <v>18</v>
      </c>
      <c r="D20" s="25">
        <v>161099.4</v>
      </c>
      <c r="E20" s="25">
        <v>75496.75</v>
      </c>
      <c r="M20" s="28"/>
      <c r="N20" s="28"/>
    </row>
    <row r="21" spans="1:14" ht="13.15" customHeight="1" x14ac:dyDescent="0.25">
      <c r="A21" s="3" t="s">
        <v>24</v>
      </c>
      <c r="B21" s="1">
        <v>19</v>
      </c>
      <c r="D21" s="25">
        <v>53900</v>
      </c>
      <c r="E21" s="25">
        <v>18477.2</v>
      </c>
      <c r="M21" s="28"/>
      <c r="N21" s="28"/>
    </row>
    <row r="22" spans="1:14" ht="13.15" customHeight="1" x14ac:dyDescent="0.25">
      <c r="A22" s="3" t="s">
        <v>25</v>
      </c>
      <c r="B22" s="1">
        <v>20</v>
      </c>
      <c r="D22" s="25">
        <v>46899.3</v>
      </c>
      <c r="E22" s="25">
        <v>18794.3</v>
      </c>
      <c r="M22" s="28"/>
      <c r="N22" s="28"/>
    </row>
    <row r="23" spans="1:14" ht="13.15" customHeight="1" x14ac:dyDescent="0.25">
      <c r="A23" s="3" t="s">
        <v>26</v>
      </c>
      <c r="B23" s="1">
        <v>21</v>
      </c>
      <c r="D23" s="25">
        <v>22374.1</v>
      </c>
      <c r="E23" s="25">
        <v>9508.7999999999993</v>
      </c>
      <c r="M23" s="28"/>
      <c r="N23" s="28"/>
    </row>
    <row r="24" spans="1:14" ht="13.15" customHeight="1" x14ac:dyDescent="0.25">
      <c r="A24" s="3" t="s">
        <v>27</v>
      </c>
      <c r="B24" s="1">
        <v>22</v>
      </c>
      <c r="D24" s="25">
        <v>9149.7000000000007</v>
      </c>
      <c r="E24" s="25">
        <v>3251.85</v>
      </c>
      <c r="M24" s="28"/>
      <c r="N24" s="28"/>
    </row>
    <row r="25" spans="1:14" ht="13.15" customHeight="1" x14ac:dyDescent="0.25">
      <c r="A25" s="3" t="s">
        <v>28</v>
      </c>
      <c r="B25" s="1">
        <v>23</v>
      </c>
      <c r="D25" s="25">
        <v>7653.8</v>
      </c>
      <c r="E25" s="25">
        <v>31789.8</v>
      </c>
      <c r="M25" s="28"/>
      <c r="N25" s="28"/>
    </row>
    <row r="26" spans="1:14" ht="13.15" customHeight="1" x14ac:dyDescent="0.25">
      <c r="A26" s="3" t="s">
        <v>29</v>
      </c>
      <c r="B26" s="1">
        <v>24</v>
      </c>
      <c r="D26" s="25">
        <v>16187.5</v>
      </c>
      <c r="E26" s="25">
        <v>4123.3500000000004</v>
      </c>
      <c r="M26" s="28"/>
      <c r="N26" s="28"/>
    </row>
    <row r="27" spans="1:14" ht="13.15" customHeight="1" x14ac:dyDescent="0.25">
      <c r="A27" s="3" t="s">
        <v>30</v>
      </c>
      <c r="B27" s="1">
        <v>25</v>
      </c>
      <c r="D27" s="25">
        <v>0</v>
      </c>
      <c r="E27" s="25">
        <v>0</v>
      </c>
      <c r="M27" s="28"/>
      <c r="N27" s="28"/>
    </row>
    <row r="28" spans="1:14" ht="13.15" customHeight="1" x14ac:dyDescent="0.25">
      <c r="A28" s="3" t="s">
        <v>31</v>
      </c>
      <c r="B28" s="1">
        <v>26</v>
      </c>
      <c r="D28" s="25">
        <v>17723.3</v>
      </c>
      <c r="E28" s="25">
        <v>5462.1</v>
      </c>
      <c r="M28" s="28"/>
      <c r="N28" s="28"/>
    </row>
    <row r="29" spans="1:14" ht="13.15" customHeight="1" x14ac:dyDescent="0.25">
      <c r="A29" s="3" t="s">
        <v>32</v>
      </c>
      <c r="B29" s="1">
        <v>27</v>
      </c>
      <c r="D29" s="25">
        <v>117651.8</v>
      </c>
      <c r="E29" s="25">
        <v>40500.6</v>
      </c>
      <c r="M29" s="28"/>
      <c r="N29" s="28"/>
    </row>
    <row r="30" spans="1:14" ht="13.15" customHeight="1" x14ac:dyDescent="0.25">
      <c r="A30" s="3" t="s">
        <v>33</v>
      </c>
      <c r="B30" s="1">
        <v>28</v>
      </c>
      <c r="D30" s="25">
        <v>79380</v>
      </c>
      <c r="E30" s="25">
        <v>26450.55</v>
      </c>
      <c r="M30" s="28"/>
      <c r="N30" s="28"/>
    </row>
    <row r="31" spans="1:14" ht="13.15" customHeight="1" x14ac:dyDescent="0.25">
      <c r="A31" s="3" t="s">
        <v>34</v>
      </c>
      <c r="B31" s="1">
        <v>29</v>
      </c>
      <c r="D31" s="25">
        <v>0</v>
      </c>
      <c r="E31" s="25">
        <v>0</v>
      </c>
      <c r="M31" s="28"/>
      <c r="N31" s="28"/>
    </row>
    <row r="32" spans="1:14" ht="13.15" customHeight="1" x14ac:dyDescent="0.25">
      <c r="A32" s="3" t="s">
        <v>35</v>
      </c>
      <c r="B32" s="1">
        <v>30</v>
      </c>
      <c r="D32" s="25">
        <v>3157</v>
      </c>
      <c r="E32" s="25">
        <v>3162.95</v>
      </c>
      <c r="M32" s="28"/>
      <c r="N32" s="28"/>
    </row>
    <row r="33" spans="1:14" ht="13.15" customHeight="1" x14ac:dyDescent="0.25">
      <c r="A33" s="3" t="s">
        <v>36</v>
      </c>
      <c r="B33" s="1">
        <v>31</v>
      </c>
      <c r="D33" s="25">
        <v>409843.20000000001</v>
      </c>
      <c r="E33" s="25">
        <v>79012.5</v>
      </c>
      <c r="M33" s="28"/>
      <c r="N33" s="28"/>
    </row>
    <row r="34" spans="1:14" ht="13.15" customHeight="1" x14ac:dyDescent="0.25">
      <c r="A34" s="3" t="s">
        <v>37</v>
      </c>
      <c r="B34" s="1">
        <v>32</v>
      </c>
      <c r="D34" s="25">
        <v>14421.4</v>
      </c>
      <c r="E34" s="25">
        <v>159724.19</v>
      </c>
      <c r="M34" s="28"/>
      <c r="N34" s="28"/>
    </row>
    <row r="35" spans="1:14" ht="13.15" customHeight="1" x14ac:dyDescent="0.25">
      <c r="A35" s="3" t="s">
        <v>38</v>
      </c>
      <c r="B35" s="1">
        <v>33</v>
      </c>
      <c r="D35" s="25">
        <v>10159.799999999999</v>
      </c>
      <c r="E35" s="25">
        <v>4322.5</v>
      </c>
      <c r="M35" s="28"/>
      <c r="N35" s="28"/>
    </row>
    <row r="36" spans="1:14" ht="13.15" customHeight="1" x14ac:dyDescent="0.25">
      <c r="A36" s="3" t="s">
        <v>39</v>
      </c>
      <c r="B36" s="1">
        <v>34</v>
      </c>
      <c r="D36" s="25">
        <v>12780.599999999999</v>
      </c>
      <c r="E36" s="25">
        <v>4686.8500000000004</v>
      </c>
      <c r="M36" s="28"/>
      <c r="N36" s="28"/>
    </row>
    <row r="37" spans="1:14" ht="13.15" customHeight="1" x14ac:dyDescent="0.25">
      <c r="A37" s="3" t="s">
        <v>40</v>
      </c>
      <c r="B37" s="1">
        <v>35</v>
      </c>
      <c r="D37" s="25">
        <v>457905.7</v>
      </c>
      <c r="E37" s="25">
        <v>152143.95000000001</v>
      </c>
      <c r="M37" s="28"/>
      <c r="N37" s="28"/>
    </row>
    <row r="38" spans="1:14" ht="13.15" customHeight="1" x14ac:dyDescent="0.25">
      <c r="A38" s="3" t="s">
        <v>41</v>
      </c>
      <c r="B38" s="1">
        <v>36</v>
      </c>
      <c r="D38" s="25">
        <v>1231285.3</v>
      </c>
      <c r="E38" s="25">
        <v>447616.75</v>
      </c>
      <c r="M38" s="28"/>
      <c r="N38" s="28"/>
    </row>
    <row r="39" spans="1:14" ht="13.15" customHeight="1" x14ac:dyDescent="0.25">
      <c r="A39" s="3" t="s">
        <v>42</v>
      </c>
      <c r="B39" s="1">
        <v>37</v>
      </c>
      <c r="D39" s="25">
        <v>668717.69999999995</v>
      </c>
      <c r="E39" s="25">
        <v>313355</v>
      </c>
      <c r="M39" s="28"/>
      <c r="N39" s="28"/>
    </row>
    <row r="40" spans="1:14" ht="13.15" customHeight="1" x14ac:dyDescent="0.25">
      <c r="A40" s="3" t="s">
        <v>43</v>
      </c>
      <c r="B40" s="1">
        <v>38</v>
      </c>
      <c r="D40" s="25">
        <v>23496.2</v>
      </c>
      <c r="E40" s="25">
        <v>8537.5499999999993</v>
      </c>
      <c r="F40" s="28"/>
      <c r="M40" s="28"/>
      <c r="N40" s="28"/>
    </row>
    <row r="41" spans="1:14" ht="13.15" customHeight="1" x14ac:dyDescent="0.25">
      <c r="A41" s="3" t="s">
        <v>44</v>
      </c>
      <c r="B41" s="1">
        <v>39</v>
      </c>
      <c r="D41" s="25">
        <v>1355.9</v>
      </c>
      <c r="E41" s="25">
        <v>0</v>
      </c>
      <c r="F41" s="28"/>
      <c r="M41" s="28"/>
      <c r="N41" s="28"/>
    </row>
    <row r="42" spans="1:14" ht="13.15" customHeight="1" x14ac:dyDescent="0.25">
      <c r="A42" s="3" t="s">
        <v>45</v>
      </c>
      <c r="B42" s="1">
        <v>40</v>
      </c>
      <c r="D42" s="25">
        <v>0</v>
      </c>
      <c r="E42" s="25">
        <v>0</v>
      </c>
      <c r="F42" s="28"/>
      <c r="M42" s="28"/>
      <c r="N42" s="28"/>
    </row>
    <row r="43" spans="1:14" ht="13.15" customHeight="1" x14ac:dyDescent="0.25">
      <c r="A43" s="3" t="s">
        <v>46</v>
      </c>
      <c r="B43" s="1">
        <v>41</v>
      </c>
      <c r="D43" s="25">
        <v>580304.19999999995</v>
      </c>
      <c r="E43" s="25">
        <v>235208.4</v>
      </c>
      <c r="F43" s="28"/>
      <c r="M43" s="28"/>
      <c r="N43" s="28"/>
    </row>
    <row r="44" spans="1:14" ht="13.15" customHeight="1" x14ac:dyDescent="0.25">
      <c r="A44" s="3" t="s">
        <v>47</v>
      </c>
      <c r="B44" s="1">
        <v>42</v>
      </c>
      <c r="D44" s="25">
        <v>0</v>
      </c>
      <c r="E44" s="25">
        <v>0</v>
      </c>
      <c r="F44" s="28"/>
      <c r="M44" s="28"/>
      <c r="N44" s="28"/>
    </row>
    <row r="45" spans="1:14" ht="13.15" customHeight="1" x14ac:dyDescent="0.25">
      <c r="A45" s="3" t="s">
        <v>48</v>
      </c>
      <c r="B45" s="1">
        <v>43</v>
      </c>
      <c r="D45" s="25">
        <v>304027.5</v>
      </c>
      <c r="E45" s="25">
        <v>133555.45000000001</v>
      </c>
      <c r="F45" s="28"/>
      <c r="M45" s="28"/>
      <c r="N45" s="28"/>
    </row>
    <row r="46" spans="1:14" ht="13.15" customHeight="1" x14ac:dyDescent="0.25">
      <c r="A46" s="3" t="s">
        <v>49</v>
      </c>
      <c r="B46" s="1">
        <v>44</v>
      </c>
      <c r="D46" s="25">
        <v>631165.5</v>
      </c>
      <c r="E46" s="25">
        <v>158565.75</v>
      </c>
      <c r="F46" s="28"/>
      <c r="M46" s="28"/>
      <c r="N46" s="28"/>
    </row>
    <row r="47" spans="1:14" ht="13.15" customHeight="1" x14ac:dyDescent="0.25">
      <c r="A47" s="3" t="s">
        <v>50</v>
      </c>
      <c r="B47" s="1">
        <v>45</v>
      </c>
      <c r="D47" s="25">
        <v>171321.5</v>
      </c>
      <c r="E47" s="25">
        <v>45561.599999999999</v>
      </c>
      <c r="F47" s="28"/>
      <c r="M47" s="28"/>
      <c r="N47" s="28"/>
    </row>
    <row r="48" spans="1:14" ht="13.15" customHeight="1" x14ac:dyDescent="0.25">
      <c r="A48" s="3" t="s">
        <v>51</v>
      </c>
      <c r="B48" s="1">
        <v>46</v>
      </c>
      <c r="D48" s="25">
        <v>0</v>
      </c>
      <c r="E48" s="25">
        <v>0</v>
      </c>
      <c r="F48" s="28"/>
      <c r="M48" s="28"/>
      <c r="N48" s="28"/>
    </row>
    <row r="49" spans="1:14" ht="13.15" customHeight="1" x14ac:dyDescent="0.25">
      <c r="A49" s="3" t="s">
        <v>52</v>
      </c>
      <c r="B49" s="1">
        <v>47</v>
      </c>
      <c r="D49" s="25">
        <v>56905.1</v>
      </c>
      <c r="E49" s="25">
        <v>16777.95</v>
      </c>
      <c r="F49" s="28"/>
      <c r="M49" s="28"/>
      <c r="N49" s="28"/>
    </row>
    <row r="50" spans="1:14" ht="13.15" customHeight="1" x14ac:dyDescent="0.25">
      <c r="A50" s="3" t="s">
        <v>53</v>
      </c>
      <c r="B50" s="1">
        <v>48</v>
      </c>
      <c r="D50" s="25">
        <v>4266603.0999999996</v>
      </c>
      <c r="E50" s="25">
        <v>1526368.9</v>
      </c>
      <c r="F50" s="28"/>
      <c r="M50" s="28"/>
      <c r="N50" s="28"/>
    </row>
    <row r="51" spans="1:14" ht="13.15" customHeight="1" x14ac:dyDescent="0.25">
      <c r="A51" s="3" t="s">
        <v>54</v>
      </c>
      <c r="B51" s="1">
        <v>49</v>
      </c>
      <c r="D51" s="25">
        <v>567343</v>
      </c>
      <c r="E51" s="25">
        <v>216257.65</v>
      </c>
      <c r="F51" s="28"/>
      <c r="M51" s="28"/>
      <c r="N51" s="28"/>
    </row>
    <row r="52" spans="1:14" ht="13.15" customHeight="1" x14ac:dyDescent="0.25">
      <c r="A52" s="3" t="s">
        <v>55</v>
      </c>
      <c r="B52" s="1">
        <v>50</v>
      </c>
      <c r="D52" s="25">
        <v>4719948.0999999996</v>
      </c>
      <c r="E52" s="25">
        <v>1481469.85</v>
      </c>
      <c r="F52" s="28"/>
      <c r="M52" s="28"/>
      <c r="N52" s="28"/>
    </row>
    <row r="53" spans="1:14" ht="13.15" customHeight="1" x14ac:dyDescent="0.25">
      <c r="A53" s="3" t="s">
        <v>56</v>
      </c>
      <c r="B53" s="1">
        <v>51</v>
      </c>
      <c r="D53" s="25">
        <v>635159.69999999995</v>
      </c>
      <c r="E53" s="25">
        <v>245114.45</v>
      </c>
      <c r="F53" s="28"/>
      <c r="M53" s="28"/>
      <c r="N53" s="28"/>
    </row>
    <row r="54" spans="1:14" ht="13.15" customHeight="1" x14ac:dyDescent="0.25">
      <c r="A54" s="3" t="s">
        <v>57</v>
      </c>
      <c r="B54" s="1">
        <v>52</v>
      </c>
      <c r="D54" s="25">
        <v>2283883.7000000002</v>
      </c>
      <c r="E54" s="25">
        <v>927200.4</v>
      </c>
      <c r="M54" s="28"/>
      <c r="N54" s="28"/>
    </row>
    <row r="55" spans="1:14" ht="13.15" customHeight="1" x14ac:dyDescent="0.25">
      <c r="A55" s="3" t="s">
        <v>58</v>
      </c>
      <c r="B55" s="1">
        <v>53</v>
      </c>
      <c r="D55" s="25">
        <v>666183</v>
      </c>
      <c r="E55" s="25">
        <v>286190.02</v>
      </c>
      <c r="M55" s="28"/>
      <c r="N55" s="28"/>
    </row>
    <row r="56" spans="1:14" ht="13.15" customHeight="1" x14ac:dyDescent="0.25">
      <c r="A56" s="3" t="s">
        <v>59</v>
      </c>
      <c r="B56" s="1">
        <v>54</v>
      </c>
      <c r="D56" s="25">
        <v>39252.5</v>
      </c>
      <c r="E56" s="25">
        <v>7241.15</v>
      </c>
      <c r="M56" s="28"/>
      <c r="N56" s="28"/>
    </row>
    <row r="57" spans="1:14" ht="13.15" customHeight="1" x14ac:dyDescent="0.25">
      <c r="A57" s="3" t="s">
        <v>60</v>
      </c>
      <c r="B57" s="1">
        <v>55</v>
      </c>
      <c r="D57" s="25">
        <v>537689.59999999998</v>
      </c>
      <c r="E57" s="25">
        <v>255155.95</v>
      </c>
      <c r="M57" s="28"/>
      <c r="N57" s="28"/>
    </row>
    <row r="58" spans="1:14" ht="13.15" customHeight="1" x14ac:dyDescent="0.25">
      <c r="A58" s="3" t="s">
        <v>61</v>
      </c>
      <c r="B58" s="1">
        <v>56</v>
      </c>
      <c r="D58" s="25">
        <v>459214.7</v>
      </c>
      <c r="E58" s="25">
        <v>178158.75</v>
      </c>
      <c r="M58" s="28"/>
      <c r="N58" s="28"/>
    </row>
    <row r="59" spans="1:14" ht="13.15" customHeight="1" x14ac:dyDescent="0.25">
      <c r="A59" s="3" t="s">
        <v>62</v>
      </c>
      <c r="B59" s="1">
        <v>57</v>
      </c>
      <c r="D59" s="25">
        <v>0</v>
      </c>
      <c r="E59" s="25">
        <v>0</v>
      </c>
      <c r="M59" s="28"/>
      <c r="N59" s="28"/>
    </row>
    <row r="60" spans="1:14" ht="13.15" customHeight="1" x14ac:dyDescent="0.25">
      <c r="A60" s="3" t="s">
        <v>63</v>
      </c>
      <c r="B60" s="1">
        <v>58</v>
      </c>
      <c r="D60" s="25">
        <v>1148551.6000000001</v>
      </c>
      <c r="E60" s="25">
        <v>330302</v>
      </c>
      <c r="M60" s="28"/>
      <c r="N60" s="28"/>
    </row>
    <row r="61" spans="1:14" ht="13.15" customHeight="1" x14ac:dyDescent="0.25">
      <c r="A61" s="3" t="s">
        <v>64</v>
      </c>
      <c r="B61" s="1">
        <v>59</v>
      </c>
      <c r="D61" s="25">
        <v>596229.69999999995</v>
      </c>
      <c r="E61" s="25">
        <v>291829.65000000002</v>
      </c>
      <c r="M61" s="28"/>
      <c r="N61" s="28"/>
    </row>
    <row r="62" spans="1:14" ht="13.15" customHeight="1" x14ac:dyDescent="0.25">
      <c r="A62" s="3" t="s">
        <v>65</v>
      </c>
      <c r="B62" s="1">
        <v>60</v>
      </c>
      <c r="D62" s="25">
        <v>520193.8</v>
      </c>
      <c r="E62" s="25">
        <v>145758.54999999999</v>
      </c>
      <c r="M62" s="28"/>
      <c r="N62" s="28"/>
    </row>
    <row r="63" spans="1:14" ht="13.15" customHeight="1" x14ac:dyDescent="0.25">
      <c r="A63" s="3" t="s">
        <v>66</v>
      </c>
      <c r="B63" s="1">
        <v>61</v>
      </c>
      <c r="D63" s="25">
        <v>15175.3</v>
      </c>
      <c r="E63" s="25">
        <v>4233.6000000000004</v>
      </c>
      <c r="M63" s="28"/>
      <c r="N63" s="28"/>
    </row>
    <row r="64" spans="1:14" ht="13.15" customHeight="1" x14ac:dyDescent="0.25">
      <c r="A64" s="3" t="s">
        <v>67</v>
      </c>
      <c r="B64" s="1">
        <v>62</v>
      </c>
      <c r="D64" s="25">
        <v>35020.300000000003</v>
      </c>
      <c r="E64" s="25">
        <v>25256.35</v>
      </c>
      <c r="M64" s="28"/>
      <c r="N64" s="28"/>
    </row>
    <row r="65" spans="1:14" ht="13.15" customHeight="1" x14ac:dyDescent="0.25">
      <c r="A65" s="3" t="s">
        <v>68</v>
      </c>
      <c r="B65" s="1">
        <v>63</v>
      </c>
      <c r="D65" s="25">
        <v>5585.3</v>
      </c>
      <c r="E65" s="25">
        <v>2993.55</v>
      </c>
      <c r="M65" s="28"/>
      <c r="N65" s="28"/>
    </row>
    <row r="66" spans="1:14" ht="13.15" customHeight="1" x14ac:dyDescent="0.25">
      <c r="A66" s="3" t="s">
        <v>69</v>
      </c>
      <c r="B66" s="1">
        <v>64</v>
      </c>
      <c r="D66" s="25">
        <v>615641.59999999998</v>
      </c>
      <c r="E66" s="25">
        <v>233377.9</v>
      </c>
      <c r="M66" s="28"/>
      <c r="N66" s="28"/>
    </row>
    <row r="67" spans="1:14" ht="13.15" customHeight="1" x14ac:dyDescent="0.25">
      <c r="A67" s="3" t="s">
        <v>70</v>
      </c>
      <c r="B67" s="1">
        <v>65</v>
      </c>
      <c r="D67" s="25">
        <v>19027.400000000001</v>
      </c>
      <c r="E67" s="25">
        <v>8389.5</v>
      </c>
      <c r="M67" s="28"/>
      <c r="N67" s="28"/>
    </row>
    <row r="68" spans="1:14" ht="13.15" customHeight="1" x14ac:dyDescent="0.25">
      <c r="A68" s="3" t="s">
        <v>71</v>
      </c>
      <c r="B68" s="1">
        <v>66</v>
      </c>
      <c r="D68" s="25">
        <v>639927.4</v>
      </c>
      <c r="E68" s="25">
        <v>218646.75</v>
      </c>
      <c r="M68" s="28"/>
      <c r="N68" s="28"/>
    </row>
    <row r="69" spans="1:14" ht="13.15" customHeight="1" x14ac:dyDescent="0.25">
      <c r="A69" s="3" t="s">
        <v>72</v>
      </c>
      <c r="B69" s="1">
        <v>67</v>
      </c>
      <c r="D69" s="25">
        <v>18260.900000000001</v>
      </c>
      <c r="E69" s="25">
        <v>5708.5</v>
      </c>
      <c r="M69" s="28"/>
      <c r="N69" s="28"/>
    </row>
    <row r="70" spans="1:14" ht="13.15" customHeight="1" x14ac:dyDescent="0.2"/>
    <row r="71" spans="1:14" ht="13.15" customHeight="1" x14ac:dyDescent="0.2">
      <c r="A71" s="1" t="s">
        <v>73</v>
      </c>
      <c r="D71" s="24">
        <f>SUM(D3:D69)</f>
        <v>35297218.379999988</v>
      </c>
      <c r="E71" s="24">
        <f>SUM(E3:E69)</f>
        <v>13699199.709999999</v>
      </c>
    </row>
    <row r="73" spans="1:14" x14ac:dyDescent="0.2">
      <c r="A73" s="4" t="s">
        <v>74</v>
      </c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A3C92-A0BA-4992-A7CB-07620273CA2C}">
  <dimension ref="A1:N73"/>
  <sheetViews>
    <sheetView zoomScaleNormal="100" workbookViewId="0">
      <selection activeCell="J8" sqref="J8"/>
    </sheetView>
  </sheetViews>
  <sheetFormatPr defaultRowHeight="12.75" x14ac:dyDescent="0.2"/>
  <cols>
    <col min="1" max="1" width="21.140625" style="1" customWidth="1"/>
    <col min="2" max="3" width="10.5703125" style="1" customWidth="1"/>
    <col min="4" max="6" width="18.42578125" style="1" customWidth="1"/>
    <col min="7" max="7" width="9.140625" style="1" customWidth="1"/>
    <col min="8" max="8" width="11.140625" style="1" bestFit="1" customWidth="1"/>
    <col min="9" max="9" width="19.7109375" style="1" bestFit="1" customWidth="1"/>
    <col min="10" max="10" width="16.42578125" style="1" bestFit="1" customWidth="1"/>
    <col min="11" max="11" width="14.28515625" style="1" bestFit="1" customWidth="1"/>
    <col min="12" max="12" width="8.42578125" style="1" bestFit="1" customWidth="1"/>
    <col min="13" max="16384" width="9.140625" style="1"/>
  </cols>
  <sheetData>
    <row r="1" spans="1:14" ht="13.15" customHeight="1" x14ac:dyDescent="0.2">
      <c r="A1" s="26" t="s">
        <v>81</v>
      </c>
      <c r="D1" s="2" t="s">
        <v>0</v>
      </c>
      <c r="E1" s="2" t="s">
        <v>1</v>
      </c>
      <c r="F1" s="2"/>
      <c r="H1" s="27"/>
      <c r="I1" s="28"/>
      <c r="J1" s="28"/>
    </row>
    <row r="2" spans="1:14" x14ac:dyDescent="0.2">
      <c r="A2" s="1" t="s">
        <v>2</v>
      </c>
      <c r="B2" s="1" t="s">
        <v>3</v>
      </c>
      <c r="D2" s="24" t="s">
        <v>4</v>
      </c>
      <c r="E2" s="24" t="s">
        <v>5</v>
      </c>
      <c r="F2" s="24"/>
    </row>
    <row r="3" spans="1:14" ht="13.15" customHeight="1" x14ac:dyDescent="0.25">
      <c r="A3" s="3" t="s">
        <v>6</v>
      </c>
      <c r="B3" s="1">
        <v>1</v>
      </c>
      <c r="D3" s="25">
        <v>232138.9</v>
      </c>
      <c r="E3" s="25">
        <v>176712.55</v>
      </c>
      <c r="M3" s="28"/>
    </row>
    <row r="4" spans="1:14" ht="13.15" customHeight="1" x14ac:dyDescent="0.25">
      <c r="A4" s="3" t="s">
        <v>7</v>
      </c>
      <c r="B4" s="1">
        <v>2</v>
      </c>
      <c r="D4" s="25">
        <v>18181.099999999999</v>
      </c>
      <c r="E4" s="25">
        <v>11977</v>
      </c>
      <c r="M4" s="28"/>
      <c r="N4" s="28"/>
    </row>
    <row r="5" spans="1:14" ht="13.15" customHeight="1" x14ac:dyDescent="0.25">
      <c r="A5" s="3" t="s">
        <v>8</v>
      </c>
      <c r="B5" s="1">
        <v>3</v>
      </c>
      <c r="D5" s="25">
        <v>352588.6</v>
      </c>
      <c r="E5" s="25">
        <v>118636.7</v>
      </c>
      <c r="M5" s="28"/>
      <c r="N5" s="28"/>
    </row>
    <row r="6" spans="1:14" ht="13.15" customHeight="1" x14ac:dyDescent="0.25">
      <c r="A6" s="3" t="s">
        <v>9</v>
      </c>
      <c r="B6" s="1">
        <v>4</v>
      </c>
      <c r="D6" s="25">
        <v>15708</v>
      </c>
      <c r="E6" s="25">
        <v>8194.9</v>
      </c>
      <c r="M6" s="28"/>
      <c r="N6" s="28"/>
    </row>
    <row r="7" spans="1:14" ht="13.15" customHeight="1" x14ac:dyDescent="0.25">
      <c r="A7" s="3" t="s">
        <v>10</v>
      </c>
      <c r="B7" s="1">
        <v>5</v>
      </c>
      <c r="D7" s="25">
        <v>744426.9</v>
      </c>
      <c r="E7" s="25">
        <v>297330.95</v>
      </c>
      <c r="M7" s="28"/>
      <c r="N7" s="28"/>
    </row>
    <row r="8" spans="1:14" ht="13.15" customHeight="1" x14ac:dyDescent="0.25">
      <c r="A8" s="3" t="s">
        <v>11</v>
      </c>
      <c r="B8" s="1">
        <v>6</v>
      </c>
      <c r="D8" s="25">
        <v>3938237.8</v>
      </c>
      <c r="E8" s="25">
        <v>1479245.6</v>
      </c>
      <c r="M8" s="28"/>
      <c r="N8" s="28"/>
    </row>
    <row r="9" spans="1:14" ht="13.15" customHeight="1" x14ac:dyDescent="0.25">
      <c r="A9" s="3" t="s">
        <v>12</v>
      </c>
      <c r="B9" s="1">
        <v>7</v>
      </c>
      <c r="D9" s="25">
        <v>5655.3</v>
      </c>
      <c r="E9" s="25">
        <v>3021.9</v>
      </c>
      <c r="M9" s="28"/>
      <c r="N9" s="28"/>
    </row>
    <row r="10" spans="1:14" ht="13.15" customHeight="1" x14ac:dyDescent="0.25">
      <c r="A10" s="3" t="s">
        <v>13</v>
      </c>
      <c r="B10" s="1">
        <v>8</v>
      </c>
      <c r="D10" s="25">
        <v>290541.3</v>
      </c>
      <c r="E10" s="25">
        <v>79092.3</v>
      </c>
      <c r="M10" s="28"/>
      <c r="N10" s="28"/>
    </row>
    <row r="11" spans="1:14" ht="13.15" customHeight="1" x14ac:dyDescent="0.25">
      <c r="A11" s="3" t="s">
        <v>14</v>
      </c>
      <c r="B11" s="1">
        <v>9</v>
      </c>
      <c r="D11" s="25">
        <v>152620.29999999999</v>
      </c>
      <c r="E11" s="25">
        <v>55888</v>
      </c>
      <c r="M11" s="28"/>
      <c r="N11" s="28"/>
    </row>
    <row r="12" spans="1:14" ht="13.15" customHeight="1" x14ac:dyDescent="0.25">
      <c r="A12" s="3" t="s">
        <v>15</v>
      </c>
      <c r="B12" s="1">
        <v>10</v>
      </c>
      <c r="D12" s="25">
        <v>156370.20000000001</v>
      </c>
      <c r="E12" s="25">
        <v>93609.600000000006</v>
      </c>
      <c r="M12" s="28"/>
      <c r="N12" s="28"/>
    </row>
    <row r="13" spans="1:14" ht="13.15" customHeight="1" x14ac:dyDescent="0.25">
      <c r="A13" s="3" t="s">
        <v>16</v>
      </c>
      <c r="B13" s="1">
        <v>11</v>
      </c>
      <c r="D13" s="25">
        <v>1318863</v>
      </c>
      <c r="E13" s="25">
        <v>471906.4</v>
      </c>
      <c r="M13" s="28"/>
      <c r="N13" s="28"/>
    </row>
    <row r="14" spans="1:14" ht="13.15" customHeight="1" x14ac:dyDescent="0.25">
      <c r="A14" s="3" t="s">
        <v>17</v>
      </c>
      <c r="B14" s="1">
        <v>12</v>
      </c>
      <c r="D14" s="25">
        <v>25914</v>
      </c>
      <c r="E14" s="25">
        <v>13635.65</v>
      </c>
      <c r="M14" s="28"/>
      <c r="N14" s="28"/>
    </row>
    <row r="15" spans="1:14" ht="13.15" customHeight="1" x14ac:dyDescent="0.25">
      <c r="A15" s="3" t="s">
        <v>18</v>
      </c>
      <c r="B15" s="1">
        <v>13</v>
      </c>
      <c r="D15" s="25">
        <v>3981015.6</v>
      </c>
      <c r="E15" s="25">
        <v>1692061.35</v>
      </c>
      <c r="M15" s="28"/>
      <c r="N15" s="28"/>
    </row>
    <row r="16" spans="1:14" ht="13.15" customHeight="1" x14ac:dyDescent="0.25">
      <c r="A16" s="3" t="s">
        <v>19</v>
      </c>
      <c r="B16" s="1">
        <v>14</v>
      </c>
      <c r="D16" s="25">
        <v>0</v>
      </c>
      <c r="E16" s="25">
        <v>0</v>
      </c>
      <c r="M16" s="28"/>
      <c r="N16" s="28"/>
    </row>
    <row r="17" spans="1:14" ht="13.15" customHeight="1" x14ac:dyDescent="0.25">
      <c r="A17" s="3" t="s">
        <v>20</v>
      </c>
      <c r="B17" s="1">
        <v>15</v>
      </c>
      <c r="D17" s="25">
        <v>0</v>
      </c>
      <c r="E17" s="25">
        <v>0</v>
      </c>
      <c r="M17" s="28"/>
      <c r="N17" s="28"/>
    </row>
    <row r="18" spans="1:14" ht="13.15" customHeight="1" x14ac:dyDescent="0.25">
      <c r="A18" s="3" t="s">
        <v>21</v>
      </c>
      <c r="B18" s="1">
        <v>16</v>
      </c>
      <c r="D18" s="25">
        <v>1263222.8</v>
      </c>
      <c r="E18" s="25">
        <v>484215.55</v>
      </c>
      <c r="M18" s="28"/>
      <c r="N18" s="28"/>
    </row>
    <row r="19" spans="1:14" ht="13.15" customHeight="1" x14ac:dyDescent="0.25">
      <c r="A19" s="3" t="s">
        <v>22</v>
      </c>
      <c r="B19" s="1">
        <v>17</v>
      </c>
      <c r="D19" s="25">
        <v>288411.90000000002</v>
      </c>
      <c r="E19" s="25">
        <v>118096.3</v>
      </c>
      <c r="M19" s="28"/>
      <c r="N19" s="28"/>
    </row>
    <row r="20" spans="1:14" ht="13.15" customHeight="1" x14ac:dyDescent="0.25">
      <c r="A20" s="3" t="s">
        <v>23</v>
      </c>
      <c r="B20" s="1">
        <v>18</v>
      </c>
      <c r="D20" s="25">
        <v>167218.79999999999</v>
      </c>
      <c r="E20" s="25">
        <v>61812.800000000003</v>
      </c>
      <c r="M20" s="28"/>
      <c r="N20" s="28"/>
    </row>
    <row r="21" spans="1:14" ht="13.15" customHeight="1" x14ac:dyDescent="0.25">
      <c r="A21" s="3" t="s">
        <v>24</v>
      </c>
      <c r="B21" s="1">
        <v>19</v>
      </c>
      <c r="D21" s="25">
        <v>19823.3</v>
      </c>
      <c r="E21" s="25">
        <v>4091.5</v>
      </c>
      <c r="M21" s="28"/>
      <c r="N21" s="28"/>
    </row>
    <row r="22" spans="1:14" ht="13.15" customHeight="1" x14ac:dyDescent="0.25">
      <c r="A22" s="3" t="s">
        <v>25</v>
      </c>
      <c r="B22" s="1">
        <v>20</v>
      </c>
      <c r="D22" s="25">
        <v>15094.8</v>
      </c>
      <c r="E22" s="25">
        <v>6738.9</v>
      </c>
      <c r="M22" s="28"/>
      <c r="N22" s="28"/>
    </row>
    <row r="23" spans="1:14" ht="13.15" customHeight="1" x14ac:dyDescent="0.25">
      <c r="A23" s="3" t="s">
        <v>26</v>
      </c>
      <c r="B23" s="1">
        <v>21</v>
      </c>
      <c r="D23" s="25">
        <v>13187.3</v>
      </c>
      <c r="E23" s="25">
        <v>2926.7</v>
      </c>
      <c r="M23" s="28"/>
      <c r="N23" s="28"/>
    </row>
    <row r="24" spans="1:14" ht="13.15" customHeight="1" x14ac:dyDescent="0.25">
      <c r="A24" s="3" t="s">
        <v>27</v>
      </c>
      <c r="B24" s="1">
        <v>22</v>
      </c>
      <c r="D24" s="25">
        <v>10640</v>
      </c>
      <c r="E24" s="25">
        <v>3282.3</v>
      </c>
      <c r="M24" s="28"/>
      <c r="N24" s="28"/>
    </row>
    <row r="25" spans="1:14" ht="13.15" customHeight="1" x14ac:dyDescent="0.25">
      <c r="A25" s="3" t="s">
        <v>28</v>
      </c>
      <c r="B25" s="1">
        <v>23</v>
      </c>
      <c r="D25" s="25">
        <v>30790.2</v>
      </c>
      <c r="E25" s="25">
        <v>11431.7</v>
      </c>
      <c r="M25" s="28"/>
      <c r="N25" s="28"/>
    </row>
    <row r="26" spans="1:14" ht="13.15" customHeight="1" x14ac:dyDescent="0.25">
      <c r="A26" s="3" t="s">
        <v>29</v>
      </c>
      <c r="B26" s="1">
        <v>24</v>
      </c>
      <c r="D26" s="25">
        <v>4033.4</v>
      </c>
      <c r="E26" s="25">
        <v>1344</v>
      </c>
      <c r="M26" s="28"/>
      <c r="N26" s="28"/>
    </row>
    <row r="27" spans="1:14" ht="13.15" customHeight="1" x14ac:dyDescent="0.25">
      <c r="A27" s="3" t="s">
        <v>30</v>
      </c>
      <c r="B27" s="1">
        <v>25</v>
      </c>
      <c r="D27" s="25">
        <v>33128.9</v>
      </c>
      <c r="E27" s="25">
        <v>4750.55</v>
      </c>
      <c r="M27" s="28"/>
      <c r="N27" s="28"/>
    </row>
    <row r="28" spans="1:14" ht="13.15" customHeight="1" x14ac:dyDescent="0.25">
      <c r="A28" s="3" t="s">
        <v>31</v>
      </c>
      <c r="B28" s="1">
        <v>26</v>
      </c>
      <c r="D28" s="25">
        <v>16417.099999999999</v>
      </c>
      <c r="E28" s="25">
        <v>6440.7</v>
      </c>
      <c r="M28" s="28"/>
      <c r="N28" s="28"/>
    </row>
    <row r="29" spans="1:14" ht="13.15" customHeight="1" x14ac:dyDescent="0.25">
      <c r="A29" s="3" t="s">
        <v>32</v>
      </c>
      <c r="B29" s="1">
        <v>27</v>
      </c>
      <c r="D29" s="25">
        <v>183172.5</v>
      </c>
      <c r="E29" s="25">
        <v>93406.95</v>
      </c>
      <c r="M29" s="28"/>
      <c r="N29" s="28"/>
    </row>
    <row r="30" spans="1:14" ht="13.15" customHeight="1" x14ac:dyDescent="0.25">
      <c r="A30" s="3" t="s">
        <v>33</v>
      </c>
      <c r="B30" s="1">
        <v>28</v>
      </c>
      <c r="D30" s="25">
        <v>115882.2</v>
      </c>
      <c r="E30" s="25">
        <v>43628.9</v>
      </c>
      <c r="M30" s="28"/>
      <c r="N30" s="28"/>
    </row>
    <row r="31" spans="1:14" ht="13.15" customHeight="1" x14ac:dyDescent="0.25">
      <c r="A31" s="3" t="s">
        <v>34</v>
      </c>
      <c r="B31" s="1">
        <v>29</v>
      </c>
      <c r="D31" s="25">
        <v>1696591.4</v>
      </c>
      <c r="E31" s="25">
        <v>1871723.35</v>
      </c>
      <c r="M31" s="28"/>
      <c r="N31" s="28"/>
    </row>
    <row r="32" spans="1:14" ht="13.15" customHeight="1" x14ac:dyDescent="0.25">
      <c r="A32" s="3" t="s">
        <v>35</v>
      </c>
      <c r="B32" s="1">
        <v>30</v>
      </c>
      <c r="D32" s="25">
        <v>4826.5</v>
      </c>
      <c r="E32" s="25">
        <v>1336.3</v>
      </c>
      <c r="M32" s="28"/>
      <c r="N32" s="28"/>
    </row>
    <row r="33" spans="1:14" ht="13.15" customHeight="1" x14ac:dyDescent="0.25">
      <c r="A33" s="3" t="s">
        <v>36</v>
      </c>
      <c r="B33" s="1">
        <v>31</v>
      </c>
      <c r="D33" s="25">
        <v>328759.2</v>
      </c>
      <c r="E33" s="25">
        <v>69565.3</v>
      </c>
      <c r="M33" s="28"/>
      <c r="N33" s="28"/>
    </row>
    <row r="34" spans="1:14" ht="13.15" customHeight="1" x14ac:dyDescent="0.25">
      <c r="A34" s="3" t="s">
        <v>37</v>
      </c>
      <c r="B34" s="1">
        <v>32</v>
      </c>
      <c r="D34" s="25">
        <v>12051.2</v>
      </c>
      <c r="E34" s="25">
        <v>6080.2</v>
      </c>
      <c r="M34" s="28"/>
      <c r="N34" s="28"/>
    </row>
    <row r="35" spans="1:14" ht="13.15" customHeight="1" x14ac:dyDescent="0.25">
      <c r="A35" s="3" t="s">
        <v>38</v>
      </c>
      <c r="B35" s="1">
        <v>33</v>
      </c>
      <c r="D35" s="25">
        <v>8166.9</v>
      </c>
      <c r="E35" s="25">
        <v>1029</v>
      </c>
      <c r="M35" s="28"/>
      <c r="N35" s="28"/>
    </row>
    <row r="36" spans="1:14" ht="13.15" customHeight="1" x14ac:dyDescent="0.25">
      <c r="A36" s="3" t="s">
        <v>39</v>
      </c>
      <c r="B36" s="1">
        <v>34</v>
      </c>
      <c r="D36" s="25">
        <v>0</v>
      </c>
      <c r="E36" s="25">
        <v>0</v>
      </c>
      <c r="M36" s="28"/>
      <c r="N36" s="28"/>
    </row>
    <row r="37" spans="1:14" ht="13.15" customHeight="1" x14ac:dyDescent="0.25">
      <c r="A37" s="3" t="s">
        <v>40</v>
      </c>
      <c r="B37" s="1">
        <v>35</v>
      </c>
      <c r="D37" s="25">
        <v>381079.3</v>
      </c>
      <c r="E37" s="25">
        <v>199912.65</v>
      </c>
      <c r="M37" s="28"/>
      <c r="N37" s="28"/>
    </row>
    <row r="38" spans="1:14" ht="13.15" customHeight="1" x14ac:dyDescent="0.25">
      <c r="A38" s="3" t="s">
        <v>41</v>
      </c>
      <c r="B38" s="1">
        <v>36</v>
      </c>
      <c r="D38" s="25">
        <v>1665374.9</v>
      </c>
      <c r="E38" s="25">
        <v>517530.65</v>
      </c>
      <c r="M38" s="28"/>
      <c r="N38" s="28"/>
    </row>
    <row r="39" spans="1:14" ht="13.15" customHeight="1" x14ac:dyDescent="0.25">
      <c r="A39" s="3" t="s">
        <v>42</v>
      </c>
      <c r="B39" s="1">
        <v>37</v>
      </c>
      <c r="D39" s="25">
        <v>257111.4</v>
      </c>
      <c r="E39" s="25">
        <v>100202.9</v>
      </c>
      <c r="M39" s="28"/>
      <c r="N39" s="28"/>
    </row>
    <row r="40" spans="1:14" ht="13.15" customHeight="1" x14ac:dyDescent="0.25">
      <c r="A40" s="3" t="s">
        <v>43</v>
      </c>
      <c r="B40" s="1">
        <v>38</v>
      </c>
      <c r="D40" s="25">
        <v>25061.37</v>
      </c>
      <c r="E40" s="25">
        <v>12291.3</v>
      </c>
      <c r="F40" s="28"/>
      <c r="M40" s="28"/>
      <c r="N40" s="28"/>
    </row>
    <row r="41" spans="1:14" ht="13.15" customHeight="1" x14ac:dyDescent="0.25">
      <c r="A41" s="3" t="s">
        <v>44</v>
      </c>
      <c r="B41" s="1">
        <v>39</v>
      </c>
      <c r="D41" s="25">
        <v>677.6</v>
      </c>
      <c r="E41" s="25">
        <v>344.75</v>
      </c>
      <c r="F41" s="28"/>
      <c r="M41" s="28"/>
      <c r="N41" s="28"/>
    </row>
    <row r="42" spans="1:14" ht="13.15" customHeight="1" x14ac:dyDescent="0.25">
      <c r="A42" s="3" t="s">
        <v>45</v>
      </c>
      <c r="B42" s="1">
        <v>40</v>
      </c>
      <c r="D42" s="25">
        <v>0</v>
      </c>
      <c r="E42" s="25">
        <v>0</v>
      </c>
      <c r="F42" s="28"/>
      <c r="M42" s="28"/>
      <c r="N42" s="28"/>
    </row>
    <row r="43" spans="1:14" ht="13.15" customHeight="1" x14ac:dyDescent="0.25">
      <c r="A43" s="3" t="s">
        <v>46</v>
      </c>
      <c r="B43" s="1">
        <v>41</v>
      </c>
      <c r="D43" s="25">
        <v>719274.5</v>
      </c>
      <c r="E43" s="25">
        <v>167913.2</v>
      </c>
      <c r="F43" s="28"/>
      <c r="M43" s="28"/>
      <c r="N43" s="28"/>
    </row>
    <row r="44" spans="1:14" ht="13.15" customHeight="1" x14ac:dyDescent="0.25">
      <c r="A44" s="3" t="s">
        <v>47</v>
      </c>
      <c r="B44" s="1">
        <v>42</v>
      </c>
      <c r="D44" s="25">
        <v>935181.5</v>
      </c>
      <c r="E44" s="25">
        <v>327153.58</v>
      </c>
      <c r="F44" s="28"/>
      <c r="M44" s="28"/>
      <c r="N44" s="28"/>
    </row>
    <row r="45" spans="1:14" ht="13.15" customHeight="1" x14ac:dyDescent="0.25">
      <c r="A45" s="3" t="s">
        <v>48</v>
      </c>
      <c r="B45" s="1">
        <v>43</v>
      </c>
      <c r="D45" s="25">
        <v>269728.90000000002</v>
      </c>
      <c r="E45" s="25">
        <v>87484.95</v>
      </c>
      <c r="F45" s="28"/>
      <c r="M45" s="28"/>
      <c r="N45" s="28"/>
    </row>
    <row r="46" spans="1:14" ht="13.15" customHeight="1" x14ac:dyDescent="0.25">
      <c r="A46" s="3" t="s">
        <v>49</v>
      </c>
      <c r="B46" s="1">
        <v>44</v>
      </c>
      <c r="D46" s="25">
        <v>324808.40000000002</v>
      </c>
      <c r="E46" s="25">
        <v>94812.9</v>
      </c>
      <c r="F46" s="28"/>
      <c r="M46" s="28"/>
      <c r="N46" s="28"/>
    </row>
    <row r="47" spans="1:14" ht="13.15" customHeight="1" x14ac:dyDescent="0.25">
      <c r="A47" s="3" t="s">
        <v>50</v>
      </c>
      <c r="B47" s="1">
        <v>45</v>
      </c>
      <c r="D47" s="25">
        <v>491435</v>
      </c>
      <c r="E47" s="25">
        <v>189530.25</v>
      </c>
      <c r="F47" s="28"/>
      <c r="M47" s="28"/>
      <c r="N47" s="28"/>
    </row>
    <row r="48" spans="1:14" ht="13.15" customHeight="1" x14ac:dyDescent="0.25">
      <c r="A48" s="3" t="s">
        <v>51</v>
      </c>
      <c r="B48" s="1">
        <v>46</v>
      </c>
      <c r="D48" s="25">
        <v>353948.6</v>
      </c>
      <c r="E48" s="25">
        <v>165867.45000000001</v>
      </c>
      <c r="F48" s="28"/>
      <c r="M48" s="28"/>
      <c r="N48" s="28"/>
    </row>
    <row r="49" spans="1:14" ht="13.15" customHeight="1" x14ac:dyDescent="0.25">
      <c r="A49" s="3" t="s">
        <v>52</v>
      </c>
      <c r="B49" s="1">
        <v>47</v>
      </c>
      <c r="D49" s="25">
        <v>33197.5</v>
      </c>
      <c r="E49" s="25">
        <v>5659.5</v>
      </c>
      <c r="F49" s="28"/>
      <c r="M49" s="28"/>
      <c r="N49" s="28"/>
    </row>
    <row r="50" spans="1:14" ht="13.15" customHeight="1" x14ac:dyDescent="0.25">
      <c r="A50" s="3" t="s">
        <v>53</v>
      </c>
      <c r="B50" s="1">
        <v>48</v>
      </c>
      <c r="D50" s="25">
        <v>2959580.4</v>
      </c>
      <c r="E50" s="25">
        <v>1063902</v>
      </c>
      <c r="F50" s="28"/>
      <c r="M50" s="28"/>
      <c r="N50" s="28"/>
    </row>
    <row r="51" spans="1:14" ht="13.15" customHeight="1" x14ac:dyDescent="0.25">
      <c r="A51" s="3" t="s">
        <v>54</v>
      </c>
      <c r="B51" s="1">
        <v>49</v>
      </c>
      <c r="D51" s="25">
        <v>847611.1</v>
      </c>
      <c r="E51" s="25">
        <v>233522.8</v>
      </c>
      <c r="F51" s="28"/>
      <c r="M51" s="28"/>
      <c r="N51" s="28"/>
    </row>
    <row r="52" spans="1:14" ht="13.15" customHeight="1" x14ac:dyDescent="0.25">
      <c r="A52" s="3" t="s">
        <v>55</v>
      </c>
      <c r="B52" s="1">
        <v>50</v>
      </c>
      <c r="D52" s="25">
        <v>5135602.5</v>
      </c>
      <c r="E52" s="25">
        <v>1208490.5</v>
      </c>
      <c r="F52" s="28"/>
      <c r="M52" s="28"/>
      <c r="N52" s="28"/>
    </row>
    <row r="53" spans="1:14" ht="13.15" customHeight="1" x14ac:dyDescent="0.25">
      <c r="A53" s="3" t="s">
        <v>56</v>
      </c>
      <c r="B53" s="1">
        <v>51</v>
      </c>
      <c r="D53" s="25">
        <v>1187037.6000000001</v>
      </c>
      <c r="E53" s="25">
        <v>405650.35</v>
      </c>
      <c r="F53" s="28"/>
      <c r="M53" s="28"/>
      <c r="N53" s="28"/>
    </row>
    <row r="54" spans="1:14" ht="13.15" customHeight="1" x14ac:dyDescent="0.25">
      <c r="A54" s="3" t="s">
        <v>57</v>
      </c>
      <c r="B54" s="1">
        <v>52</v>
      </c>
      <c r="D54" s="25">
        <v>1637887.3</v>
      </c>
      <c r="E54" s="25">
        <v>619052.35</v>
      </c>
      <c r="M54" s="28"/>
      <c r="N54" s="28"/>
    </row>
    <row r="55" spans="1:14" ht="13.15" customHeight="1" x14ac:dyDescent="0.25">
      <c r="A55" s="3" t="s">
        <v>58</v>
      </c>
      <c r="B55" s="1">
        <v>53</v>
      </c>
      <c r="D55" s="25">
        <v>468057.1</v>
      </c>
      <c r="E55" s="25">
        <v>199185.35</v>
      </c>
      <c r="M55" s="28"/>
      <c r="N55" s="28"/>
    </row>
    <row r="56" spans="1:14" ht="13.15" customHeight="1" x14ac:dyDescent="0.25">
      <c r="A56" s="3" t="s">
        <v>59</v>
      </c>
      <c r="B56" s="1">
        <v>54</v>
      </c>
      <c r="D56" s="25">
        <v>39852.400000000001</v>
      </c>
      <c r="E56" s="25">
        <v>11969.3</v>
      </c>
      <c r="M56" s="28"/>
      <c r="N56" s="28"/>
    </row>
    <row r="57" spans="1:14" ht="13.15" customHeight="1" x14ac:dyDescent="0.25">
      <c r="A57" s="3" t="s">
        <v>60</v>
      </c>
      <c r="B57" s="1">
        <v>55</v>
      </c>
      <c r="D57" s="25">
        <v>682275.3</v>
      </c>
      <c r="E57" s="25">
        <v>297783.84999999998</v>
      </c>
      <c r="M57" s="28"/>
      <c r="N57" s="28"/>
    </row>
    <row r="58" spans="1:14" ht="13.15" customHeight="1" x14ac:dyDescent="0.25">
      <c r="A58" s="3" t="s">
        <v>61</v>
      </c>
      <c r="B58" s="1">
        <v>56</v>
      </c>
      <c r="D58" s="25">
        <v>375474.4</v>
      </c>
      <c r="E58" s="25">
        <v>254894.85</v>
      </c>
      <c r="M58" s="28"/>
      <c r="N58" s="28"/>
    </row>
    <row r="59" spans="1:14" ht="13.15" customHeight="1" x14ac:dyDescent="0.25">
      <c r="A59" s="3" t="s">
        <v>62</v>
      </c>
      <c r="B59" s="1">
        <v>57</v>
      </c>
      <c r="D59" s="25">
        <v>623109.19999999995</v>
      </c>
      <c r="E59" s="25">
        <v>291050.2</v>
      </c>
      <c r="M59" s="28"/>
      <c r="N59" s="28"/>
    </row>
    <row r="60" spans="1:14" ht="13.15" customHeight="1" x14ac:dyDescent="0.25">
      <c r="A60" s="3" t="s">
        <v>63</v>
      </c>
      <c r="B60" s="1">
        <v>58</v>
      </c>
      <c r="D60" s="25">
        <v>1284323.6000000001</v>
      </c>
      <c r="E60" s="25">
        <v>292153.75</v>
      </c>
      <c r="M60" s="28"/>
      <c r="N60" s="28"/>
    </row>
    <row r="61" spans="1:14" ht="13.15" customHeight="1" x14ac:dyDescent="0.25">
      <c r="A61" s="3" t="s">
        <v>64</v>
      </c>
      <c r="B61" s="1">
        <v>59</v>
      </c>
      <c r="D61" s="25">
        <v>547490.30000000005</v>
      </c>
      <c r="E61" s="25">
        <v>241158.75</v>
      </c>
      <c r="M61" s="28"/>
      <c r="N61" s="28"/>
    </row>
    <row r="62" spans="1:14" ht="13.15" customHeight="1" x14ac:dyDescent="0.25">
      <c r="A62" s="3" t="s">
        <v>65</v>
      </c>
      <c r="B62" s="1">
        <v>60</v>
      </c>
      <c r="D62" s="25">
        <v>284995.20000000001</v>
      </c>
      <c r="E62" s="25">
        <v>73126.899999999994</v>
      </c>
      <c r="M62" s="28"/>
      <c r="N62" s="28"/>
    </row>
    <row r="63" spans="1:14" ht="13.15" customHeight="1" x14ac:dyDescent="0.25">
      <c r="A63" s="3" t="s">
        <v>66</v>
      </c>
      <c r="B63" s="1">
        <v>61</v>
      </c>
      <c r="D63" s="25">
        <v>13834.1</v>
      </c>
      <c r="E63" s="25">
        <v>4796.3999999999996</v>
      </c>
      <c r="M63" s="28"/>
      <c r="N63" s="28"/>
    </row>
    <row r="64" spans="1:14" ht="13.15" customHeight="1" x14ac:dyDescent="0.25">
      <c r="A64" s="3" t="s">
        <v>67</v>
      </c>
      <c r="B64" s="1">
        <v>62</v>
      </c>
      <c r="D64" s="25">
        <v>12175.1</v>
      </c>
      <c r="E64" s="25">
        <v>3857.7</v>
      </c>
      <c r="M64" s="28"/>
      <c r="N64" s="28"/>
    </row>
    <row r="65" spans="1:14" ht="13.15" customHeight="1" x14ac:dyDescent="0.25">
      <c r="A65" s="3" t="s">
        <v>68</v>
      </c>
      <c r="B65" s="1">
        <v>63</v>
      </c>
      <c r="D65" s="25">
        <v>0</v>
      </c>
      <c r="E65" s="25">
        <v>0</v>
      </c>
      <c r="M65" s="28"/>
      <c r="N65" s="28"/>
    </row>
    <row r="66" spans="1:14" ht="13.15" customHeight="1" x14ac:dyDescent="0.25">
      <c r="A66" s="3" t="s">
        <v>69</v>
      </c>
      <c r="B66" s="1">
        <v>64</v>
      </c>
      <c r="D66" s="25">
        <v>708943.25</v>
      </c>
      <c r="E66" s="25">
        <v>268729.3</v>
      </c>
      <c r="M66" s="28"/>
      <c r="N66" s="28"/>
    </row>
    <row r="67" spans="1:14" ht="13.15" customHeight="1" x14ac:dyDescent="0.25">
      <c r="A67" s="3" t="s">
        <v>70</v>
      </c>
      <c r="B67" s="1">
        <v>65</v>
      </c>
      <c r="D67" s="25">
        <v>38435.599999999999</v>
      </c>
      <c r="E67" s="25">
        <v>14916.3</v>
      </c>
      <c r="M67" s="28"/>
      <c r="N67" s="28"/>
    </row>
    <row r="68" spans="1:14" ht="13.15" customHeight="1" x14ac:dyDescent="0.25">
      <c r="A68" s="3" t="s">
        <v>71</v>
      </c>
      <c r="B68" s="1">
        <v>66</v>
      </c>
      <c r="D68" s="25">
        <v>401459.5</v>
      </c>
      <c r="E68" s="25">
        <v>138399.45000000001</v>
      </c>
      <c r="M68" s="28"/>
      <c r="N68" s="28"/>
    </row>
    <row r="69" spans="1:14" ht="13.15" customHeight="1" x14ac:dyDescent="0.25">
      <c r="A69" s="3" t="s">
        <v>72</v>
      </c>
      <c r="B69" s="1">
        <v>67</v>
      </c>
      <c r="D69" s="25">
        <v>14029.4</v>
      </c>
      <c r="E69" s="25">
        <v>3837.05</v>
      </c>
      <c r="M69" s="28"/>
      <c r="N69" s="28"/>
    </row>
    <row r="70" spans="1:14" ht="13.15" customHeight="1" x14ac:dyDescent="0.2"/>
    <row r="71" spans="1:14" ht="13.15" customHeight="1" x14ac:dyDescent="0.2">
      <c r="A71" s="1" t="s">
        <v>73</v>
      </c>
      <c r="D71" s="24">
        <f>SUM(D3:D69)</f>
        <v>38162731.720000006</v>
      </c>
      <c r="E71" s="24">
        <f>SUM(E3:E69)</f>
        <v>14788395.130000001</v>
      </c>
    </row>
    <row r="73" spans="1:14" x14ac:dyDescent="0.2">
      <c r="A73" s="4" t="s">
        <v>74</v>
      </c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H74"/>
  <sheetViews>
    <sheetView workbookViewId="0">
      <selection activeCell="J23" sqref="J23"/>
    </sheetView>
  </sheetViews>
  <sheetFormatPr defaultRowHeight="15" x14ac:dyDescent="0.25"/>
  <cols>
    <col min="1" max="1" width="21.140625" customWidth="1"/>
    <col min="2" max="3" width="10.5703125" customWidth="1"/>
    <col min="4" max="5" width="18.42578125" customWidth="1"/>
    <col min="6" max="6" width="3.7109375" customWidth="1"/>
    <col min="7" max="7" width="19" style="29" customWidth="1"/>
    <col min="8" max="8" width="18.28515625" style="29" customWidth="1"/>
  </cols>
  <sheetData>
    <row r="1" spans="1:8" x14ac:dyDescent="0.25">
      <c r="A1" s="23" t="s">
        <v>82</v>
      </c>
    </row>
    <row r="2" spans="1:8" x14ac:dyDescent="0.25">
      <c r="D2" s="35" t="s">
        <v>0</v>
      </c>
      <c r="E2" s="35" t="s">
        <v>1</v>
      </c>
      <c r="G2" s="30" t="s">
        <v>75</v>
      </c>
      <c r="H2" s="31"/>
    </row>
    <row r="3" spans="1:8" x14ac:dyDescent="0.25">
      <c r="A3" t="s">
        <v>2</v>
      </c>
      <c r="B3" t="s">
        <v>3</v>
      </c>
      <c r="D3" s="35" t="s">
        <v>4</v>
      </c>
      <c r="E3" s="35" t="s">
        <v>5</v>
      </c>
      <c r="F3" s="8"/>
      <c r="G3" s="32" t="s">
        <v>0</v>
      </c>
      <c r="H3" s="33" t="s">
        <v>1</v>
      </c>
    </row>
    <row r="4" spans="1:8" x14ac:dyDescent="0.25">
      <c r="A4" s="9" t="s">
        <v>6</v>
      </c>
      <c r="B4">
        <v>1</v>
      </c>
      <c r="D4" s="10">
        <v>1250022.75</v>
      </c>
      <c r="E4" s="10">
        <v>804194.3</v>
      </c>
      <c r="F4" s="11"/>
      <c r="G4" s="34">
        <v>6.5362961702858824E-2</v>
      </c>
      <c r="H4" s="34">
        <v>0.20792625739676085</v>
      </c>
    </row>
    <row r="5" spans="1:8" x14ac:dyDescent="0.25">
      <c r="A5" s="9" t="s">
        <v>7</v>
      </c>
      <c r="B5">
        <v>2</v>
      </c>
      <c r="D5" s="10">
        <v>56844.899999999994</v>
      </c>
      <c r="E5" s="10">
        <v>40652.5</v>
      </c>
      <c r="F5" s="11"/>
      <c r="G5" s="34">
        <v>1.233108758421559</v>
      </c>
      <c r="H5" s="34">
        <v>1.2023967537638889</v>
      </c>
    </row>
    <row r="6" spans="1:8" x14ac:dyDescent="0.25">
      <c r="A6" s="9" t="s">
        <v>8</v>
      </c>
      <c r="B6">
        <v>3</v>
      </c>
      <c r="D6" s="10">
        <v>1154769</v>
      </c>
      <c r="E6" s="10">
        <v>422790.55000000005</v>
      </c>
      <c r="F6" s="11"/>
      <c r="G6" s="34">
        <v>-0.35914464046455385</v>
      </c>
      <c r="H6" s="34">
        <v>-0.31389807750853094</v>
      </c>
    </row>
    <row r="7" spans="1:8" x14ac:dyDescent="0.25">
      <c r="A7" s="9" t="s">
        <v>9</v>
      </c>
      <c r="B7">
        <v>4</v>
      </c>
      <c r="D7" s="10">
        <v>39573.100000000006</v>
      </c>
      <c r="E7" s="10">
        <v>17884.650000000001</v>
      </c>
      <c r="F7" s="11"/>
      <c r="G7" s="34">
        <v>-0.12488970758966556</v>
      </c>
      <c r="H7" s="34">
        <v>-0.24431003120424721</v>
      </c>
    </row>
    <row r="8" spans="1:8" x14ac:dyDescent="0.25">
      <c r="A8" s="9" t="s">
        <v>10</v>
      </c>
      <c r="B8">
        <v>5</v>
      </c>
      <c r="D8" s="10">
        <v>3117810.1</v>
      </c>
      <c r="E8" s="10">
        <v>1344101.5</v>
      </c>
      <c r="F8" s="11"/>
      <c r="G8" s="34">
        <v>-0.14273255929851558</v>
      </c>
      <c r="H8" s="34">
        <v>-0.21994094748892767</v>
      </c>
    </row>
    <row r="9" spans="1:8" x14ac:dyDescent="0.25">
      <c r="A9" s="9" t="s">
        <v>11</v>
      </c>
      <c r="B9">
        <v>6</v>
      </c>
      <c r="D9" s="10">
        <v>14176992.300000001</v>
      </c>
      <c r="E9" s="10">
        <v>5818657.5999999996</v>
      </c>
      <c r="F9" s="11"/>
      <c r="G9" s="34">
        <v>2.49829896233833E-3</v>
      </c>
      <c r="H9" s="34">
        <v>-3.3469463690577461E-2</v>
      </c>
    </row>
    <row r="10" spans="1:8" x14ac:dyDescent="0.25">
      <c r="A10" s="9" t="s">
        <v>12</v>
      </c>
      <c r="B10">
        <v>7</v>
      </c>
      <c r="D10" s="10">
        <v>9422.6999999999989</v>
      </c>
      <c r="E10" s="10">
        <v>7670.25</v>
      </c>
      <c r="F10" s="11"/>
      <c r="G10" s="34">
        <v>-0.49345224655678488</v>
      </c>
      <c r="H10" s="34">
        <v>0.22055137844611528</v>
      </c>
    </row>
    <row r="11" spans="1:8" x14ac:dyDescent="0.25">
      <c r="A11" s="9" t="s">
        <v>13</v>
      </c>
      <c r="B11">
        <v>8</v>
      </c>
      <c r="D11" s="10">
        <v>1188126.1000000001</v>
      </c>
      <c r="E11" s="10">
        <v>445622.1</v>
      </c>
      <c r="F11" s="11"/>
      <c r="G11" s="34">
        <v>2.2502829872124153E-2</v>
      </c>
      <c r="H11" s="34">
        <v>0.19592193668556845</v>
      </c>
    </row>
    <row r="12" spans="1:8" x14ac:dyDescent="0.25">
      <c r="A12" s="9" t="s">
        <v>14</v>
      </c>
      <c r="B12">
        <v>9</v>
      </c>
      <c r="D12" s="10">
        <v>557998.70000000007</v>
      </c>
      <c r="E12" s="10">
        <v>189743.75</v>
      </c>
      <c r="F12" s="11"/>
      <c r="G12" s="34">
        <v>0.24460130620988374</v>
      </c>
      <c r="H12" s="34">
        <v>-8.5331780282638103E-4</v>
      </c>
    </row>
    <row r="13" spans="1:8" x14ac:dyDescent="0.25">
      <c r="A13" s="9" t="s">
        <v>15</v>
      </c>
      <c r="B13">
        <v>10</v>
      </c>
      <c r="D13" s="10">
        <v>1069168.7999999998</v>
      </c>
      <c r="E13" s="10">
        <v>574434.69999999995</v>
      </c>
      <c r="F13" s="11"/>
      <c r="G13" s="34">
        <v>0.20043855684930678</v>
      </c>
      <c r="H13" s="34">
        <v>9.7152170149159778E-2</v>
      </c>
    </row>
    <row r="14" spans="1:8" x14ac:dyDescent="0.25">
      <c r="A14" s="9" t="s">
        <v>16</v>
      </c>
      <c r="B14">
        <v>11</v>
      </c>
      <c r="D14" s="10">
        <v>6157785.2000000002</v>
      </c>
      <c r="E14" s="10">
        <v>1807075.2</v>
      </c>
      <c r="F14" s="11"/>
      <c r="G14" s="34">
        <v>-0.20643917559067126</v>
      </c>
      <c r="H14" s="34">
        <v>-0.23410216753629409</v>
      </c>
    </row>
    <row r="15" spans="1:8" x14ac:dyDescent="0.25">
      <c r="A15" s="9" t="s">
        <v>17</v>
      </c>
      <c r="B15">
        <v>12</v>
      </c>
      <c r="D15" s="10">
        <v>95425.4</v>
      </c>
      <c r="E15" s="10">
        <v>92574.650000000009</v>
      </c>
      <c r="F15" s="11"/>
      <c r="G15" s="34">
        <v>-0.18144589888315121</v>
      </c>
      <c r="H15" s="34">
        <v>0.37325033228110982</v>
      </c>
    </row>
    <row r="16" spans="1:8" x14ac:dyDescent="0.25">
      <c r="A16" s="9" t="s">
        <v>18</v>
      </c>
      <c r="B16">
        <v>13</v>
      </c>
      <c r="D16" s="10">
        <v>14422348.800000001</v>
      </c>
      <c r="E16" s="10">
        <v>6970583.5500000007</v>
      </c>
      <c r="F16" s="11"/>
      <c r="G16" s="34">
        <v>-0.19754790100867159</v>
      </c>
      <c r="H16" s="34">
        <v>-0.24414867565358644</v>
      </c>
    </row>
    <row r="17" spans="1:8" x14ac:dyDescent="0.25">
      <c r="A17" s="9" t="s">
        <v>19</v>
      </c>
      <c r="B17">
        <v>14</v>
      </c>
      <c r="D17" s="10">
        <v>190036.1</v>
      </c>
      <c r="E17" s="10">
        <v>79222.5</v>
      </c>
      <c r="F17" s="11"/>
      <c r="G17" s="34">
        <v>2.700981294314484</v>
      </c>
      <c r="H17" s="34">
        <v>1.752109525083287</v>
      </c>
    </row>
    <row r="18" spans="1:8" x14ac:dyDescent="0.25">
      <c r="A18" s="9" t="s">
        <v>20</v>
      </c>
      <c r="B18">
        <v>15</v>
      </c>
      <c r="D18" s="10">
        <v>0</v>
      </c>
      <c r="E18" s="10">
        <v>0</v>
      </c>
      <c r="F18" s="11"/>
      <c r="G18" s="34">
        <v>-1</v>
      </c>
      <c r="H18" s="34">
        <v>-1</v>
      </c>
    </row>
    <row r="19" spans="1:8" x14ac:dyDescent="0.25">
      <c r="A19" s="9" t="s">
        <v>21</v>
      </c>
      <c r="B19">
        <v>16</v>
      </c>
      <c r="D19" s="10">
        <v>4331172.3000000007</v>
      </c>
      <c r="E19" s="10">
        <v>2192317.75</v>
      </c>
      <c r="F19" s="11"/>
      <c r="G19" s="34">
        <v>9.2622498202769465E-2</v>
      </c>
      <c r="H19" s="34">
        <v>0.16081354881835908</v>
      </c>
    </row>
    <row r="20" spans="1:8" x14ac:dyDescent="0.25">
      <c r="A20" s="9" t="s">
        <v>22</v>
      </c>
      <c r="B20">
        <v>17</v>
      </c>
      <c r="D20" s="10">
        <v>1883369.59</v>
      </c>
      <c r="E20" s="10">
        <v>911684.2</v>
      </c>
      <c r="F20" s="11"/>
      <c r="G20" s="34">
        <v>1.8565416147380152</v>
      </c>
      <c r="H20" s="34">
        <v>0.90976882431131556</v>
      </c>
    </row>
    <row r="21" spans="1:8" x14ac:dyDescent="0.25">
      <c r="A21" s="9" t="s">
        <v>23</v>
      </c>
      <c r="B21">
        <v>18</v>
      </c>
      <c r="D21" s="10">
        <v>694872.5</v>
      </c>
      <c r="E21" s="10">
        <v>318696</v>
      </c>
      <c r="F21" s="11"/>
      <c r="G21" s="34">
        <v>-7.3440574374904366E-2</v>
      </c>
      <c r="H21" s="34">
        <v>5.2310423254007921E-2</v>
      </c>
    </row>
    <row r="22" spans="1:8" x14ac:dyDescent="0.25">
      <c r="A22" s="9" t="s">
        <v>24</v>
      </c>
      <c r="B22">
        <v>19</v>
      </c>
      <c r="D22" s="10">
        <v>193165.1</v>
      </c>
      <c r="E22" s="10">
        <v>58650.33</v>
      </c>
      <c r="F22" s="11"/>
      <c r="G22" s="34">
        <v>-4.1117290259873429E-2</v>
      </c>
      <c r="H22" s="34">
        <v>-0.105178265337181</v>
      </c>
    </row>
    <row r="23" spans="1:8" x14ac:dyDescent="0.25">
      <c r="A23" s="9" t="s">
        <v>25</v>
      </c>
      <c r="B23">
        <v>20</v>
      </c>
      <c r="D23" s="10">
        <v>78165.5</v>
      </c>
      <c r="E23" s="10">
        <v>28655.550000000003</v>
      </c>
      <c r="F23" s="11"/>
      <c r="G23" s="34">
        <v>0.26748013620885347</v>
      </c>
      <c r="H23" s="34">
        <v>-5.9568798171354964E-2</v>
      </c>
    </row>
    <row r="24" spans="1:8" x14ac:dyDescent="0.25">
      <c r="A24" s="9" t="s">
        <v>26</v>
      </c>
      <c r="B24">
        <v>21</v>
      </c>
      <c r="D24" s="10">
        <v>32752.300000000003</v>
      </c>
      <c r="E24" s="10">
        <v>19823.3</v>
      </c>
      <c r="F24" s="11"/>
      <c r="G24" s="34">
        <v>-0.19961339765301578</v>
      </c>
      <c r="H24" s="34">
        <v>0.18803698483017839</v>
      </c>
    </row>
    <row r="25" spans="1:8" x14ac:dyDescent="0.25">
      <c r="A25" s="9" t="s">
        <v>27</v>
      </c>
      <c r="B25">
        <v>22</v>
      </c>
      <c r="D25" s="10">
        <v>13265</v>
      </c>
      <c r="E25" s="10">
        <v>13790.35</v>
      </c>
      <c r="F25" s="11"/>
      <c r="G25" s="34">
        <v>-0.32013059232949448</v>
      </c>
      <c r="H25" s="34">
        <v>1.0328655453513571</v>
      </c>
    </row>
    <row r="26" spans="1:8" x14ac:dyDescent="0.25">
      <c r="A26" s="9" t="s">
        <v>28</v>
      </c>
      <c r="B26">
        <v>23</v>
      </c>
      <c r="D26" s="10">
        <v>120934.1</v>
      </c>
      <c r="E26" s="10">
        <v>42598.85</v>
      </c>
      <c r="F26" s="11"/>
      <c r="G26" s="34">
        <v>1.6545945596083467E-2</v>
      </c>
      <c r="H26" s="34">
        <v>-7.6029029956121041E-2</v>
      </c>
    </row>
    <row r="27" spans="1:8" x14ac:dyDescent="0.25">
      <c r="A27" s="9" t="s">
        <v>29</v>
      </c>
      <c r="B27">
        <v>24</v>
      </c>
      <c r="D27" s="10">
        <v>19449.3</v>
      </c>
      <c r="E27" s="10">
        <v>5506.2</v>
      </c>
      <c r="F27" s="11"/>
      <c r="G27" s="34">
        <v>2.0968250429908926</v>
      </c>
      <c r="H27" s="34">
        <v>0.28058608058608048</v>
      </c>
    </row>
    <row r="28" spans="1:8" x14ac:dyDescent="0.25">
      <c r="A28" s="9" t="s">
        <v>30</v>
      </c>
      <c r="B28">
        <v>25</v>
      </c>
      <c r="D28" s="10">
        <v>80460.800000000003</v>
      </c>
      <c r="E28" s="10">
        <v>22195.95</v>
      </c>
      <c r="F28" s="11"/>
      <c r="G28" s="34">
        <v>1.4210969753138429</v>
      </c>
      <c r="H28" s="34">
        <v>-0.25011529047286818</v>
      </c>
    </row>
    <row r="29" spans="1:8" x14ac:dyDescent="0.25">
      <c r="A29" s="9" t="s">
        <v>31</v>
      </c>
      <c r="B29">
        <v>26</v>
      </c>
      <c r="D29" s="10">
        <v>65829.399999999994</v>
      </c>
      <c r="E29" s="10">
        <v>28083.65</v>
      </c>
      <c r="F29" s="11"/>
      <c r="G29" s="34">
        <v>-0.32986061625288599</v>
      </c>
      <c r="H29" s="34">
        <v>-2.0328677476069368E-2</v>
      </c>
    </row>
    <row r="30" spans="1:8" x14ac:dyDescent="0.25">
      <c r="A30" s="9" t="s">
        <v>32</v>
      </c>
      <c r="B30">
        <v>27</v>
      </c>
      <c r="D30" s="10">
        <v>698627.29999999993</v>
      </c>
      <c r="E30" s="10">
        <v>306184.2</v>
      </c>
      <c r="F30" s="11"/>
      <c r="G30" s="34">
        <v>6.0600650575496795E-2</v>
      </c>
      <c r="H30" s="34">
        <v>-1.2631997146739793E-2</v>
      </c>
    </row>
    <row r="31" spans="1:8" x14ac:dyDescent="0.25">
      <c r="A31" s="9" t="s">
        <v>33</v>
      </c>
      <c r="B31">
        <v>28</v>
      </c>
      <c r="D31" s="10">
        <v>304617.60000000003</v>
      </c>
      <c r="E31" s="10">
        <v>130763.85</v>
      </c>
      <c r="F31" s="11"/>
      <c r="G31" s="34">
        <v>0.55100847913718809</v>
      </c>
      <c r="H31" s="34">
        <v>0.62630479258259708</v>
      </c>
    </row>
    <row r="32" spans="1:8" x14ac:dyDescent="0.25">
      <c r="A32" s="9" t="s">
        <v>34</v>
      </c>
      <c r="B32">
        <v>29</v>
      </c>
      <c r="D32" s="10">
        <v>8373990.8000000007</v>
      </c>
      <c r="E32" s="10">
        <v>4106073.3000000003</v>
      </c>
      <c r="F32" s="11"/>
      <c r="G32" s="34">
        <v>0.1708589143240038</v>
      </c>
      <c r="H32" s="34">
        <v>0.1481058165019371</v>
      </c>
    </row>
    <row r="33" spans="1:8" x14ac:dyDescent="0.25">
      <c r="A33" s="9" t="s">
        <v>35</v>
      </c>
      <c r="B33">
        <v>30</v>
      </c>
      <c r="D33" s="10">
        <v>17633</v>
      </c>
      <c r="E33" s="10">
        <v>10013.5</v>
      </c>
      <c r="F33" s="11"/>
      <c r="G33" s="34">
        <v>-0.23402055585963633</v>
      </c>
      <c r="H33" s="34">
        <v>0.60100727476217131</v>
      </c>
    </row>
    <row r="34" spans="1:8" x14ac:dyDescent="0.25">
      <c r="A34" s="9" t="s">
        <v>36</v>
      </c>
      <c r="B34">
        <v>31</v>
      </c>
      <c r="D34" s="10">
        <v>1616040.4000000001</v>
      </c>
      <c r="E34" s="10">
        <v>569098.95000000007</v>
      </c>
      <c r="F34" s="11"/>
      <c r="G34" s="34">
        <v>-5.2001548085007232E-2</v>
      </c>
      <c r="H34" s="34">
        <v>0.16804591161625959</v>
      </c>
    </row>
    <row r="35" spans="1:8" x14ac:dyDescent="0.25">
      <c r="A35" s="9" t="s">
        <v>37</v>
      </c>
      <c r="B35">
        <v>32</v>
      </c>
      <c r="D35" s="10">
        <v>67411.399999999994</v>
      </c>
      <c r="E35" s="10">
        <v>37809.100000000006</v>
      </c>
      <c r="F35" s="11"/>
      <c r="G35" s="34">
        <v>-0.31661935850127743</v>
      </c>
      <c r="H35" s="34">
        <v>-0.31913525778394036</v>
      </c>
    </row>
    <row r="36" spans="1:8" x14ac:dyDescent="0.25">
      <c r="A36" s="9" t="s">
        <v>38</v>
      </c>
      <c r="B36">
        <v>33</v>
      </c>
      <c r="D36" s="10">
        <v>36199.800000000003</v>
      </c>
      <c r="E36" s="10">
        <v>16148.300000000003</v>
      </c>
      <c r="F36" s="11"/>
      <c r="G36" s="34">
        <v>0.38317107093184988</v>
      </c>
      <c r="H36" s="34">
        <v>0.49551068036692492</v>
      </c>
    </row>
    <row r="37" spans="1:8" x14ac:dyDescent="0.25">
      <c r="A37" s="9" t="s">
        <v>39</v>
      </c>
      <c r="B37">
        <v>34</v>
      </c>
      <c r="D37" s="10">
        <v>8869</v>
      </c>
      <c r="E37" s="10">
        <v>5488.7</v>
      </c>
      <c r="F37" s="11"/>
      <c r="G37" s="34">
        <v>0.77799607072691557</v>
      </c>
      <c r="H37" s="34">
        <v>0.98858737002282515</v>
      </c>
    </row>
    <row r="38" spans="1:8" x14ac:dyDescent="0.25">
      <c r="A38" s="9" t="s">
        <v>40</v>
      </c>
      <c r="B38">
        <v>35</v>
      </c>
      <c r="D38" s="10">
        <v>2100452.9</v>
      </c>
      <c r="E38" s="10">
        <v>844924.14999999991</v>
      </c>
      <c r="F38" s="11"/>
      <c r="G38" s="34">
        <v>0.32996319455648182</v>
      </c>
      <c r="H38" s="34">
        <v>5.5536972689308017E-2</v>
      </c>
    </row>
    <row r="39" spans="1:8" x14ac:dyDescent="0.25">
      <c r="A39" s="9" t="s">
        <v>41</v>
      </c>
      <c r="B39">
        <v>36</v>
      </c>
      <c r="D39" s="10">
        <v>7299815.6000000006</v>
      </c>
      <c r="E39" s="10">
        <v>2959745.25</v>
      </c>
      <c r="F39" s="11"/>
      <c r="G39" s="34">
        <v>0.30563110024591933</v>
      </c>
      <c r="H39" s="34">
        <v>0.49169482860992386</v>
      </c>
    </row>
    <row r="40" spans="1:8" x14ac:dyDescent="0.25">
      <c r="A40" s="9" t="s">
        <v>42</v>
      </c>
      <c r="B40">
        <v>37</v>
      </c>
      <c r="D40" s="10">
        <v>1221313.8</v>
      </c>
      <c r="E40" s="10">
        <v>711462.5</v>
      </c>
      <c r="F40" s="11"/>
      <c r="G40" s="34">
        <v>-0.19987287733350567</v>
      </c>
      <c r="H40" s="34">
        <v>-6.9183766546572101E-2</v>
      </c>
    </row>
    <row r="41" spans="1:8" x14ac:dyDescent="0.25">
      <c r="A41" s="9" t="s">
        <v>43</v>
      </c>
      <c r="B41">
        <v>38</v>
      </c>
      <c r="D41" s="10">
        <v>133357.85</v>
      </c>
      <c r="E41" s="10">
        <v>37446.85</v>
      </c>
      <c r="F41" s="11"/>
      <c r="G41" s="34">
        <v>0.5597482327402703</v>
      </c>
      <c r="H41" s="34">
        <v>-7.6716631717020256E-2</v>
      </c>
    </row>
    <row r="42" spans="1:8" x14ac:dyDescent="0.25">
      <c r="A42" s="9" t="s">
        <v>44</v>
      </c>
      <c r="B42">
        <v>39</v>
      </c>
      <c r="D42" s="10">
        <v>8148.7</v>
      </c>
      <c r="E42" s="10">
        <v>4006.45</v>
      </c>
      <c r="F42" s="11"/>
      <c r="G42" s="34">
        <v>0.29416342412451368</v>
      </c>
      <c r="H42" s="34">
        <v>0.25008190455389312</v>
      </c>
    </row>
    <row r="43" spans="1:8" x14ac:dyDescent="0.25">
      <c r="A43" s="9" t="s">
        <v>45</v>
      </c>
      <c r="B43">
        <v>40</v>
      </c>
      <c r="D43" s="10">
        <v>24484.6</v>
      </c>
      <c r="E43" s="10">
        <v>10110.450000000001</v>
      </c>
      <c r="F43" s="11"/>
      <c r="G43" s="34">
        <v>-7.7389744671871763E-2</v>
      </c>
      <c r="H43" s="34">
        <v>-9.8858248065884502E-2</v>
      </c>
    </row>
    <row r="44" spans="1:8" x14ac:dyDescent="0.25">
      <c r="A44" s="9" t="s">
        <v>46</v>
      </c>
      <c r="B44">
        <v>41</v>
      </c>
      <c r="D44" s="10">
        <v>3160962.7</v>
      </c>
      <c r="E44" s="10">
        <v>1140680.1000000001</v>
      </c>
      <c r="F44" s="11"/>
      <c r="G44" s="34">
        <v>-0.14852684651647585</v>
      </c>
      <c r="H44" s="34">
        <v>-0.15665666015350566</v>
      </c>
    </row>
    <row r="45" spans="1:8" x14ac:dyDescent="0.25">
      <c r="A45" s="9" t="s">
        <v>47</v>
      </c>
      <c r="B45">
        <v>42</v>
      </c>
      <c r="D45" s="10">
        <v>834899.10000000009</v>
      </c>
      <c r="E45" s="10">
        <v>481663.35000000003</v>
      </c>
      <c r="F45" s="11"/>
      <c r="G45" s="34">
        <v>-0.38498200910218749</v>
      </c>
      <c r="H45" s="34">
        <v>-0.25984108622351876</v>
      </c>
    </row>
    <row r="46" spans="1:8" x14ac:dyDescent="0.25">
      <c r="A46" s="9" t="s">
        <v>48</v>
      </c>
      <c r="B46">
        <v>43</v>
      </c>
      <c r="D46" s="10">
        <v>1832895.4000000001</v>
      </c>
      <c r="E46" s="10">
        <v>705940.55</v>
      </c>
      <c r="F46" s="11"/>
      <c r="G46" s="34">
        <v>0.54587430843900719</v>
      </c>
      <c r="H46" s="34">
        <v>0.82885015740834778</v>
      </c>
    </row>
    <row r="47" spans="1:8" x14ac:dyDescent="0.25">
      <c r="A47" s="9" t="s">
        <v>49</v>
      </c>
      <c r="B47">
        <v>44</v>
      </c>
      <c r="D47" s="10">
        <v>1443386.72</v>
      </c>
      <c r="E47" s="10">
        <v>649721.42999999993</v>
      </c>
      <c r="F47" s="11"/>
      <c r="G47" s="34">
        <v>-5.7374283877213217E-2</v>
      </c>
      <c r="H47" s="34">
        <v>0.41340964115894097</v>
      </c>
    </row>
    <row r="48" spans="1:8" x14ac:dyDescent="0.25">
      <c r="A48" s="9" t="s">
        <v>50</v>
      </c>
      <c r="B48">
        <v>45</v>
      </c>
      <c r="D48" s="10">
        <v>703492.3</v>
      </c>
      <c r="E48" s="10">
        <v>410726.40000000008</v>
      </c>
      <c r="F48" s="11"/>
      <c r="G48" s="34">
        <v>-0.29479503923227957</v>
      </c>
      <c r="H48" s="34">
        <v>1.8383782282699546E-2</v>
      </c>
    </row>
    <row r="49" spans="1:8" x14ac:dyDescent="0.25">
      <c r="A49" s="9" t="s">
        <v>51</v>
      </c>
      <c r="B49">
        <v>46</v>
      </c>
      <c r="D49" s="10">
        <v>2017485.71</v>
      </c>
      <c r="E49" s="10">
        <v>901164.6</v>
      </c>
      <c r="F49" s="11"/>
      <c r="G49" s="34">
        <v>0.49529729930125721</v>
      </c>
      <c r="H49" s="34">
        <v>0.31589744533269548</v>
      </c>
    </row>
    <row r="50" spans="1:8" x14ac:dyDescent="0.25">
      <c r="A50" s="9" t="s">
        <v>52</v>
      </c>
      <c r="B50">
        <v>47</v>
      </c>
      <c r="D50" s="10">
        <v>145520.19999999998</v>
      </c>
      <c r="E50" s="10">
        <v>79112.25</v>
      </c>
      <c r="F50" s="11"/>
      <c r="G50" s="34">
        <v>0.16551546276154383</v>
      </c>
      <c r="H50" s="34">
        <v>0.91273038062517986</v>
      </c>
    </row>
    <row r="51" spans="1:8" x14ac:dyDescent="0.25">
      <c r="A51" s="9" t="s">
        <v>53</v>
      </c>
      <c r="B51">
        <v>48</v>
      </c>
      <c r="D51" s="10">
        <v>11816772.799999999</v>
      </c>
      <c r="E51" s="10">
        <v>4975651.45</v>
      </c>
      <c r="F51" s="11"/>
      <c r="G51" s="34">
        <v>-9.9496485580433669E-3</v>
      </c>
      <c r="H51" s="34">
        <v>-0.10620116736220853</v>
      </c>
    </row>
    <row r="52" spans="1:8" x14ac:dyDescent="0.25">
      <c r="A52" s="9" t="s">
        <v>54</v>
      </c>
      <c r="B52">
        <v>49</v>
      </c>
      <c r="D52" s="10">
        <v>3088087.2800000003</v>
      </c>
      <c r="E52" s="10">
        <v>1246253.05</v>
      </c>
      <c r="F52" s="11"/>
      <c r="G52" s="34">
        <v>4.8864281911969121E-2</v>
      </c>
      <c r="H52" s="34">
        <v>0.11704190817270232</v>
      </c>
    </row>
    <row r="53" spans="1:8" x14ac:dyDescent="0.25">
      <c r="A53" s="9" t="s">
        <v>55</v>
      </c>
      <c r="B53">
        <v>50</v>
      </c>
      <c r="D53" s="10">
        <v>11865162.4</v>
      </c>
      <c r="E53" s="10">
        <v>4288340.6999999993</v>
      </c>
      <c r="F53" s="11"/>
      <c r="G53" s="34">
        <v>-0.29811358288152678</v>
      </c>
      <c r="H53" s="34">
        <v>-0.35372639777003889</v>
      </c>
    </row>
    <row r="54" spans="1:8" x14ac:dyDescent="0.25">
      <c r="A54" s="9" t="s">
        <v>56</v>
      </c>
      <c r="B54">
        <v>51</v>
      </c>
      <c r="D54" s="10">
        <v>3882711.7</v>
      </c>
      <c r="E54" s="10">
        <v>1616112.75</v>
      </c>
      <c r="F54" s="11"/>
      <c r="G54" s="34">
        <v>0.26587145909087906</v>
      </c>
      <c r="H54" s="34">
        <v>4.4262595756835443E-2</v>
      </c>
    </row>
    <row r="55" spans="1:8" x14ac:dyDescent="0.25">
      <c r="A55" s="9" t="s">
        <v>57</v>
      </c>
      <c r="B55">
        <v>52</v>
      </c>
      <c r="D55" s="10">
        <v>7698465.5999999996</v>
      </c>
      <c r="E55" s="10">
        <v>2715191.5</v>
      </c>
      <c r="F55" s="11"/>
      <c r="G55" s="34">
        <v>0.15397770931110899</v>
      </c>
      <c r="H55" s="34">
        <v>-0.15295541712006866</v>
      </c>
    </row>
    <row r="56" spans="1:8" x14ac:dyDescent="0.25">
      <c r="A56" s="9" t="s">
        <v>58</v>
      </c>
      <c r="B56">
        <v>53</v>
      </c>
      <c r="D56" s="10">
        <v>2695859.0999999996</v>
      </c>
      <c r="E56" s="10">
        <v>1104962.6000000001</v>
      </c>
      <c r="F56" s="11"/>
      <c r="G56" s="34">
        <v>-3.2394157698305559E-2</v>
      </c>
      <c r="H56" s="34">
        <v>-8.0499868507030614E-2</v>
      </c>
    </row>
    <row r="57" spans="1:8" x14ac:dyDescent="0.25">
      <c r="A57" s="9" t="s">
        <v>59</v>
      </c>
      <c r="B57">
        <v>54</v>
      </c>
      <c r="D57" s="10">
        <v>148297.1</v>
      </c>
      <c r="E57" s="10">
        <v>63301</v>
      </c>
      <c r="F57" s="11"/>
      <c r="G57" s="34">
        <v>0.64073233633568516</v>
      </c>
      <c r="H57" s="34">
        <v>0.98755989274253819</v>
      </c>
    </row>
    <row r="58" spans="1:8" x14ac:dyDescent="0.25">
      <c r="A58" s="9" t="s">
        <v>60</v>
      </c>
      <c r="B58">
        <v>55</v>
      </c>
      <c r="D58" s="10">
        <v>3335626</v>
      </c>
      <c r="E58" s="10">
        <v>1291558.1000000001</v>
      </c>
      <c r="F58" s="11"/>
      <c r="G58" s="34">
        <v>0.19603308506649109</v>
      </c>
      <c r="H58" s="34">
        <v>-5.0187483012247514E-2</v>
      </c>
    </row>
    <row r="59" spans="1:8" x14ac:dyDescent="0.25">
      <c r="A59" s="9" t="s">
        <v>61</v>
      </c>
      <c r="B59">
        <v>56</v>
      </c>
      <c r="D59" s="10">
        <v>1501320.7999999998</v>
      </c>
      <c r="E59" s="10">
        <v>630752.15</v>
      </c>
      <c r="F59" s="11"/>
      <c r="G59" s="34">
        <v>-0.18980046691195929</v>
      </c>
      <c r="H59" s="34">
        <v>-0.34019118960795514</v>
      </c>
    </row>
    <row r="60" spans="1:8" x14ac:dyDescent="0.25">
      <c r="A60" s="9" t="s">
        <v>62</v>
      </c>
      <c r="B60">
        <v>57</v>
      </c>
      <c r="D60" s="10">
        <v>1000920.2</v>
      </c>
      <c r="E60" s="10">
        <v>499819.94999999995</v>
      </c>
      <c r="F60" s="11"/>
      <c r="G60" s="34">
        <v>0.11684365754062354</v>
      </c>
      <c r="H60" s="34">
        <v>-3.5224389202511031E-2</v>
      </c>
    </row>
    <row r="61" spans="1:8" x14ac:dyDescent="0.25">
      <c r="A61" s="9" t="s">
        <v>63</v>
      </c>
      <c r="B61">
        <v>58</v>
      </c>
      <c r="D61" s="10">
        <v>3821983.9000000004</v>
      </c>
      <c r="E61" s="10">
        <v>1176581.9099999999</v>
      </c>
      <c r="F61" s="11"/>
      <c r="G61" s="34">
        <v>-0.19390882972175849</v>
      </c>
      <c r="H61" s="34">
        <v>-0.41512315828567592</v>
      </c>
    </row>
    <row r="62" spans="1:8" x14ac:dyDescent="0.25">
      <c r="A62" s="9" t="s">
        <v>64</v>
      </c>
      <c r="B62">
        <v>59</v>
      </c>
      <c r="D62" s="10">
        <v>3083957.97</v>
      </c>
      <c r="E62" s="10">
        <v>1278265.78</v>
      </c>
      <c r="F62" s="11"/>
      <c r="G62" s="34">
        <v>0.12212930197090066</v>
      </c>
      <c r="H62" s="34">
        <v>-0.24607244126662753</v>
      </c>
    </row>
    <row r="63" spans="1:8" x14ac:dyDescent="0.25">
      <c r="A63" s="9" t="s">
        <v>65</v>
      </c>
      <c r="B63">
        <v>60</v>
      </c>
      <c r="D63" s="10">
        <v>1529153.5</v>
      </c>
      <c r="E63" s="10">
        <v>487186.7</v>
      </c>
      <c r="F63" s="11"/>
      <c r="G63" s="34">
        <v>0.28624833220871526</v>
      </c>
      <c r="H63" s="34">
        <v>0.11265811047589813</v>
      </c>
    </row>
    <row r="64" spans="1:8" x14ac:dyDescent="0.25">
      <c r="A64" s="9" t="s">
        <v>66</v>
      </c>
      <c r="B64">
        <v>61</v>
      </c>
      <c r="D64" s="10">
        <v>67346.3</v>
      </c>
      <c r="E64" s="10">
        <v>26906.25</v>
      </c>
      <c r="F64" s="11"/>
      <c r="G64" s="34">
        <v>8.5672049381044335E-2</v>
      </c>
      <c r="H64" s="34">
        <v>-0.34811366353761219</v>
      </c>
    </row>
    <row r="65" spans="1:8" x14ac:dyDescent="0.25">
      <c r="A65" s="9" t="s">
        <v>67</v>
      </c>
      <c r="B65">
        <v>62</v>
      </c>
      <c r="D65" s="10">
        <v>49777.7</v>
      </c>
      <c r="E65" s="10">
        <v>15017.8</v>
      </c>
      <c r="F65" s="11"/>
      <c r="G65" s="34">
        <v>0.55794847077381449</v>
      </c>
      <c r="H65" s="34">
        <v>0.25275174447461368</v>
      </c>
    </row>
    <row r="66" spans="1:8" x14ac:dyDescent="0.25">
      <c r="A66" s="9" t="s">
        <v>68</v>
      </c>
      <c r="B66">
        <v>63</v>
      </c>
      <c r="D66" s="10">
        <v>11225.2</v>
      </c>
      <c r="E66" s="10">
        <v>8102.5</v>
      </c>
      <c r="F66" s="11"/>
      <c r="G66" s="34">
        <v>-0.14624926795506565</v>
      </c>
      <c r="H66" s="34">
        <v>0.388472380495412</v>
      </c>
    </row>
    <row r="67" spans="1:8" x14ac:dyDescent="0.25">
      <c r="A67" s="9" t="s">
        <v>69</v>
      </c>
      <c r="B67">
        <v>64</v>
      </c>
      <c r="D67" s="10">
        <v>3228985.06</v>
      </c>
      <c r="E67" s="10">
        <v>1387685.86</v>
      </c>
      <c r="F67" s="11"/>
      <c r="G67" s="34">
        <v>0.20429803837217131</v>
      </c>
      <c r="H67" s="34">
        <v>0.14923782444984379</v>
      </c>
    </row>
    <row r="68" spans="1:8" x14ac:dyDescent="0.25">
      <c r="A68" s="9" t="s">
        <v>70</v>
      </c>
      <c r="B68">
        <v>65</v>
      </c>
      <c r="D68" s="10">
        <v>108781.4</v>
      </c>
      <c r="E68" s="10">
        <v>54136.25</v>
      </c>
      <c r="F68" s="11"/>
      <c r="G68" s="34">
        <v>0.23627309032473631</v>
      </c>
      <c r="H68" s="34">
        <v>0.24237945686310725</v>
      </c>
    </row>
    <row r="69" spans="1:8" x14ac:dyDescent="0.25">
      <c r="A69" s="9" t="s">
        <v>71</v>
      </c>
      <c r="B69">
        <v>66</v>
      </c>
      <c r="D69" s="10">
        <v>1802147.2</v>
      </c>
      <c r="E69" s="10">
        <v>581078.4</v>
      </c>
      <c r="F69" s="11"/>
      <c r="G69" s="34">
        <v>-0.11812969901954506</v>
      </c>
      <c r="H69" s="34">
        <v>-0.19438083661481798</v>
      </c>
    </row>
    <row r="70" spans="1:8" x14ac:dyDescent="0.25">
      <c r="A70" t="s">
        <v>72</v>
      </c>
      <c r="B70">
        <v>67</v>
      </c>
      <c r="D70" s="10">
        <v>69691.3</v>
      </c>
      <c r="E70" s="10">
        <v>17938.55</v>
      </c>
      <c r="G70" s="14">
        <v>1.5203736183056815E-2</v>
      </c>
      <c r="H70" s="14">
        <v>-0.423229276856249</v>
      </c>
    </row>
    <row r="71" spans="1:8" x14ac:dyDescent="0.25">
      <c r="D71" s="10"/>
      <c r="E71" s="10"/>
      <c r="G71"/>
      <c r="H71"/>
    </row>
    <row r="72" spans="1:8" x14ac:dyDescent="0.25">
      <c r="A72" t="s">
        <v>73</v>
      </c>
      <c r="D72" s="10">
        <v>143855637.22999996</v>
      </c>
      <c r="E72" s="10">
        <v>59840337.409999996</v>
      </c>
      <c r="G72" s="15">
        <v>-3.741709143034766E-2</v>
      </c>
      <c r="H72" s="15">
        <v>-8.9995777601175053E-2</v>
      </c>
    </row>
    <row r="74" spans="1:8" x14ac:dyDescent="0.25">
      <c r="A74" s="12" t="s">
        <v>76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2020-06-21T00:30:08+00:00</_EndDate>
    <Subsite xmlns="49dd70ed-5133-4753-9c09-07253e2e7b43"/>
    <StartDate xmlns="http://schemas.microsoft.com/sharepoint/v3">2020-06-21T00:30:08+00:00</StartDate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1F092F-5004-40EA-B36A-D87B8A81DE5A}"/>
</file>

<file path=customXml/itemProps2.xml><?xml version="1.0" encoding="utf-8"?>
<ds:datastoreItem xmlns:ds="http://schemas.openxmlformats.org/officeDocument/2006/customXml" ds:itemID="{255E838C-2A01-41D5-B1B9-85E17C24048E}"/>
</file>

<file path=customXml/itemProps3.xml><?xml version="1.0" encoding="utf-8"?>
<ds:datastoreItem xmlns:ds="http://schemas.openxmlformats.org/officeDocument/2006/customXml" ds:itemID="{89304FB6-3AF6-472D-9255-007FD2CDE3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June 2018</vt:lpstr>
      <vt:lpstr>Week of May 28th</vt:lpstr>
      <vt:lpstr>Week of June 4th</vt:lpstr>
      <vt:lpstr>Week of June 11th</vt:lpstr>
      <vt:lpstr>Week of June 18th</vt:lpstr>
      <vt:lpstr>Week of June 25th</vt:lpstr>
      <vt:lpstr>June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Thaddeus Parker</dc:creator>
  <cp:lastModifiedBy>Brad Eppes</cp:lastModifiedBy>
  <dcterms:created xsi:type="dcterms:W3CDTF">2016-07-06T18:55:21Z</dcterms:created>
  <dcterms:modified xsi:type="dcterms:W3CDTF">2018-07-03T15:03:19Z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