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pesB\Desktop\New\"/>
    </mc:Choice>
  </mc:AlternateContent>
  <bookViews>
    <workbookView xWindow="0" yWindow="0" windowWidth="28800" windowHeight="11772" tabRatio="907" xr2:uid="{00000000-000D-0000-FFFF-FFFF00000000}"/>
  </bookViews>
  <sheets>
    <sheet name="May 2018" sheetId="11" r:id="rId1"/>
    <sheet name="Week of April 30th" sheetId="72" r:id="rId2"/>
    <sheet name="Week of May 7th" sheetId="68" r:id="rId3"/>
    <sheet name="Week of May 14th" sheetId="69" r:id="rId4"/>
    <sheet name="Week of May 21st" sheetId="70" r:id="rId5"/>
    <sheet name="Week of May 28th" sheetId="71" r:id="rId6"/>
    <sheet name="May 2017" sheetId="10" r:id="rId7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1" l="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E5" i="11"/>
  <c r="D5" i="11"/>
  <c r="D4" i="11"/>
  <c r="D71" i="72"/>
  <c r="E71" i="72"/>
  <c r="D71" i="71" l="1"/>
  <c r="E71" i="71"/>
  <c r="D71" i="70" l="1"/>
  <c r="E71" i="70"/>
  <c r="D71" i="69" l="1"/>
  <c r="E71" i="69"/>
  <c r="D71" i="68" l="1"/>
  <c r="E71" i="68"/>
  <c r="A1" i="11" l="1"/>
  <c r="G4" i="11" l="1"/>
  <c r="H4" i="11"/>
  <c r="G5" i="11"/>
  <c r="H5" i="11"/>
  <c r="G6" i="11"/>
  <c r="H6" i="11"/>
  <c r="G7" i="11"/>
  <c r="H7" i="11"/>
  <c r="G8" i="11"/>
  <c r="H8" i="11"/>
  <c r="G9" i="11"/>
  <c r="H9" i="11"/>
  <c r="G10" i="11"/>
  <c r="H10" i="11"/>
  <c r="G11" i="11"/>
  <c r="H11" i="11"/>
  <c r="G12" i="11"/>
  <c r="H12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G37" i="11"/>
  <c r="H37" i="11"/>
  <c r="G38" i="11"/>
  <c r="H38" i="11"/>
  <c r="G39" i="11"/>
  <c r="H39" i="11"/>
  <c r="G40" i="11"/>
  <c r="H40" i="11"/>
  <c r="G41" i="11"/>
  <c r="H41" i="11"/>
  <c r="G42" i="11"/>
  <c r="H42" i="11"/>
  <c r="G43" i="11"/>
  <c r="H43" i="11"/>
  <c r="G44" i="11"/>
  <c r="H44" i="11"/>
  <c r="G45" i="11"/>
  <c r="H45" i="11"/>
  <c r="G46" i="11"/>
  <c r="H46" i="11"/>
  <c r="G47" i="11"/>
  <c r="H47" i="11"/>
  <c r="G48" i="11"/>
  <c r="H48" i="11"/>
  <c r="G49" i="11"/>
  <c r="H49" i="11"/>
  <c r="G50" i="11"/>
  <c r="H50" i="11"/>
  <c r="G51" i="11"/>
  <c r="H51" i="11"/>
  <c r="G52" i="11"/>
  <c r="H52" i="11"/>
  <c r="G53" i="11"/>
  <c r="H53" i="11"/>
  <c r="G54" i="11"/>
  <c r="H54" i="11"/>
  <c r="G55" i="11"/>
  <c r="H55" i="11"/>
  <c r="G56" i="11"/>
  <c r="H56" i="11"/>
  <c r="G57" i="11"/>
  <c r="H57" i="11"/>
  <c r="G58" i="11"/>
  <c r="H58" i="11"/>
  <c r="G59" i="11"/>
  <c r="H59" i="11"/>
  <c r="G60" i="11"/>
  <c r="H60" i="11"/>
  <c r="G61" i="11"/>
  <c r="H61" i="11"/>
  <c r="G62" i="11"/>
  <c r="H62" i="11"/>
  <c r="G63" i="11"/>
  <c r="H63" i="11"/>
  <c r="G64" i="11"/>
  <c r="H64" i="11"/>
  <c r="G65" i="11"/>
  <c r="H65" i="11"/>
  <c r="G66" i="11"/>
  <c r="H66" i="11"/>
  <c r="G67" i="11"/>
  <c r="H67" i="11"/>
  <c r="G68" i="11"/>
  <c r="H68" i="11"/>
  <c r="G69" i="11"/>
  <c r="H69" i="11"/>
  <c r="G70" i="11"/>
  <c r="H70" i="11"/>
  <c r="E72" i="11" l="1"/>
  <c r="H72" i="11" s="1"/>
  <c r="D72" i="11"/>
  <c r="G72" i="11" s="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<sst xmlns="http://schemas.openxmlformats.org/spreadsheetml/2006/main" count="537" uniqueCount="83">
  <si>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</si>
  <si>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</si>
  <si>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</si>
  <si>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</si>
  <si>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</si>
  <si>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</si>
  <si>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</si>
  <si>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</si>
  <si>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</si>
  <si>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</si>
  <si>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</si>
  <si>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</si>
  <si>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</si>
  <si>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</si>
  <si>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</si>
  <si>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</si>
  <si>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</si>
  <si>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</si>
  <si>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</si>
  <si>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</si>
  <si>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</si>
  <si>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</si>
  <si>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</si>
  <si>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</si>
  <si>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</si>
  <si>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</si>
  <si>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</si>
  <si>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</si>
  <si>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</si>
  <si>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</si>
  <si>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</si>
  <si>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</si>
  <si>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</si>
  <si>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</si>
  <si>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</si>
  <si>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</si>
  <si>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</si>
  <si>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</si>
  <si>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</si>
  <si>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</si>
  <si>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</si>
  <si>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</si>
  <si>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</si>
  <si>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</si>
  <si>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</si>
  <si>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</si>
  <si>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</si>
  <si>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</si>
  <si>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</si>
  <si>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</si>
  <si>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</si>
  <si>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</si>
  <si>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</si>
  <si>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</si>
  <si>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</si>
  <si>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</si>
  <si>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</si>
  <si>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</si>
  <si>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</si>
  <si>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</si>
  <si>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</si>
  <si>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</si>
  <si>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</si>
  <si>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</si>
  <si>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</si>
  <si>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</si>
  <si>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</si>
  <si>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</si>
  <si>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</si>
  <si>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</si>
  <si>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</si>
  <si>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</si>
  <si>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</si>
  <si>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</si>
  <si>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</si>
  <si>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</si>
  <si>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</si>
  <si>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4/30/2018</t>
  </si>
  <si>
    <t>Week of 5/7/2018</t>
  </si>
  <si>
    <t>Week of 5/14/2018</t>
  </si>
  <si>
    <t>Week of 5/21/2018</t>
  </si>
  <si>
    <t>Week of 5/28/2018</t>
  </si>
  <si>
    <t>May 1 - 31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</si>
</sst>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36">
    <xf numFmtId="0" fontId="0" fillId="0" borderId="0" xfId="0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Border="1"/>
    <xf numFmtId="0" fontId="4" fillId="0" borderId="0" xfId="1" applyFont="1"/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44" fontId="0" fillId="0" borderId="0" xfId="13" applyNumberFormat="1" applyFont="1"/>
    <xf numFmtId="0" fontId="2" fillId="0" borderId="0" xfId="1" applyFont="1"/>
    <xf numFmtId="0" fontId="2" fillId="0" borderId="0" xfId="1" applyAlignment="1">
      <alignment horizontal="left"/>
    </xf>
    <xf numFmtId="0" fontId="2" fillId="0" borderId="0" xfId="1" applyNumberForma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</cellXfs>
  <cellStyles count="19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B0E3C482-8BB5-4C59-912E-6F3FB314F326}"/>
    <cellStyle name="Normal 13" xfId="7" xr:uid="{00000000-0005-0000-0000-000006000000}"/>
    <cellStyle name="Normal 15" xfId="18" xr:uid="{F07BE570-62C0-45AC-9B75-158B91C02B2E}"/>
    <cellStyle name="Normal 2" xfId="1" xr:uid="{00000000-0005-0000-0000-000007000000}"/>
    <cellStyle name="Normal 3" xfId="6" xr:uid="{00000000-0005-0000-0000-000008000000}"/>
    <cellStyle name="Normal 4" xfId="5" xr:uid="{00000000-0005-0000-0000-000009000000}"/>
    <cellStyle name="Normal 5" xfId="10" xr:uid="{00000000-0005-0000-0000-00000A000000}"/>
    <cellStyle name="Normal 6" xfId="14" xr:uid="{00000000-0005-0000-0000-00000B000000}"/>
    <cellStyle name="Normal 7" xfId="4" xr:uid="{00000000-0005-0000-0000-00000C000000}"/>
    <cellStyle name="Normal 8" xfId="8" xr:uid="{00000000-0005-0000-0000-00000D000000}"/>
    <cellStyle name="Normal 9" xfId="15" xr:uid="{00000000-0005-0000-0000-00000E000000}"/>
    <cellStyle name="Percent 2" xfId="9" xr:uid="{00000000-0005-0000-0000-00000F000000}"/>
    <cellStyle name="Percent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4"/>
  <sheetViews>
    <sheetView tabSelected="1" workbookViewId="0"/>
  </sheetViews>
  <sheetFormatPr defaultRowHeight="14.4" x14ac:dyDescent="0.3"/>
  <cols>
    <col min="1" max="1" width="14.6640625" customWidth="1"/>
    <col min="4" max="5" width="21.44140625" customWidth="1"/>
    <col min="7" max="8" width="22" customWidth="1"/>
    <col min="10" max="10" width="15.33203125" bestFit="1" customWidth="1"/>
    <col min="11" max="11" width="14.33203125" bestFit="1" customWidth="1"/>
  </cols>
  <sheetData>
    <row r="1" spans="1:11" x14ac:dyDescent="0.3">
      <c r="A1" s="23" t="str">
        <f>'May 2017'!A1</f>
        <v>May 1 - 31</v>
      </c>
      <c r="G1" s="5"/>
      <c r="H1" s="5"/>
    </row>
    <row r="2" spans="1:11" x14ac:dyDescent="0.3">
      <c r="D2" s="16" t="s">
        <v>0</v>
      </c>
      <c r="E2" s="20" t="s">
        <v>1</v>
      </c>
      <c r="F2" s="8"/>
      <c r="G2" s="16" t="s">
        <v>75</v>
      </c>
      <c r="H2" s="17"/>
    </row>
    <row r="3" spans="1:11" x14ac:dyDescent="0.3">
      <c r="A3" s="9" t="s">
        <v>2</v>
      </c>
      <c r="B3" t="s">
        <v>3</v>
      </c>
      <c r="D3" s="18" t="s">
        <v>4</v>
      </c>
      <c r="E3" s="19" t="s">
        <v>5</v>
      </c>
      <c r="F3" s="11"/>
      <c r="G3" s="18" t="s">
        <v>0</v>
      </c>
      <c r="H3" s="19" t="s">
        <v>1</v>
      </c>
    </row>
    <row r="4" spans="1:11" x14ac:dyDescent="0.3">
      <c r="A4" s="9" t="s">
        <v>6</v>
      </c>
      <c r="B4">
        <v>1</v>
      </c>
      <c r="D4" s="10">
        <f>SUM('Week of April 30th:Week of May 28th'!D3)</f>
        <v>1188112</v>
      </c>
      <c r="E4" s="10">
        <f>SUM('Week of April 30th:Week of May 28th'!E3)</f>
        <v>657580.61999999988</v>
      </c>
      <c r="F4" s="11"/>
      <c r="G4" s="13">
        <f>IFERROR((D4/'May 2017'!D4)-1,0)</f>
        <v>0.12609517953008798</v>
      </c>
      <c r="H4" s="13">
        <f>IFERROR((E4/'May 2017'!E4)-1,0)</f>
        <v>-6.458957515808994E-2</v>
      </c>
      <c r="J4" s="21"/>
      <c r="K4" s="21"/>
    </row>
    <row r="5" spans="1:11" x14ac:dyDescent="0.3">
      <c r="A5" s="9" t="s">
        <v>7</v>
      </c>
      <c r="B5">
        <v>2</v>
      </c>
      <c r="D5" s="10">
        <f>SUM('Week of April 30th:Week of May 28th'!D4)</f>
        <v>58368.800000000003</v>
      </c>
      <c r="E5" s="10">
        <f>SUM('Week of April 30th:Week of May 28th'!E4)</f>
        <v>29529.149999999998</v>
      </c>
      <c r="F5" s="11"/>
      <c r="G5" s="6">
        <f>IFERROR((D5/'May 2017'!D5)-1,0)</f>
        <v>-6.7428673682797702E-2</v>
      </c>
      <c r="H5" s="6">
        <f>IFERROR((E5/'May 2017'!E5)-1,0)</f>
        <v>-0.30926045700531357</v>
      </c>
      <c r="J5" s="21"/>
      <c r="K5" s="21"/>
    </row>
    <row r="6" spans="1:11" x14ac:dyDescent="0.3">
      <c r="A6" s="9" t="s">
        <v>8</v>
      </c>
      <c r="B6">
        <v>3</v>
      </c>
      <c r="D6" s="10">
        <f>SUM('Week of April 30th:Week of May 28th'!D5)</f>
        <v>1885823.0999999999</v>
      </c>
      <c r="E6" s="10">
        <f>SUM('Week of April 30th:Week of May 28th'!E5)</f>
        <v>860823.25</v>
      </c>
      <c r="F6" s="11"/>
      <c r="G6" s="6">
        <f>IFERROR((D6/'May 2017'!D6)-1,0)</f>
        <v>0.2512984268389542</v>
      </c>
      <c r="H6" s="6">
        <f>IFERROR((E6/'May 2017'!E6)-1,0)</f>
        <v>0.36362250283869146</v>
      </c>
      <c r="J6" s="21"/>
      <c r="K6" s="21"/>
    </row>
    <row r="7" spans="1:11" x14ac:dyDescent="0.3">
      <c r="A7" s="9" t="s">
        <v>9</v>
      </c>
      <c r="B7">
        <v>4</v>
      </c>
      <c r="D7" s="10">
        <f>SUM('Week of April 30th:Week of May 28th'!D6)</f>
        <v>61704.3</v>
      </c>
      <c r="E7" s="10">
        <f>SUM('Week of April 30th:Week of May 28th'!E6)</f>
        <v>29893.15</v>
      </c>
      <c r="F7" s="11"/>
      <c r="G7" s="6">
        <f>IFERROR((D7/'May 2017'!D7)-1,0)</f>
        <v>0.79730859414823141</v>
      </c>
      <c r="H7" s="6">
        <f>IFERROR((E7/'May 2017'!E7)-1,0)</f>
        <v>0.34436731674300747</v>
      </c>
      <c r="J7" s="21"/>
      <c r="K7" s="21"/>
    </row>
    <row r="8" spans="1:11" x14ac:dyDescent="0.3">
      <c r="A8" s="9" t="s">
        <v>10</v>
      </c>
      <c r="B8">
        <v>5</v>
      </c>
      <c r="D8" s="10">
        <f>SUM('Week of April 30th:Week of May 28th'!D7)</f>
        <v>3705713.9</v>
      </c>
      <c r="E8" s="10">
        <f>SUM('Week of April 30th:Week of May 28th'!E7)</f>
        <v>1646036.7</v>
      </c>
      <c r="F8" s="11"/>
      <c r="G8" s="6">
        <f>IFERROR((D8/'May 2017'!D8)-1,0)</f>
        <v>-0.18391001281201658</v>
      </c>
      <c r="H8" s="6">
        <f>IFERROR((E8/'May 2017'!E8)-1,0)</f>
        <v>-3.2300797005396453E-2</v>
      </c>
      <c r="J8" s="21"/>
      <c r="K8" s="21"/>
    </row>
    <row r="9" spans="1:11" x14ac:dyDescent="0.3">
      <c r="A9" s="9" t="s">
        <v>11</v>
      </c>
      <c r="B9">
        <v>6</v>
      </c>
      <c r="D9" s="10">
        <f>SUM('Week of April 30th:Week of May 28th'!D8)</f>
        <v>16079385.069999998</v>
      </c>
      <c r="E9" s="10">
        <f>SUM('Week of April 30th:Week of May 28th'!E8)</f>
        <v>6692860.6499999994</v>
      </c>
      <c r="F9" s="11"/>
      <c r="G9" s="6">
        <f>IFERROR((D9/'May 2017'!D9)-1,0)</f>
        <v>5.2019920327183611E-2</v>
      </c>
      <c r="H9" s="6">
        <f>IFERROR((E9/'May 2017'!E9)-1,0)</f>
        <v>0.10073282571054887</v>
      </c>
      <c r="J9" s="21"/>
      <c r="K9" s="21"/>
    </row>
    <row r="10" spans="1:11" x14ac:dyDescent="0.3">
      <c r="A10" s="9" t="s">
        <v>12</v>
      </c>
      <c r="B10">
        <v>7</v>
      </c>
      <c r="D10" s="10">
        <f>SUM('Week of April 30th:Week of May 28th'!D9)</f>
        <v>23996.000000000004</v>
      </c>
      <c r="E10" s="10">
        <f>SUM('Week of April 30th:Week of May 28th'!E9)</f>
        <v>5108.6000000000004</v>
      </c>
      <c r="F10" s="11"/>
      <c r="G10" s="6">
        <f>IFERROR((D10/'May 2017'!D10)-1,0)</f>
        <v>0.86334728488340517</v>
      </c>
      <c r="H10" s="6">
        <f>IFERROR((E10/'May 2017'!E10)-1,0)</f>
        <v>0.47673006879805757</v>
      </c>
      <c r="J10" s="21"/>
      <c r="K10" s="21"/>
    </row>
    <row r="11" spans="1:11" x14ac:dyDescent="0.3">
      <c r="A11" s="9" t="s">
        <v>13</v>
      </c>
      <c r="B11">
        <v>8</v>
      </c>
      <c r="D11" s="10">
        <f>SUM('Week of April 30th:Week of May 28th'!D10)</f>
        <v>1514236.5</v>
      </c>
      <c r="E11" s="10">
        <f>SUM('Week of April 30th:Week of May 28th'!E10)</f>
        <v>460326.30000000005</v>
      </c>
      <c r="F11" s="11"/>
      <c r="G11" s="6">
        <f>IFERROR((D11/'May 2017'!D11)-1,0)</f>
        <v>-9.7574182685749133E-2</v>
      </c>
      <c r="H11" s="6">
        <f>IFERROR((E11/'May 2017'!E11)-1,0)</f>
        <v>-0.10692086117942956</v>
      </c>
      <c r="J11" s="21"/>
      <c r="K11" s="21"/>
    </row>
    <row r="12" spans="1:11" x14ac:dyDescent="0.3">
      <c r="A12" s="9" t="s">
        <v>14</v>
      </c>
      <c r="B12">
        <v>9</v>
      </c>
      <c r="D12" s="10">
        <f>SUM('Week of April 30th:Week of May 28th'!D11)</f>
        <v>635492.19999999995</v>
      </c>
      <c r="E12" s="10">
        <f>SUM('Week of April 30th:Week of May 28th'!E11)</f>
        <v>259405.64999999997</v>
      </c>
      <c r="F12" s="11"/>
      <c r="G12" s="6">
        <f>IFERROR((D12/'May 2017'!D12)-1,0)</f>
        <v>0.22439659916057941</v>
      </c>
      <c r="H12" s="6">
        <f>IFERROR((E12/'May 2017'!E12)-1,0)</f>
        <v>0.19327369854809251</v>
      </c>
      <c r="J12" s="21"/>
      <c r="K12" s="21"/>
    </row>
    <row r="13" spans="1:11" x14ac:dyDescent="0.3">
      <c r="A13" s="9" t="s">
        <v>15</v>
      </c>
      <c r="B13">
        <v>10</v>
      </c>
      <c r="D13" s="10">
        <f>SUM('Week of April 30th:Week of May 28th'!D12)</f>
        <v>921256</v>
      </c>
      <c r="E13" s="10">
        <f>SUM('Week of April 30th:Week of May 28th'!E12)</f>
        <v>428560.99999999994</v>
      </c>
      <c r="F13" s="11"/>
      <c r="G13" s="6">
        <f>IFERROR((D13/'May 2017'!D13)-1,0)</f>
        <v>0.20754578485704855</v>
      </c>
      <c r="H13" s="6">
        <f>IFERROR((E13/'May 2017'!E13)-1,0)</f>
        <v>6.5881367750224795E-2</v>
      </c>
      <c r="J13" s="21"/>
      <c r="K13" s="21"/>
    </row>
    <row r="14" spans="1:11" x14ac:dyDescent="0.3">
      <c r="A14" s="9" t="s">
        <v>16</v>
      </c>
      <c r="B14">
        <v>11</v>
      </c>
      <c r="D14" s="10">
        <f>SUM('Week of April 30th:Week of May 28th'!D13)</f>
        <v>8735820.8000000007</v>
      </c>
      <c r="E14" s="10">
        <f>SUM('Week of April 30th:Week of May 28th'!E13)</f>
        <v>2486360.1</v>
      </c>
      <c r="F14" s="11"/>
      <c r="G14" s="6">
        <f>IFERROR((D14/'May 2017'!D14)-1,0)</f>
        <v>-6.76675102655796E-2</v>
      </c>
      <c r="H14" s="6">
        <f>IFERROR((E14/'May 2017'!E14)-1,0)</f>
        <v>1.50070282934891E-2</v>
      </c>
      <c r="J14" s="21"/>
      <c r="K14" s="21"/>
    </row>
    <row r="15" spans="1:11" x14ac:dyDescent="0.3">
      <c r="A15" s="9" t="s">
        <v>17</v>
      </c>
      <c r="B15">
        <v>12</v>
      </c>
      <c r="D15" s="10">
        <f>SUM('Week of April 30th:Week of May 28th'!D14)</f>
        <v>163226</v>
      </c>
      <c r="E15" s="10">
        <f>SUM('Week of April 30th:Week of May 28th'!E14)</f>
        <v>113718.85</v>
      </c>
      <c r="F15" s="11"/>
      <c r="G15" s="6">
        <f>IFERROR((D15/'May 2017'!D15)-1,0)</f>
        <v>2.6872922006640598E-2</v>
      </c>
      <c r="H15" s="6">
        <f>IFERROR((E15/'May 2017'!E15)-1,0)</f>
        <v>0.44776159306309959</v>
      </c>
      <c r="J15" s="21"/>
      <c r="K15" s="21"/>
    </row>
    <row r="16" spans="1:11" x14ac:dyDescent="0.3">
      <c r="A16" s="9" t="s">
        <v>18</v>
      </c>
      <c r="B16">
        <v>13</v>
      </c>
      <c r="D16" s="10">
        <f>SUM('Week of April 30th:Week of May 28th'!D15)</f>
        <v>17287481.399999999</v>
      </c>
      <c r="E16" s="10">
        <f>SUM('Week of April 30th:Week of May 28th'!E15)</f>
        <v>7783461</v>
      </c>
      <c r="F16" s="11"/>
      <c r="G16" s="6">
        <f>IFERROR((D16/'May 2017'!D16)-1,0)</f>
        <v>8.7508696540397501E-2</v>
      </c>
      <c r="H16" s="6">
        <f>IFERROR((E16/'May 2017'!E16)-1,0)</f>
        <v>5.0626209969149016E-2</v>
      </c>
      <c r="J16" s="21"/>
      <c r="K16" s="21"/>
    </row>
    <row r="17" spans="1:11" x14ac:dyDescent="0.3">
      <c r="A17" s="9" t="s">
        <v>19</v>
      </c>
      <c r="B17">
        <v>14</v>
      </c>
      <c r="D17" s="10">
        <f>SUM('Week of April 30th:Week of May 28th'!D16)</f>
        <v>54485.200000000004</v>
      </c>
      <c r="E17" s="10">
        <f>SUM('Week of April 30th:Week of May 28th'!E16)</f>
        <v>21880.6</v>
      </c>
      <c r="F17" s="11"/>
      <c r="G17" s="6">
        <f>IFERROR((D17/'May 2017'!D17)-1,0)</f>
        <v>5.9843956373143214E-2</v>
      </c>
      <c r="H17" s="6">
        <f>IFERROR((E17/'May 2017'!E17)-1,0)</f>
        <v>-0.1088493556847987</v>
      </c>
      <c r="J17" s="21"/>
      <c r="K17" s="21"/>
    </row>
    <row r="18" spans="1:11" x14ac:dyDescent="0.3">
      <c r="A18" s="9" t="s">
        <v>20</v>
      </c>
      <c r="B18">
        <v>15</v>
      </c>
      <c r="D18" s="10">
        <f>SUM('Week of April 30th:Week of May 28th'!D17)</f>
        <v>0</v>
      </c>
      <c r="E18" s="10">
        <f>SUM('Week of April 30th:Week of May 28th'!E17)</f>
        <v>0</v>
      </c>
      <c r="F18" s="11"/>
      <c r="G18" s="6">
        <f>IFERROR((D18/'May 2017'!D18)-1,0)</f>
        <v>-1</v>
      </c>
      <c r="H18" s="6">
        <f>IFERROR((E18/'May 2017'!E18)-1,0)</f>
        <v>-1</v>
      </c>
      <c r="J18" s="21"/>
      <c r="K18" s="21"/>
    </row>
    <row r="19" spans="1:11" x14ac:dyDescent="0.3">
      <c r="A19" s="9" t="s">
        <v>21</v>
      </c>
      <c r="B19">
        <v>16</v>
      </c>
      <c r="D19" s="10">
        <f>SUM('Week of April 30th:Week of May 28th'!D18)</f>
        <v>4834297.3</v>
      </c>
      <c r="E19" s="10">
        <f>SUM('Week of April 30th:Week of May 28th'!E18)</f>
        <v>2097456.5499999998</v>
      </c>
      <c r="F19" s="11"/>
      <c r="G19" s="6">
        <f>IFERROR((D19/'May 2017'!D19)-1,0)</f>
        <v>0.75113735425865702</v>
      </c>
      <c r="H19" s="6">
        <f>IFERROR((E19/'May 2017'!E19)-1,0)</f>
        <v>0.37021854050247383</v>
      </c>
      <c r="J19" s="21"/>
      <c r="K19" s="21"/>
    </row>
    <row r="20" spans="1:11" x14ac:dyDescent="0.3">
      <c r="A20" s="9" t="s">
        <v>22</v>
      </c>
      <c r="B20">
        <v>17</v>
      </c>
      <c r="D20" s="10">
        <f>SUM('Week of April 30th:Week of May 28th'!D19)</f>
        <v>1448834.8</v>
      </c>
      <c r="E20" s="10">
        <f>SUM('Week of April 30th:Week of May 28th'!E19)</f>
        <v>667097.55000000005</v>
      </c>
      <c r="F20" s="11"/>
      <c r="G20" s="6">
        <f>IFERROR((D20/'May 2017'!D20)-1,0)</f>
        <v>0.15049590915938071</v>
      </c>
      <c r="H20" s="6">
        <f>IFERROR((E20/'May 2017'!E20)-1,0)</f>
        <v>6.9545722453933978E-2</v>
      </c>
      <c r="J20" s="21"/>
      <c r="K20" s="21"/>
    </row>
    <row r="21" spans="1:11" x14ac:dyDescent="0.3">
      <c r="A21" s="9" t="s">
        <v>23</v>
      </c>
      <c r="B21">
        <v>18</v>
      </c>
      <c r="D21" s="10">
        <f>SUM('Week of April 30th:Week of May 28th'!D20)</f>
        <v>910198.79999999993</v>
      </c>
      <c r="E21" s="10">
        <f>SUM('Week of April 30th:Week of May 28th'!E20)</f>
        <v>356681.85000000003</v>
      </c>
      <c r="F21" s="11"/>
      <c r="G21" s="6">
        <f>IFERROR((D21/'May 2017'!D21)-1,0)</f>
        <v>-7.3113564420418387E-2</v>
      </c>
      <c r="H21" s="6">
        <f>IFERROR((E21/'May 2017'!E21)-1,0)</f>
        <v>-8.1398493231439883E-2</v>
      </c>
      <c r="J21" s="21"/>
      <c r="K21" s="21"/>
    </row>
    <row r="22" spans="1:11" x14ac:dyDescent="0.3">
      <c r="A22" s="9" t="s">
        <v>24</v>
      </c>
      <c r="B22">
        <v>19</v>
      </c>
      <c r="D22" s="10">
        <f>SUM('Week of April 30th:Week of May 28th'!D21)</f>
        <v>104950.3</v>
      </c>
      <c r="E22" s="10">
        <f>SUM('Week of April 30th:Week of May 28th'!E21)</f>
        <v>31933.65</v>
      </c>
      <c r="F22" s="11"/>
      <c r="G22" s="6">
        <f>IFERROR((D22/'May 2017'!D22)-1,0)</f>
        <v>0.45668205003643436</v>
      </c>
      <c r="H22" s="6">
        <f>IFERROR((E22/'May 2017'!E22)-1,0)</f>
        <v>0.2310961787564767</v>
      </c>
      <c r="J22" s="21"/>
      <c r="K22" s="21"/>
    </row>
    <row r="23" spans="1:11" x14ac:dyDescent="0.3">
      <c r="A23" s="9" t="s">
        <v>25</v>
      </c>
      <c r="B23">
        <v>20</v>
      </c>
      <c r="D23" s="10">
        <f>SUM('Week of April 30th:Week of May 28th'!D22)</f>
        <v>52017</v>
      </c>
      <c r="E23" s="10">
        <f>SUM('Week of April 30th:Week of May 28th'!E22)</f>
        <v>35451.85</v>
      </c>
      <c r="F23" s="11"/>
      <c r="G23" s="6">
        <f>IFERROR((D23/'May 2017'!D23)-1,0)</f>
        <v>-0.45777725889658294</v>
      </c>
      <c r="H23" s="6">
        <f>IFERROR((E23/'May 2017'!E23)-1,0)</f>
        <v>-0.10789054174263046</v>
      </c>
      <c r="J23" s="21"/>
      <c r="K23" s="21"/>
    </row>
    <row r="24" spans="1:11" x14ac:dyDescent="0.3">
      <c r="A24" s="9" t="s">
        <v>26</v>
      </c>
      <c r="B24">
        <v>21</v>
      </c>
      <c r="D24" s="10">
        <f>SUM('Week of April 30th:Week of May 28th'!D23)</f>
        <v>47861.8</v>
      </c>
      <c r="E24" s="10">
        <f>SUM('Week of April 30th:Week of May 28th'!E23)</f>
        <v>19411</v>
      </c>
      <c r="F24" s="11"/>
      <c r="G24" s="6">
        <f>IFERROR((D24/'May 2017'!D24)-1,0)</f>
        <v>0.20139865054821482</v>
      </c>
      <c r="H24" s="6">
        <f>IFERROR((E24/'May 2017'!E24)-1,0)</f>
        <v>-0.53109675673847612</v>
      </c>
      <c r="J24" s="21"/>
      <c r="K24" s="21"/>
    </row>
    <row r="25" spans="1:11" x14ac:dyDescent="0.3">
      <c r="A25" s="9" t="s">
        <v>27</v>
      </c>
      <c r="B25">
        <v>22</v>
      </c>
      <c r="D25" s="10">
        <f>SUM('Week of April 30th:Week of May 28th'!D24)</f>
        <v>25221.7</v>
      </c>
      <c r="E25" s="10">
        <f>SUM('Week of April 30th:Week of May 28th'!E24)</f>
        <v>9518.25</v>
      </c>
      <c r="F25" s="11"/>
      <c r="G25" s="6">
        <f>IFERROR((D25/'May 2017'!D25)-1,0)</f>
        <v>-4.5688102553236409E-2</v>
      </c>
      <c r="H25" s="6">
        <f>IFERROR((E25/'May 2017'!E25)-1,0)</f>
        <v>5.7636215144090563E-2</v>
      </c>
      <c r="J25" s="21"/>
      <c r="K25" s="21"/>
    </row>
    <row r="26" spans="1:11" x14ac:dyDescent="0.3">
      <c r="A26" s="9" t="s">
        <v>28</v>
      </c>
      <c r="B26">
        <v>23</v>
      </c>
      <c r="D26" s="10">
        <f>SUM('Week of April 30th:Week of May 28th'!D25)</f>
        <v>179523.40999999997</v>
      </c>
      <c r="E26" s="10">
        <f>SUM('Week of April 30th:Week of May 28th'!E25)</f>
        <v>77639.799999999988</v>
      </c>
      <c r="F26" s="11"/>
      <c r="G26" s="6">
        <f>IFERROR((D26/'May 2017'!D26)-1,0)</f>
        <v>0.96755858696642139</v>
      </c>
      <c r="H26" s="6">
        <f>IFERROR((E26/'May 2017'!E26)-1,0)</f>
        <v>1.3499226678531318</v>
      </c>
      <c r="J26" s="21"/>
      <c r="K26" s="21"/>
    </row>
    <row r="27" spans="1:11" x14ac:dyDescent="0.3">
      <c r="A27" s="9" t="s">
        <v>29</v>
      </c>
      <c r="B27">
        <v>24</v>
      </c>
      <c r="D27" s="10">
        <f>SUM('Week of April 30th:Week of May 28th'!D26)</f>
        <v>24089.800000000003</v>
      </c>
      <c r="E27" s="10">
        <f>SUM('Week of April 30th:Week of May 28th'!E26)</f>
        <v>15030.4</v>
      </c>
      <c r="F27" s="11"/>
      <c r="G27" s="6">
        <f>IFERROR((D27/'May 2017'!D27)-1,0)</f>
        <v>-0.13027875356971352</v>
      </c>
      <c r="H27" s="6">
        <f>IFERROR((E27/'May 2017'!E27)-1,0)</f>
        <v>-0.4958085800831239</v>
      </c>
      <c r="J27" s="21"/>
      <c r="K27" s="21"/>
    </row>
    <row r="28" spans="1:11" x14ac:dyDescent="0.3">
      <c r="A28" s="9" t="s">
        <v>30</v>
      </c>
      <c r="B28">
        <v>25</v>
      </c>
      <c r="D28" s="10">
        <f>SUM('Week of April 30th:Week of May 28th'!D27)</f>
        <v>103303.9</v>
      </c>
      <c r="E28" s="10">
        <f>SUM('Week of April 30th:Week of May 28th'!E27)</f>
        <v>26527.200000000001</v>
      </c>
      <c r="F28" s="11"/>
      <c r="G28" s="6">
        <f>IFERROR((D28/'May 2017'!D28)-1,0)</f>
        <v>3.3597341211226004</v>
      </c>
      <c r="H28" s="6">
        <f>IFERROR((E28/'May 2017'!E28)-1,0)</f>
        <v>1.0162272884467027</v>
      </c>
      <c r="J28" s="21"/>
      <c r="K28" s="21"/>
    </row>
    <row r="29" spans="1:11" x14ac:dyDescent="0.3">
      <c r="A29" s="9" t="s">
        <v>31</v>
      </c>
      <c r="B29">
        <v>26</v>
      </c>
      <c r="D29" s="10">
        <f>SUM('Week of April 30th:Week of May 28th'!D28)</f>
        <v>162997.1</v>
      </c>
      <c r="E29" s="10">
        <f>SUM('Week of April 30th:Week of May 28th'!E28)</f>
        <v>57022.350000000006</v>
      </c>
      <c r="F29" s="11"/>
      <c r="G29" s="6">
        <f>IFERROR((D29/'May 2017'!D29)-1,0)</f>
        <v>1.2871328946076024</v>
      </c>
      <c r="H29" s="6">
        <f>IFERROR((E29/'May 2017'!E29)-1,0)</f>
        <v>0.74187443869477865</v>
      </c>
      <c r="J29" s="21"/>
      <c r="K29" s="21"/>
    </row>
    <row r="30" spans="1:11" x14ac:dyDescent="0.3">
      <c r="A30" s="9" t="s">
        <v>32</v>
      </c>
      <c r="B30">
        <v>27</v>
      </c>
      <c r="D30" s="10">
        <f>SUM('Week of April 30th:Week of May 28th'!D29)</f>
        <v>885301.2</v>
      </c>
      <c r="E30" s="10">
        <f>SUM('Week of April 30th:Week of May 28th'!E29)</f>
        <v>350059.85</v>
      </c>
      <c r="F30" s="11"/>
      <c r="G30" s="6">
        <f>IFERROR((D30/'May 2017'!D30)-1,0)</f>
        <v>0.25823107702899262</v>
      </c>
      <c r="H30" s="6">
        <f>IFERROR((E30/'May 2017'!E30)-1,0)</f>
        <v>0.19225097837268867</v>
      </c>
      <c r="J30" s="21"/>
      <c r="K30" s="21"/>
    </row>
    <row r="31" spans="1:11" x14ac:dyDescent="0.3">
      <c r="A31" s="9" t="s">
        <v>33</v>
      </c>
      <c r="B31">
        <v>28</v>
      </c>
      <c r="D31" s="10">
        <f>SUM('Week of April 30th:Week of May 28th'!D30)</f>
        <v>397759.60000000003</v>
      </c>
      <c r="E31" s="10">
        <f>SUM('Week of April 30th:Week of May 28th'!E30)</f>
        <v>133443.1</v>
      </c>
      <c r="F31" s="11"/>
      <c r="G31" s="6">
        <f>IFERROR((D31/'May 2017'!D31)-1,0)</f>
        <v>0.13489438532579179</v>
      </c>
      <c r="H31" s="6">
        <f>IFERROR((E31/'May 2017'!E31)-1,0)</f>
        <v>5.0458462827040584E-2</v>
      </c>
      <c r="J31" s="21"/>
      <c r="K31" s="21"/>
    </row>
    <row r="32" spans="1:11" x14ac:dyDescent="0.3">
      <c r="A32" s="9" t="s">
        <v>34</v>
      </c>
      <c r="B32">
        <v>29</v>
      </c>
      <c r="D32" s="10">
        <f>SUM('Week of April 30th:Week of May 28th'!D31)</f>
        <v>6816558</v>
      </c>
      <c r="E32" s="10">
        <f>SUM('Week of April 30th:Week of May 28th'!E31)</f>
        <v>3144932.35</v>
      </c>
      <c r="F32" s="11"/>
      <c r="G32" s="6">
        <f>IFERROR((D32/'May 2017'!D32)-1,0)</f>
        <v>-0.19246963760835867</v>
      </c>
      <c r="H32" s="6">
        <f>IFERROR((E32/'May 2017'!E32)-1,0)</f>
        <v>-0.26943687296459307</v>
      </c>
      <c r="J32" s="21"/>
      <c r="K32" s="21"/>
    </row>
    <row r="33" spans="1:11" x14ac:dyDescent="0.3">
      <c r="A33" s="9" t="s">
        <v>35</v>
      </c>
      <c r="B33">
        <v>30</v>
      </c>
      <c r="D33" s="10">
        <f>SUM('Week of April 30th:Week of May 28th'!D32)</f>
        <v>19930.400000000001</v>
      </c>
      <c r="E33" s="10">
        <f>SUM('Week of April 30th:Week of May 28th'!E32)</f>
        <v>20622</v>
      </c>
      <c r="F33" s="11"/>
      <c r="G33" s="6">
        <f>IFERROR((D33/'May 2017'!D33)-1,0)</f>
        <v>0.30098240804203802</v>
      </c>
      <c r="H33" s="6">
        <f>IFERROR((E33/'May 2017'!E33)-1,0)</f>
        <v>0.62055118543374221</v>
      </c>
      <c r="J33" s="21"/>
      <c r="K33" s="21"/>
    </row>
    <row r="34" spans="1:11" x14ac:dyDescent="0.3">
      <c r="A34" s="9" t="s">
        <v>36</v>
      </c>
      <c r="B34">
        <v>31</v>
      </c>
      <c r="D34" s="10">
        <f>SUM('Week of April 30th:Week of May 28th'!D33)</f>
        <v>2035479.9999999998</v>
      </c>
      <c r="E34" s="10">
        <f>SUM('Week of April 30th:Week of May 28th'!E33)</f>
        <v>591120.6</v>
      </c>
      <c r="F34" s="11"/>
      <c r="G34" s="6">
        <f>IFERROR((D34/'May 2017'!D34)-1,0)</f>
        <v>-3.0792115603281434E-2</v>
      </c>
      <c r="H34" s="6">
        <f>IFERROR((E34/'May 2017'!E34)-1,0)</f>
        <v>0.3694827735797499</v>
      </c>
      <c r="J34" s="21"/>
      <c r="K34" s="21"/>
    </row>
    <row r="35" spans="1:11" x14ac:dyDescent="0.3">
      <c r="A35" s="9" t="s">
        <v>37</v>
      </c>
      <c r="B35">
        <v>32</v>
      </c>
      <c r="D35" s="10">
        <f>SUM('Week of April 30th:Week of May 28th'!D34)</f>
        <v>73014.2</v>
      </c>
      <c r="E35" s="10">
        <f>SUM('Week of April 30th:Week of May 28th'!E34)</f>
        <v>41582.449999999997</v>
      </c>
      <c r="F35" s="11"/>
      <c r="G35" s="6">
        <f>IFERROR((D35/'May 2017'!D35)-1,0)</f>
        <v>0.38390096986904765</v>
      </c>
      <c r="H35" s="6">
        <f>IFERROR((E35/'May 2017'!E35)-1,0)</f>
        <v>9.0122493921181768E-2</v>
      </c>
      <c r="J35" s="21"/>
      <c r="K35" s="21"/>
    </row>
    <row r="36" spans="1:11" x14ac:dyDescent="0.3">
      <c r="A36" s="9" t="s">
        <v>38</v>
      </c>
      <c r="B36">
        <v>33</v>
      </c>
      <c r="D36" s="10">
        <f>SUM('Week of April 30th:Week of May 28th'!D35)</f>
        <v>37399.599999999999</v>
      </c>
      <c r="E36" s="10">
        <f>SUM('Week of April 30th:Week of May 28th'!E35)</f>
        <v>16835</v>
      </c>
      <c r="F36" s="11"/>
      <c r="G36" s="6">
        <f>IFERROR((D36/'May 2017'!D36)-1,0)</f>
        <v>0.71750032146071763</v>
      </c>
      <c r="H36" s="6">
        <f>IFERROR((E36/'May 2017'!E36)-1,0)</f>
        <v>0.30007027406886877</v>
      </c>
      <c r="J36" s="21"/>
      <c r="K36" s="21"/>
    </row>
    <row r="37" spans="1:11" x14ac:dyDescent="0.3">
      <c r="A37" s="9" t="s">
        <v>39</v>
      </c>
      <c r="B37">
        <v>34</v>
      </c>
      <c r="D37" s="10">
        <f>SUM('Week of April 30th:Week of May 28th'!D36)</f>
        <v>4484.9000000000005</v>
      </c>
      <c r="E37" s="10">
        <f>SUM('Week of April 30th:Week of May 28th'!E36)</f>
        <v>5554.8499999999995</v>
      </c>
      <c r="F37" s="11"/>
      <c r="G37" s="6">
        <f>IFERROR((D37/'May 2017'!D37)-1,0)</f>
        <v>-0.69949814736644622</v>
      </c>
      <c r="H37" s="6">
        <f>IFERROR((E37/'May 2017'!E37)-1,0)</f>
        <v>0.47404105136063879</v>
      </c>
      <c r="J37" s="21"/>
      <c r="K37" s="21"/>
    </row>
    <row r="38" spans="1:11" x14ac:dyDescent="0.3">
      <c r="A38" s="9" t="s">
        <v>40</v>
      </c>
      <c r="B38">
        <v>35</v>
      </c>
      <c r="D38" s="10">
        <f>SUM('Week of April 30th:Week of May 28th'!D37)</f>
        <v>1841906.5</v>
      </c>
      <c r="E38" s="10">
        <f>SUM('Week of April 30th:Week of May 28th'!E37)</f>
        <v>739650.10000000009</v>
      </c>
      <c r="F38" s="11"/>
      <c r="G38" s="6">
        <f>IFERROR((D38/'May 2017'!D38)-1,0)</f>
        <v>-3.180839093629928E-2</v>
      </c>
      <c r="H38" s="6">
        <f>IFERROR((E38/'May 2017'!E38)-1,0)</f>
        <v>-1.34079923212167E-2</v>
      </c>
      <c r="J38" s="21"/>
      <c r="K38" s="21"/>
    </row>
    <row r="39" spans="1:11" x14ac:dyDescent="0.3">
      <c r="A39" s="9" t="s">
        <v>41</v>
      </c>
      <c r="B39">
        <v>36</v>
      </c>
      <c r="D39" s="10">
        <f>SUM('Week of April 30th:Week of May 28th'!D38)</f>
        <v>7663992.6999999993</v>
      </c>
      <c r="E39" s="10">
        <f>SUM('Week of April 30th:Week of May 28th'!E38)</f>
        <v>2906388.0999999996</v>
      </c>
      <c r="F39" s="11"/>
      <c r="G39" s="6">
        <f>IFERROR((D39/'May 2017'!D39)-1,0)</f>
        <v>0.10360503930963105</v>
      </c>
      <c r="H39" s="6">
        <f>IFERROR((E39/'May 2017'!E39)-1,0)</f>
        <v>0.12326808504191433</v>
      </c>
      <c r="J39" s="21"/>
      <c r="K39" s="21"/>
    </row>
    <row r="40" spans="1:11" x14ac:dyDescent="0.3">
      <c r="A40" s="9" t="s">
        <v>42</v>
      </c>
      <c r="B40">
        <v>37</v>
      </c>
      <c r="D40" s="10">
        <f>SUM('Week of April 30th:Week of May 28th'!D39)</f>
        <v>1425650.1</v>
      </c>
      <c r="E40" s="10">
        <f>SUM('Week of April 30th:Week of May 28th'!E39)</f>
        <v>562096.15</v>
      </c>
      <c r="F40" s="11"/>
      <c r="G40" s="6">
        <f>IFERROR((D40/'May 2017'!D40)-1,0)</f>
        <v>-6.8456440303525046E-2</v>
      </c>
      <c r="H40" s="6">
        <f>IFERROR((E40/'May 2017'!E40)-1,0)</f>
        <v>-0.32376136107643094</v>
      </c>
      <c r="J40" s="21"/>
      <c r="K40" s="21"/>
    </row>
    <row r="41" spans="1:11" x14ac:dyDescent="0.3">
      <c r="A41" s="9" t="s">
        <v>43</v>
      </c>
      <c r="B41">
        <v>38</v>
      </c>
      <c r="D41" s="10">
        <f>SUM('Week of April 30th:Week of May 28th'!D40)</f>
        <v>143801</v>
      </c>
      <c r="E41" s="10">
        <f>SUM('Week of April 30th:Week of May 28th'!E40)</f>
        <v>49627.55</v>
      </c>
      <c r="F41" s="11"/>
      <c r="G41" s="6">
        <f>IFERROR((D41/'May 2017'!D41)-1,0)</f>
        <v>0.7889988779646262</v>
      </c>
      <c r="H41" s="6">
        <f>IFERROR((E41/'May 2017'!E41)-1,0)</f>
        <v>0.48295769492234486</v>
      </c>
      <c r="J41" s="21"/>
      <c r="K41" s="21"/>
    </row>
    <row r="42" spans="1:11" x14ac:dyDescent="0.3">
      <c r="A42" s="9" t="s">
        <v>44</v>
      </c>
      <c r="B42">
        <v>39</v>
      </c>
      <c r="D42" s="10">
        <f>SUM('Week of April 30th:Week of May 28th'!D41)</f>
        <v>35751.800000000003</v>
      </c>
      <c r="E42" s="10">
        <f>SUM('Week of April 30th:Week of May 28th'!E41)</f>
        <v>4496.1000000000004</v>
      </c>
      <c r="F42" s="11"/>
      <c r="G42" s="6">
        <f>IFERROR((D42/'May 2017'!D42)-1,0)</f>
        <v>3.1791997381556341</v>
      </c>
      <c r="H42" s="6">
        <f>IFERROR((E42/'May 2017'!E42)-1,0)</f>
        <v>-1.9164694204779842E-2</v>
      </c>
      <c r="J42" s="21"/>
      <c r="K42" s="21"/>
    </row>
    <row r="43" spans="1:11" x14ac:dyDescent="0.3">
      <c r="A43" s="9" t="s">
        <v>45</v>
      </c>
      <c r="B43">
        <v>40</v>
      </c>
      <c r="D43" s="10">
        <f>SUM('Week of April 30th:Week of May 28th'!D42)</f>
        <v>21767.899999999998</v>
      </c>
      <c r="E43" s="10">
        <f>SUM('Week of April 30th:Week of May 28th'!E42)</f>
        <v>9887.85</v>
      </c>
      <c r="F43" s="11"/>
      <c r="G43" s="6">
        <f>IFERROR((D43/'May 2017'!D43)-1,0)</f>
        <v>-0.6863799102415411</v>
      </c>
      <c r="H43" s="6">
        <f>IFERROR((E43/'May 2017'!E43)-1,0)</f>
        <v>-0.49885583524027466</v>
      </c>
      <c r="J43" s="21"/>
      <c r="K43" s="21"/>
    </row>
    <row r="44" spans="1:11" x14ac:dyDescent="0.3">
      <c r="A44" s="9" t="s">
        <v>46</v>
      </c>
      <c r="B44">
        <v>41</v>
      </c>
      <c r="D44" s="10">
        <f>SUM('Week of April 30th:Week of May 28th'!D43)</f>
        <v>4133773</v>
      </c>
      <c r="E44" s="10">
        <f>SUM('Week of April 30th:Week of May 28th'!E43)</f>
        <v>1821101.8</v>
      </c>
      <c r="F44" s="11"/>
      <c r="G44" s="6">
        <f>IFERROR((D44/'May 2017'!D44)-1,0)</f>
        <v>9.3157121749113614E-2</v>
      </c>
      <c r="H44" s="6">
        <f>IFERROR((E44/'May 2017'!E44)-1,0)</f>
        <v>0.23539536157020602</v>
      </c>
      <c r="J44" s="21"/>
      <c r="K44" s="21"/>
    </row>
    <row r="45" spans="1:11" x14ac:dyDescent="0.3">
      <c r="A45" s="9" t="s">
        <v>47</v>
      </c>
      <c r="B45">
        <v>42</v>
      </c>
      <c r="D45" s="10">
        <f>SUM('Week of April 30th:Week of May 28th'!D44)</f>
        <v>1749591.29</v>
      </c>
      <c r="E45" s="10">
        <f>SUM('Week of April 30th:Week of May 28th'!E44)</f>
        <v>824829.40999999992</v>
      </c>
      <c r="F45" s="11"/>
      <c r="G45" s="6">
        <f>IFERROR((D45/'May 2017'!D45)-1,0)</f>
        <v>0.19391776258151538</v>
      </c>
      <c r="H45" s="6">
        <f>IFERROR((E45/'May 2017'!E45)-1,0)</f>
        <v>0.50598284580915953</v>
      </c>
      <c r="J45" s="21"/>
      <c r="K45" s="21"/>
    </row>
    <row r="46" spans="1:11" x14ac:dyDescent="0.3">
      <c r="A46" s="9" t="s">
        <v>48</v>
      </c>
      <c r="B46">
        <v>43</v>
      </c>
      <c r="D46" s="10">
        <f>SUM('Week of April 30th:Week of May 28th'!D45)</f>
        <v>1484830.2</v>
      </c>
      <c r="E46" s="10">
        <f>SUM('Week of April 30th:Week of May 28th'!E45)</f>
        <v>474805.80000000005</v>
      </c>
      <c r="F46" s="11"/>
      <c r="G46" s="6">
        <f>IFERROR((D46/'May 2017'!D46)-1,0)</f>
        <v>-7.0147106398983805E-2</v>
      </c>
      <c r="H46" s="6">
        <f>IFERROR((E46/'May 2017'!E46)-1,0)</f>
        <v>-0.1009203618883886</v>
      </c>
      <c r="J46" s="21"/>
      <c r="K46" s="21"/>
    </row>
    <row r="47" spans="1:11" x14ac:dyDescent="0.3">
      <c r="A47" s="9" t="s">
        <v>49</v>
      </c>
      <c r="B47">
        <v>44</v>
      </c>
      <c r="D47" s="10">
        <f>SUM('Week of April 30th:Week of May 28th'!D46)</f>
        <v>1496664.34</v>
      </c>
      <c r="E47" s="10">
        <f>SUM('Week of April 30th:Week of May 28th'!E46)</f>
        <v>475365.30000000005</v>
      </c>
      <c r="F47" s="11"/>
      <c r="G47" s="6">
        <f>IFERROR((D47/'May 2017'!D47)-1,0)</f>
        <v>-0.25804306160509605</v>
      </c>
      <c r="H47" s="6">
        <f>IFERROR((E47/'May 2017'!E47)-1,0)</f>
        <v>-0.3390970575395823</v>
      </c>
      <c r="J47" s="21"/>
      <c r="K47" s="21"/>
    </row>
    <row r="48" spans="1:11" x14ac:dyDescent="0.3">
      <c r="A48" s="9" t="s">
        <v>50</v>
      </c>
      <c r="B48">
        <v>45</v>
      </c>
      <c r="D48" s="10">
        <f>SUM('Week of April 30th:Week of May 28th'!D47)</f>
        <v>759833.89999999991</v>
      </c>
      <c r="E48" s="10">
        <f>SUM('Week of April 30th:Week of May 28th'!E47)</f>
        <v>323812.65000000002</v>
      </c>
      <c r="F48" s="11"/>
      <c r="G48" s="6">
        <f>IFERROR((D48/'May 2017'!D48)-1,0)</f>
        <v>-5.9174049121602845E-2</v>
      </c>
      <c r="H48" s="6">
        <f>IFERROR((E48/'May 2017'!E48)-1,0)</f>
        <v>9.1507239127152085E-2</v>
      </c>
      <c r="J48" s="21"/>
      <c r="K48" s="21"/>
    </row>
    <row r="49" spans="1:11" x14ac:dyDescent="0.3">
      <c r="A49" s="9" t="s">
        <v>51</v>
      </c>
      <c r="B49">
        <v>46</v>
      </c>
      <c r="D49" s="10">
        <f>SUM('Week of April 30th:Week of May 28th'!D48)</f>
        <v>1570925.68</v>
      </c>
      <c r="E49" s="10">
        <f>SUM('Week of April 30th:Week of May 28th'!E48)</f>
        <v>609962.85</v>
      </c>
      <c r="F49" s="11"/>
      <c r="G49" s="6">
        <f>IFERROR((D49/'May 2017'!D49)-1,0)</f>
        <v>0.12012669339206705</v>
      </c>
      <c r="H49" s="6">
        <f>IFERROR((E49/'May 2017'!E49)-1,0)</f>
        <v>-7.9090626624900184E-2</v>
      </c>
      <c r="J49" s="21"/>
      <c r="K49" s="21"/>
    </row>
    <row r="50" spans="1:11" x14ac:dyDescent="0.3">
      <c r="A50" s="9" t="s">
        <v>52</v>
      </c>
      <c r="B50">
        <v>47</v>
      </c>
      <c r="D50" s="10">
        <f>SUM('Week of April 30th:Week of May 28th'!D49)</f>
        <v>86016</v>
      </c>
      <c r="E50" s="10">
        <f>SUM('Week of April 30th:Week of May 28th'!E49)</f>
        <v>33789.350000000006</v>
      </c>
      <c r="F50" s="11"/>
      <c r="G50" s="6">
        <f>IFERROR((D50/'May 2017'!D50)-1,0)</f>
        <v>-0.50076583366174132</v>
      </c>
      <c r="H50" s="6">
        <f>IFERROR((E50/'May 2017'!E50)-1,0)</f>
        <v>-8.4268437277685404E-2</v>
      </c>
      <c r="J50" s="21"/>
      <c r="K50" s="21"/>
    </row>
    <row r="51" spans="1:11" x14ac:dyDescent="0.3">
      <c r="A51" s="9" t="s">
        <v>53</v>
      </c>
      <c r="B51">
        <v>48</v>
      </c>
      <c r="D51" s="10">
        <f>SUM('Week of April 30th:Week of May 28th'!D50)</f>
        <v>13793908.800000001</v>
      </c>
      <c r="E51" s="10">
        <f>SUM('Week of April 30th:Week of May 28th'!E50)</f>
        <v>5654209.0499999998</v>
      </c>
      <c r="F51" s="11"/>
      <c r="G51" s="6">
        <f>IFERROR((D51/'May 2017'!D51)-1,0)</f>
        <v>2.1045928347032339E-2</v>
      </c>
      <c r="H51" s="6">
        <f>IFERROR((E51/'May 2017'!E51)-1,0)</f>
        <v>-2.5743592792971226E-2</v>
      </c>
      <c r="J51" s="21"/>
      <c r="K51" s="21"/>
    </row>
    <row r="52" spans="1:11" x14ac:dyDescent="0.3">
      <c r="A52" s="9" t="s">
        <v>54</v>
      </c>
      <c r="B52">
        <v>49</v>
      </c>
      <c r="D52" s="10">
        <f>SUM('Week of April 30th:Week of May 28th'!D51)</f>
        <v>3470683.3</v>
      </c>
      <c r="E52" s="10">
        <f>SUM('Week of April 30th:Week of May 28th'!E51)</f>
        <v>1131819.8500000001</v>
      </c>
      <c r="F52" s="11"/>
      <c r="G52" s="6">
        <f>IFERROR((D52/'May 2017'!D52)-1,0)</f>
        <v>0.47209106437230242</v>
      </c>
      <c r="H52" s="6">
        <f>IFERROR((E52/'May 2017'!E52)-1,0)</f>
        <v>4.8840075399605443E-3</v>
      </c>
      <c r="J52" s="21"/>
      <c r="K52" s="21"/>
    </row>
    <row r="53" spans="1:11" x14ac:dyDescent="0.3">
      <c r="A53" s="9" t="s">
        <v>55</v>
      </c>
      <c r="B53">
        <v>50</v>
      </c>
      <c r="D53" s="10">
        <f>SUM('Week of April 30th:Week of May 28th'!D52)</f>
        <v>20472710.300000001</v>
      </c>
      <c r="E53" s="10">
        <f>SUM('Week of April 30th:Week of May 28th'!E52)</f>
        <v>8363888.4000000004</v>
      </c>
      <c r="F53" s="11"/>
      <c r="G53" s="6">
        <f>IFERROR((D53/'May 2017'!D53)-1,0)</f>
        <v>0.15918040386319388</v>
      </c>
      <c r="H53" s="6">
        <f>IFERROR((E53/'May 2017'!E53)-1,0)</f>
        <v>0.31456508352558421</v>
      </c>
      <c r="J53" s="21"/>
      <c r="K53" s="21"/>
    </row>
    <row r="54" spans="1:11" x14ac:dyDescent="0.3">
      <c r="A54" s="9" t="s">
        <v>56</v>
      </c>
      <c r="B54">
        <v>51</v>
      </c>
      <c r="D54" s="10">
        <f>SUM('Week of April 30th:Week of May 28th'!D53)</f>
        <v>3471927.2</v>
      </c>
      <c r="E54" s="10">
        <f>SUM('Week of April 30th:Week of May 28th'!E53)</f>
        <v>1661089.15</v>
      </c>
      <c r="F54" s="11"/>
      <c r="G54" s="6">
        <f>IFERROR((D54/'May 2017'!D54)-1,0)</f>
        <v>0.4844299190729302</v>
      </c>
      <c r="H54" s="6">
        <f>IFERROR((E54/'May 2017'!E54)-1,0)</f>
        <v>0.42732518535649833</v>
      </c>
      <c r="J54" s="21"/>
      <c r="K54" s="21"/>
    </row>
    <row r="55" spans="1:11" x14ac:dyDescent="0.3">
      <c r="A55" s="9" t="s">
        <v>57</v>
      </c>
      <c r="B55">
        <v>52</v>
      </c>
      <c r="D55" s="10">
        <f>SUM('Week of April 30th:Week of May 28th'!D54)</f>
        <v>7806624.7000000002</v>
      </c>
      <c r="E55" s="10">
        <f>SUM('Week of April 30th:Week of May 28th'!E54)</f>
        <v>3002395.8499999996</v>
      </c>
      <c r="F55" s="11"/>
      <c r="G55" s="6">
        <f>IFERROR((D55/'May 2017'!D55)-1,0)</f>
        <v>-0.22852882218308723</v>
      </c>
      <c r="H55" s="6">
        <f>IFERROR((E55/'May 2017'!E55)-1,0)</f>
        <v>-0.32423430051795055</v>
      </c>
      <c r="J55" s="21"/>
      <c r="K55" s="21"/>
    </row>
    <row r="56" spans="1:11" x14ac:dyDescent="0.3">
      <c r="A56" s="9" t="s">
        <v>58</v>
      </c>
      <c r="B56">
        <v>53</v>
      </c>
      <c r="D56" s="10">
        <f>SUM('Week of April 30th:Week of May 28th'!D55)</f>
        <v>3488370.84</v>
      </c>
      <c r="E56" s="10">
        <f>SUM('Week of April 30th:Week of May 28th'!E55)</f>
        <v>1591277.45</v>
      </c>
      <c r="F56" s="11"/>
      <c r="G56" s="6">
        <f>IFERROR((D56/'May 2017'!D56)-1,0)</f>
        <v>0.31671038878233682</v>
      </c>
      <c r="H56" s="6">
        <f>IFERROR((E56/'May 2017'!E56)-1,0)</f>
        <v>0.33996280335845097</v>
      </c>
      <c r="J56" s="21"/>
      <c r="K56" s="21"/>
    </row>
    <row r="57" spans="1:11" x14ac:dyDescent="0.3">
      <c r="A57" s="9" t="s">
        <v>59</v>
      </c>
      <c r="B57">
        <v>54</v>
      </c>
      <c r="D57" s="10">
        <f>SUM('Week of April 30th:Week of May 28th'!D56)</f>
        <v>144685.80000000002</v>
      </c>
      <c r="E57" s="10">
        <f>SUM('Week of April 30th:Week of May 28th'!E56)</f>
        <v>63766.5</v>
      </c>
      <c r="F57" s="11"/>
      <c r="G57" s="6">
        <f>IFERROR((D57/'May 2017'!D57)-1,0)</f>
        <v>-7.5416968817976215E-4</v>
      </c>
      <c r="H57" s="6">
        <f>IFERROR((E57/'May 2017'!E57)-1,0)</f>
        <v>0.14163270852501086</v>
      </c>
      <c r="J57" s="21"/>
      <c r="K57" s="21"/>
    </row>
    <row r="58" spans="1:11" x14ac:dyDescent="0.3">
      <c r="A58" s="9" t="s">
        <v>60</v>
      </c>
      <c r="B58">
        <v>55</v>
      </c>
      <c r="D58" s="10">
        <f>SUM('Week of April 30th:Week of May 28th'!D57)</f>
        <v>2607828.3000000003</v>
      </c>
      <c r="E58" s="10">
        <f>SUM('Week of April 30th:Week of May 28th'!E57)</f>
        <v>1069809.6499999999</v>
      </c>
      <c r="F58" s="11"/>
      <c r="G58" s="6">
        <f>IFERROR((D58/'May 2017'!D58)-1,0)</f>
        <v>0.129829070041797</v>
      </c>
      <c r="H58" s="6">
        <f>IFERROR((E58/'May 2017'!E58)-1,0)</f>
        <v>0.20227545828752569</v>
      </c>
      <c r="J58" s="21"/>
      <c r="K58" s="21"/>
    </row>
    <row r="59" spans="1:11" x14ac:dyDescent="0.3">
      <c r="A59" s="9" t="s">
        <v>61</v>
      </c>
      <c r="B59">
        <v>56</v>
      </c>
      <c r="D59" s="10">
        <f>SUM('Week of April 30th:Week of May 28th'!D58)</f>
        <v>2066184.7000000002</v>
      </c>
      <c r="E59" s="10">
        <f>SUM('Week of April 30th:Week of May 28th'!E58)</f>
        <v>725703.65</v>
      </c>
      <c r="F59" s="11"/>
      <c r="G59" s="6">
        <f>IFERROR((D59/'May 2017'!D59)-1,0)</f>
        <v>6.3212413423601399E-2</v>
      </c>
      <c r="H59" s="6">
        <f>IFERROR((E59/'May 2017'!E59)-1,0)</f>
        <v>1.6883658907520527E-2</v>
      </c>
      <c r="J59" s="21"/>
      <c r="K59" s="21"/>
    </row>
    <row r="60" spans="1:11" x14ac:dyDescent="0.3">
      <c r="A60" s="9" t="s">
        <v>62</v>
      </c>
      <c r="B60">
        <v>57</v>
      </c>
      <c r="D60" s="10">
        <f>SUM('Week of April 30th:Week of May 28th'!D59)</f>
        <v>1079912.3999999999</v>
      </c>
      <c r="E60" s="10">
        <f>SUM('Week of April 30th:Week of May 28th'!E59)</f>
        <v>558718.30000000005</v>
      </c>
      <c r="F60" s="11"/>
      <c r="G60" s="6">
        <f>IFERROR((D60/'May 2017'!D60)-1,0)</f>
        <v>0.30994106363955165</v>
      </c>
      <c r="H60" s="6">
        <f>IFERROR((E60/'May 2017'!E60)-1,0)</f>
        <v>0.37066841140882811</v>
      </c>
      <c r="J60" s="21"/>
      <c r="K60" s="21"/>
    </row>
    <row r="61" spans="1:11" x14ac:dyDescent="0.3">
      <c r="A61" s="9" t="s">
        <v>63</v>
      </c>
      <c r="B61">
        <v>58</v>
      </c>
      <c r="D61" s="10">
        <f>SUM('Week of April 30th:Week of May 28th'!D60)</f>
        <v>5863036.2000000002</v>
      </c>
      <c r="E61" s="10">
        <f>SUM('Week of April 30th:Week of May 28th'!E60)</f>
        <v>1974994.67</v>
      </c>
      <c r="F61" s="11"/>
      <c r="G61" s="6">
        <f>IFERROR((D61/'May 2017'!D61)-1,0)</f>
        <v>8.4960787597836873E-2</v>
      </c>
      <c r="H61" s="6">
        <f>IFERROR((E61/'May 2017'!E61)-1,0)</f>
        <v>0.21058295703001217</v>
      </c>
      <c r="J61" s="21"/>
      <c r="K61" s="21"/>
    </row>
    <row r="62" spans="1:11" x14ac:dyDescent="0.3">
      <c r="A62" s="9" t="s">
        <v>64</v>
      </c>
      <c r="B62">
        <v>59</v>
      </c>
      <c r="D62" s="10">
        <f>SUM('Week of April 30th:Week of May 28th'!D61)</f>
        <v>4315117.57</v>
      </c>
      <c r="E62" s="10">
        <f>SUM('Week of April 30th:Week of May 28th'!E61)</f>
        <v>1602855.2899999998</v>
      </c>
      <c r="F62" s="11"/>
      <c r="G62" s="6">
        <f>IFERROR((D62/'May 2017'!D62)-1,0)</f>
        <v>0.232641987132711</v>
      </c>
      <c r="H62" s="6">
        <f>IFERROR((E62/'May 2017'!E62)-1,0)</f>
        <v>3.8392600638996077E-2</v>
      </c>
      <c r="J62" s="21"/>
      <c r="K62" s="21"/>
    </row>
    <row r="63" spans="1:11" x14ac:dyDescent="0.3">
      <c r="A63" s="9" t="s">
        <v>65</v>
      </c>
      <c r="B63">
        <v>60</v>
      </c>
      <c r="D63" s="10">
        <f>SUM('Week of April 30th:Week of May 28th'!D62)</f>
        <v>1325012.5</v>
      </c>
      <c r="E63" s="10">
        <f>SUM('Week of April 30th:Week of May 28th'!E62)</f>
        <v>377002.85</v>
      </c>
      <c r="F63" s="11"/>
      <c r="G63" s="6">
        <f>IFERROR((D63/'May 2017'!D63)-1,0)</f>
        <v>0.63528774498539131</v>
      </c>
      <c r="H63" s="6">
        <f>IFERROR((E63/'May 2017'!E63)-1,0)</f>
        <v>0.37860681681178199</v>
      </c>
      <c r="J63" s="21"/>
      <c r="K63" s="21"/>
    </row>
    <row r="64" spans="1:11" x14ac:dyDescent="0.3">
      <c r="A64" s="9" t="s">
        <v>66</v>
      </c>
      <c r="B64">
        <v>61</v>
      </c>
      <c r="D64" s="10">
        <f>SUM('Week of April 30th:Week of May 28th'!D63)</f>
        <v>54026</v>
      </c>
      <c r="E64" s="10">
        <f>SUM('Week of April 30th:Week of May 28th'!E63)</f>
        <v>20192.200000000004</v>
      </c>
      <c r="F64" s="11"/>
      <c r="G64" s="6">
        <f>IFERROR((D64/'May 2017'!D64)-1,0)</f>
        <v>0.12400786426855026</v>
      </c>
      <c r="H64" s="6">
        <f>IFERROR((E64/'May 2017'!E64)-1,0)</f>
        <v>-0.4011874117744747</v>
      </c>
      <c r="J64" s="21"/>
      <c r="K64" s="21"/>
    </row>
    <row r="65" spans="1:11" x14ac:dyDescent="0.3">
      <c r="A65" s="9" t="s">
        <v>67</v>
      </c>
      <c r="B65">
        <v>62</v>
      </c>
      <c r="D65" s="10">
        <f>SUM('Week of April 30th:Week of May 28th'!D64)</f>
        <v>42812</v>
      </c>
      <c r="E65" s="10">
        <f>SUM('Week of April 30th:Week of May 28th'!E64)</f>
        <v>19134.849999999999</v>
      </c>
      <c r="F65" s="11"/>
      <c r="G65" s="6">
        <f>IFERROR((D65/'May 2017'!D65)-1,0)</f>
        <v>0.40795138009622689</v>
      </c>
      <c r="H65" s="6">
        <f>IFERROR((E65/'May 2017'!E65)-1,0)</f>
        <v>0.41301594686102705</v>
      </c>
      <c r="J65" s="21"/>
      <c r="K65" s="21"/>
    </row>
    <row r="66" spans="1:11" x14ac:dyDescent="0.3">
      <c r="A66" s="9" t="s">
        <v>68</v>
      </c>
      <c r="B66">
        <v>63</v>
      </c>
      <c r="D66" s="10">
        <f>SUM('Week of April 30th:Week of May 28th'!D65)</f>
        <v>5509.7</v>
      </c>
      <c r="E66" s="10">
        <f>SUM('Week of April 30th:Week of May 28th'!E65)</f>
        <v>3776.15</v>
      </c>
      <c r="F66" s="11"/>
      <c r="G66" s="6">
        <f>IFERROR((D66/'May 2017'!D66)-1,0)</f>
        <v>-0.72753392412074214</v>
      </c>
      <c r="H66" s="6">
        <f>IFERROR((E66/'May 2017'!E66)-1,0)</f>
        <v>-0.70222455288143082</v>
      </c>
      <c r="J66" s="21"/>
      <c r="K66" s="21"/>
    </row>
    <row r="67" spans="1:11" x14ac:dyDescent="0.3">
      <c r="A67" s="9" t="s">
        <v>69</v>
      </c>
      <c r="B67">
        <v>64</v>
      </c>
      <c r="D67" s="10">
        <f>SUM('Week of April 30th:Week of May 28th'!D66)</f>
        <v>3802295.91</v>
      </c>
      <c r="E67" s="10">
        <f>SUM('Week of April 30th:Week of May 28th'!E66)</f>
        <v>1603944.0999999999</v>
      </c>
      <c r="F67" s="11"/>
      <c r="G67" s="6">
        <f>IFERROR((D67/'May 2017'!D67)-1,0)</f>
        <v>0.54388795851365623</v>
      </c>
      <c r="H67" s="6">
        <f>IFERROR((E67/'May 2017'!E67)-1,0)</f>
        <v>0.69920726675845923</v>
      </c>
      <c r="J67" s="21"/>
      <c r="K67" s="21"/>
    </row>
    <row r="68" spans="1:11" x14ac:dyDescent="0.3">
      <c r="A68" s="9" t="s">
        <v>70</v>
      </c>
      <c r="B68">
        <v>65</v>
      </c>
      <c r="D68" s="10">
        <f>SUM('Week of April 30th:Week of May 28th'!D67)</f>
        <v>137485.6</v>
      </c>
      <c r="E68" s="10">
        <f>SUM('Week of April 30th:Week of May 28th'!E67)</f>
        <v>66472</v>
      </c>
      <c r="F68" s="11"/>
      <c r="G68" s="6">
        <f>IFERROR((D68/'May 2017'!D68)-1,0)</f>
        <v>0.70056105839163285</v>
      </c>
      <c r="H68" s="6">
        <f>IFERROR((E68/'May 2017'!E68)-1,0)</f>
        <v>0.8257676260790987</v>
      </c>
      <c r="J68" s="21"/>
      <c r="K68" s="21"/>
    </row>
    <row r="69" spans="1:11" x14ac:dyDescent="0.3">
      <c r="A69" s="9" t="s">
        <v>71</v>
      </c>
      <c r="B69">
        <v>66</v>
      </c>
      <c r="D69" s="10">
        <f>SUM('Week of April 30th:Week of May 28th'!D68)</f>
        <v>2620167.5</v>
      </c>
      <c r="E69" s="10">
        <f>SUM('Week of April 30th:Week of May 28th'!E68)</f>
        <v>940946.3</v>
      </c>
      <c r="F69" s="11"/>
      <c r="G69" s="6">
        <f>IFERROR((D69/'May 2017'!D69)-1,0)</f>
        <v>0.19883509046005132</v>
      </c>
      <c r="H69" s="6">
        <f>IFERROR((E69/'May 2017'!E69)-1,0)</f>
        <v>0.35343059938893662</v>
      </c>
      <c r="J69" s="21"/>
      <c r="K69" s="21"/>
    </row>
    <row r="70" spans="1:11" x14ac:dyDescent="0.3">
      <c r="A70" t="s">
        <v>72</v>
      </c>
      <c r="B70">
        <v>67</v>
      </c>
      <c r="D70" s="10">
        <f>SUM('Week of April 30th:Week of May 28th'!D69)</f>
        <v>81385.5</v>
      </c>
      <c r="E70" s="10">
        <f>SUM('Week of April 30th:Week of May 28th'!E69)</f>
        <v>43968.75</v>
      </c>
      <c r="G70" s="14">
        <f>IFERROR((D70/'May 2017'!D70)-1,0)</f>
        <v>0.98579198172941029</v>
      </c>
      <c r="H70" s="14">
        <f>IFERROR((E70/'May 2017'!E70)-1,0)</f>
        <v>1.3966918498168499</v>
      </c>
      <c r="J70" s="21"/>
      <c r="K70" s="21"/>
    </row>
    <row r="71" spans="1:11" x14ac:dyDescent="0.3">
      <c r="D71" s="10"/>
      <c r="E71" s="10"/>
    </row>
    <row r="72" spans="1:11" x14ac:dyDescent="0.3">
      <c r="A72" t="s">
        <v>73</v>
      </c>
      <c r="D72" s="10">
        <f>SUM(D4:D70)</f>
        <v>169542514.31</v>
      </c>
      <c r="E72" s="10">
        <f>SUM(E4:E70)</f>
        <v>68485244.290000007</v>
      </c>
      <c r="G72" s="15">
        <f>(D72/'May 2017'!D72)-1</f>
        <v>7.0684764005556122E-2</v>
      </c>
      <c r="H72" s="15">
        <f>(E72/'May 2017'!E72)-1</f>
        <v>6.7840809463886265E-2</v>
      </c>
      <c r="J72" s="22"/>
      <c r="K72" s="22"/>
    </row>
    <row r="73" spans="1:11" x14ac:dyDescent="0.3">
      <c r="A73" s="12"/>
      <c r="D73" s="10"/>
      <c r="E73" s="10"/>
      <c r="G73" s="5"/>
      <c r="H73" s="5"/>
    </row>
    <row r="74" spans="1:11" x14ac:dyDescent="0.3">
      <c r="A74" s="7" t="s">
        <v>76</v>
      </c>
      <c r="G74" s="5"/>
      <c r="H74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844A3-327E-46D7-8268-83CD6EE22E24}">
  <dimension ref="A1:N73"/>
  <sheetViews>
    <sheetView zoomScaleNormal="100" workbookViewId="0">
      <selection activeCell="A2" sqref="A2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6640625" style="1" bestFit="1" customWidth="1"/>
    <col min="10" max="10" width="16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4" ht="13.2" customHeight="1" x14ac:dyDescent="0.25">
      <c r="A1" s="26" t="s">
        <v>77</v>
      </c>
      <c r="D1" s="2" t="s">
        <v>0</v>
      </c>
      <c r="E1" s="2" t="s">
        <v>1</v>
      </c>
      <c r="F1" s="2"/>
      <c r="H1" s="27"/>
      <c r="I1" s="28"/>
      <c r="J1" s="28"/>
    </row>
    <row r="2" spans="1:14" x14ac:dyDescent="0.25">
      <c r="A2" s="1" t="s">
        <v>2</v>
      </c>
      <c r="B2" s="1" t="s">
        <v>3</v>
      </c>
      <c r="D2" s="24" t="s">
        <v>4</v>
      </c>
      <c r="E2" s="24" t="s">
        <v>5</v>
      </c>
      <c r="F2" s="24"/>
    </row>
    <row r="3" spans="1:14" ht="13.2" customHeight="1" x14ac:dyDescent="0.3">
      <c r="A3" s="3" t="s">
        <v>6</v>
      </c>
      <c r="B3" s="1">
        <v>1</v>
      </c>
      <c r="D3" s="25">
        <v>203262.4</v>
      </c>
      <c r="E3" s="25">
        <v>139742.5</v>
      </c>
      <c r="M3" s="28"/>
    </row>
    <row r="4" spans="1:14" ht="13.2" customHeight="1" x14ac:dyDescent="0.3">
      <c r="A4" s="3" t="s">
        <v>7</v>
      </c>
      <c r="B4" s="1">
        <v>2</v>
      </c>
      <c r="D4" s="25">
        <v>15875.3</v>
      </c>
      <c r="E4" s="25">
        <v>7513.1</v>
      </c>
      <c r="M4" s="28"/>
      <c r="N4" s="28"/>
    </row>
    <row r="5" spans="1:14" ht="13.2" customHeight="1" x14ac:dyDescent="0.3">
      <c r="A5" s="3" t="s">
        <v>8</v>
      </c>
      <c r="B5" s="1">
        <v>3</v>
      </c>
      <c r="D5" s="25">
        <v>391298.6</v>
      </c>
      <c r="E5" s="25">
        <v>163670.5</v>
      </c>
      <c r="M5" s="28"/>
      <c r="N5" s="28"/>
    </row>
    <row r="6" spans="1:14" ht="13.2" customHeight="1" x14ac:dyDescent="0.3">
      <c r="A6" s="3" t="s">
        <v>9</v>
      </c>
      <c r="B6" s="1">
        <v>4</v>
      </c>
      <c r="D6" s="25">
        <v>30019.5</v>
      </c>
      <c r="E6" s="25">
        <v>19472.25</v>
      </c>
      <c r="M6" s="28"/>
      <c r="N6" s="28"/>
    </row>
    <row r="7" spans="1:14" ht="13.2" customHeight="1" x14ac:dyDescent="0.3">
      <c r="A7" s="3" t="s">
        <v>10</v>
      </c>
      <c r="B7" s="1">
        <v>5</v>
      </c>
      <c r="D7" s="25">
        <v>702071.3</v>
      </c>
      <c r="E7" s="25">
        <v>284598.3</v>
      </c>
      <c r="M7" s="28"/>
      <c r="N7" s="28"/>
    </row>
    <row r="8" spans="1:14" ht="13.2" customHeight="1" x14ac:dyDescent="0.3">
      <c r="A8" s="3" t="s">
        <v>11</v>
      </c>
      <c r="B8" s="1">
        <v>6</v>
      </c>
      <c r="D8" s="25">
        <v>3429512.07</v>
      </c>
      <c r="E8" s="25">
        <v>1556589.3</v>
      </c>
      <c r="M8" s="28"/>
      <c r="N8" s="28"/>
    </row>
    <row r="9" spans="1:14" ht="13.2" customHeight="1" x14ac:dyDescent="0.3">
      <c r="A9" s="3" t="s">
        <v>12</v>
      </c>
      <c r="B9" s="1">
        <v>7</v>
      </c>
      <c r="D9" s="25">
        <v>8381.7999999999993</v>
      </c>
      <c r="E9" s="25">
        <v>937.3</v>
      </c>
      <c r="M9" s="28"/>
      <c r="N9" s="28"/>
    </row>
    <row r="10" spans="1:14" ht="13.2" customHeight="1" x14ac:dyDescent="0.3">
      <c r="A10" s="3" t="s">
        <v>13</v>
      </c>
      <c r="B10" s="1">
        <v>8</v>
      </c>
      <c r="D10" s="25">
        <v>0</v>
      </c>
      <c r="E10" s="25">
        <v>0</v>
      </c>
      <c r="M10" s="28"/>
      <c r="N10" s="28"/>
    </row>
    <row r="11" spans="1:14" ht="13.2" customHeight="1" x14ac:dyDescent="0.3">
      <c r="A11" s="3" t="s">
        <v>14</v>
      </c>
      <c r="B11" s="1">
        <v>9</v>
      </c>
      <c r="D11" s="25">
        <v>140868</v>
      </c>
      <c r="E11" s="25">
        <v>44968.35</v>
      </c>
      <c r="M11" s="28"/>
      <c r="N11" s="28"/>
    </row>
    <row r="12" spans="1:14" ht="13.2" customHeight="1" x14ac:dyDescent="0.3">
      <c r="A12" s="3" t="s">
        <v>15</v>
      </c>
      <c r="B12" s="1">
        <v>10</v>
      </c>
      <c r="D12" s="25">
        <v>359433.9</v>
      </c>
      <c r="E12" s="25">
        <v>174271.3</v>
      </c>
      <c r="M12" s="28"/>
      <c r="N12" s="28"/>
    </row>
    <row r="13" spans="1:14" ht="13.2" customHeight="1" x14ac:dyDescent="0.3">
      <c r="A13" s="3" t="s">
        <v>16</v>
      </c>
      <c r="B13" s="1">
        <v>11</v>
      </c>
      <c r="D13" s="25">
        <v>1812907.6</v>
      </c>
      <c r="E13" s="25">
        <v>438994.85</v>
      </c>
      <c r="M13" s="28"/>
      <c r="N13" s="28"/>
    </row>
    <row r="14" spans="1:14" ht="13.2" customHeight="1" x14ac:dyDescent="0.3">
      <c r="A14" s="3" t="s">
        <v>17</v>
      </c>
      <c r="B14" s="1">
        <v>12</v>
      </c>
      <c r="D14" s="25">
        <v>39699.1</v>
      </c>
      <c r="E14" s="25">
        <v>18895.8</v>
      </c>
      <c r="M14" s="28"/>
      <c r="N14" s="28"/>
    </row>
    <row r="15" spans="1:14" ht="13.2" customHeight="1" x14ac:dyDescent="0.3">
      <c r="A15" s="3" t="s">
        <v>18</v>
      </c>
      <c r="B15" s="1">
        <v>13</v>
      </c>
      <c r="D15" s="25">
        <v>3714039</v>
      </c>
      <c r="E15" s="25">
        <v>2118360.65</v>
      </c>
      <c r="M15" s="28"/>
      <c r="N15" s="28"/>
    </row>
    <row r="16" spans="1:14" ht="13.2" customHeight="1" x14ac:dyDescent="0.3">
      <c r="A16" s="3" t="s">
        <v>19</v>
      </c>
      <c r="B16" s="1">
        <v>14</v>
      </c>
      <c r="D16" s="25">
        <v>14590.1</v>
      </c>
      <c r="E16" s="25">
        <v>4418.3999999999996</v>
      </c>
      <c r="M16" s="28"/>
      <c r="N16" s="28"/>
    </row>
    <row r="17" spans="1:14" ht="13.2" customHeight="1" x14ac:dyDescent="0.3">
      <c r="A17" s="3" t="s">
        <v>20</v>
      </c>
      <c r="B17" s="1">
        <v>15</v>
      </c>
      <c r="D17" s="25">
        <v>0</v>
      </c>
      <c r="E17" s="25">
        <v>0</v>
      </c>
      <c r="M17" s="28"/>
      <c r="N17" s="28"/>
    </row>
    <row r="18" spans="1:14" ht="13.2" customHeight="1" x14ac:dyDescent="0.3">
      <c r="A18" s="3" t="s">
        <v>21</v>
      </c>
      <c r="B18" s="1">
        <v>16</v>
      </c>
      <c r="D18" s="25">
        <v>858821.6</v>
      </c>
      <c r="E18" s="25">
        <v>380955.75</v>
      </c>
      <c r="M18" s="28"/>
      <c r="N18" s="28"/>
    </row>
    <row r="19" spans="1:14" ht="13.2" customHeight="1" x14ac:dyDescent="0.3">
      <c r="A19" s="3" t="s">
        <v>22</v>
      </c>
      <c r="B19" s="1">
        <v>17</v>
      </c>
      <c r="D19" s="25">
        <v>345591.4</v>
      </c>
      <c r="E19" s="25">
        <v>130348.4</v>
      </c>
      <c r="M19" s="28"/>
      <c r="N19" s="28"/>
    </row>
    <row r="20" spans="1:14" ht="13.2" customHeight="1" x14ac:dyDescent="0.3">
      <c r="A20" s="3" t="s">
        <v>23</v>
      </c>
      <c r="B20" s="1">
        <v>18</v>
      </c>
      <c r="D20" s="25">
        <v>135916.20000000001</v>
      </c>
      <c r="E20" s="25">
        <v>48021.4</v>
      </c>
      <c r="M20" s="28"/>
      <c r="N20" s="28"/>
    </row>
    <row r="21" spans="1:14" ht="13.2" customHeight="1" x14ac:dyDescent="0.3">
      <c r="A21" s="3" t="s">
        <v>24</v>
      </c>
      <c r="B21" s="1">
        <v>19</v>
      </c>
      <c r="D21" s="25">
        <v>72208.5</v>
      </c>
      <c r="E21" s="25">
        <v>18352.95</v>
      </c>
      <c r="M21" s="28"/>
      <c r="N21" s="28"/>
    </row>
    <row r="22" spans="1:14" ht="13.2" customHeight="1" x14ac:dyDescent="0.3">
      <c r="A22" s="3" t="s">
        <v>25</v>
      </c>
      <c r="B22" s="1">
        <v>20</v>
      </c>
      <c r="D22" s="25">
        <v>0</v>
      </c>
      <c r="E22" s="25">
        <v>0</v>
      </c>
      <c r="M22" s="28"/>
      <c r="N22" s="28"/>
    </row>
    <row r="23" spans="1:14" ht="13.2" customHeight="1" x14ac:dyDescent="0.3">
      <c r="A23" s="3" t="s">
        <v>26</v>
      </c>
      <c r="B23" s="1">
        <v>21</v>
      </c>
      <c r="D23" s="25">
        <v>4165</v>
      </c>
      <c r="E23" s="25">
        <v>501.9</v>
      </c>
      <c r="M23" s="28"/>
      <c r="N23" s="28"/>
    </row>
    <row r="24" spans="1:14" ht="13.2" customHeight="1" x14ac:dyDescent="0.3">
      <c r="A24" s="3" t="s">
        <v>27</v>
      </c>
      <c r="B24" s="1">
        <v>22</v>
      </c>
      <c r="D24" s="25">
        <v>6990.9</v>
      </c>
      <c r="E24" s="25">
        <v>1819.65</v>
      </c>
      <c r="M24" s="28"/>
      <c r="N24" s="28"/>
    </row>
    <row r="25" spans="1:14" ht="13.2" customHeight="1" x14ac:dyDescent="0.3">
      <c r="A25" s="3" t="s">
        <v>28</v>
      </c>
      <c r="B25" s="1">
        <v>23</v>
      </c>
      <c r="D25" s="25">
        <v>0</v>
      </c>
      <c r="E25" s="25">
        <v>0</v>
      </c>
      <c r="M25" s="28"/>
      <c r="N25" s="28"/>
    </row>
    <row r="26" spans="1:14" ht="13.2" customHeight="1" x14ac:dyDescent="0.3">
      <c r="A26" s="3" t="s">
        <v>29</v>
      </c>
      <c r="B26" s="1">
        <v>24</v>
      </c>
      <c r="D26" s="25">
        <v>2594.9</v>
      </c>
      <c r="E26" s="25">
        <v>494.9</v>
      </c>
      <c r="M26" s="28"/>
      <c r="N26" s="28"/>
    </row>
    <row r="27" spans="1:14" ht="13.2" customHeight="1" x14ac:dyDescent="0.3">
      <c r="A27" s="3" t="s">
        <v>30</v>
      </c>
      <c r="B27" s="1">
        <v>25</v>
      </c>
      <c r="D27" s="25">
        <v>52203.199999999997</v>
      </c>
      <c r="E27" s="25">
        <v>8554.7000000000007</v>
      </c>
      <c r="M27" s="28"/>
      <c r="N27" s="28"/>
    </row>
    <row r="28" spans="1:14" ht="13.2" customHeight="1" x14ac:dyDescent="0.3">
      <c r="A28" s="3" t="s">
        <v>31</v>
      </c>
      <c r="B28" s="1">
        <v>26</v>
      </c>
      <c r="D28" s="25">
        <v>13200.6</v>
      </c>
      <c r="E28" s="25">
        <v>5115.6000000000004</v>
      </c>
      <c r="M28" s="28"/>
      <c r="N28" s="28"/>
    </row>
    <row r="29" spans="1:14" ht="13.2" customHeight="1" x14ac:dyDescent="0.3">
      <c r="A29" s="3" t="s">
        <v>32</v>
      </c>
      <c r="B29" s="1">
        <v>27</v>
      </c>
      <c r="D29" s="25">
        <v>160514.9</v>
      </c>
      <c r="E29" s="25">
        <v>64664.95</v>
      </c>
      <c r="M29" s="28"/>
      <c r="N29" s="28"/>
    </row>
    <row r="30" spans="1:14" ht="13.2" customHeight="1" x14ac:dyDescent="0.3">
      <c r="A30" s="3" t="s">
        <v>33</v>
      </c>
      <c r="B30" s="1">
        <v>28</v>
      </c>
      <c r="D30" s="25">
        <v>160778.1</v>
      </c>
      <c r="E30" s="25">
        <v>44529.8</v>
      </c>
      <c r="M30" s="28"/>
      <c r="N30" s="28"/>
    </row>
    <row r="31" spans="1:14" ht="13.2" customHeight="1" x14ac:dyDescent="0.3">
      <c r="A31" s="3" t="s">
        <v>34</v>
      </c>
      <c r="B31" s="1">
        <v>29</v>
      </c>
      <c r="D31" s="25">
        <v>0</v>
      </c>
      <c r="E31" s="25">
        <v>0</v>
      </c>
      <c r="M31" s="28"/>
      <c r="N31" s="28"/>
    </row>
    <row r="32" spans="1:14" ht="13.2" customHeight="1" x14ac:dyDescent="0.3">
      <c r="A32" s="3" t="s">
        <v>35</v>
      </c>
      <c r="B32" s="1">
        <v>30</v>
      </c>
      <c r="D32" s="25">
        <v>7384.3</v>
      </c>
      <c r="E32" s="25">
        <v>4043.55</v>
      </c>
      <c r="M32" s="28"/>
      <c r="N32" s="28"/>
    </row>
    <row r="33" spans="1:14" ht="13.2" customHeight="1" x14ac:dyDescent="0.3">
      <c r="A33" s="3" t="s">
        <v>36</v>
      </c>
      <c r="B33" s="1">
        <v>31</v>
      </c>
      <c r="D33" s="25">
        <v>537583.9</v>
      </c>
      <c r="E33" s="25">
        <v>137456.54999999999</v>
      </c>
      <c r="M33" s="28"/>
      <c r="N33" s="28"/>
    </row>
    <row r="34" spans="1:14" ht="13.2" customHeight="1" x14ac:dyDescent="0.3">
      <c r="A34" s="3" t="s">
        <v>37</v>
      </c>
      <c r="B34" s="1">
        <v>32</v>
      </c>
      <c r="D34" s="25">
        <v>14717.5</v>
      </c>
      <c r="E34" s="25">
        <v>7862.4</v>
      </c>
      <c r="M34" s="28"/>
      <c r="N34" s="28"/>
    </row>
    <row r="35" spans="1:14" ht="13.2" customHeight="1" x14ac:dyDescent="0.3">
      <c r="A35" s="3" t="s">
        <v>38</v>
      </c>
      <c r="B35" s="1">
        <v>33</v>
      </c>
      <c r="D35" s="25">
        <v>7297.5</v>
      </c>
      <c r="E35" s="25">
        <v>2962.75</v>
      </c>
      <c r="M35" s="28"/>
      <c r="N35" s="28"/>
    </row>
    <row r="36" spans="1:14" ht="13.2" customHeight="1" x14ac:dyDescent="0.3">
      <c r="A36" s="3" t="s">
        <v>39</v>
      </c>
      <c r="B36" s="1">
        <v>34</v>
      </c>
      <c r="D36" s="25">
        <v>0</v>
      </c>
      <c r="E36" s="25">
        <v>0</v>
      </c>
      <c r="M36" s="28"/>
      <c r="N36" s="28"/>
    </row>
    <row r="37" spans="1:14" ht="13.2" customHeight="1" x14ac:dyDescent="0.3">
      <c r="A37" s="3" t="s">
        <v>40</v>
      </c>
      <c r="B37" s="1">
        <v>35</v>
      </c>
      <c r="D37" s="25">
        <v>0</v>
      </c>
      <c r="E37" s="25">
        <v>0</v>
      </c>
      <c r="M37" s="28"/>
      <c r="N37" s="28"/>
    </row>
    <row r="38" spans="1:14" ht="13.2" customHeight="1" x14ac:dyDescent="0.3">
      <c r="A38" s="3" t="s">
        <v>41</v>
      </c>
      <c r="B38" s="1">
        <v>36</v>
      </c>
      <c r="D38" s="25">
        <v>2111089.4</v>
      </c>
      <c r="E38" s="25">
        <v>649380.19999999995</v>
      </c>
      <c r="M38" s="28"/>
      <c r="N38" s="28"/>
    </row>
    <row r="39" spans="1:14" ht="13.2" customHeight="1" x14ac:dyDescent="0.3">
      <c r="A39" s="3" t="s">
        <v>42</v>
      </c>
      <c r="B39" s="1">
        <v>37</v>
      </c>
      <c r="D39" s="25">
        <v>175562.1</v>
      </c>
      <c r="E39" s="25">
        <v>75320</v>
      </c>
      <c r="M39" s="28"/>
      <c r="N39" s="28"/>
    </row>
    <row r="40" spans="1:14" ht="13.2" customHeight="1" x14ac:dyDescent="0.3">
      <c r="A40" s="3" t="s">
        <v>43</v>
      </c>
      <c r="B40" s="1">
        <v>38</v>
      </c>
      <c r="D40" s="25">
        <v>34143.199999999997</v>
      </c>
      <c r="E40" s="25">
        <v>8906.7999999999993</v>
      </c>
      <c r="F40" s="28"/>
      <c r="M40" s="28"/>
      <c r="N40" s="28"/>
    </row>
    <row r="41" spans="1:14" ht="13.2" customHeight="1" x14ac:dyDescent="0.3">
      <c r="A41" s="3" t="s">
        <v>44</v>
      </c>
      <c r="B41" s="1">
        <v>39</v>
      </c>
      <c r="D41" s="25">
        <v>1782.9</v>
      </c>
      <c r="E41" s="25">
        <v>1181.25</v>
      </c>
      <c r="F41" s="28"/>
      <c r="M41" s="28"/>
      <c r="N41" s="28"/>
    </row>
    <row r="42" spans="1:14" ht="13.2" customHeight="1" x14ac:dyDescent="0.3">
      <c r="A42" s="3" t="s">
        <v>45</v>
      </c>
      <c r="B42" s="1">
        <v>40</v>
      </c>
      <c r="D42" s="25">
        <v>0</v>
      </c>
      <c r="E42" s="25">
        <v>0</v>
      </c>
      <c r="F42" s="28"/>
      <c r="M42" s="28"/>
      <c r="N42" s="28"/>
    </row>
    <row r="43" spans="1:14" ht="13.2" customHeight="1" x14ac:dyDescent="0.3">
      <c r="A43" s="3" t="s">
        <v>46</v>
      </c>
      <c r="B43" s="1">
        <v>41</v>
      </c>
      <c r="D43" s="25">
        <v>720925.1</v>
      </c>
      <c r="E43" s="25">
        <v>352637.6</v>
      </c>
      <c r="F43" s="28"/>
      <c r="M43" s="28"/>
      <c r="N43" s="28"/>
    </row>
    <row r="44" spans="1:14" ht="13.2" customHeight="1" x14ac:dyDescent="0.3">
      <c r="A44" s="3" t="s">
        <v>47</v>
      </c>
      <c r="B44" s="1">
        <v>42</v>
      </c>
      <c r="D44" s="25">
        <v>420648.99</v>
      </c>
      <c r="E44" s="25">
        <v>158321.07999999999</v>
      </c>
      <c r="F44" s="28"/>
      <c r="M44" s="28"/>
      <c r="N44" s="28"/>
    </row>
    <row r="45" spans="1:14" ht="13.2" customHeight="1" x14ac:dyDescent="0.3">
      <c r="A45" s="3" t="s">
        <v>48</v>
      </c>
      <c r="B45" s="1">
        <v>43</v>
      </c>
      <c r="D45" s="25">
        <v>361954.6</v>
      </c>
      <c r="E45" s="25">
        <v>101593.45</v>
      </c>
      <c r="F45" s="28"/>
      <c r="M45" s="28"/>
      <c r="N45" s="28"/>
    </row>
    <row r="46" spans="1:14" ht="13.2" customHeight="1" x14ac:dyDescent="0.3">
      <c r="A46" s="3" t="s">
        <v>49</v>
      </c>
      <c r="B46" s="1">
        <v>44</v>
      </c>
      <c r="D46" s="25">
        <v>0</v>
      </c>
      <c r="E46" s="25">
        <v>0</v>
      </c>
      <c r="F46" s="28"/>
      <c r="M46" s="28"/>
      <c r="N46" s="28"/>
    </row>
    <row r="47" spans="1:14" ht="13.2" customHeight="1" x14ac:dyDescent="0.3">
      <c r="A47" s="3" t="s">
        <v>50</v>
      </c>
      <c r="B47" s="1">
        <v>45</v>
      </c>
      <c r="D47" s="25">
        <v>169316.7</v>
      </c>
      <c r="E47" s="25">
        <v>97369.3</v>
      </c>
      <c r="F47" s="28"/>
      <c r="M47" s="28"/>
      <c r="N47" s="28"/>
    </row>
    <row r="48" spans="1:14" ht="13.2" customHeight="1" x14ac:dyDescent="0.3">
      <c r="A48" s="3" t="s">
        <v>51</v>
      </c>
      <c r="B48" s="1">
        <v>46</v>
      </c>
      <c r="D48" s="25">
        <v>268146.25</v>
      </c>
      <c r="E48" s="25">
        <v>130938.15</v>
      </c>
      <c r="F48" s="28"/>
      <c r="M48" s="28"/>
      <c r="N48" s="28"/>
    </row>
    <row r="49" spans="1:14" ht="13.2" customHeight="1" x14ac:dyDescent="0.3">
      <c r="A49" s="3" t="s">
        <v>52</v>
      </c>
      <c r="B49" s="1">
        <v>47</v>
      </c>
      <c r="D49" s="25">
        <v>17635.099999999999</v>
      </c>
      <c r="E49" s="25">
        <v>5016.55</v>
      </c>
      <c r="F49" s="28"/>
      <c r="M49" s="28"/>
      <c r="N49" s="28"/>
    </row>
    <row r="50" spans="1:14" ht="13.2" customHeight="1" x14ac:dyDescent="0.3">
      <c r="A50" s="3" t="s">
        <v>53</v>
      </c>
      <c r="B50" s="1">
        <v>48</v>
      </c>
      <c r="D50" s="25">
        <v>2362066.7000000002</v>
      </c>
      <c r="E50" s="25">
        <v>1041169.5</v>
      </c>
      <c r="F50" s="28"/>
      <c r="M50" s="28"/>
      <c r="N50" s="28"/>
    </row>
    <row r="51" spans="1:14" ht="13.2" customHeight="1" x14ac:dyDescent="0.3">
      <c r="A51" s="3" t="s">
        <v>54</v>
      </c>
      <c r="B51" s="1">
        <v>49</v>
      </c>
      <c r="D51" s="25">
        <v>1637644.4</v>
      </c>
      <c r="E51" s="25">
        <v>472041.15</v>
      </c>
      <c r="F51" s="28"/>
      <c r="M51" s="28"/>
      <c r="N51" s="28"/>
    </row>
    <row r="52" spans="1:14" ht="13.2" customHeight="1" x14ac:dyDescent="0.3">
      <c r="A52" s="3" t="s">
        <v>55</v>
      </c>
      <c r="B52" s="1">
        <v>50</v>
      </c>
      <c r="D52" s="25">
        <v>3090930.5</v>
      </c>
      <c r="E52" s="25">
        <v>1251928.6499999999</v>
      </c>
      <c r="F52" s="28"/>
      <c r="M52" s="28"/>
      <c r="N52" s="28"/>
    </row>
    <row r="53" spans="1:14" ht="13.2" customHeight="1" x14ac:dyDescent="0.3">
      <c r="A53" s="3" t="s">
        <v>56</v>
      </c>
      <c r="B53" s="1">
        <v>51</v>
      </c>
      <c r="D53" s="25">
        <v>691840.8</v>
      </c>
      <c r="E53" s="25">
        <v>301084</v>
      </c>
      <c r="F53" s="28"/>
      <c r="M53" s="28"/>
      <c r="N53" s="28"/>
    </row>
    <row r="54" spans="1:14" ht="13.2" customHeight="1" x14ac:dyDescent="0.3">
      <c r="A54" s="3" t="s">
        <v>57</v>
      </c>
      <c r="B54" s="1">
        <v>52</v>
      </c>
      <c r="D54" s="25">
        <v>0</v>
      </c>
      <c r="E54" s="25">
        <v>0</v>
      </c>
      <c r="M54" s="28"/>
      <c r="N54" s="28"/>
    </row>
    <row r="55" spans="1:14" ht="13.2" customHeight="1" x14ac:dyDescent="0.3">
      <c r="A55" s="3" t="s">
        <v>58</v>
      </c>
      <c r="B55" s="1">
        <v>53</v>
      </c>
      <c r="D55" s="25">
        <v>685909.35</v>
      </c>
      <c r="E55" s="25">
        <v>294349.3</v>
      </c>
      <c r="M55" s="28"/>
      <c r="N55" s="28"/>
    </row>
    <row r="56" spans="1:14" ht="13.2" customHeight="1" x14ac:dyDescent="0.3">
      <c r="A56" s="3" t="s">
        <v>59</v>
      </c>
      <c r="B56" s="1">
        <v>54</v>
      </c>
      <c r="D56" s="25">
        <v>26436.9</v>
      </c>
      <c r="E56" s="25">
        <v>8537.5499999999993</v>
      </c>
      <c r="M56" s="28"/>
      <c r="N56" s="28"/>
    </row>
    <row r="57" spans="1:14" ht="13.2" customHeight="1" x14ac:dyDescent="0.3">
      <c r="A57" s="3" t="s">
        <v>60</v>
      </c>
      <c r="B57" s="1">
        <v>55</v>
      </c>
      <c r="D57" s="25">
        <v>645128.4</v>
      </c>
      <c r="E57" s="25">
        <v>253827.35</v>
      </c>
      <c r="M57" s="28"/>
      <c r="N57" s="28"/>
    </row>
    <row r="58" spans="1:14" ht="13.2" customHeight="1" x14ac:dyDescent="0.3">
      <c r="A58" s="3" t="s">
        <v>61</v>
      </c>
      <c r="B58" s="1">
        <v>56</v>
      </c>
      <c r="D58" s="25">
        <v>409261.3</v>
      </c>
      <c r="E58" s="25">
        <v>175539.35</v>
      </c>
      <c r="M58" s="28"/>
      <c r="N58" s="28"/>
    </row>
    <row r="59" spans="1:14" ht="13.2" customHeight="1" x14ac:dyDescent="0.3">
      <c r="A59" s="3" t="s">
        <v>62</v>
      </c>
      <c r="B59" s="1">
        <v>57</v>
      </c>
      <c r="D59" s="25">
        <v>0</v>
      </c>
      <c r="E59" s="25">
        <v>0</v>
      </c>
      <c r="M59" s="28"/>
      <c r="N59" s="28"/>
    </row>
    <row r="60" spans="1:14" ht="13.2" customHeight="1" x14ac:dyDescent="0.3">
      <c r="A60" s="3" t="s">
        <v>63</v>
      </c>
      <c r="B60" s="1">
        <v>58</v>
      </c>
      <c r="D60" s="25">
        <v>1067243.8</v>
      </c>
      <c r="E60" s="25">
        <v>324769.2</v>
      </c>
      <c r="M60" s="28"/>
      <c r="N60" s="28"/>
    </row>
    <row r="61" spans="1:14" ht="13.2" customHeight="1" x14ac:dyDescent="0.3">
      <c r="A61" s="3" t="s">
        <v>64</v>
      </c>
      <c r="B61" s="1">
        <v>59</v>
      </c>
      <c r="D61" s="25">
        <v>0</v>
      </c>
      <c r="E61" s="25">
        <v>0</v>
      </c>
      <c r="M61" s="28"/>
      <c r="N61" s="28"/>
    </row>
    <row r="62" spans="1:14" ht="13.2" customHeight="1" x14ac:dyDescent="0.3">
      <c r="A62" s="3" t="s">
        <v>65</v>
      </c>
      <c r="B62" s="1">
        <v>60</v>
      </c>
      <c r="D62" s="25">
        <v>314161.40000000002</v>
      </c>
      <c r="E62" s="25">
        <v>80952.55</v>
      </c>
      <c r="M62" s="28"/>
      <c r="N62" s="28"/>
    </row>
    <row r="63" spans="1:14" ht="13.2" customHeight="1" x14ac:dyDescent="0.3">
      <c r="A63" s="3" t="s">
        <v>66</v>
      </c>
      <c r="B63" s="1">
        <v>61</v>
      </c>
      <c r="D63" s="25">
        <v>6220.2</v>
      </c>
      <c r="E63" s="25">
        <v>5324.2</v>
      </c>
      <c r="M63" s="28"/>
      <c r="N63" s="28"/>
    </row>
    <row r="64" spans="1:14" ht="13.2" customHeight="1" x14ac:dyDescent="0.3">
      <c r="A64" s="3" t="s">
        <v>67</v>
      </c>
      <c r="B64" s="1">
        <v>62</v>
      </c>
      <c r="D64" s="25">
        <v>0</v>
      </c>
      <c r="E64" s="25">
        <v>0</v>
      </c>
      <c r="M64" s="28"/>
      <c r="N64" s="28"/>
    </row>
    <row r="65" spans="1:14" ht="13.2" customHeight="1" x14ac:dyDescent="0.3">
      <c r="A65" s="3" t="s">
        <v>68</v>
      </c>
      <c r="B65" s="1">
        <v>63</v>
      </c>
      <c r="D65" s="25">
        <v>5509.7</v>
      </c>
      <c r="E65" s="25">
        <v>3776.15</v>
      </c>
      <c r="M65" s="28"/>
      <c r="N65" s="28"/>
    </row>
    <row r="66" spans="1:14" ht="13.2" customHeight="1" x14ac:dyDescent="0.3">
      <c r="A66" s="3" t="s">
        <v>69</v>
      </c>
      <c r="B66" s="1">
        <v>64</v>
      </c>
      <c r="D66" s="25">
        <v>811733.65</v>
      </c>
      <c r="E66" s="25">
        <v>434200.2</v>
      </c>
      <c r="M66" s="28"/>
      <c r="N66" s="28"/>
    </row>
    <row r="67" spans="1:14" ht="13.2" customHeight="1" x14ac:dyDescent="0.3">
      <c r="A67" s="3" t="s">
        <v>70</v>
      </c>
      <c r="B67" s="1">
        <v>65</v>
      </c>
      <c r="D67" s="25">
        <v>35246.400000000001</v>
      </c>
      <c r="E67" s="25">
        <v>15235.5</v>
      </c>
      <c r="M67" s="28"/>
      <c r="N67" s="28"/>
    </row>
    <row r="68" spans="1:14" ht="13.2" customHeight="1" x14ac:dyDescent="0.3">
      <c r="A68" s="3" t="s">
        <v>71</v>
      </c>
      <c r="B68" s="1">
        <v>66</v>
      </c>
      <c r="D68" s="25">
        <v>499309.3</v>
      </c>
      <c r="E68" s="25">
        <v>181974.1</v>
      </c>
      <c r="M68" s="28"/>
      <c r="N68" s="28"/>
    </row>
    <row r="69" spans="1:14" ht="13.2" customHeight="1" x14ac:dyDescent="0.3">
      <c r="A69" s="3" t="s">
        <v>72</v>
      </c>
      <c r="B69" s="1">
        <v>67</v>
      </c>
      <c r="D69" s="25">
        <v>0</v>
      </c>
      <c r="E69" s="25">
        <v>0</v>
      </c>
      <c r="M69" s="28"/>
      <c r="N69" s="28"/>
    </row>
    <row r="70" spans="1:14" ht="13.2" customHeight="1" x14ac:dyDescent="0.25"/>
    <row r="71" spans="1:14" ht="13.2" customHeight="1" x14ac:dyDescent="0.25">
      <c r="A71" s="1" t="s">
        <v>73</v>
      </c>
      <c r="D71" s="24">
        <f>SUM(D3:D69)</f>
        <v>29811774.309999995</v>
      </c>
      <c r="E71" s="24">
        <f>SUM(E3:E69)</f>
        <v>12253490.98</v>
      </c>
    </row>
    <row r="73" spans="1:14" x14ac:dyDescent="0.25">
      <c r="A73" s="4" t="s">
        <v>74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B7A0D-533E-4135-AC72-8EBAB1738C39}">
  <dimension ref="A1:N73"/>
  <sheetViews>
    <sheetView zoomScaleNormal="100" workbookViewId="0"/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6640625" style="1" bestFit="1" customWidth="1"/>
    <col min="10" max="10" width="16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4" ht="13.2" customHeight="1" x14ac:dyDescent="0.25">
      <c r="A1" s="26" t="s">
        <v>78</v>
      </c>
      <c r="D1" s="2" t="s">
        <v>0</v>
      </c>
      <c r="E1" s="2" t="s">
        <v>1</v>
      </c>
      <c r="F1" s="2"/>
      <c r="H1" s="27"/>
      <c r="I1" s="28"/>
      <c r="J1" s="28"/>
    </row>
    <row r="2" spans="1:14" x14ac:dyDescent="0.25">
      <c r="A2" s="1" t="s">
        <v>2</v>
      </c>
      <c r="B2" s="1" t="s">
        <v>3</v>
      </c>
      <c r="D2" s="24" t="s">
        <v>4</v>
      </c>
      <c r="E2" s="24" t="s">
        <v>5</v>
      </c>
      <c r="F2" s="24"/>
    </row>
    <row r="3" spans="1:14" ht="13.2" customHeight="1" x14ac:dyDescent="0.3">
      <c r="A3" s="3" t="s">
        <v>6</v>
      </c>
      <c r="B3" s="1">
        <v>1</v>
      </c>
      <c r="D3" s="25">
        <v>180280.8</v>
      </c>
      <c r="E3" s="25">
        <v>137365.72</v>
      </c>
      <c r="M3" s="28"/>
    </row>
    <row r="4" spans="1:14" ht="13.2" customHeight="1" x14ac:dyDescent="0.3">
      <c r="A4" s="3" t="s">
        <v>7</v>
      </c>
      <c r="B4" s="1">
        <v>2</v>
      </c>
      <c r="D4" s="25">
        <v>22379.7</v>
      </c>
      <c r="E4" s="25">
        <v>10101.35</v>
      </c>
      <c r="M4" s="28"/>
      <c r="N4" s="28"/>
    </row>
    <row r="5" spans="1:14" ht="13.2" customHeight="1" x14ac:dyDescent="0.3">
      <c r="A5" s="3" t="s">
        <v>8</v>
      </c>
      <c r="B5" s="1">
        <v>3</v>
      </c>
      <c r="D5" s="25">
        <v>648627</v>
      </c>
      <c r="E5" s="25">
        <v>257207.65</v>
      </c>
      <c r="M5" s="28"/>
      <c r="N5" s="28"/>
    </row>
    <row r="6" spans="1:14" ht="13.2" customHeight="1" x14ac:dyDescent="0.3">
      <c r="A6" s="3" t="s">
        <v>9</v>
      </c>
      <c r="B6" s="1">
        <v>4</v>
      </c>
      <c r="D6" s="25">
        <v>3234</v>
      </c>
      <c r="E6" s="25">
        <v>1715</v>
      </c>
      <c r="M6" s="28"/>
      <c r="N6" s="28"/>
    </row>
    <row r="7" spans="1:14" ht="13.2" customHeight="1" x14ac:dyDescent="0.3">
      <c r="A7" s="3" t="s">
        <v>10</v>
      </c>
      <c r="B7" s="1">
        <v>5</v>
      </c>
      <c r="D7" s="25">
        <v>740923.4</v>
      </c>
      <c r="E7" s="25">
        <v>296305.45</v>
      </c>
      <c r="M7" s="28"/>
      <c r="N7" s="28"/>
    </row>
    <row r="8" spans="1:14" ht="13.2" customHeight="1" x14ac:dyDescent="0.3">
      <c r="A8" s="3" t="s">
        <v>11</v>
      </c>
      <c r="B8" s="1">
        <v>6</v>
      </c>
      <c r="D8" s="25">
        <v>4068968.4</v>
      </c>
      <c r="E8" s="25">
        <v>1515495.45</v>
      </c>
      <c r="M8" s="28"/>
      <c r="N8" s="28"/>
    </row>
    <row r="9" spans="1:14" ht="13.2" customHeight="1" x14ac:dyDescent="0.3">
      <c r="A9" s="3" t="s">
        <v>12</v>
      </c>
      <c r="B9" s="1">
        <v>7</v>
      </c>
      <c r="D9" s="25">
        <v>4767.7</v>
      </c>
      <c r="E9" s="25">
        <v>950.6</v>
      </c>
      <c r="M9" s="28"/>
      <c r="N9" s="28"/>
    </row>
    <row r="10" spans="1:14" ht="13.2" customHeight="1" x14ac:dyDescent="0.3">
      <c r="A10" s="3" t="s">
        <v>13</v>
      </c>
      <c r="B10" s="1">
        <v>8</v>
      </c>
      <c r="D10" s="25">
        <v>389979.1</v>
      </c>
      <c r="E10" s="25">
        <v>102517.45</v>
      </c>
      <c r="M10" s="28"/>
      <c r="N10" s="28"/>
    </row>
    <row r="11" spans="1:14" ht="13.2" customHeight="1" x14ac:dyDescent="0.3">
      <c r="A11" s="3" t="s">
        <v>14</v>
      </c>
      <c r="B11" s="1">
        <v>9</v>
      </c>
      <c r="D11" s="25">
        <v>206473.4</v>
      </c>
      <c r="E11" s="25">
        <v>102451.3</v>
      </c>
      <c r="M11" s="28"/>
      <c r="N11" s="28"/>
    </row>
    <row r="12" spans="1:14" ht="13.2" customHeight="1" x14ac:dyDescent="0.3">
      <c r="A12" s="3" t="s">
        <v>15</v>
      </c>
      <c r="B12" s="1">
        <v>10</v>
      </c>
      <c r="D12" s="25">
        <v>216897.8</v>
      </c>
      <c r="E12" s="25">
        <v>80947.3</v>
      </c>
      <c r="M12" s="28"/>
      <c r="N12" s="28"/>
    </row>
    <row r="13" spans="1:14" ht="13.2" customHeight="1" x14ac:dyDescent="0.3">
      <c r="A13" s="3" t="s">
        <v>16</v>
      </c>
      <c r="B13" s="1">
        <v>11</v>
      </c>
      <c r="D13" s="25">
        <v>1721836.9</v>
      </c>
      <c r="E13" s="25">
        <v>344934.45</v>
      </c>
      <c r="M13" s="28"/>
      <c r="N13" s="28"/>
    </row>
    <row r="14" spans="1:14" ht="13.2" customHeight="1" x14ac:dyDescent="0.3">
      <c r="A14" s="3" t="s">
        <v>17</v>
      </c>
      <c r="B14" s="1">
        <v>12</v>
      </c>
      <c r="D14" s="25">
        <v>31035.9</v>
      </c>
      <c r="E14" s="25">
        <v>21172.9</v>
      </c>
      <c r="M14" s="28"/>
      <c r="N14" s="28"/>
    </row>
    <row r="15" spans="1:14" ht="13.2" customHeight="1" x14ac:dyDescent="0.3">
      <c r="A15" s="3" t="s">
        <v>18</v>
      </c>
      <c r="B15" s="1">
        <v>13</v>
      </c>
      <c r="D15" s="25">
        <v>2848193.4</v>
      </c>
      <c r="E15" s="25">
        <v>1259550.25</v>
      </c>
      <c r="M15" s="28"/>
      <c r="N15" s="28"/>
    </row>
    <row r="16" spans="1:14" ht="13.2" customHeight="1" x14ac:dyDescent="0.3">
      <c r="A16" s="3" t="s">
        <v>19</v>
      </c>
      <c r="B16" s="1">
        <v>14</v>
      </c>
      <c r="D16" s="25">
        <v>12038.6</v>
      </c>
      <c r="E16" s="25">
        <v>7033.25</v>
      </c>
      <c r="M16" s="28"/>
      <c r="N16" s="28"/>
    </row>
    <row r="17" spans="1:14" ht="13.2" customHeight="1" x14ac:dyDescent="0.3">
      <c r="A17" s="3" t="s">
        <v>20</v>
      </c>
      <c r="B17" s="1">
        <v>15</v>
      </c>
      <c r="D17" s="25">
        <v>0</v>
      </c>
      <c r="E17" s="25">
        <v>0</v>
      </c>
      <c r="M17" s="28"/>
      <c r="N17" s="28"/>
    </row>
    <row r="18" spans="1:14" ht="13.2" customHeight="1" x14ac:dyDescent="0.3">
      <c r="A18" s="3" t="s">
        <v>21</v>
      </c>
      <c r="B18" s="1">
        <v>16</v>
      </c>
      <c r="D18" s="25">
        <v>1374322.6</v>
      </c>
      <c r="E18" s="25">
        <v>531399.75</v>
      </c>
      <c r="M18" s="28"/>
      <c r="N18" s="28"/>
    </row>
    <row r="19" spans="1:14" ht="13.2" customHeight="1" x14ac:dyDescent="0.3">
      <c r="A19" s="3" t="s">
        <v>22</v>
      </c>
      <c r="B19" s="1">
        <v>17</v>
      </c>
      <c r="D19" s="25">
        <v>542498.60000000009</v>
      </c>
      <c r="E19" s="25">
        <v>289531.55</v>
      </c>
      <c r="M19" s="28"/>
      <c r="N19" s="28"/>
    </row>
    <row r="20" spans="1:14" ht="13.2" customHeight="1" x14ac:dyDescent="0.3">
      <c r="A20" s="3" t="s">
        <v>23</v>
      </c>
      <c r="B20" s="1">
        <v>18</v>
      </c>
      <c r="D20" s="25">
        <v>193106.9</v>
      </c>
      <c r="E20" s="25">
        <v>87425.1</v>
      </c>
      <c r="M20" s="28"/>
      <c r="N20" s="28"/>
    </row>
    <row r="21" spans="1:14" ht="13.2" customHeight="1" x14ac:dyDescent="0.3">
      <c r="A21" s="3" t="s">
        <v>24</v>
      </c>
      <c r="B21" s="1">
        <v>19</v>
      </c>
      <c r="D21" s="25">
        <v>0</v>
      </c>
      <c r="E21" s="25">
        <v>0</v>
      </c>
      <c r="M21" s="28"/>
      <c r="N21" s="28"/>
    </row>
    <row r="22" spans="1:14" ht="13.2" customHeight="1" x14ac:dyDescent="0.3">
      <c r="A22" s="3" t="s">
        <v>25</v>
      </c>
      <c r="B22" s="1">
        <v>20</v>
      </c>
      <c r="D22" s="25">
        <v>20911.099999999999</v>
      </c>
      <c r="E22" s="25">
        <v>6046.25</v>
      </c>
      <c r="M22" s="28"/>
      <c r="N22" s="28"/>
    </row>
    <row r="23" spans="1:14" ht="13.2" customHeight="1" x14ac:dyDescent="0.3">
      <c r="A23" s="3" t="s">
        <v>26</v>
      </c>
      <c r="B23" s="1">
        <v>21</v>
      </c>
      <c r="D23" s="25">
        <v>6952.4</v>
      </c>
      <c r="E23" s="25">
        <v>6735.75</v>
      </c>
      <c r="M23" s="28"/>
      <c r="N23" s="28"/>
    </row>
    <row r="24" spans="1:14" ht="13.2" customHeight="1" x14ac:dyDescent="0.3">
      <c r="A24" s="3" t="s">
        <v>27</v>
      </c>
      <c r="B24" s="1">
        <v>22</v>
      </c>
      <c r="D24" s="25">
        <v>2765.7</v>
      </c>
      <c r="E24" s="25">
        <v>0</v>
      </c>
      <c r="M24" s="28"/>
      <c r="N24" s="28"/>
    </row>
    <row r="25" spans="1:14" ht="13.2" customHeight="1" x14ac:dyDescent="0.3">
      <c r="A25" s="3" t="s">
        <v>28</v>
      </c>
      <c r="B25" s="1">
        <v>23</v>
      </c>
      <c r="D25" s="25">
        <v>51378.6</v>
      </c>
      <c r="E25" s="25">
        <v>18028.849999999999</v>
      </c>
      <c r="M25" s="28"/>
      <c r="N25" s="28"/>
    </row>
    <row r="26" spans="1:14" ht="13.2" customHeight="1" x14ac:dyDescent="0.3">
      <c r="A26" s="3" t="s">
        <v>29</v>
      </c>
      <c r="B26" s="1">
        <v>24</v>
      </c>
      <c r="D26" s="25">
        <v>1607.2</v>
      </c>
      <c r="E26" s="25">
        <v>315</v>
      </c>
      <c r="M26" s="28"/>
      <c r="N26" s="28"/>
    </row>
    <row r="27" spans="1:14" ht="13.2" customHeight="1" x14ac:dyDescent="0.3">
      <c r="A27" s="3" t="s">
        <v>30</v>
      </c>
      <c r="B27" s="1">
        <v>25</v>
      </c>
      <c r="D27" s="25">
        <v>25232.2</v>
      </c>
      <c r="E27" s="25">
        <v>5810</v>
      </c>
      <c r="M27" s="28"/>
      <c r="N27" s="28"/>
    </row>
    <row r="28" spans="1:14" ht="13.2" customHeight="1" x14ac:dyDescent="0.3">
      <c r="A28" s="3" t="s">
        <v>31</v>
      </c>
      <c r="B28" s="1">
        <v>26</v>
      </c>
      <c r="D28" s="25">
        <v>80497.2</v>
      </c>
      <c r="E28" s="25">
        <v>30964.85</v>
      </c>
      <c r="M28" s="28"/>
      <c r="N28" s="28"/>
    </row>
    <row r="29" spans="1:14" ht="13.2" customHeight="1" x14ac:dyDescent="0.3">
      <c r="A29" s="3" t="s">
        <v>32</v>
      </c>
      <c r="B29" s="1">
        <v>27</v>
      </c>
      <c r="D29" s="25">
        <v>224850.5</v>
      </c>
      <c r="E29" s="25">
        <v>90298.95</v>
      </c>
      <c r="M29" s="28"/>
      <c r="N29" s="28"/>
    </row>
    <row r="30" spans="1:14" ht="13.2" customHeight="1" x14ac:dyDescent="0.3">
      <c r="A30" s="3" t="s">
        <v>33</v>
      </c>
      <c r="B30" s="1">
        <v>28</v>
      </c>
      <c r="D30" s="25">
        <v>0</v>
      </c>
      <c r="E30" s="25">
        <v>0</v>
      </c>
      <c r="M30" s="28"/>
      <c r="N30" s="28"/>
    </row>
    <row r="31" spans="1:14" ht="13.2" customHeight="1" x14ac:dyDescent="0.3">
      <c r="A31" s="3" t="s">
        <v>34</v>
      </c>
      <c r="B31" s="1">
        <v>29</v>
      </c>
      <c r="D31" s="25">
        <v>1146457.8999999999</v>
      </c>
      <c r="E31" s="25">
        <v>557839.80000000005</v>
      </c>
      <c r="M31" s="28"/>
      <c r="N31" s="28"/>
    </row>
    <row r="32" spans="1:14" ht="13.2" customHeight="1" x14ac:dyDescent="0.3">
      <c r="A32" s="3" t="s">
        <v>35</v>
      </c>
      <c r="B32" s="1">
        <v>30</v>
      </c>
      <c r="D32" s="25">
        <v>1099.7</v>
      </c>
      <c r="E32" s="25">
        <v>1038.45</v>
      </c>
      <c r="M32" s="28"/>
      <c r="N32" s="28"/>
    </row>
    <row r="33" spans="1:14" ht="13.2" customHeight="1" x14ac:dyDescent="0.3">
      <c r="A33" s="3" t="s">
        <v>36</v>
      </c>
      <c r="B33" s="1">
        <v>31</v>
      </c>
      <c r="D33" s="25">
        <v>514489</v>
      </c>
      <c r="E33" s="25">
        <v>158216.45000000001</v>
      </c>
      <c r="M33" s="28"/>
      <c r="N33" s="28"/>
    </row>
    <row r="34" spans="1:14" ht="13.2" customHeight="1" x14ac:dyDescent="0.3">
      <c r="A34" s="3" t="s">
        <v>37</v>
      </c>
      <c r="B34" s="1">
        <v>32</v>
      </c>
      <c r="D34" s="25">
        <v>11352.6</v>
      </c>
      <c r="E34" s="25">
        <v>4883.2</v>
      </c>
      <c r="M34" s="28"/>
      <c r="N34" s="28"/>
    </row>
    <row r="35" spans="1:14" ht="13.2" customHeight="1" x14ac:dyDescent="0.3">
      <c r="A35" s="3" t="s">
        <v>38</v>
      </c>
      <c r="B35" s="1">
        <v>33</v>
      </c>
      <c r="D35" s="25">
        <v>9448.6</v>
      </c>
      <c r="E35" s="25">
        <v>5308.8</v>
      </c>
      <c r="M35" s="28"/>
      <c r="N35" s="28"/>
    </row>
    <row r="36" spans="1:14" ht="13.2" customHeight="1" x14ac:dyDescent="0.3">
      <c r="A36" s="3" t="s">
        <v>39</v>
      </c>
      <c r="B36" s="1">
        <v>34</v>
      </c>
      <c r="D36" s="25">
        <v>4317.6000000000004</v>
      </c>
      <c r="E36" s="25">
        <v>5225.1499999999996</v>
      </c>
      <c r="M36" s="28"/>
      <c r="N36" s="28"/>
    </row>
    <row r="37" spans="1:14" ht="13.2" customHeight="1" x14ac:dyDescent="0.3">
      <c r="A37" s="3" t="s">
        <v>40</v>
      </c>
      <c r="B37" s="1">
        <v>35</v>
      </c>
      <c r="D37" s="25">
        <v>366525.6</v>
      </c>
      <c r="E37" s="25">
        <v>161780.85</v>
      </c>
      <c r="M37" s="28"/>
      <c r="N37" s="28"/>
    </row>
    <row r="38" spans="1:14" ht="13.2" customHeight="1" x14ac:dyDescent="0.3">
      <c r="A38" s="3" t="s">
        <v>41</v>
      </c>
      <c r="B38" s="1">
        <v>36</v>
      </c>
      <c r="D38" s="25">
        <v>2076974.9</v>
      </c>
      <c r="E38" s="25">
        <v>877934.75</v>
      </c>
      <c r="M38" s="28"/>
      <c r="N38" s="28"/>
    </row>
    <row r="39" spans="1:14" ht="13.2" customHeight="1" x14ac:dyDescent="0.3">
      <c r="A39" s="3" t="s">
        <v>42</v>
      </c>
      <c r="B39" s="1">
        <v>37</v>
      </c>
      <c r="D39" s="25">
        <v>176244.6</v>
      </c>
      <c r="E39" s="25">
        <v>70205.8</v>
      </c>
      <c r="M39" s="28"/>
      <c r="N39" s="28"/>
    </row>
    <row r="40" spans="1:14" ht="13.2" customHeight="1" x14ac:dyDescent="0.3">
      <c r="A40" s="3" t="s">
        <v>43</v>
      </c>
      <c r="B40" s="1">
        <v>38</v>
      </c>
      <c r="D40" s="25">
        <v>37305.800000000003</v>
      </c>
      <c r="E40" s="25">
        <v>12414.85</v>
      </c>
      <c r="F40" s="28"/>
      <c r="M40" s="28"/>
      <c r="N40" s="28"/>
    </row>
    <row r="41" spans="1:14" ht="13.2" customHeight="1" x14ac:dyDescent="0.3">
      <c r="A41" s="3" t="s">
        <v>44</v>
      </c>
      <c r="B41" s="1">
        <v>39</v>
      </c>
      <c r="D41" s="25">
        <v>29008</v>
      </c>
      <c r="E41" s="25">
        <v>1203.3</v>
      </c>
      <c r="F41" s="28"/>
      <c r="M41" s="28"/>
      <c r="N41" s="28"/>
    </row>
    <row r="42" spans="1:14" ht="13.2" customHeight="1" x14ac:dyDescent="0.3">
      <c r="A42" s="3" t="s">
        <v>45</v>
      </c>
      <c r="B42" s="1">
        <v>40</v>
      </c>
      <c r="D42" s="25">
        <v>21767.899999999998</v>
      </c>
      <c r="E42" s="25">
        <v>9887.85</v>
      </c>
      <c r="F42" s="28"/>
      <c r="M42" s="28"/>
      <c r="N42" s="28"/>
    </row>
    <row r="43" spans="1:14" ht="13.2" customHeight="1" x14ac:dyDescent="0.3">
      <c r="A43" s="3" t="s">
        <v>46</v>
      </c>
      <c r="B43" s="1">
        <v>41</v>
      </c>
      <c r="D43" s="25">
        <v>1035966.4</v>
      </c>
      <c r="E43" s="25">
        <v>462122.85</v>
      </c>
      <c r="F43" s="28"/>
      <c r="M43" s="28"/>
      <c r="N43" s="28"/>
    </row>
    <row r="44" spans="1:14" ht="13.2" customHeight="1" x14ac:dyDescent="0.3">
      <c r="A44" s="3" t="s">
        <v>47</v>
      </c>
      <c r="B44" s="1">
        <v>42</v>
      </c>
      <c r="D44" s="25">
        <v>284846.8</v>
      </c>
      <c r="E44" s="25">
        <v>233374.58</v>
      </c>
      <c r="F44" s="28"/>
      <c r="M44" s="28"/>
      <c r="N44" s="28"/>
    </row>
    <row r="45" spans="1:14" ht="13.2" customHeight="1" x14ac:dyDescent="0.3">
      <c r="A45" s="3" t="s">
        <v>48</v>
      </c>
      <c r="B45" s="1">
        <v>43</v>
      </c>
      <c r="D45" s="25">
        <v>368691.4</v>
      </c>
      <c r="E45" s="25">
        <v>153300</v>
      </c>
      <c r="F45" s="28"/>
      <c r="M45" s="28"/>
      <c r="N45" s="28"/>
    </row>
    <row r="46" spans="1:14" ht="13.2" customHeight="1" x14ac:dyDescent="0.3">
      <c r="A46" s="3" t="s">
        <v>49</v>
      </c>
      <c r="B46" s="1">
        <v>44</v>
      </c>
      <c r="D46" s="25">
        <v>467436.84</v>
      </c>
      <c r="E46" s="25">
        <v>96977.5</v>
      </c>
      <c r="F46" s="28"/>
      <c r="M46" s="28"/>
      <c r="N46" s="28"/>
    </row>
    <row r="47" spans="1:14" ht="13.2" customHeight="1" x14ac:dyDescent="0.3">
      <c r="A47" s="3" t="s">
        <v>50</v>
      </c>
      <c r="B47" s="1">
        <v>45</v>
      </c>
      <c r="D47" s="25">
        <v>215670</v>
      </c>
      <c r="E47" s="25">
        <v>95805.85</v>
      </c>
      <c r="F47" s="28"/>
      <c r="M47" s="28"/>
      <c r="N47" s="28"/>
    </row>
    <row r="48" spans="1:14" ht="13.2" customHeight="1" x14ac:dyDescent="0.3">
      <c r="A48" s="3" t="s">
        <v>51</v>
      </c>
      <c r="B48" s="1">
        <v>46</v>
      </c>
      <c r="D48" s="25">
        <v>564545.32999999996</v>
      </c>
      <c r="E48" s="25">
        <v>204153.25</v>
      </c>
      <c r="F48" s="28"/>
      <c r="M48" s="28"/>
      <c r="N48" s="28"/>
    </row>
    <row r="49" spans="1:14" ht="13.2" customHeight="1" x14ac:dyDescent="0.3">
      <c r="A49" s="3" t="s">
        <v>52</v>
      </c>
      <c r="B49" s="1">
        <v>47</v>
      </c>
      <c r="D49" s="25">
        <v>22333.5</v>
      </c>
      <c r="E49" s="25">
        <v>10882.9</v>
      </c>
      <c r="F49" s="28"/>
      <c r="M49" s="28"/>
      <c r="N49" s="28"/>
    </row>
    <row r="50" spans="1:14" ht="13.2" customHeight="1" x14ac:dyDescent="0.3">
      <c r="A50" s="3" t="s">
        <v>53</v>
      </c>
      <c r="B50" s="1">
        <v>48</v>
      </c>
      <c r="D50" s="25">
        <v>1966899.9</v>
      </c>
      <c r="E50" s="25">
        <v>729099.35</v>
      </c>
      <c r="F50" s="28"/>
      <c r="M50" s="28"/>
      <c r="N50" s="28"/>
    </row>
    <row r="51" spans="1:14" ht="13.2" customHeight="1" x14ac:dyDescent="0.3">
      <c r="A51" s="3" t="s">
        <v>54</v>
      </c>
      <c r="B51" s="1">
        <v>49</v>
      </c>
      <c r="D51" s="25">
        <v>667240</v>
      </c>
      <c r="E51" s="25">
        <v>257041.75</v>
      </c>
      <c r="F51" s="28"/>
      <c r="M51" s="28"/>
      <c r="N51" s="28"/>
    </row>
    <row r="52" spans="1:14" ht="13.2" customHeight="1" x14ac:dyDescent="0.3">
      <c r="A52" s="3" t="s">
        <v>55</v>
      </c>
      <c r="B52" s="1">
        <v>50</v>
      </c>
      <c r="D52" s="25">
        <v>3502977.1</v>
      </c>
      <c r="E52" s="25">
        <v>1053815.7</v>
      </c>
      <c r="F52" s="28"/>
      <c r="M52" s="28"/>
      <c r="N52" s="28"/>
    </row>
    <row r="53" spans="1:14" ht="13.2" customHeight="1" x14ac:dyDescent="0.3">
      <c r="A53" s="3" t="s">
        <v>56</v>
      </c>
      <c r="B53" s="1">
        <v>51</v>
      </c>
      <c r="D53" s="25">
        <v>898933</v>
      </c>
      <c r="E53" s="25">
        <v>324376.84999999998</v>
      </c>
      <c r="F53" s="28"/>
      <c r="M53" s="28"/>
      <c r="N53" s="28"/>
    </row>
    <row r="54" spans="1:14" ht="13.2" customHeight="1" x14ac:dyDescent="0.3">
      <c r="A54" s="3" t="s">
        <v>57</v>
      </c>
      <c r="B54" s="1">
        <v>52</v>
      </c>
      <c r="D54" s="25">
        <v>0</v>
      </c>
      <c r="E54" s="25">
        <v>0</v>
      </c>
      <c r="M54" s="28"/>
      <c r="N54" s="28"/>
    </row>
    <row r="55" spans="1:14" ht="13.2" customHeight="1" x14ac:dyDescent="0.3">
      <c r="A55" s="3" t="s">
        <v>58</v>
      </c>
      <c r="B55" s="1">
        <v>53</v>
      </c>
      <c r="D55" s="25">
        <v>742811.3</v>
      </c>
      <c r="E55" s="25">
        <v>323054.2</v>
      </c>
      <c r="M55" s="28"/>
      <c r="N55" s="28"/>
    </row>
    <row r="56" spans="1:14" ht="13.2" customHeight="1" x14ac:dyDescent="0.3">
      <c r="A56" s="3" t="s">
        <v>59</v>
      </c>
      <c r="B56" s="1">
        <v>54</v>
      </c>
      <c r="D56" s="25">
        <v>28949.200000000001</v>
      </c>
      <c r="E56" s="25">
        <v>18755.45</v>
      </c>
      <c r="M56" s="28"/>
      <c r="N56" s="28"/>
    </row>
    <row r="57" spans="1:14" ht="13.2" customHeight="1" x14ac:dyDescent="0.3">
      <c r="A57" s="3" t="s">
        <v>60</v>
      </c>
      <c r="B57" s="1">
        <v>55</v>
      </c>
      <c r="D57" s="25">
        <v>894343.8</v>
      </c>
      <c r="E57" s="25">
        <v>338318.4</v>
      </c>
      <c r="M57" s="28"/>
      <c r="N57" s="28"/>
    </row>
    <row r="58" spans="1:14" ht="13.2" customHeight="1" x14ac:dyDescent="0.3">
      <c r="A58" s="3" t="s">
        <v>61</v>
      </c>
      <c r="B58" s="1">
        <v>56</v>
      </c>
      <c r="D58" s="25">
        <v>0</v>
      </c>
      <c r="E58" s="25">
        <v>0</v>
      </c>
      <c r="M58" s="28"/>
      <c r="N58" s="28"/>
    </row>
    <row r="59" spans="1:14" ht="13.2" customHeight="1" x14ac:dyDescent="0.3">
      <c r="A59" s="3" t="s">
        <v>62</v>
      </c>
      <c r="B59" s="1">
        <v>57</v>
      </c>
      <c r="D59" s="25">
        <v>483165.2</v>
      </c>
      <c r="E59" s="25">
        <v>250006.05</v>
      </c>
      <c r="M59" s="28"/>
      <c r="N59" s="28"/>
    </row>
    <row r="60" spans="1:14" ht="13.2" customHeight="1" x14ac:dyDescent="0.3">
      <c r="A60" s="3" t="s">
        <v>63</v>
      </c>
      <c r="B60" s="1">
        <v>58</v>
      </c>
      <c r="D60" s="25">
        <v>1018545.5</v>
      </c>
      <c r="E60" s="25">
        <v>272808.90000000002</v>
      </c>
      <c r="M60" s="28"/>
      <c r="N60" s="28"/>
    </row>
    <row r="61" spans="1:14" ht="13.2" customHeight="1" x14ac:dyDescent="0.3">
      <c r="A61" s="3" t="s">
        <v>64</v>
      </c>
      <c r="B61" s="1">
        <v>59</v>
      </c>
      <c r="D61" s="25">
        <v>1348179.17</v>
      </c>
      <c r="E61" s="25">
        <v>586853.39999999991</v>
      </c>
      <c r="M61" s="28"/>
      <c r="N61" s="28"/>
    </row>
    <row r="62" spans="1:14" ht="13.2" customHeight="1" x14ac:dyDescent="0.3">
      <c r="A62" s="3" t="s">
        <v>65</v>
      </c>
      <c r="B62" s="1">
        <v>60</v>
      </c>
      <c r="D62" s="25">
        <v>0</v>
      </c>
      <c r="E62" s="25">
        <v>0</v>
      </c>
      <c r="M62" s="28"/>
      <c r="N62" s="28"/>
    </row>
    <row r="63" spans="1:14" ht="13.2" customHeight="1" x14ac:dyDescent="0.3">
      <c r="A63" s="3" t="s">
        <v>66</v>
      </c>
      <c r="B63" s="1">
        <v>61</v>
      </c>
      <c r="D63" s="25">
        <v>17131.8</v>
      </c>
      <c r="E63" s="25">
        <v>6508.25</v>
      </c>
      <c r="M63" s="28"/>
      <c r="N63" s="28"/>
    </row>
    <row r="64" spans="1:14" ht="13.2" customHeight="1" x14ac:dyDescent="0.3">
      <c r="A64" s="3" t="s">
        <v>67</v>
      </c>
      <c r="B64" s="1">
        <v>62</v>
      </c>
      <c r="D64" s="25">
        <v>12463.5</v>
      </c>
      <c r="E64" s="25">
        <v>4496.45</v>
      </c>
      <c r="M64" s="28"/>
      <c r="N64" s="28"/>
    </row>
    <row r="65" spans="1:14" ht="13.2" customHeight="1" x14ac:dyDescent="0.3">
      <c r="A65" s="3" t="s">
        <v>68</v>
      </c>
      <c r="B65" s="1">
        <v>63</v>
      </c>
      <c r="D65" s="25">
        <v>0</v>
      </c>
      <c r="E65" s="25">
        <v>0</v>
      </c>
      <c r="M65" s="28"/>
      <c r="N65" s="28"/>
    </row>
    <row r="66" spans="1:14" ht="13.2" customHeight="1" x14ac:dyDescent="0.3">
      <c r="A66" s="3" t="s">
        <v>69</v>
      </c>
      <c r="B66" s="1">
        <v>64</v>
      </c>
      <c r="D66" s="25">
        <v>863782.15</v>
      </c>
      <c r="E66" s="25">
        <v>347218</v>
      </c>
      <c r="M66" s="28"/>
      <c r="N66" s="28"/>
    </row>
    <row r="67" spans="1:14" ht="13.2" customHeight="1" x14ac:dyDescent="0.3">
      <c r="A67" s="3" t="s">
        <v>70</v>
      </c>
      <c r="B67" s="1">
        <v>65</v>
      </c>
      <c r="D67" s="25">
        <v>22810.9</v>
      </c>
      <c r="E67" s="25">
        <v>12474.35</v>
      </c>
      <c r="M67" s="28"/>
      <c r="N67" s="28"/>
    </row>
    <row r="68" spans="1:14" ht="13.2" customHeight="1" x14ac:dyDescent="0.3">
      <c r="A68" s="3" t="s">
        <v>71</v>
      </c>
      <c r="B68" s="1">
        <v>66</v>
      </c>
      <c r="D68" s="25">
        <v>470101.1</v>
      </c>
      <c r="E68" s="25">
        <v>199999.8</v>
      </c>
      <c r="M68" s="28"/>
      <c r="N68" s="28"/>
    </row>
    <row r="69" spans="1:14" ht="13.2" customHeight="1" x14ac:dyDescent="0.3">
      <c r="A69" s="3" t="s">
        <v>72</v>
      </c>
      <c r="B69" s="1">
        <v>67</v>
      </c>
      <c r="D69" s="25">
        <v>0</v>
      </c>
      <c r="E69" s="25">
        <v>0</v>
      </c>
      <c r="M69" s="28"/>
      <c r="N69" s="28"/>
    </row>
    <row r="70" spans="1:14" ht="13.2" customHeight="1" x14ac:dyDescent="0.25"/>
    <row r="71" spans="1:14" ht="13.2" customHeight="1" x14ac:dyDescent="0.25">
      <c r="A71" s="1" t="s">
        <v>73</v>
      </c>
      <c r="D71" s="24">
        <f>SUM(D3:D69)</f>
        <v>33912575.189999983</v>
      </c>
      <c r="E71" s="24">
        <f>SUM(E3:E69)</f>
        <v>13051687.249999996</v>
      </c>
    </row>
    <row r="73" spans="1:14" x14ac:dyDescent="0.25">
      <c r="A73" s="4" t="s">
        <v>74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172FE-9F7B-42F7-A112-FF61878F84AC}">
  <dimension ref="A1:N73"/>
  <sheetViews>
    <sheetView zoomScaleNormal="100" workbookViewId="0">
      <selection activeCell="H3" sqref="H3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6640625" style="1" bestFit="1" customWidth="1"/>
    <col min="10" max="10" width="16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4" ht="13.2" customHeight="1" x14ac:dyDescent="0.25">
      <c r="A1" s="26" t="s">
        <v>79</v>
      </c>
      <c r="D1" s="2" t="s">
        <v>0</v>
      </c>
      <c r="E1" s="2" t="s">
        <v>1</v>
      </c>
      <c r="F1" s="2"/>
      <c r="H1" s="27"/>
      <c r="I1" s="28"/>
      <c r="J1" s="28"/>
    </row>
    <row r="2" spans="1:14" x14ac:dyDescent="0.25">
      <c r="A2" s="1" t="s">
        <v>2</v>
      </c>
      <c r="B2" s="1" t="s">
        <v>3</v>
      </c>
      <c r="D2" s="24" t="s">
        <v>4</v>
      </c>
      <c r="E2" s="24" t="s">
        <v>5</v>
      </c>
      <c r="F2" s="24"/>
    </row>
    <row r="3" spans="1:14" ht="13.2" customHeight="1" x14ac:dyDescent="0.3">
      <c r="A3" s="3" t="s">
        <v>6</v>
      </c>
      <c r="B3" s="1">
        <v>1</v>
      </c>
      <c r="D3" s="25">
        <v>323573.59999999998</v>
      </c>
      <c r="E3" s="25">
        <v>177186.1</v>
      </c>
      <c r="M3" s="28"/>
    </row>
    <row r="4" spans="1:14" ht="13.2" customHeight="1" x14ac:dyDescent="0.3">
      <c r="A4" s="3" t="s">
        <v>7</v>
      </c>
      <c r="B4" s="1">
        <v>2</v>
      </c>
      <c r="D4" s="25">
        <v>0</v>
      </c>
      <c r="E4" s="25">
        <v>0</v>
      </c>
      <c r="M4" s="28"/>
      <c r="N4" s="28"/>
    </row>
    <row r="5" spans="1:14" ht="13.2" customHeight="1" x14ac:dyDescent="0.3">
      <c r="A5" s="3" t="s">
        <v>8</v>
      </c>
      <c r="B5" s="1">
        <v>3</v>
      </c>
      <c r="D5" s="25">
        <v>207111.8</v>
      </c>
      <c r="E5" s="25">
        <v>88545.1</v>
      </c>
      <c r="M5" s="28"/>
      <c r="N5" s="28"/>
    </row>
    <row r="6" spans="1:14" ht="13.2" customHeight="1" x14ac:dyDescent="0.3">
      <c r="A6" s="3" t="s">
        <v>9</v>
      </c>
      <c r="B6" s="1">
        <v>4</v>
      </c>
      <c r="D6" s="25">
        <v>6475</v>
      </c>
      <c r="E6" s="25">
        <v>2141.3000000000002</v>
      </c>
      <c r="M6" s="28"/>
      <c r="N6" s="28"/>
    </row>
    <row r="7" spans="1:14" ht="13.2" customHeight="1" x14ac:dyDescent="0.3">
      <c r="A7" s="3" t="s">
        <v>10</v>
      </c>
      <c r="B7" s="1">
        <v>5</v>
      </c>
      <c r="D7" s="25">
        <v>893501</v>
      </c>
      <c r="E7" s="25">
        <v>438274.55</v>
      </c>
      <c r="M7" s="28"/>
      <c r="N7" s="28"/>
    </row>
    <row r="8" spans="1:14" ht="13.2" customHeight="1" x14ac:dyDescent="0.3">
      <c r="A8" s="3" t="s">
        <v>11</v>
      </c>
      <c r="B8" s="1">
        <v>6</v>
      </c>
      <c r="D8" s="25">
        <v>2822050</v>
      </c>
      <c r="E8" s="25">
        <v>1230495.3500000001</v>
      </c>
      <c r="M8" s="28"/>
      <c r="N8" s="28"/>
    </row>
    <row r="9" spans="1:14" ht="13.2" customHeight="1" x14ac:dyDescent="0.3">
      <c r="A9" s="3" t="s">
        <v>12</v>
      </c>
      <c r="B9" s="1">
        <v>7</v>
      </c>
      <c r="D9" s="25">
        <v>5853.4</v>
      </c>
      <c r="E9" s="25">
        <v>1754.55</v>
      </c>
      <c r="M9" s="28"/>
      <c r="N9" s="28"/>
    </row>
    <row r="10" spans="1:14" ht="13.2" customHeight="1" x14ac:dyDescent="0.3">
      <c r="A10" s="3" t="s">
        <v>13</v>
      </c>
      <c r="B10" s="1">
        <v>8</v>
      </c>
      <c r="D10" s="25">
        <v>779937.9</v>
      </c>
      <c r="E10" s="25">
        <v>250414.5</v>
      </c>
      <c r="M10" s="28"/>
      <c r="N10" s="28"/>
    </row>
    <row r="11" spans="1:14" ht="13.2" customHeight="1" x14ac:dyDescent="0.3">
      <c r="A11" s="3" t="s">
        <v>14</v>
      </c>
      <c r="B11" s="1">
        <v>9</v>
      </c>
      <c r="D11" s="25">
        <v>169559.6</v>
      </c>
      <c r="E11" s="25">
        <v>66726.45</v>
      </c>
      <c r="M11" s="28"/>
      <c r="N11" s="28"/>
    </row>
    <row r="12" spans="1:14" ht="13.2" customHeight="1" x14ac:dyDescent="0.3">
      <c r="A12" s="3" t="s">
        <v>15</v>
      </c>
      <c r="B12" s="1">
        <v>10</v>
      </c>
      <c r="D12" s="25">
        <v>157420.9</v>
      </c>
      <c r="E12" s="25">
        <v>69601.350000000006</v>
      </c>
      <c r="M12" s="28"/>
      <c r="N12" s="28"/>
    </row>
    <row r="13" spans="1:14" ht="13.2" customHeight="1" x14ac:dyDescent="0.3">
      <c r="A13" s="3" t="s">
        <v>16</v>
      </c>
      <c r="B13" s="1">
        <v>11</v>
      </c>
      <c r="D13" s="25">
        <v>2290855</v>
      </c>
      <c r="E13" s="25">
        <v>859734.05</v>
      </c>
      <c r="M13" s="28"/>
      <c r="N13" s="28"/>
    </row>
    <row r="14" spans="1:14" ht="13.2" customHeight="1" x14ac:dyDescent="0.3">
      <c r="A14" s="3" t="s">
        <v>17</v>
      </c>
      <c r="B14" s="1">
        <v>12</v>
      </c>
      <c r="D14" s="25">
        <v>50430.8</v>
      </c>
      <c r="E14" s="25">
        <v>56921.55</v>
      </c>
      <c r="M14" s="28"/>
      <c r="N14" s="28"/>
    </row>
    <row r="15" spans="1:14" ht="13.2" customHeight="1" x14ac:dyDescent="0.3">
      <c r="A15" s="3" t="s">
        <v>18</v>
      </c>
      <c r="B15" s="1">
        <v>13</v>
      </c>
      <c r="D15" s="25">
        <v>4116264.6</v>
      </c>
      <c r="E15" s="25">
        <v>1616533.8</v>
      </c>
      <c r="M15" s="28"/>
      <c r="N15" s="28"/>
    </row>
    <row r="16" spans="1:14" ht="13.2" customHeight="1" x14ac:dyDescent="0.3">
      <c r="A16" s="3" t="s">
        <v>19</v>
      </c>
      <c r="B16" s="1">
        <v>14</v>
      </c>
      <c r="D16" s="25">
        <v>15699.6</v>
      </c>
      <c r="E16" s="25">
        <v>3483.9</v>
      </c>
      <c r="M16" s="28"/>
      <c r="N16" s="28"/>
    </row>
    <row r="17" spans="1:14" ht="13.2" customHeight="1" x14ac:dyDescent="0.3">
      <c r="A17" s="3" t="s">
        <v>20</v>
      </c>
      <c r="B17" s="1">
        <v>15</v>
      </c>
      <c r="D17" s="25">
        <v>0</v>
      </c>
      <c r="E17" s="25">
        <v>0</v>
      </c>
      <c r="M17" s="28"/>
      <c r="N17" s="28"/>
    </row>
    <row r="18" spans="1:14" ht="13.2" customHeight="1" x14ac:dyDescent="0.3">
      <c r="A18" s="3" t="s">
        <v>21</v>
      </c>
      <c r="B18" s="1">
        <v>16</v>
      </c>
      <c r="D18" s="25">
        <v>0</v>
      </c>
      <c r="E18" s="25">
        <v>0</v>
      </c>
      <c r="M18" s="28"/>
      <c r="N18" s="28"/>
    </row>
    <row r="19" spans="1:14" ht="13.2" customHeight="1" x14ac:dyDescent="0.3">
      <c r="A19" s="3" t="s">
        <v>22</v>
      </c>
      <c r="B19" s="1">
        <v>17</v>
      </c>
      <c r="D19" s="25">
        <v>202856.5</v>
      </c>
      <c r="E19" s="25">
        <v>111063.4</v>
      </c>
      <c r="M19" s="28"/>
      <c r="N19" s="28"/>
    </row>
    <row r="20" spans="1:14" ht="13.2" customHeight="1" x14ac:dyDescent="0.3">
      <c r="A20" s="3" t="s">
        <v>23</v>
      </c>
      <c r="B20" s="1">
        <v>18</v>
      </c>
      <c r="D20" s="25">
        <v>176941.1</v>
      </c>
      <c r="E20" s="25">
        <v>77876.75</v>
      </c>
      <c r="M20" s="28"/>
      <c r="N20" s="28"/>
    </row>
    <row r="21" spans="1:14" ht="13.2" customHeight="1" x14ac:dyDescent="0.3">
      <c r="A21" s="3" t="s">
        <v>24</v>
      </c>
      <c r="B21" s="1">
        <v>19</v>
      </c>
      <c r="D21" s="25">
        <v>0</v>
      </c>
      <c r="E21" s="25">
        <v>0</v>
      </c>
      <c r="M21" s="28"/>
      <c r="N21" s="28"/>
    </row>
    <row r="22" spans="1:14" ht="13.2" customHeight="1" x14ac:dyDescent="0.3">
      <c r="A22" s="3" t="s">
        <v>25</v>
      </c>
      <c r="B22" s="1">
        <v>20</v>
      </c>
      <c r="D22" s="25">
        <v>21805</v>
      </c>
      <c r="E22" s="25">
        <v>23299.5</v>
      </c>
      <c r="M22" s="28"/>
      <c r="N22" s="28"/>
    </row>
    <row r="23" spans="1:14" ht="13.2" customHeight="1" x14ac:dyDescent="0.3">
      <c r="A23" s="3" t="s">
        <v>26</v>
      </c>
      <c r="B23" s="1">
        <v>21</v>
      </c>
      <c r="D23" s="25">
        <v>5956.3</v>
      </c>
      <c r="E23" s="25">
        <v>4886.7</v>
      </c>
      <c r="M23" s="28"/>
      <c r="N23" s="28"/>
    </row>
    <row r="24" spans="1:14" ht="13.2" customHeight="1" x14ac:dyDescent="0.3">
      <c r="A24" s="3" t="s">
        <v>27</v>
      </c>
      <c r="B24" s="1">
        <v>22</v>
      </c>
      <c r="D24" s="25">
        <v>3312.4</v>
      </c>
      <c r="E24" s="25">
        <v>2107</v>
      </c>
      <c r="M24" s="28"/>
      <c r="N24" s="28"/>
    </row>
    <row r="25" spans="1:14" ht="13.2" customHeight="1" x14ac:dyDescent="0.3">
      <c r="A25" s="3" t="s">
        <v>28</v>
      </c>
      <c r="B25" s="1">
        <v>23</v>
      </c>
      <c r="D25" s="25">
        <v>10488.1</v>
      </c>
      <c r="E25" s="25">
        <v>8488.2000000000007</v>
      </c>
      <c r="M25" s="28"/>
      <c r="N25" s="28"/>
    </row>
    <row r="26" spans="1:14" ht="13.2" customHeight="1" x14ac:dyDescent="0.3">
      <c r="A26" s="3" t="s">
        <v>29</v>
      </c>
      <c r="B26" s="1">
        <v>24</v>
      </c>
      <c r="D26" s="25">
        <v>1700.3</v>
      </c>
      <c r="E26" s="25">
        <v>904.75</v>
      </c>
      <c r="M26" s="28"/>
      <c r="N26" s="28"/>
    </row>
    <row r="27" spans="1:14" ht="13.2" customHeight="1" x14ac:dyDescent="0.3">
      <c r="A27" s="3" t="s">
        <v>30</v>
      </c>
      <c r="B27" s="1">
        <v>25</v>
      </c>
      <c r="D27" s="25">
        <v>0</v>
      </c>
      <c r="E27" s="25">
        <v>0</v>
      </c>
      <c r="M27" s="28"/>
      <c r="N27" s="28"/>
    </row>
    <row r="28" spans="1:14" ht="13.2" customHeight="1" x14ac:dyDescent="0.3">
      <c r="A28" s="3" t="s">
        <v>31</v>
      </c>
      <c r="B28" s="1">
        <v>26</v>
      </c>
      <c r="D28" s="25">
        <v>21025.9</v>
      </c>
      <c r="E28" s="25">
        <v>5394.55</v>
      </c>
      <c r="M28" s="28"/>
      <c r="N28" s="28"/>
    </row>
    <row r="29" spans="1:14" ht="13.2" customHeight="1" x14ac:dyDescent="0.3">
      <c r="A29" s="3" t="s">
        <v>32</v>
      </c>
      <c r="B29" s="1">
        <v>27</v>
      </c>
      <c r="D29" s="25">
        <v>157047.1</v>
      </c>
      <c r="E29" s="25">
        <v>63709.45</v>
      </c>
      <c r="M29" s="28"/>
      <c r="N29" s="28"/>
    </row>
    <row r="30" spans="1:14" ht="13.2" customHeight="1" x14ac:dyDescent="0.3">
      <c r="A30" s="3" t="s">
        <v>33</v>
      </c>
      <c r="B30" s="1">
        <v>28</v>
      </c>
      <c r="D30" s="25">
        <v>163081.79999999999</v>
      </c>
      <c r="E30" s="25">
        <v>59787.35</v>
      </c>
      <c r="M30" s="28"/>
      <c r="N30" s="28"/>
    </row>
    <row r="31" spans="1:14" ht="13.2" customHeight="1" x14ac:dyDescent="0.3">
      <c r="A31" s="3" t="s">
        <v>34</v>
      </c>
      <c r="B31" s="1">
        <v>29</v>
      </c>
      <c r="D31" s="25">
        <v>4221000.7</v>
      </c>
      <c r="E31" s="25">
        <v>1854308.05</v>
      </c>
      <c r="M31" s="28"/>
      <c r="N31" s="28"/>
    </row>
    <row r="32" spans="1:14" ht="13.2" customHeight="1" x14ac:dyDescent="0.3">
      <c r="A32" s="3" t="s">
        <v>35</v>
      </c>
      <c r="B32" s="1">
        <v>30</v>
      </c>
      <c r="D32" s="25">
        <v>2146.1999999999998</v>
      </c>
      <c r="E32" s="25">
        <v>969.85</v>
      </c>
      <c r="M32" s="28"/>
      <c r="N32" s="28"/>
    </row>
    <row r="33" spans="1:14" ht="13.2" customHeight="1" x14ac:dyDescent="0.3">
      <c r="A33" s="3" t="s">
        <v>36</v>
      </c>
      <c r="B33" s="1">
        <v>31</v>
      </c>
      <c r="D33" s="25">
        <v>0</v>
      </c>
      <c r="E33" s="25">
        <v>0</v>
      </c>
      <c r="M33" s="28"/>
      <c r="N33" s="28"/>
    </row>
    <row r="34" spans="1:14" ht="13.2" customHeight="1" x14ac:dyDescent="0.3">
      <c r="A34" s="3" t="s">
        <v>37</v>
      </c>
      <c r="B34" s="1">
        <v>32</v>
      </c>
      <c r="D34" s="25">
        <v>25628.400000000001</v>
      </c>
      <c r="E34" s="25">
        <v>11338.95</v>
      </c>
      <c r="M34" s="28"/>
      <c r="N34" s="28"/>
    </row>
    <row r="35" spans="1:14" ht="13.2" customHeight="1" x14ac:dyDescent="0.3">
      <c r="A35" s="3" t="s">
        <v>38</v>
      </c>
      <c r="B35" s="1">
        <v>33</v>
      </c>
      <c r="D35" s="25">
        <v>8764</v>
      </c>
      <c r="E35" s="25">
        <v>2562.35</v>
      </c>
      <c r="M35" s="28"/>
      <c r="N35" s="28"/>
    </row>
    <row r="36" spans="1:14" ht="13.2" customHeight="1" x14ac:dyDescent="0.3">
      <c r="A36" s="3" t="s">
        <v>39</v>
      </c>
      <c r="B36" s="1">
        <v>34</v>
      </c>
      <c r="D36" s="25">
        <v>0</v>
      </c>
      <c r="E36" s="25">
        <v>0</v>
      </c>
      <c r="M36" s="28"/>
      <c r="N36" s="28"/>
    </row>
    <row r="37" spans="1:14" ht="13.2" customHeight="1" x14ac:dyDescent="0.3">
      <c r="A37" s="3" t="s">
        <v>40</v>
      </c>
      <c r="B37" s="1">
        <v>35</v>
      </c>
      <c r="D37" s="25">
        <v>500938.2</v>
      </c>
      <c r="E37" s="25">
        <v>202831.3</v>
      </c>
      <c r="M37" s="28"/>
      <c r="N37" s="28"/>
    </row>
    <row r="38" spans="1:14" ht="13.2" customHeight="1" x14ac:dyDescent="0.3">
      <c r="A38" s="3" t="s">
        <v>41</v>
      </c>
      <c r="B38" s="1">
        <v>36</v>
      </c>
      <c r="D38" s="25">
        <v>1641648.4</v>
      </c>
      <c r="E38" s="25">
        <v>564895.1</v>
      </c>
      <c r="M38" s="28"/>
      <c r="N38" s="28"/>
    </row>
    <row r="39" spans="1:14" ht="13.2" customHeight="1" x14ac:dyDescent="0.3">
      <c r="A39" s="3" t="s">
        <v>42</v>
      </c>
      <c r="B39" s="1">
        <v>37</v>
      </c>
      <c r="D39" s="25">
        <v>535615.5</v>
      </c>
      <c r="E39" s="25">
        <v>196653.1</v>
      </c>
      <c r="M39" s="28"/>
      <c r="N39" s="28"/>
    </row>
    <row r="40" spans="1:14" ht="13.2" customHeight="1" x14ac:dyDescent="0.3">
      <c r="A40" s="3" t="s">
        <v>43</v>
      </c>
      <c r="B40" s="1">
        <v>38</v>
      </c>
      <c r="D40" s="25">
        <v>11949.7</v>
      </c>
      <c r="E40" s="25">
        <v>6210.4</v>
      </c>
      <c r="F40" s="28"/>
      <c r="M40" s="28"/>
      <c r="N40" s="28"/>
    </row>
    <row r="41" spans="1:14" ht="13.2" customHeight="1" x14ac:dyDescent="0.3">
      <c r="A41" s="3" t="s">
        <v>44</v>
      </c>
      <c r="B41" s="1">
        <v>39</v>
      </c>
      <c r="D41" s="25">
        <v>54.6</v>
      </c>
      <c r="E41" s="25">
        <v>0</v>
      </c>
      <c r="F41" s="28"/>
      <c r="M41" s="28"/>
      <c r="N41" s="28"/>
    </row>
    <row r="42" spans="1:14" ht="13.2" customHeight="1" x14ac:dyDescent="0.3">
      <c r="A42" s="3" t="s">
        <v>45</v>
      </c>
      <c r="B42" s="1">
        <v>40</v>
      </c>
      <c r="D42" s="25">
        <v>0</v>
      </c>
      <c r="E42" s="25">
        <v>0</v>
      </c>
      <c r="F42" s="28"/>
      <c r="M42" s="28"/>
      <c r="N42" s="28"/>
    </row>
    <row r="43" spans="1:14" ht="13.2" customHeight="1" x14ac:dyDescent="0.3">
      <c r="A43" s="3" t="s">
        <v>46</v>
      </c>
      <c r="B43" s="1">
        <v>41</v>
      </c>
      <c r="D43" s="25">
        <v>863721.6</v>
      </c>
      <c r="E43" s="25">
        <v>274114.05</v>
      </c>
      <c r="F43" s="28"/>
      <c r="M43" s="28"/>
      <c r="N43" s="28"/>
    </row>
    <row r="44" spans="1:14" ht="13.2" customHeight="1" x14ac:dyDescent="0.3">
      <c r="A44" s="3" t="s">
        <v>47</v>
      </c>
      <c r="B44" s="1">
        <v>42</v>
      </c>
      <c r="D44" s="25">
        <v>0</v>
      </c>
      <c r="E44" s="25">
        <v>0</v>
      </c>
      <c r="F44" s="28"/>
      <c r="M44" s="28"/>
      <c r="N44" s="28"/>
    </row>
    <row r="45" spans="1:14" ht="13.2" customHeight="1" x14ac:dyDescent="0.3">
      <c r="A45" s="3" t="s">
        <v>48</v>
      </c>
      <c r="B45" s="1">
        <v>43</v>
      </c>
      <c r="D45" s="25">
        <v>512414.7</v>
      </c>
      <c r="E45" s="25">
        <v>151774</v>
      </c>
      <c r="F45" s="28"/>
      <c r="M45" s="28"/>
      <c r="N45" s="28"/>
    </row>
    <row r="46" spans="1:14" ht="13.2" customHeight="1" x14ac:dyDescent="0.3">
      <c r="A46" s="3" t="s">
        <v>49</v>
      </c>
      <c r="B46" s="1">
        <v>44</v>
      </c>
      <c r="D46" s="25">
        <v>396865.7</v>
      </c>
      <c r="E46" s="25">
        <v>155308.65</v>
      </c>
      <c r="F46" s="28"/>
      <c r="M46" s="28"/>
      <c r="N46" s="28"/>
    </row>
    <row r="47" spans="1:14" ht="13.2" customHeight="1" x14ac:dyDescent="0.3">
      <c r="A47" s="3" t="s">
        <v>50</v>
      </c>
      <c r="B47" s="1">
        <v>45</v>
      </c>
      <c r="D47" s="25">
        <v>201639.9</v>
      </c>
      <c r="E47" s="25">
        <v>83951</v>
      </c>
      <c r="F47" s="28"/>
      <c r="M47" s="28"/>
      <c r="N47" s="28"/>
    </row>
    <row r="48" spans="1:14" ht="13.2" customHeight="1" x14ac:dyDescent="0.3">
      <c r="A48" s="3" t="s">
        <v>51</v>
      </c>
      <c r="B48" s="1">
        <v>46</v>
      </c>
      <c r="D48" s="25">
        <v>0</v>
      </c>
      <c r="E48" s="25">
        <v>0</v>
      </c>
      <c r="F48" s="28"/>
      <c r="M48" s="28"/>
      <c r="N48" s="28"/>
    </row>
    <row r="49" spans="1:14" ht="13.2" customHeight="1" x14ac:dyDescent="0.3">
      <c r="A49" s="3" t="s">
        <v>52</v>
      </c>
      <c r="B49" s="1">
        <v>47</v>
      </c>
      <c r="D49" s="25">
        <v>0</v>
      </c>
      <c r="E49" s="25">
        <v>0</v>
      </c>
      <c r="F49" s="28"/>
      <c r="M49" s="28"/>
      <c r="N49" s="28"/>
    </row>
    <row r="50" spans="1:14" ht="13.2" customHeight="1" x14ac:dyDescent="0.3">
      <c r="A50" s="3" t="s">
        <v>53</v>
      </c>
      <c r="B50" s="1">
        <v>48</v>
      </c>
      <c r="D50" s="25">
        <v>2877479.5</v>
      </c>
      <c r="E50" s="25">
        <v>1247485.05</v>
      </c>
      <c r="F50" s="28"/>
      <c r="M50" s="28"/>
      <c r="N50" s="28"/>
    </row>
    <row r="51" spans="1:14" ht="13.2" customHeight="1" x14ac:dyDescent="0.3">
      <c r="A51" s="3" t="s">
        <v>54</v>
      </c>
      <c r="B51" s="1">
        <v>49</v>
      </c>
      <c r="D51" s="25">
        <v>627049.5</v>
      </c>
      <c r="E51" s="25">
        <v>202036.1</v>
      </c>
      <c r="F51" s="28"/>
      <c r="M51" s="28"/>
      <c r="N51" s="28"/>
    </row>
    <row r="52" spans="1:14" ht="13.2" customHeight="1" x14ac:dyDescent="0.3">
      <c r="A52" s="3" t="s">
        <v>55</v>
      </c>
      <c r="B52" s="1">
        <v>50</v>
      </c>
      <c r="D52" s="25">
        <v>4713832.9000000004</v>
      </c>
      <c r="E52" s="25">
        <v>1413355.65</v>
      </c>
      <c r="F52" s="28"/>
      <c r="M52" s="28"/>
      <c r="N52" s="28"/>
    </row>
    <row r="53" spans="1:14" ht="13.2" customHeight="1" x14ac:dyDescent="0.3">
      <c r="A53" s="3" t="s">
        <v>56</v>
      </c>
      <c r="B53" s="1">
        <v>51</v>
      </c>
      <c r="D53" s="25">
        <v>509844.3</v>
      </c>
      <c r="E53" s="25">
        <v>317719.84999999998</v>
      </c>
      <c r="F53" s="28"/>
      <c r="M53" s="28"/>
      <c r="N53" s="28"/>
    </row>
    <row r="54" spans="1:14" ht="13.2" customHeight="1" x14ac:dyDescent="0.3">
      <c r="A54" s="3" t="s">
        <v>57</v>
      </c>
      <c r="B54" s="1">
        <v>52</v>
      </c>
      <c r="D54" s="25">
        <v>3350227.3</v>
      </c>
      <c r="E54" s="25">
        <v>1401881.95</v>
      </c>
      <c r="M54" s="28"/>
      <c r="N54" s="28"/>
    </row>
    <row r="55" spans="1:14" ht="13.2" customHeight="1" x14ac:dyDescent="0.3">
      <c r="A55" s="3" t="s">
        <v>58</v>
      </c>
      <c r="B55" s="1">
        <v>53</v>
      </c>
      <c r="D55" s="25">
        <v>729792.99</v>
      </c>
      <c r="E55" s="25">
        <v>329777</v>
      </c>
      <c r="M55" s="28"/>
      <c r="N55" s="28"/>
    </row>
    <row r="56" spans="1:14" ht="13.2" customHeight="1" x14ac:dyDescent="0.3">
      <c r="A56" s="3" t="s">
        <v>59</v>
      </c>
      <c r="B56" s="1">
        <v>54</v>
      </c>
      <c r="D56" s="25">
        <v>34669.599999999999</v>
      </c>
      <c r="E56" s="25">
        <v>16842.7</v>
      </c>
      <c r="M56" s="28"/>
      <c r="N56" s="28"/>
    </row>
    <row r="57" spans="1:14" ht="13.2" customHeight="1" x14ac:dyDescent="0.3">
      <c r="A57" s="3" t="s">
        <v>60</v>
      </c>
      <c r="B57" s="1">
        <v>55</v>
      </c>
      <c r="D57" s="25">
        <v>597119.6</v>
      </c>
      <c r="E57" s="25">
        <v>242316.9</v>
      </c>
      <c r="M57" s="28"/>
      <c r="N57" s="28"/>
    </row>
    <row r="58" spans="1:14" ht="13.2" customHeight="1" x14ac:dyDescent="0.3">
      <c r="A58" s="3" t="s">
        <v>61</v>
      </c>
      <c r="B58" s="1">
        <v>56</v>
      </c>
      <c r="D58" s="25">
        <v>1197486.1000000001</v>
      </c>
      <c r="E58" s="25">
        <v>382175.15</v>
      </c>
      <c r="M58" s="28"/>
      <c r="N58" s="28"/>
    </row>
    <row r="59" spans="1:14" ht="13.2" customHeight="1" x14ac:dyDescent="0.3">
      <c r="A59" s="3" t="s">
        <v>62</v>
      </c>
      <c r="B59" s="1">
        <v>57</v>
      </c>
      <c r="D59" s="25">
        <v>0</v>
      </c>
      <c r="E59" s="25">
        <v>0</v>
      </c>
      <c r="M59" s="28"/>
      <c r="N59" s="28"/>
    </row>
    <row r="60" spans="1:14" ht="13.2" customHeight="1" x14ac:dyDescent="0.3">
      <c r="A60" s="3" t="s">
        <v>63</v>
      </c>
      <c r="B60" s="1">
        <v>58</v>
      </c>
      <c r="D60" s="25">
        <v>1743515.2</v>
      </c>
      <c r="E60" s="25">
        <v>725730.95</v>
      </c>
      <c r="M60" s="28"/>
      <c r="N60" s="28"/>
    </row>
    <row r="61" spans="1:14" ht="13.2" customHeight="1" x14ac:dyDescent="0.3">
      <c r="A61" s="3" t="s">
        <v>64</v>
      </c>
      <c r="B61" s="1">
        <v>59</v>
      </c>
      <c r="D61" s="25">
        <v>2016375.9</v>
      </c>
      <c r="E61" s="25">
        <v>554103.9</v>
      </c>
      <c r="M61" s="28"/>
      <c r="N61" s="28"/>
    </row>
    <row r="62" spans="1:14" ht="13.2" customHeight="1" x14ac:dyDescent="0.3">
      <c r="A62" s="3" t="s">
        <v>65</v>
      </c>
      <c r="B62" s="1">
        <v>60</v>
      </c>
      <c r="D62" s="25">
        <v>348425.7</v>
      </c>
      <c r="E62" s="25">
        <v>103600.35</v>
      </c>
      <c r="M62" s="28"/>
      <c r="N62" s="28"/>
    </row>
    <row r="63" spans="1:14" ht="13.2" customHeight="1" x14ac:dyDescent="0.3">
      <c r="A63" s="3" t="s">
        <v>66</v>
      </c>
      <c r="B63" s="1">
        <v>61</v>
      </c>
      <c r="D63" s="25">
        <v>15091.3</v>
      </c>
      <c r="E63" s="25">
        <v>5229.3500000000004</v>
      </c>
      <c r="M63" s="28"/>
      <c r="N63" s="28"/>
    </row>
    <row r="64" spans="1:14" ht="13.2" customHeight="1" x14ac:dyDescent="0.3">
      <c r="A64" s="3" t="s">
        <v>67</v>
      </c>
      <c r="B64" s="1">
        <v>62</v>
      </c>
      <c r="D64" s="25">
        <v>6430.9</v>
      </c>
      <c r="E64" s="25">
        <v>6724.9</v>
      </c>
      <c r="M64" s="28"/>
      <c r="N64" s="28"/>
    </row>
    <row r="65" spans="1:14" ht="13.2" customHeight="1" x14ac:dyDescent="0.3">
      <c r="A65" s="3" t="s">
        <v>68</v>
      </c>
      <c r="B65" s="1">
        <v>63</v>
      </c>
      <c r="D65" s="25">
        <v>0</v>
      </c>
      <c r="E65" s="25">
        <v>0</v>
      </c>
      <c r="M65" s="28"/>
      <c r="N65" s="28"/>
    </row>
    <row r="66" spans="1:14" ht="13.2" customHeight="1" x14ac:dyDescent="0.3">
      <c r="A66" s="3" t="s">
        <v>69</v>
      </c>
      <c r="B66" s="1">
        <v>64</v>
      </c>
      <c r="D66" s="25">
        <v>805520.45</v>
      </c>
      <c r="E66" s="25">
        <v>288477</v>
      </c>
      <c r="M66" s="28"/>
      <c r="N66" s="28"/>
    </row>
    <row r="67" spans="1:14" ht="13.2" customHeight="1" x14ac:dyDescent="0.3">
      <c r="A67" s="3" t="s">
        <v>70</v>
      </c>
      <c r="B67" s="1">
        <v>65</v>
      </c>
      <c r="D67" s="25">
        <v>14119.7</v>
      </c>
      <c r="E67" s="25">
        <v>10854.55</v>
      </c>
      <c r="M67" s="28"/>
      <c r="N67" s="28"/>
    </row>
    <row r="68" spans="1:14" ht="13.2" customHeight="1" x14ac:dyDescent="0.3">
      <c r="A68" s="3" t="s">
        <v>71</v>
      </c>
      <c r="B68" s="1">
        <v>66</v>
      </c>
      <c r="D68" s="25">
        <v>409826.9</v>
      </c>
      <c r="E68" s="25">
        <v>125347.6</v>
      </c>
      <c r="M68" s="28"/>
      <c r="N68" s="28"/>
    </row>
    <row r="69" spans="1:14" ht="13.2" customHeight="1" x14ac:dyDescent="0.3">
      <c r="A69" s="3" t="s">
        <v>72</v>
      </c>
      <c r="B69" s="1">
        <v>67</v>
      </c>
      <c r="D69" s="25">
        <v>45465</v>
      </c>
      <c r="E69" s="25">
        <v>26557.65</v>
      </c>
      <c r="M69" s="28"/>
      <c r="N69" s="28"/>
    </row>
    <row r="70" spans="1:14" ht="13.2" customHeight="1" x14ac:dyDescent="0.25"/>
    <row r="71" spans="1:14" ht="13.2" customHeight="1" x14ac:dyDescent="0.25">
      <c r="A71" s="1" t="s">
        <v>73</v>
      </c>
      <c r="D71" s="24">
        <f>SUM(D3:D69)</f>
        <v>41567608.140000008</v>
      </c>
      <c r="E71" s="24">
        <f>SUM(E3:E69)</f>
        <v>16124463.6</v>
      </c>
    </row>
    <row r="73" spans="1:14" x14ac:dyDescent="0.25">
      <c r="A73" s="4" t="s">
        <v>74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8C77C-06A7-444D-A882-EB5ABA2C68C2}">
  <dimension ref="A1:N73"/>
  <sheetViews>
    <sheetView zoomScaleNormal="100" workbookViewId="0">
      <selection activeCell="F50" sqref="F50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6640625" style="1" bestFit="1" customWidth="1"/>
    <col min="10" max="10" width="16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4" ht="13.2" customHeight="1" x14ac:dyDescent="0.25">
      <c r="A1" s="26" t="s">
        <v>80</v>
      </c>
      <c r="D1" s="2" t="s">
        <v>0</v>
      </c>
      <c r="E1" s="2" t="s">
        <v>1</v>
      </c>
      <c r="F1" s="2"/>
      <c r="H1" s="27"/>
      <c r="I1" s="28"/>
      <c r="J1" s="28"/>
    </row>
    <row r="2" spans="1:14" x14ac:dyDescent="0.25">
      <c r="A2" s="1" t="s">
        <v>2</v>
      </c>
      <c r="B2" s="1" t="s">
        <v>3</v>
      </c>
      <c r="D2" s="24" t="s">
        <v>4</v>
      </c>
      <c r="E2" s="24" t="s">
        <v>5</v>
      </c>
      <c r="F2" s="24"/>
    </row>
    <row r="3" spans="1:14" ht="13.2" customHeight="1" x14ac:dyDescent="0.3">
      <c r="A3" s="3" t="s">
        <v>6</v>
      </c>
      <c r="B3" s="1">
        <v>1</v>
      </c>
      <c r="D3" s="25">
        <v>263477.2</v>
      </c>
      <c r="E3" s="25">
        <v>94743.6</v>
      </c>
      <c r="M3" s="28"/>
    </row>
    <row r="4" spans="1:14" ht="13.2" customHeight="1" x14ac:dyDescent="0.3">
      <c r="A4" s="3" t="s">
        <v>7</v>
      </c>
      <c r="B4" s="1">
        <v>2</v>
      </c>
      <c r="D4" s="25">
        <v>7771.4</v>
      </c>
      <c r="E4" s="25">
        <v>6007.4</v>
      </c>
      <c r="M4" s="28"/>
      <c r="N4" s="28"/>
    </row>
    <row r="5" spans="1:14" ht="13.2" customHeight="1" x14ac:dyDescent="0.3">
      <c r="A5" s="3" t="s">
        <v>8</v>
      </c>
      <c r="B5" s="1">
        <v>3</v>
      </c>
      <c r="D5" s="25">
        <v>274190</v>
      </c>
      <c r="E5" s="25">
        <v>105105.7</v>
      </c>
      <c r="M5" s="28"/>
      <c r="N5" s="28"/>
    </row>
    <row r="6" spans="1:14" ht="13.2" customHeight="1" x14ac:dyDescent="0.3">
      <c r="A6" s="3" t="s">
        <v>9</v>
      </c>
      <c r="B6" s="1">
        <v>4</v>
      </c>
      <c r="D6" s="25">
        <v>0</v>
      </c>
      <c r="E6" s="25">
        <v>0</v>
      </c>
      <c r="M6" s="28"/>
      <c r="N6" s="28"/>
    </row>
    <row r="7" spans="1:14" ht="13.2" customHeight="1" x14ac:dyDescent="0.3">
      <c r="A7" s="3" t="s">
        <v>10</v>
      </c>
      <c r="B7" s="1">
        <v>5</v>
      </c>
      <c r="D7" s="25">
        <v>624528.80000000005</v>
      </c>
      <c r="E7" s="25">
        <v>280285.59999999998</v>
      </c>
      <c r="M7" s="28"/>
      <c r="N7" s="28"/>
    </row>
    <row r="8" spans="1:14" ht="13.2" customHeight="1" x14ac:dyDescent="0.3">
      <c r="A8" s="3" t="s">
        <v>11</v>
      </c>
      <c r="B8" s="1">
        <v>6</v>
      </c>
      <c r="D8" s="25">
        <v>3094605.2</v>
      </c>
      <c r="E8" s="25">
        <v>1293322.1000000001</v>
      </c>
      <c r="M8" s="28"/>
      <c r="N8" s="28"/>
    </row>
    <row r="9" spans="1:14" ht="13.2" customHeight="1" x14ac:dyDescent="0.3">
      <c r="A9" s="3" t="s">
        <v>12</v>
      </c>
      <c r="B9" s="1">
        <v>7</v>
      </c>
      <c r="D9" s="25">
        <v>3648.4</v>
      </c>
      <c r="E9" s="25">
        <v>1425.9</v>
      </c>
      <c r="M9" s="28"/>
      <c r="N9" s="28"/>
    </row>
    <row r="10" spans="1:14" ht="13.2" customHeight="1" x14ac:dyDescent="0.3">
      <c r="A10" s="3" t="s">
        <v>13</v>
      </c>
      <c r="B10" s="1">
        <v>8</v>
      </c>
      <c r="D10" s="25">
        <v>0</v>
      </c>
      <c r="E10" s="25">
        <v>0</v>
      </c>
      <c r="M10" s="28"/>
      <c r="N10" s="28"/>
    </row>
    <row r="11" spans="1:14" ht="13.2" customHeight="1" x14ac:dyDescent="0.3">
      <c r="A11" s="3" t="s">
        <v>14</v>
      </c>
      <c r="B11" s="1">
        <v>9</v>
      </c>
      <c r="D11" s="25">
        <v>118591.2</v>
      </c>
      <c r="E11" s="25">
        <v>45259.55</v>
      </c>
      <c r="M11" s="28"/>
      <c r="N11" s="28"/>
    </row>
    <row r="12" spans="1:14" ht="13.2" customHeight="1" x14ac:dyDescent="0.3">
      <c r="A12" s="3" t="s">
        <v>15</v>
      </c>
      <c r="B12" s="1">
        <v>10</v>
      </c>
      <c r="D12" s="25">
        <v>187503.4</v>
      </c>
      <c r="E12" s="25">
        <v>103741.05</v>
      </c>
      <c r="M12" s="28"/>
      <c r="N12" s="28"/>
    </row>
    <row r="13" spans="1:14" ht="13.2" customHeight="1" x14ac:dyDescent="0.3">
      <c r="A13" s="3" t="s">
        <v>16</v>
      </c>
      <c r="B13" s="1">
        <v>11</v>
      </c>
      <c r="D13" s="25">
        <v>1190573.3</v>
      </c>
      <c r="E13" s="25">
        <v>323284.15000000002</v>
      </c>
      <c r="M13" s="28"/>
      <c r="N13" s="28"/>
    </row>
    <row r="14" spans="1:14" ht="13.2" customHeight="1" x14ac:dyDescent="0.3">
      <c r="A14" s="3" t="s">
        <v>17</v>
      </c>
      <c r="B14" s="1">
        <v>12</v>
      </c>
      <c r="D14" s="25">
        <v>42060.2</v>
      </c>
      <c r="E14" s="25">
        <v>16728.599999999999</v>
      </c>
      <c r="M14" s="28"/>
      <c r="N14" s="28"/>
    </row>
    <row r="15" spans="1:14" ht="13.2" customHeight="1" x14ac:dyDescent="0.3">
      <c r="A15" s="3" t="s">
        <v>18</v>
      </c>
      <c r="B15" s="1">
        <v>13</v>
      </c>
      <c r="D15" s="25">
        <v>3530974.2</v>
      </c>
      <c r="E15" s="25">
        <v>1834348.25</v>
      </c>
      <c r="M15" s="28"/>
      <c r="N15" s="28"/>
    </row>
    <row r="16" spans="1:14" ht="13.2" customHeight="1" x14ac:dyDescent="0.3">
      <c r="A16" s="3" t="s">
        <v>19</v>
      </c>
      <c r="B16" s="1">
        <v>14</v>
      </c>
      <c r="D16" s="25">
        <v>12156.9</v>
      </c>
      <c r="E16" s="25">
        <v>6945.05</v>
      </c>
      <c r="M16" s="28"/>
      <c r="N16" s="28"/>
    </row>
    <row r="17" spans="1:14" ht="13.2" customHeight="1" x14ac:dyDescent="0.3">
      <c r="A17" s="3" t="s">
        <v>20</v>
      </c>
      <c r="B17" s="1">
        <v>15</v>
      </c>
      <c r="D17" s="25">
        <v>0</v>
      </c>
      <c r="E17" s="25">
        <v>0</v>
      </c>
      <c r="M17" s="28"/>
      <c r="N17" s="28"/>
    </row>
    <row r="18" spans="1:14" ht="13.2" customHeight="1" x14ac:dyDescent="0.3">
      <c r="A18" s="3" t="s">
        <v>21</v>
      </c>
      <c r="B18" s="1">
        <v>16</v>
      </c>
      <c r="D18" s="25">
        <v>1575961.8</v>
      </c>
      <c r="E18" s="25">
        <v>684681.2</v>
      </c>
      <c r="M18" s="28"/>
      <c r="N18" s="28"/>
    </row>
    <row r="19" spans="1:14" ht="13.2" customHeight="1" x14ac:dyDescent="0.3">
      <c r="A19" s="3" t="s">
        <v>22</v>
      </c>
      <c r="B19" s="1">
        <v>17</v>
      </c>
      <c r="D19" s="25">
        <v>0</v>
      </c>
      <c r="E19" s="25">
        <v>0</v>
      </c>
      <c r="M19" s="28"/>
      <c r="N19" s="28"/>
    </row>
    <row r="20" spans="1:14" ht="13.2" customHeight="1" x14ac:dyDescent="0.3">
      <c r="A20" s="3" t="s">
        <v>23</v>
      </c>
      <c r="B20" s="1">
        <v>18</v>
      </c>
      <c r="D20" s="25">
        <v>231115.5</v>
      </c>
      <c r="E20" s="25">
        <v>82714.45</v>
      </c>
      <c r="M20" s="28"/>
      <c r="N20" s="28"/>
    </row>
    <row r="21" spans="1:14" ht="13.2" customHeight="1" x14ac:dyDescent="0.3">
      <c r="A21" s="3" t="s">
        <v>24</v>
      </c>
      <c r="B21" s="1">
        <v>19</v>
      </c>
      <c r="D21" s="25">
        <v>32741.8</v>
      </c>
      <c r="E21" s="25">
        <v>13580.7</v>
      </c>
      <c r="M21" s="28"/>
      <c r="N21" s="28"/>
    </row>
    <row r="22" spans="1:14" ht="13.2" customHeight="1" x14ac:dyDescent="0.3">
      <c r="A22" s="3" t="s">
        <v>25</v>
      </c>
      <c r="B22" s="1">
        <v>20</v>
      </c>
      <c r="D22" s="25">
        <v>9300.9</v>
      </c>
      <c r="E22" s="25">
        <v>6106.1</v>
      </c>
      <c r="M22" s="28"/>
      <c r="N22" s="28"/>
    </row>
    <row r="23" spans="1:14" ht="13.2" customHeight="1" x14ac:dyDescent="0.3">
      <c r="A23" s="3" t="s">
        <v>26</v>
      </c>
      <c r="B23" s="1">
        <v>21</v>
      </c>
      <c r="D23" s="25">
        <v>1023.4</v>
      </c>
      <c r="E23" s="25">
        <v>1701.35</v>
      </c>
      <c r="M23" s="28"/>
      <c r="N23" s="28"/>
    </row>
    <row r="24" spans="1:14" ht="13.2" customHeight="1" x14ac:dyDescent="0.3">
      <c r="A24" s="3" t="s">
        <v>27</v>
      </c>
      <c r="B24" s="1">
        <v>22</v>
      </c>
      <c r="D24" s="25">
        <v>3454.5</v>
      </c>
      <c r="E24" s="25">
        <v>1999.55</v>
      </c>
      <c r="M24" s="28"/>
      <c r="N24" s="28"/>
    </row>
    <row r="25" spans="1:14" ht="13.2" customHeight="1" x14ac:dyDescent="0.3">
      <c r="A25" s="3" t="s">
        <v>28</v>
      </c>
      <c r="B25" s="1">
        <v>23</v>
      </c>
      <c r="D25" s="25">
        <v>41120.81</v>
      </c>
      <c r="E25" s="25">
        <v>16652.3</v>
      </c>
      <c r="M25" s="28"/>
      <c r="N25" s="28"/>
    </row>
    <row r="26" spans="1:14" ht="13.2" customHeight="1" x14ac:dyDescent="0.3">
      <c r="A26" s="3" t="s">
        <v>29</v>
      </c>
      <c r="B26" s="1">
        <v>24</v>
      </c>
      <c r="D26" s="25">
        <v>5313.7</v>
      </c>
      <c r="E26" s="25">
        <v>8219.75</v>
      </c>
      <c r="M26" s="28"/>
      <c r="N26" s="28"/>
    </row>
    <row r="27" spans="1:14" ht="13.2" customHeight="1" x14ac:dyDescent="0.3">
      <c r="A27" s="3" t="s">
        <v>30</v>
      </c>
      <c r="B27" s="1">
        <v>25</v>
      </c>
      <c r="D27" s="25">
        <v>25868.5</v>
      </c>
      <c r="E27" s="25">
        <v>12162.5</v>
      </c>
      <c r="M27" s="28"/>
      <c r="N27" s="28"/>
    </row>
    <row r="28" spans="1:14" ht="13.2" customHeight="1" x14ac:dyDescent="0.3">
      <c r="A28" s="3" t="s">
        <v>31</v>
      </c>
      <c r="B28" s="1">
        <v>26</v>
      </c>
      <c r="D28" s="25">
        <v>30190.3</v>
      </c>
      <c r="E28" s="25">
        <v>10523.8</v>
      </c>
      <c r="M28" s="28"/>
      <c r="N28" s="28"/>
    </row>
    <row r="29" spans="1:14" ht="13.2" customHeight="1" x14ac:dyDescent="0.3">
      <c r="A29" s="3" t="s">
        <v>32</v>
      </c>
      <c r="B29" s="1">
        <v>27</v>
      </c>
      <c r="D29" s="25">
        <v>157348.1</v>
      </c>
      <c r="E29" s="25">
        <v>61512.15</v>
      </c>
      <c r="M29" s="28"/>
      <c r="N29" s="28"/>
    </row>
    <row r="30" spans="1:14" ht="13.2" customHeight="1" x14ac:dyDescent="0.3">
      <c r="A30" s="3" t="s">
        <v>33</v>
      </c>
      <c r="B30" s="1">
        <v>28</v>
      </c>
      <c r="D30" s="25">
        <v>0</v>
      </c>
      <c r="E30" s="25">
        <v>0</v>
      </c>
      <c r="M30" s="28"/>
      <c r="N30" s="28"/>
    </row>
    <row r="31" spans="1:14" ht="13.2" customHeight="1" x14ac:dyDescent="0.3">
      <c r="A31" s="3" t="s">
        <v>34</v>
      </c>
      <c r="B31" s="1">
        <v>29</v>
      </c>
      <c r="D31" s="25">
        <v>1449099.4</v>
      </c>
      <c r="E31" s="25">
        <v>732784.5</v>
      </c>
      <c r="M31" s="28"/>
      <c r="N31" s="28"/>
    </row>
    <row r="32" spans="1:14" ht="13.2" customHeight="1" x14ac:dyDescent="0.3">
      <c r="A32" s="3" t="s">
        <v>35</v>
      </c>
      <c r="B32" s="1">
        <v>30</v>
      </c>
      <c r="D32" s="25">
        <v>2057.3000000000002</v>
      </c>
      <c r="E32" s="25">
        <v>10720.15</v>
      </c>
      <c r="M32" s="28"/>
      <c r="N32" s="28"/>
    </row>
    <row r="33" spans="1:14" ht="13.2" customHeight="1" x14ac:dyDescent="0.3">
      <c r="A33" s="3" t="s">
        <v>36</v>
      </c>
      <c r="B33" s="1">
        <v>31</v>
      </c>
      <c r="D33" s="25">
        <v>640742.89999999991</v>
      </c>
      <c r="E33" s="25">
        <v>152408.54999999999</v>
      </c>
      <c r="M33" s="28"/>
      <c r="N33" s="28"/>
    </row>
    <row r="34" spans="1:14" ht="13.2" customHeight="1" x14ac:dyDescent="0.3">
      <c r="A34" s="3" t="s">
        <v>37</v>
      </c>
      <c r="B34" s="1">
        <v>32</v>
      </c>
      <c r="D34" s="25">
        <v>8030.4</v>
      </c>
      <c r="E34" s="25">
        <v>4086.6</v>
      </c>
      <c r="M34" s="28"/>
      <c r="N34" s="28"/>
    </row>
    <row r="35" spans="1:14" ht="13.2" customHeight="1" x14ac:dyDescent="0.3">
      <c r="A35" s="3" t="s">
        <v>38</v>
      </c>
      <c r="B35" s="1">
        <v>33</v>
      </c>
      <c r="D35" s="25">
        <v>9619.4</v>
      </c>
      <c r="E35" s="25">
        <v>4653.25</v>
      </c>
      <c r="M35" s="28"/>
      <c r="N35" s="28"/>
    </row>
    <row r="36" spans="1:14" ht="13.2" customHeight="1" x14ac:dyDescent="0.3">
      <c r="A36" s="3" t="s">
        <v>39</v>
      </c>
      <c r="B36" s="1">
        <v>34</v>
      </c>
      <c r="D36" s="25">
        <v>167.3</v>
      </c>
      <c r="E36" s="25">
        <v>329.7</v>
      </c>
      <c r="M36" s="28"/>
      <c r="N36" s="28"/>
    </row>
    <row r="37" spans="1:14" ht="13.2" customHeight="1" x14ac:dyDescent="0.3">
      <c r="A37" s="3" t="s">
        <v>40</v>
      </c>
      <c r="B37" s="1">
        <v>35</v>
      </c>
      <c r="D37" s="25">
        <v>433771.8</v>
      </c>
      <c r="E37" s="25">
        <v>168671.65</v>
      </c>
      <c r="M37" s="28"/>
      <c r="N37" s="28"/>
    </row>
    <row r="38" spans="1:14" ht="13.2" customHeight="1" x14ac:dyDescent="0.3">
      <c r="A38" s="3" t="s">
        <v>41</v>
      </c>
      <c r="B38" s="1">
        <v>36</v>
      </c>
      <c r="D38" s="25">
        <v>1834280</v>
      </c>
      <c r="E38" s="25">
        <v>814178.05</v>
      </c>
      <c r="M38" s="28"/>
      <c r="N38" s="28"/>
    </row>
    <row r="39" spans="1:14" ht="13.2" customHeight="1" x14ac:dyDescent="0.3">
      <c r="A39" s="3" t="s">
        <v>42</v>
      </c>
      <c r="B39" s="1">
        <v>37</v>
      </c>
      <c r="D39" s="25">
        <v>249214</v>
      </c>
      <c r="E39" s="25">
        <v>94815</v>
      </c>
      <c r="M39" s="28"/>
      <c r="N39" s="28"/>
    </row>
    <row r="40" spans="1:14" ht="13.2" customHeight="1" x14ac:dyDescent="0.3">
      <c r="A40" s="3" t="s">
        <v>43</v>
      </c>
      <c r="B40" s="1">
        <v>38</v>
      </c>
      <c r="D40" s="25">
        <v>29163.4</v>
      </c>
      <c r="E40" s="25">
        <v>11957.05</v>
      </c>
      <c r="F40" s="28"/>
      <c r="M40" s="28"/>
      <c r="N40" s="28"/>
    </row>
    <row r="41" spans="1:14" ht="13.2" customHeight="1" x14ac:dyDescent="0.3">
      <c r="A41" s="3" t="s">
        <v>44</v>
      </c>
      <c r="B41" s="1">
        <v>39</v>
      </c>
      <c r="D41" s="25">
        <v>2139.9</v>
      </c>
      <c r="E41" s="25">
        <v>824.95</v>
      </c>
      <c r="F41" s="28"/>
      <c r="M41" s="28"/>
      <c r="N41" s="28"/>
    </row>
    <row r="42" spans="1:14" ht="13.2" customHeight="1" x14ac:dyDescent="0.3">
      <c r="A42" s="3" t="s">
        <v>45</v>
      </c>
      <c r="B42" s="1">
        <v>40</v>
      </c>
      <c r="D42" s="25">
        <v>0</v>
      </c>
      <c r="E42" s="25">
        <v>0</v>
      </c>
      <c r="F42" s="28"/>
      <c r="M42" s="28"/>
      <c r="N42" s="28"/>
    </row>
    <row r="43" spans="1:14" ht="13.2" customHeight="1" x14ac:dyDescent="0.3">
      <c r="A43" s="3" t="s">
        <v>46</v>
      </c>
      <c r="B43" s="1">
        <v>41</v>
      </c>
      <c r="D43" s="25">
        <v>357676.55</v>
      </c>
      <c r="E43" s="25">
        <v>732227.3</v>
      </c>
      <c r="F43" s="28"/>
      <c r="M43" s="28"/>
      <c r="N43" s="28"/>
    </row>
    <row r="44" spans="1:14" ht="13.2" customHeight="1" x14ac:dyDescent="0.3">
      <c r="A44" s="3" t="s">
        <v>47</v>
      </c>
      <c r="B44" s="1">
        <v>42</v>
      </c>
      <c r="D44" s="25">
        <v>652877.4</v>
      </c>
      <c r="E44" s="25">
        <v>271961.55</v>
      </c>
      <c r="F44" s="28"/>
      <c r="M44" s="28"/>
      <c r="N44" s="28"/>
    </row>
    <row r="45" spans="1:14" ht="13.2" customHeight="1" x14ac:dyDescent="0.3">
      <c r="A45" s="3" t="s">
        <v>48</v>
      </c>
      <c r="B45" s="1">
        <v>43</v>
      </c>
      <c r="D45" s="25">
        <v>241769.5</v>
      </c>
      <c r="E45" s="25">
        <v>68138.350000000006</v>
      </c>
      <c r="F45" s="28"/>
      <c r="M45" s="28"/>
      <c r="N45" s="28"/>
    </row>
    <row r="46" spans="1:14" ht="13.2" customHeight="1" x14ac:dyDescent="0.3">
      <c r="A46" s="3" t="s">
        <v>49</v>
      </c>
      <c r="B46" s="1">
        <v>44</v>
      </c>
      <c r="D46" s="25">
        <v>346958.5</v>
      </c>
      <c r="E46" s="25">
        <v>94546.55</v>
      </c>
      <c r="F46" s="28"/>
      <c r="M46" s="28"/>
      <c r="N46" s="28"/>
    </row>
    <row r="47" spans="1:14" ht="13.2" customHeight="1" x14ac:dyDescent="0.3">
      <c r="A47" s="3" t="s">
        <v>50</v>
      </c>
      <c r="B47" s="1">
        <v>45</v>
      </c>
      <c r="D47" s="25">
        <v>0</v>
      </c>
      <c r="E47" s="25">
        <v>0</v>
      </c>
      <c r="F47" s="28"/>
      <c r="M47" s="28"/>
      <c r="N47" s="28"/>
    </row>
    <row r="48" spans="1:14" ht="13.2" customHeight="1" x14ac:dyDescent="0.3">
      <c r="A48" s="3" t="s">
        <v>51</v>
      </c>
      <c r="B48" s="1">
        <v>46</v>
      </c>
      <c r="D48" s="25">
        <v>738234.1</v>
      </c>
      <c r="E48" s="25">
        <v>274871.44999999995</v>
      </c>
      <c r="F48" s="28"/>
      <c r="M48" s="28"/>
      <c r="N48" s="28"/>
    </row>
    <row r="49" spans="1:14" ht="13.2" customHeight="1" x14ac:dyDescent="0.3">
      <c r="A49" s="3" t="s">
        <v>52</v>
      </c>
      <c r="B49" s="1">
        <v>47</v>
      </c>
      <c r="D49" s="25">
        <v>46047.399999999994</v>
      </c>
      <c r="E49" s="25">
        <v>17889.900000000001</v>
      </c>
      <c r="F49" s="28"/>
      <c r="M49" s="28"/>
      <c r="N49" s="28"/>
    </row>
    <row r="50" spans="1:14" ht="13.2" customHeight="1" x14ac:dyDescent="0.3">
      <c r="A50" s="3" t="s">
        <v>53</v>
      </c>
      <c r="B50" s="1">
        <v>48</v>
      </c>
      <c r="D50" s="25">
        <v>2997131.2</v>
      </c>
      <c r="E50" s="25">
        <v>1243580.1000000001</v>
      </c>
      <c r="F50" s="28"/>
      <c r="M50" s="28"/>
      <c r="N50" s="28"/>
    </row>
    <row r="51" spans="1:14" ht="13.2" customHeight="1" x14ac:dyDescent="0.3">
      <c r="A51" s="3" t="s">
        <v>54</v>
      </c>
      <c r="B51" s="1">
        <v>49</v>
      </c>
      <c r="D51" s="25">
        <v>538749.4</v>
      </c>
      <c r="E51" s="25">
        <v>200700.85</v>
      </c>
      <c r="F51" s="28"/>
      <c r="M51" s="28"/>
      <c r="N51" s="28"/>
    </row>
    <row r="52" spans="1:14" ht="13.2" customHeight="1" x14ac:dyDescent="0.3">
      <c r="A52" s="3" t="s">
        <v>55</v>
      </c>
      <c r="B52" s="1">
        <v>50</v>
      </c>
      <c r="D52" s="25">
        <v>4231041.5</v>
      </c>
      <c r="E52" s="25">
        <v>3445834</v>
      </c>
      <c r="F52" s="28"/>
      <c r="M52" s="28"/>
      <c r="N52" s="28"/>
    </row>
    <row r="53" spans="1:14" ht="13.2" customHeight="1" x14ac:dyDescent="0.3">
      <c r="A53" s="3" t="s">
        <v>56</v>
      </c>
      <c r="B53" s="1">
        <v>51</v>
      </c>
      <c r="D53" s="25">
        <v>805135.8</v>
      </c>
      <c r="E53" s="25">
        <v>446677</v>
      </c>
      <c r="F53" s="28"/>
      <c r="M53" s="28"/>
      <c r="N53" s="28"/>
    </row>
    <row r="54" spans="1:14" ht="13.2" customHeight="1" x14ac:dyDescent="0.3">
      <c r="A54" s="3" t="s">
        <v>57</v>
      </c>
      <c r="B54" s="1">
        <v>52</v>
      </c>
      <c r="D54" s="25">
        <v>0</v>
      </c>
      <c r="E54" s="25">
        <v>0</v>
      </c>
      <c r="M54" s="28"/>
      <c r="N54" s="28"/>
    </row>
    <row r="55" spans="1:14" ht="13.2" customHeight="1" x14ac:dyDescent="0.3">
      <c r="A55" s="3" t="s">
        <v>58</v>
      </c>
      <c r="B55" s="1">
        <v>53</v>
      </c>
      <c r="D55" s="25">
        <v>693522.9</v>
      </c>
      <c r="E55" s="25">
        <v>350001.75</v>
      </c>
      <c r="M55" s="28"/>
      <c r="N55" s="28"/>
    </row>
    <row r="56" spans="1:14" ht="13.2" customHeight="1" x14ac:dyDescent="0.3">
      <c r="A56" s="3" t="s">
        <v>59</v>
      </c>
      <c r="B56" s="1">
        <v>54</v>
      </c>
      <c r="D56" s="25">
        <v>37836.400000000001</v>
      </c>
      <c r="E56" s="25">
        <v>12666.15</v>
      </c>
      <c r="M56" s="28"/>
      <c r="N56" s="28"/>
    </row>
    <row r="57" spans="1:14" ht="13.2" customHeight="1" x14ac:dyDescent="0.3">
      <c r="A57" s="3" t="s">
        <v>60</v>
      </c>
      <c r="B57" s="1">
        <v>55</v>
      </c>
      <c r="D57" s="25">
        <v>471236.5</v>
      </c>
      <c r="E57" s="25">
        <v>235347</v>
      </c>
      <c r="M57" s="28"/>
      <c r="N57" s="28"/>
    </row>
    <row r="58" spans="1:14" ht="13.2" customHeight="1" x14ac:dyDescent="0.3">
      <c r="A58" s="3" t="s">
        <v>61</v>
      </c>
      <c r="B58" s="1">
        <v>56</v>
      </c>
      <c r="D58" s="25">
        <v>459437.3</v>
      </c>
      <c r="E58" s="25">
        <v>167989.15</v>
      </c>
      <c r="M58" s="28"/>
      <c r="N58" s="28"/>
    </row>
    <row r="59" spans="1:14" ht="13.2" customHeight="1" x14ac:dyDescent="0.3">
      <c r="A59" s="3" t="s">
        <v>62</v>
      </c>
      <c r="B59" s="1">
        <v>57</v>
      </c>
      <c r="D59" s="25">
        <v>596747.19999999995</v>
      </c>
      <c r="E59" s="25">
        <v>308712.25</v>
      </c>
      <c r="M59" s="28"/>
      <c r="N59" s="28"/>
    </row>
    <row r="60" spans="1:14" ht="13.2" customHeight="1" x14ac:dyDescent="0.3">
      <c r="A60" s="3" t="s">
        <v>63</v>
      </c>
      <c r="B60" s="1">
        <v>58</v>
      </c>
      <c r="D60" s="25">
        <v>1005606</v>
      </c>
      <c r="E60" s="25">
        <v>304202.12</v>
      </c>
      <c r="M60" s="28"/>
      <c r="N60" s="28"/>
    </row>
    <row r="61" spans="1:14" ht="13.2" customHeight="1" x14ac:dyDescent="0.3">
      <c r="A61" s="3" t="s">
        <v>64</v>
      </c>
      <c r="B61" s="1">
        <v>59</v>
      </c>
      <c r="D61" s="25">
        <v>425461.7</v>
      </c>
      <c r="E61" s="25">
        <v>218798.49</v>
      </c>
      <c r="M61" s="28"/>
      <c r="N61" s="28"/>
    </row>
    <row r="62" spans="1:14" ht="13.2" customHeight="1" x14ac:dyDescent="0.3">
      <c r="A62" s="3" t="s">
        <v>65</v>
      </c>
      <c r="B62" s="1">
        <v>60</v>
      </c>
      <c r="D62" s="25">
        <v>313395.59999999998</v>
      </c>
      <c r="E62" s="25">
        <v>89217.1</v>
      </c>
      <c r="M62" s="28"/>
      <c r="N62" s="28"/>
    </row>
    <row r="63" spans="1:14" ht="13.2" customHeight="1" x14ac:dyDescent="0.3">
      <c r="A63" s="3" t="s">
        <v>66</v>
      </c>
      <c r="B63" s="1">
        <v>61</v>
      </c>
      <c r="D63" s="25">
        <v>15582.7</v>
      </c>
      <c r="E63" s="25">
        <v>3130.4</v>
      </c>
      <c r="M63" s="28"/>
      <c r="N63" s="28"/>
    </row>
    <row r="64" spans="1:14" ht="13.2" customHeight="1" x14ac:dyDescent="0.3">
      <c r="A64" s="3" t="s">
        <v>67</v>
      </c>
      <c r="B64" s="1">
        <v>62</v>
      </c>
      <c r="D64" s="25">
        <v>17112.900000000001</v>
      </c>
      <c r="E64" s="25">
        <v>4403.7</v>
      </c>
      <c r="M64" s="28"/>
      <c r="N64" s="28"/>
    </row>
    <row r="65" spans="1:14" ht="13.2" customHeight="1" x14ac:dyDescent="0.3">
      <c r="A65" s="3" t="s">
        <v>68</v>
      </c>
      <c r="B65" s="1">
        <v>63</v>
      </c>
      <c r="D65" s="25">
        <v>0</v>
      </c>
      <c r="E65" s="25">
        <v>0</v>
      </c>
      <c r="M65" s="28"/>
      <c r="N65" s="28"/>
    </row>
    <row r="66" spans="1:14" ht="13.2" customHeight="1" x14ac:dyDescent="0.3">
      <c r="A66" s="3" t="s">
        <v>69</v>
      </c>
      <c r="B66" s="1">
        <v>64</v>
      </c>
      <c r="D66" s="25">
        <v>657967.1</v>
      </c>
      <c r="E66" s="25">
        <v>240274.65</v>
      </c>
      <c r="M66" s="28"/>
      <c r="N66" s="28"/>
    </row>
    <row r="67" spans="1:14" ht="13.2" customHeight="1" x14ac:dyDescent="0.3">
      <c r="A67" s="3" t="s">
        <v>70</v>
      </c>
      <c r="B67" s="1">
        <v>65</v>
      </c>
      <c r="D67" s="25">
        <v>43622.6</v>
      </c>
      <c r="E67" s="25">
        <v>17708.25</v>
      </c>
      <c r="M67" s="28"/>
      <c r="N67" s="28"/>
    </row>
    <row r="68" spans="1:14" ht="13.2" customHeight="1" x14ac:dyDescent="0.3">
      <c r="A68" s="3" t="s">
        <v>71</v>
      </c>
      <c r="B68" s="1">
        <v>66</v>
      </c>
      <c r="D68" s="25">
        <v>549808.69999999995</v>
      </c>
      <c r="E68" s="25">
        <v>180573.4</v>
      </c>
      <c r="M68" s="28"/>
      <c r="N68" s="28"/>
    </row>
    <row r="69" spans="1:14" ht="13.2" customHeight="1" x14ac:dyDescent="0.3">
      <c r="A69" s="3" t="s">
        <v>72</v>
      </c>
      <c r="B69" s="1">
        <v>67</v>
      </c>
      <c r="D69" s="25">
        <v>0</v>
      </c>
      <c r="E69" s="25">
        <v>0</v>
      </c>
      <c r="M69" s="28"/>
      <c r="N69" s="28"/>
    </row>
    <row r="70" spans="1:14" ht="13.2" customHeight="1" x14ac:dyDescent="0.25"/>
    <row r="71" spans="1:14" ht="13.2" customHeight="1" x14ac:dyDescent="0.25">
      <c r="A71" s="1" t="s">
        <v>73</v>
      </c>
      <c r="D71" s="24">
        <f>SUM(D3:D69)</f>
        <v>32364764.260000005</v>
      </c>
      <c r="E71" s="24">
        <f>SUM(E3:E69)</f>
        <v>15935931.709999999</v>
      </c>
    </row>
    <row r="73" spans="1:14" x14ac:dyDescent="0.25">
      <c r="A73" s="4" t="s">
        <v>74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F5F2C-F740-43B9-9BE4-7C97189FD7B1}">
  <dimension ref="A1:N73"/>
  <sheetViews>
    <sheetView zoomScaleNormal="100" workbookViewId="0">
      <selection activeCell="F41" sqref="F41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6640625" style="1" bestFit="1" customWidth="1"/>
    <col min="10" max="10" width="16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4" ht="13.2" customHeight="1" x14ac:dyDescent="0.25">
      <c r="A1" s="26" t="s">
        <v>81</v>
      </c>
      <c r="D1" s="2" t="s">
        <v>0</v>
      </c>
      <c r="E1" s="2" t="s">
        <v>1</v>
      </c>
      <c r="F1" s="2"/>
      <c r="H1" s="27"/>
      <c r="I1" s="28"/>
      <c r="J1" s="28"/>
    </row>
    <row r="2" spans="1:14" x14ac:dyDescent="0.25">
      <c r="A2" s="1" t="s">
        <v>2</v>
      </c>
      <c r="B2" s="1" t="s">
        <v>3</v>
      </c>
      <c r="D2" s="24" t="s">
        <v>4</v>
      </c>
      <c r="E2" s="24" t="s">
        <v>5</v>
      </c>
      <c r="F2" s="24"/>
    </row>
    <row r="3" spans="1:14" ht="13.2" customHeight="1" x14ac:dyDescent="0.3">
      <c r="A3" s="3" t="s">
        <v>6</v>
      </c>
      <c r="B3" s="1">
        <v>1</v>
      </c>
      <c r="D3" s="25">
        <v>217518</v>
      </c>
      <c r="E3" s="25">
        <v>108542.7</v>
      </c>
      <c r="M3" s="28"/>
    </row>
    <row r="4" spans="1:14" ht="13.2" customHeight="1" x14ac:dyDescent="0.3">
      <c r="A4" s="3" t="s">
        <v>7</v>
      </c>
      <c r="B4" s="1">
        <v>2</v>
      </c>
      <c r="D4" s="25">
        <v>12342.4</v>
      </c>
      <c r="E4" s="25">
        <v>5907.3</v>
      </c>
      <c r="M4" s="28"/>
      <c r="N4" s="28"/>
    </row>
    <row r="5" spans="1:14" ht="13.2" customHeight="1" x14ac:dyDescent="0.3">
      <c r="A5" s="3" t="s">
        <v>8</v>
      </c>
      <c r="B5" s="1">
        <v>3</v>
      </c>
      <c r="D5" s="25">
        <v>364595.7</v>
      </c>
      <c r="E5" s="25">
        <v>246294.3</v>
      </c>
      <c r="M5" s="28"/>
      <c r="N5" s="28"/>
    </row>
    <row r="6" spans="1:14" ht="13.2" customHeight="1" x14ac:dyDescent="0.3">
      <c r="A6" s="3" t="s">
        <v>9</v>
      </c>
      <c r="B6" s="1">
        <v>4</v>
      </c>
      <c r="D6" s="25">
        <v>21975.8</v>
      </c>
      <c r="E6" s="25">
        <v>6564.6</v>
      </c>
      <c r="M6" s="28"/>
      <c r="N6" s="28"/>
    </row>
    <row r="7" spans="1:14" ht="13.2" customHeight="1" x14ac:dyDescent="0.3">
      <c r="A7" s="3" t="s">
        <v>10</v>
      </c>
      <c r="B7" s="1">
        <v>5</v>
      </c>
      <c r="D7" s="25">
        <v>744689.4</v>
      </c>
      <c r="E7" s="25">
        <v>346572.79999999999</v>
      </c>
      <c r="M7" s="28"/>
      <c r="N7" s="28"/>
    </row>
    <row r="8" spans="1:14" ht="13.2" customHeight="1" x14ac:dyDescent="0.3">
      <c r="A8" s="3" t="s">
        <v>11</v>
      </c>
      <c r="B8" s="1">
        <v>6</v>
      </c>
      <c r="D8" s="25">
        <v>2664249.4</v>
      </c>
      <c r="E8" s="25">
        <v>1096958.45</v>
      </c>
      <c r="M8" s="28"/>
      <c r="N8" s="28"/>
    </row>
    <row r="9" spans="1:14" ht="13.2" customHeight="1" x14ac:dyDescent="0.3">
      <c r="A9" s="3" t="s">
        <v>12</v>
      </c>
      <c r="B9" s="1">
        <v>7</v>
      </c>
      <c r="D9" s="25">
        <v>1344.7</v>
      </c>
      <c r="E9" s="25">
        <v>40.25</v>
      </c>
      <c r="M9" s="28"/>
      <c r="N9" s="28"/>
    </row>
    <row r="10" spans="1:14" ht="13.2" customHeight="1" x14ac:dyDescent="0.3">
      <c r="A10" s="3" t="s">
        <v>13</v>
      </c>
      <c r="B10" s="1">
        <v>8</v>
      </c>
      <c r="D10" s="25">
        <v>344319.5</v>
      </c>
      <c r="E10" s="25">
        <v>107394.35</v>
      </c>
      <c r="M10" s="28"/>
      <c r="N10" s="28"/>
    </row>
    <row r="11" spans="1:14" ht="13.2" customHeight="1" x14ac:dyDescent="0.3">
      <c r="A11" s="3" t="s">
        <v>14</v>
      </c>
      <c r="B11" s="1">
        <v>9</v>
      </c>
      <c r="D11" s="25">
        <v>0</v>
      </c>
      <c r="E11" s="25">
        <v>0</v>
      </c>
      <c r="M11" s="28"/>
      <c r="N11" s="28"/>
    </row>
    <row r="12" spans="1:14" ht="13.2" customHeight="1" x14ac:dyDescent="0.3">
      <c r="A12" s="3" t="s">
        <v>15</v>
      </c>
      <c r="B12" s="1">
        <v>10</v>
      </c>
      <c r="D12" s="25">
        <v>0</v>
      </c>
      <c r="E12" s="25">
        <v>0</v>
      </c>
      <c r="M12" s="28"/>
      <c r="N12" s="28"/>
    </row>
    <row r="13" spans="1:14" ht="13.2" customHeight="1" x14ac:dyDescent="0.3">
      <c r="A13" s="3" t="s">
        <v>16</v>
      </c>
      <c r="B13" s="1">
        <v>11</v>
      </c>
      <c r="D13" s="25">
        <v>1719648</v>
      </c>
      <c r="E13" s="25">
        <v>519412.6</v>
      </c>
      <c r="M13" s="28"/>
      <c r="N13" s="28"/>
    </row>
    <row r="14" spans="1:14" ht="13.2" customHeight="1" x14ac:dyDescent="0.3">
      <c r="A14" s="3" t="s">
        <v>17</v>
      </c>
      <c r="B14" s="1">
        <v>12</v>
      </c>
      <c r="D14" s="25">
        <v>0</v>
      </c>
      <c r="E14" s="25">
        <v>0</v>
      </c>
      <c r="M14" s="28"/>
      <c r="N14" s="28"/>
    </row>
    <row r="15" spans="1:14" ht="13.2" customHeight="1" x14ac:dyDescent="0.3">
      <c r="A15" s="3" t="s">
        <v>18</v>
      </c>
      <c r="B15" s="1">
        <v>13</v>
      </c>
      <c r="D15" s="25">
        <v>3078010.2</v>
      </c>
      <c r="E15" s="25">
        <v>954668.05</v>
      </c>
      <c r="M15" s="28"/>
      <c r="N15" s="28"/>
    </row>
    <row r="16" spans="1:14" ht="13.2" customHeight="1" x14ac:dyDescent="0.3">
      <c r="A16" s="3" t="s">
        <v>19</v>
      </c>
      <c r="B16" s="1">
        <v>14</v>
      </c>
      <c r="D16" s="25">
        <v>0</v>
      </c>
      <c r="E16" s="25">
        <v>0</v>
      </c>
      <c r="M16" s="28"/>
      <c r="N16" s="28"/>
    </row>
    <row r="17" spans="1:14" ht="13.2" customHeight="1" x14ac:dyDescent="0.3">
      <c r="A17" s="3" t="s">
        <v>20</v>
      </c>
      <c r="B17" s="1">
        <v>15</v>
      </c>
      <c r="D17" s="25">
        <v>0</v>
      </c>
      <c r="E17" s="25">
        <v>0</v>
      </c>
      <c r="M17" s="28"/>
      <c r="N17" s="28"/>
    </row>
    <row r="18" spans="1:14" ht="13.2" customHeight="1" x14ac:dyDescent="0.3">
      <c r="A18" s="3" t="s">
        <v>21</v>
      </c>
      <c r="B18" s="1">
        <v>16</v>
      </c>
      <c r="D18" s="25">
        <v>1025191.3</v>
      </c>
      <c r="E18" s="25">
        <v>500419.85</v>
      </c>
      <c r="M18" s="28"/>
      <c r="N18" s="28"/>
    </row>
    <row r="19" spans="1:14" ht="13.2" customHeight="1" x14ac:dyDescent="0.3">
      <c r="A19" s="3" t="s">
        <v>22</v>
      </c>
      <c r="B19" s="1">
        <v>17</v>
      </c>
      <c r="D19" s="25">
        <v>357888.3</v>
      </c>
      <c r="E19" s="25">
        <v>136154.20000000001</v>
      </c>
      <c r="M19" s="28"/>
      <c r="N19" s="28"/>
    </row>
    <row r="20" spans="1:14" ht="13.2" customHeight="1" x14ac:dyDescent="0.3">
      <c r="A20" s="3" t="s">
        <v>23</v>
      </c>
      <c r="B20" s="1">
        <v>18</v>
      </c>
      <c r="D20" s="25">
        <v>173119.1</v>
      </c>
      <c r="E20" s="25">
        <v>60644.15</v>
      </c>
      <c r="M20" s="28"/>
      <c r="N20" s="28"/>
    </row>
    <row r="21" spans="1:14" ht="13.2" customHeight="1" x14ac:dyDescent="0.3">
      <c r="A21" s="3" t="s">
        <v>24</v>
      </c>
      <c r="B21" s="1">
        <v>19</v>
      </c>
      <c r="D21" s="25">
        <v>0</v>
      </c>
      <c r="E21" s="25">
        <v>0</v>
      </c>
      <c r="M21" s="28"/>
      <c r="N21" s="28"/>
    </row>
    <row r="22" spans="1:14" ht="13.2" customHeight="1" x14ac:dyDescent="0.3">
      <c r="A22" s="3" t="s">
        <v>25</v>
      </c>
      <c r="B22" s="1">
        <v>20</v>
      </c>
      <c r="D22" s="25">
        <v>0</v>
      </c>
      <c r="E22" s="25">
        <v>0</v>
      </c>
      <c r="M22" s="28"/>
      <c r="N22" s="28"/>
    </row>
    <row r="23" spans="1:14" ht="13.2" customHeight="1" x14ac:dyDescent="0.3">
      <c r="A23" s="3" t="s">
        <v>26</v>
      </c>
      <c r="B23" s="1">
        <v>21</v>
      </c>
      <c r="D23" s="25">
        <v>29764.7</v>
      </c>
      <c r="E23" s="25">
        <v>5585.3</v>
      </c>
      <c r="M23" s="28"/>
      <c r="N23" s="28"/>
    </row>
    <row r="24" spans="1:14" ht="13.2" customHeight="1" x14ac:dyDescent="0.3">
      <c r="A24" s="3" t="s">
        <v>27</v>
      </c>
      <c r="B24" s="1">
        <v>22</v>
      </c>
      <c r="D24" s="25">
        <v>8698.2000000000007</v>
      </c>
      <c r="E24" s="25">
        <v>3592.05</v>
      </c>
      <c r="M24" s="28"/>
      <c r="N24" s="28"/>
    </row>
    <row r="25" spans="1:14" ht="13.2" customHeight="1" x14ac:dyDescent="0.3">
      <c r="A25" s="3" t="s">
        <v>28</v>
      </c>
      <c r="B25" s="1">
        <v>23</v>
      </c>
      <c r="D25" s="25">
        <v>76535.899999999994</v>
      </c>
      <c r="E25" s="25">
        <v>34470.449999999997</v>
      </c>
      <c r="M25" s="28"/>
      <c r="N25" s="28"/>
    </row>
    <row r="26" spans="1:14" ht="13.2" customHeight="1" x14ac:dyDescent="0.3">
      <c r="A26" s="3" t="s">
        <v>29</v>
      </c>
      <c r="B26" s="1">
        <v>24</v>
      </c>
      <c r="D26" s="25">
        <v>12873.7</v>
      </c>
      <c r="E26" s="25">
        <v>5096</v>
      </c>
      <c r="M26" s="28"/>
      <c r="N26" s="28"/>
    </row>
    <row r="27" spans="1:14" ht="13.2" customHeight="1" x14ac:dyDescent="0.3">
      <c r="A27" s="3" t="s">
        <v>30</v>
      </c>
      <c r="B27" s="1">
        <v>25</v>
      </c>
      <c r="D27" s="25">
        <v>0</v>
      </c>
      <c r="E27" s="25">
        <v>0</v>
      </c>
      <c r="M27" s="28"/>
      <c r="N27" s="28"/>
    </row>
    <row r="28" spans="1:14" ht="13.2" customHeight="1" x14ac:dyDescent="0.3">
      <c r="A28" s="3" t="s">
        <v>31</v>
      </c>
      <c r="B28" s="1">
        <v>26</v>
      </c>
      <c r="D28" s="25">
        <v>18083.099999999999</v>
      </c>
      <c r="E28" s="25">
        <v>5023.55</v>
      </c>
      <c r="M28" s="28"/>
      <c r="N28" s="28"/>
    </row>
    <row r="29" spans="1:14" ht="13.2" customHeight="1" x14ac:dyDescent="0.3">
      <c r="A29" s="3" t="s">
        <v>32</v>
      </c>
      <c r="B29" s="1">
        <v>27</v>
      </c>
      <c r="D29" s="25">
        <v>185540.6</v>
      </c>
      <c r="E29" s="25">
        <v>69874.350000000006</v>
      </c>
      <c r="M29" s="28"/>
      <c r="N29" s="28"/>
    </row>
    <row r="30" spans="1:14" ht="13.2" customHeight="1" x14ac:dyDescent="0.3">
      <c r="A30" s="3" t="s">
        <v>33</v>
      </c>
      <c r="B30" s="1">
        <v>28</v>
      </c>
      <c r="D30" s="25">
        <v>73899.7</v>
      </c>
      <c r="E30" s="25">
        <v>29125.95</v>
      </c>
      <c r="M30" s="28"/>
      <c r="N30" s="28"/>
    </row>
    <row r="31" spans="1:14" ht="13.2" customHeight="1" x14ac:dyDescent="0.3">
      <c r="A31" s="3" t="s">
        <v>34</v>
      </c>
      <c r="B31" s="1">
        <v>29</v>
      </c>
      <c r="D31" s="25">
        <v>0</v>
      </c>
      <c r="E31" s="25">
        <v>0</v>
      </c>
      <c r="M31" s="28"/>
      <c r="N31" s="28"/>
    </row>
    <row r="32" spans="1:14" ht="13.2" customHeight="1" x14ac:dyDescent="0.3">
      <c r="A32" s="3" t="s">
        <v>35</v>
      </c>
      <c r="B32" s="1">
        <v>30</v>
      </c>
      <c r="D32" s="25">
        <v>7242.9</v>
      </c>
      <c r="E32" s="25">
        <v>3850</v>
      </c>
      <c r="M32" s="28"/>
      <c r="N32" s="28"/>
    </row>
    <row r="33" spans="1:14" ht="13.2" customHeight="1" x14ac:dyDescent="0.3">
      <c r="A33" s="3" t="s">
        <v>36</v>
      </c>
      <c r="B33" s="1">
        <v>31</v>
      </c>
      <c r="D33" s="25">
        <v>342664.2</v>
      </c>
      <c r="E33" s="25">
        <v>143039.04999999999</v>
      </c>
      <c r="M33" s="28"/>
      <c r="N33" s="28"/>
    </row>
    <row r="34" spans="1:14" ht="13.2" customHeight="1" x14ac:dyDescent="0.3">
      <c r="A34" s="3" t="s">
        <v>37</v>
      </c>
      <c r="B34" s="1">
        <v>32</v>
      </c>
      <c r="D34" s="25">
        <v>13285.3</v>
      </c>
      <c r="E34" s="25">
        <v>13411.3</v>
      </c>
      <c r="M34" s="28"/>
      <c r="N34" s="28"/>
    </row>
    <row r="35" spans="1:14" ht="13.2" customHeight="1" x14ac:dyDescent="0.3">
      <c r="A35" s="3" t="s">
        <v>38</v>
      </c>
      <c r="B35" s="1">
        <v>33</v>
      </c>
      <c r="D35" s="25">
        <v>2270.1</v>
      </c>
      <c r="E35" s="25">
        <v>1347.85</v>
      </c>
      <c r="M35" s="28"/>
      <c r="N35" s="28"/>
    </row>
    <row r="36" spans="1:14" ht="13.2" customHeight="1" x14ac:dyDescent="0.3">
      <c r="A36" s="3" t="s">
        <v>39</v>
      </c>
      <c r="B36" s="1">
        <v>34</v>
      </c>
      <c r="D36" s="25">
        <v>0</v>
      </c>
      <c r="E36" s="25">
        <v>0</v>
      </c>
      <c r="M36" s="28"/>
      <c r="N36" s="28"/>
    </row>
    <row r="37" spans="1:14" ht="13.2" customHeight="1" x14ac:dyDescent="0.3">
      <c r="A37" s="3" t="s">
        <v>40</v>
      </c>
      <c r="B37" s="1">
        <v>35</v>
      </c>
      <c r="D37" s="25">
        <v>540670.9</v>
      </c>
      <c r="E37" s="25">
        <v>206366.3</v>
      </c>
      <c r="M37" s="28"/>
      <c r="N37" s="28"/>
    </row>
    <row r="38" spans="1:14" ht="13.2" customHeight="1" x14ac:dyDescent="0.3">
      <c r="A38" s="3" t="s">
        <v>41</v>
      </c>
      <c r="B38" s="1">
        <v>36</v>
      </c>
      <c r="D38" s="25">
        <v>0</v>
      </c>
      <c r="E38" s="25">
        <v>0</v>
      </c>
      <c r="M38" s="28"/>
      <c r="N38" s="28"/>
    </row>
    <row r="39" spans="1:14" ht="13.2" customHeight="1" x14ac:dyDescent="0.3">
      <c r="A39" s="3" t="s">
        <v>42</v>
      </c>
      <c r="B39" s="1">
        <v>37</v>
      </c>
      <c r="D39" s="25">
        <v>289013.90000000002</v>
      </c>
      <c r="E39" s="25">
        <v>125102.25</v>
      </c>
      <c r="M39" s="28"/>
      <c r="N39" s="28"/>
    </row>
    <row r="40" spans="1:14" ht="13.2" customHeight="1" x14ac:dyDescent="0.3">
      <c r="A40" s="3" t="s">
        <v>43</v>
      </c>
      <c r="B40" s="1">
        <v>38</v>
      </c>
      <c r="D40" s="25">
        <v>31238.9</v>
      </c>
      <c r="E40" s="25">
        <v>10138.450000000001</v>
      </c>
      <c r="F40" s="28"/>
      <c r="M40" s="28"/>
      <c r="N40" s="28"/>
    </row>
    <row r="41" spans="1:14" ht="13.2" customHeight="1" x14ac:dyDescent="0.3">
      <c r="A41" s="3" t="s">
        <v>44</v>
      </c>
      <c r="B41" s="1">
        <v>39</v>
      </c>
      <c r="D41" s="25">
        <v>2766.4</v>
      </c>
      <c r="E41" s="25">
        <v>1286.5999999999999</v>
      </c>
      <c r="F41" s="28"/>
      <c r="M41" s="28"/>
      <c r="N41" s="28"/>
    </row>
    <row r="42" spans="1:14" ht="13.2" customHeight="1" x14ac:dyDescent="0.3">
      <c r="A42" s="3" t="s">
        <v>45</v>
      </c>
      <c r="B42" s="1">
        <v>40</v>
      </c>
      <c r="D42" s="25">
        <v>0</v>
      </c>
      <c r="E42" s="25">
        <v>0</v>
      </c>
      <c r="F42" s="28"/>
      <c r="M42" s="28"/>
      <c r="N42" s="28"/>
    </row>
    <row r="43" spans="1:14" ht="13.2" customHeight="1" x14ac:dyDescent="0.3">
      <c r="A43" s="3" t="s">
        <v>46</v>
      </c>
      <c r="B43" s="1">
        <v>41</v>
      </c>
      <c r="D43" s="25">
        <v>1155483.3500000001</v>
      </c>
      <c r="E43" s="25">
        <v>0</v>
      </c>
      <c r="F43" s="28"/>
      <c r="M43" s="28"/>
      <c r="N43" s="28"/>
    </row>
    <row r="44" spans="1:14" ht="13.2" customHeight="1" x14ac:dyDescent="0.3">
      <c r="A44" s="3" t="s">
        <v>47</v>
      </c>
      <c r="B44" s="1">
        <v>42</v>
      </c>
      <c r="D44" s="25">
        <v>391218.1</v>
      </c>
      <c r="E44" s="25">
        <v>161172.20000000001</v>
      </c>
      <c r="F44" s="28"/>
      <c r="M44" s="28"/>
      <c r="N44" s="28"/>
    </row>
    <row r="45" spans="1:14" ht="13.2" customHeight="1" x14ac:dyDescent="0.3">
      <c r="A45" s="3" t="s">
        <v>48</v>
      </c>
      <c r="B45" s="1">
        <v>43</v>
      </c>
      <c r="D45" s="25">
        <v>0</v>
      </c>
      <c r="E45" s="25">
        <v>0</v>
      </c>
      <c r="F45" s="28"/>
      <c r="M45" s="28"/>
      <c r="N45" s="28"/>
    </row>
    <row r="46" spans="1:14" ht="13.2" customHeight="1" x14ac:dyDescent="0.3">
      <c r="A46" s="3" t="s">
        <v>49</v>
      </c>
      <c r="B46" s="1">
        <v>44</v>
      </c>
      <c r="D46" s="25">
        <v>285403.3</v>
      </c>
      <c r="E46" s="25">
        <v>128532.6</v>
      </c>
      <c r="F46" s="28"/>
      <c r="M46" s="28"/>
      <c r="N46" s="28"/>
    </row>
    <row r="47" spans="1:14" ht="13.2" customHeight="1" x14ac:dyDescent="0.3">
      <c r="A47" s="3" t="s">
        <v>50</v>
      </c>
      <c r="B47" s="1">
        <v>45</v>
      </c>
      <c r="D47" s="25">
        <v>173207.3</v>
      </c>
      <c r="E47" s="25">
        <v>46686.5</v>
      </c>
      <c r="F47" s="28"/>
      <c r="M47" s="28"/>
      <c r="N47" s="28"/>
    </row>
    <row r="48" spans="1:14" ht="13.2" customHeight="1" x14ac:dyDescent="0.3">
      <c r="A48" s="3" t="s">
        <v>51</v>
      </c>
      <c r="B48" s="1">
        <v>46</v>
      </c>
      <c r="D48" s="25">
        <v>0</v>
      </c>
      <c r="E48" s="25">
        <v>0</v>
      </c>
      <c r="F48" s="28"/>
      <c r="M48" s="28"/>
      <c r="N48" s="28"/>
    </row>
    <row r="49" spans="1:14" ht="13.2" customHeight="1" x14ac:dyDescent="0.3">
      <c r="A49" s="3" t="s">
        <v>52</v>
      </c>
      <c r="B49" s="1">
        <v>47</v>
      </c>
      <c r="D49" s="25">
        <v>0</v>
      </c>
      <c r="E49" s="25">
        <v>0</v>
      </c>
      <c r="F49" s="28"/>
      <c r="M49" s="28"/>
      <c r="N49" s="28"/>
    </row>
    <row r="50" spans="1:14" ht="13.2" customHeight="1" x14ac:dyDescent="0.3">
      <c r="A50" s="3" t="s">
        <v>53</v>
      </c>
      <c r="B50" s="1">
        <v>48</v>
      </c>
      <c r="D50" s="25">
        <v>3590331.5</v>
      </c>
      <c r="E50" s="25">
        <v>1392875.05</v>
      </c>
      <c r="F50" s="28"/>
      <c r="M50" s="28"/>
      <c r="N50" s="28"/>
    </row>
    <row r="51" spans="1:14" ht="13.2" customHeight="1" x14ac:dyDescent="0.3">
      <c r="A51" s="3" t="s">
        <v>54</v>
      </c>
      <c r="B51" s="1">
        <v>49</v>
      </c>
      <c r="D51" s="25">
        <v>0</v>
      </c>
      <c r="E51" s="25">
        <v>0</v>
      </c>
      <c r="F51" s="28"/>
      <c r="M51" s="28"/>
      <c r="N51" s="28"/>
    </row>
    <row r="52" spans="1:14" ht="13.2" customHeight="1" x14ac:dyDescent="0.3">
      <c r="A52" s="3" t="s">
        <v>55</v>
      </c>
      <c r="B52" s="1">
        <v>50</v>
      </c>
      <c r="D52" s="25">
        <v>4933928.3</v>
      </c>
      <c r="E52" s="25">
        <v>1198954.3999999999</v>
      </c>
      <c r="F52" s="28"/>
      <c r="M52" s="28"/>
      <c r="N52" s="28"/>
    </row>
    <row r="53" spans="1:14" ht="13.2" customHeight="1" x14ac:dyDescent="0.3">
      <c r="A53" s="3" t="s">
        <v>56</v>
      </c>
      <c r="B53" s="1">
        <v>51</v>
      </c>
      <c r="D53" s="25">
        <v>566173.30000000005</v>
      </c>
      <c r="E53" s="25">
        <v>271231.45</v>
      </c>
      <c r="F53" s="28"/>
      <c r="M53" s="28"/>
      <c r="N53" s="28"/>
    </row>
    <row r="54" spans="1:14" ht="13.2" customHeight="1" x14ac:dyDescent="0.3">
      <c r="A54" s="3" t="s">
        <v>57</v>
      </c>
      <c r="B54" s="1">
        <v>52</v>
      </c>
      <c r="D54" s="25">
        <v>4456397.4000000004</v>
      </c>
      <c r="E54" s="25">
        <v>1600513.9</v>
      </c>
      <c r="M54" s="28"/>
      <c r="N54" s="28"/>
    </row>
    <row r="55" spans="1:14" ht="13.2" customHeight="1" x14ac:dyDescent="0.3">
      <c r="A55" s="3" t="s">
        <v>58</v>
      </c>
      <c r="B55" s="1">
        <v>53</v>
      </c>
      <c r="D55" s="25">
        <v>636334.30000000005</v>
      </c>
      <c r="E55" s="25">
        <v>294095.2</v>
      </c>
      <c r="M55" s="28"/>
      <c r="N55" s="28"/>
    </row>
    <row r="56" spans="1:14" ht="13.2" customHeight="1" x14ac:dyDescent="0.3">
      <c r="A56" s="3" t="s">
        <v>59</v>
      </c>
      <c r="B56" s="1">
        <v>54</v>
      </c>
      <c r="D56" s="25">
        <v>16793.7</v>
      </c>
      <c r="E56" s="25">
        <v>6964.65</v>
      </c>
      <c r="M56" s="28"/>
      <c r="N56" s="28"/>
    </row>
    <row r="57" spans="1:14" ht="13.2" customHeight="1" x14ac:dyDescent="0.3">
      <c r="A57" s="3" t="s">
        <v>60</v>
      </c>
      <c r="B57" s="1">
        <v>55</v>
      </c>
      <c r="D57" s="25">
        <v>0</v>
      </c>
      <c r="E57" s="25">
        <v>0</v>
      </c>
      <c r="M57" s="28"/>
      <c r="N57" s="28"/>
    </row>
    <row r="58" spans="1:14" ht="13.2" customHeight="1" x14ac:dyDescent="0.3">
      <c r="A58" s="3" t="s">
        <v>61</v>
      </c>
      <c r="B58" s="1">
        <v>56</v>
      </c>
      <c r="D58" s="25">
        <v>0</v>
      </c>
      <c r="E58" s="25">
        <v>0</v>
      </c>
      <c r="M58" s="28"/>
      <c r="N58" s="28"/>
    </row>
    <row r="59" spans="1:14" ht="13.2" customHeight="1" x14ac:dyDescent="0.3">
      <c r="A59" s="3" t="s">
        <v>62</v>
      </c>
      <c r="B59" s="1">
        <v>57</v>
      </c>
      <c r="D59" s="25">
        <v>0</v>
      </c>
      <c r="E59" s="25">
        <v>0</v>
      </c>
      <c r="M59" s="28"/>
      <c r="N59" s="28"/>
    </row>
    <row r="60" spans="1:14" ht="13.2" customHeight="1" x14ac:dyDescent="0.3">
      <c r="A60" s="3" t="s">
        <v>63</v>
      </c>
      <c r="B60" s="1">
        <v>58</v>
      </c>
      <c r="D60" s="25">
        <v>1028125.7</v>
      </c>
      <c r="E60" s="25">
        <v>347483.5</v>
      </c>
      <c r="M60" s="28"/>
      <c r="N60" s="28"/>
    </row>
    <row r="61" spans="1:14" ht="13.2" customHeight="1" x14ac:dyDescent="0.3">
      <c r="A61" s="3" t="s">
        <v>64</v>
      </c>
      <c r="B61" s="1">
        <v>59</v>
      </c>
      <c r="D61" s="25">
        <v>525100.80000000005</v>
      </c>
      <c r="E61" s="25">
        <v>243099.5</v>
      </c>
      <c r="M61" s="28"/>
      <c r="N61" s="28"/>
    </row>
    <row r="62" spans="1:14" ht="13.2" customHeight="1" x14ac:dyDescent="0.3">
      <c r="A62" s="3" t="s">
        <v>65</v>
      </c>
      <c r="B62" s="1">
        <v>60</v>
      </c>
      <c r="D62" s="25">
        <v>349029.8</v>
      </c>
      <c r="E62" s="25">
        <v>103232.85</v>
      </c>
      <c r="M62" s="28"/>
      <c r="N62" s="28"/>
    </row>
    <row r="63" spans="1:14" ht="13.2" customHeight="1" x14ac:dyDescent="0.3">
      <c r="A63" s="3" t="s">
        <v>66</v>
      </c>
      <c r="B63" s="1">
        <v>61</v>
      </c>
      <c r="D63" s="25">
        <v>0</v>
      </c>
      <c r="E63" s="25">
        <v>0</v>
      </c>
      <c r="M63" s="28"/>
      <c r="N63" s="28"/>
    </row>
    <row r="64" spans="1:14" ht="13.2" customHeight="1" x14ac:dyDescent="0.3">
      <c r="A64" s="3" t="s">
        <v>67</v>
      </c>
      <c r="B64" s="1">
        <v>62</v>
      </c>
      <c r="D64" s="25">
        <v>6804.7</v>
      </c>
      <c r="E64" s="25">
        <v>3509.8</v>
      </c>
      <c r="M64" s="28"/>
      <c r="N64" s="28"/>
    </row>
    <row r="65" spans="1:14" ht="13.2" customHeight="1" x14ac:dyDescent="0.3">
      <c r="A65" s="3" t="s">
        <v>68</v>
      </c>
      <c r="B65" s="1">
        <v>63</v>
      </c>
      <c r="D65" s="25">
        <v>0</v>
      </c>
      <c r="E65" s="25">
        <v>0</v>
      </c>
      <c r="M65" s="28"/>
      <c r="N65" s="28"/>
    </row>
    <row r="66" spans="1:14" ht="13.2" customHeight="1" x14ac:dyDescent="0.3">
      <c r="A66" s="3" t="s">
        <v>69</v>
      </c>
      <c r="B66" s="1">
        <v>64</v>
      </c>
      <c r="D66" s="25">
        <v>663292.56000000006</v>
      </c>
      <c r="E66" s="25">
        <v>293774.25</v>
      </c>
      <c r="M66" s="28"/>
      <c r="N66" s="28"/>
    </row>
    <row r="67" spans="1:14" ht="13.2" customHeight="1" x14ac:dyDescent="0.3">
      <c r="A67" s="3" t="s">
        <v>70</v>
      </c>
      <c r="B67" s="1">
        <v>65</v>
      </c>
      <c r="D67" s="25">
        <v>21686</v>
      </c>
      <c r="E67" s="25">
        <v>10199.35</v>
      </c>
      <c r="M67" s="28"/>
      <c r="N67" s="28"/>
    </row>
    <row r="68" spans="1:14" ht="13.2" customHeight="1" x14ac:dyDescent="0.3">
      <c r="A68" s="3" t="s">
        <v>71</v>
      </c>
      <c r="B68" s="1">
        <v>66</v>
      </c>
      <c r="D68" s="25">
        <v>691121.5</v>
      </c>
      <c r="E68" s="25">
        <v>253051.4</v>
      </c>
      <c r="M68" s="28"/>
      <c r="N68" s="28"/>
    </row>
    <row r="69" spans="1:14" ht="13.2" customHeight="1" x14ac:dyDescent="0.3">
      <c r="A69" s="3" t="s">
        <v>72</v>
      </c>
      <c r="B69" s="1">
        <v>67</v>
      </c>
      <c r="D69" s="25">
        <v>35920.5</v>
      </c>
      <c r="E69" s="25">
        <v>17411.099999999999</v>
      </c>
      <c r="M69" s="28"/>
      <c r="N69" s="28"/>
    </row>
    <row r="70" spans="1:14" ht="13.2" customHeight="1" x14ac:dyDescent="0.25"/>
    <row r="71" spans="1:14" ht="13.2" customHeight="1" x14ac:dyDescent="0.25">
      <c r="A71" s="1" t="s">
        <v>73</v>
      </c>
      <c r="D71" s="24">
        <f>SUM(D3:D69)</f>
        <v>31885792.41</v>
      </c>
      <c r="E71" s="24">
        <f>SUM(E3:E69)</f>
        <v>11119670.749999998</v>
      </c>
    </row>
    <row r="73" spans="1:14" x14ac:dyDescent="0.25">
      <c r="A73" s="4" t="s">
        <v>74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H74"/>
  <sheetViews>
    <sheetView workbookViewId="0"/>
  </sheetViews>
  <sheetFormatPr defaultRowHeight="14.4" x14ac:dyDescent="0.3"/>
  <cols>
    <col min="1" max="1" width="21.109375" customWidth="1"/>
    <col min="2" max="3" width="10.5546875" customWidth="1"/>
    <col min="4" max="5" width="18.44140625" customWidth="1"/>
    <col min="6" max="6" width="3.6640625" customWidth="1"/>
    <col min="7" max="7" width="19" style="29" customWidth="1"/>
    <col min="8" max="8" width="18.33203125" style="29" customWidth="1"/>
  </cols>
  <sheetData>
    <row r="1" spans="1:8" x14ac:dyDescent="0.3">
      <c r="A1" s="23" t="s">
        <v>82</v>
      </c>
    </row>
    <row r="2" spans="1:8" x14ac:dyDescent="0.3">
      <c r="D2" s="35" t="s">
        <v>0</v>
      </c>
      <c r="E2" s="35" t="s">
        <v>1</v>
      </c>
      <c r="G2" s="30" t="s">
        <v>75</v>
      </c>
      <c r="H2" s="31"/>
    </row>
    <row r="3" spans="1:8" x14ac:dyDescent="0.3">
      <c r="A3" t="s">
        <v>2</v>
      </c>
      <c r="B3" t="s">
        <v>3</v>
      </c>
      <c r="D3" s="35" t="s">
        <v>4</v>
      </c>
      <c r="E3" s="35" t="s">
        <v>5</v>
      </c>
      <c r="F3" s="8"/>
      <c r="G3" s="32" t="s">
        <v>0</v>
      </c>
      <c r="H3" s="33" t="s">
        <v>1</v>
      </c>
    </row>
    <row r="4" spans="1:8" x14ac:dyDescent="0.3">
      <c r="A4" s="9" t="s">
        <v>6</v>
      </c>
      <c r="B4">
        <v>1</v>
      </c>
      <c r="D4" s="10">
        <v>1055072.4500000002</v>
      </c>
      <c r="E4" s="10">
        <v>702986.2</v>
      </c>
      <c r="F4" s="11"/>
      <c r="G4" s="34">
        <v>0.12208254642284455</v>
      </c>
      <c r="H4" s="34">
        <v>0.27754176512306117</v>
      </c>
    </row>
    <row r="5" spans="1:8" x14ac:dyDescent="0.3">
      <c r="A5" s="9" t="s">
        <v>7</v>
      </c>
      <c r="B5">
        <v>2</v>
      </c>
      <c r="D5" s="10">
        <v>62589.1</v>
      </c>
      <c r="E5" s="10">
        <v>42750.05</v>
      </c>
      <c r="F5" s="11"/>
      <c r="G5" s="34">
        <v>0.62024100752015943</v>
      </c>
      <c r="H5" s="34">
        <v>0.26217294258669854</v>
      </c>
    </row>
    <row r="6" spans="1:8" x14ac:dyDescent="0.3">
      <c r="A6" s="9" t="s">
        <v>8</v>
      </c>
      <c r="B6">
        <v>3</v>
      </c>
      <c r="D6" s="10">
        <v>1507093</v>
      </c>
      <c r="E6" s="10">
        <v>631276.79999999993</v>
      </c>
      <c r="F6" s="11"/>
      <c r="G6" s="34">
        <v>0.58188400100218285</v>
      </c>
      <c r="H6" s="34">
        <v>0.74451588941247437</v>
      </c>
    </row>
    <row r="7" spans="1:8" x14ac:dyDescent="0.3">
      <c r="A7" s="9" t="s">
        <v>9</v>
      </c>
      <c r="B7">
        <v>4</v>
      </c>
      <c r="D7" s="10">
        <v>34331.5</v>
      </c>
      <c r="E7" s="10">
        <v>22235.85</v>
      </c>
      <c r="F7" s="11"/>
      <c r="G7" s="34">
        <v>1.5038288748213193</v>
      </c>
      <c r="H7" s="34">
        <v>1.6338460262841505</v>
      </c>
    </row>
    <row r="8" spans="1:8" x14ac:dyDescent="0.3">
      <c r="A8" s="9" t="s">
        <v>10</v>
      </c>
      <c r="B8">
        <v>5</v>
      </c>
      <c r="D8" s="10">
        <v>4540815.3000000007</v>
      </c>
      <c r="E8" s="10">
        <v>1700979.7000000002</v>
      </c>
      <c r="F8" s="11"/>
      <c r="G8" s="34">
        <v>0.87064940457909623</v>
      </c>
      <c r="H8" s="34">
        <v>0.48712125384789617</v>
      </c>
    </row>
    <row r="9" spans="1:8" x14ac:dyDescent="0.3">
      <c r="A9" s="9" t="s">
        <v>11</v>
      </c>
      <c r="B9">
        <v>6</v>
      </c>
      <c r="D9" s="10">
        <v>15284297.149999999</v>
      </c>
      <c r="E9" s="10">
        <v>6080368.0000000009</v>
      </c>
      <c r="F9" s="11"/>
      <c r="G9" s="34">
        <v>0.26071714216619379</v>
      </c>
      <c r="H9" s="34">
        <v>0.31156798633446159</v>
      </c>
    </row>
    <row r="10" spans="1:8" x14ac:dyDescent="0.3">
      <c r="A10" s="9" t="s">
        <v>12</v>
      </c>
      <c r="B10">
        <v>7</v>
      </c>
      <c r="D10" s="10">
        <v>12877.9</v>
      </c>
      <c r="E10" s="10">
        <v>3459.4</v>
      </c>
      <c r="F10" s="11"/>
      <c r="G10" s="34">
        <v>2.1091191652328423E-2</v>
      </c>
      <c r="H10" s="34">
        <v>-0.52989298454221156</v>
      </c>
    </row>
    <row r="11" spans="1:8" x14ac:dyDescent="0.3">
      <c r="A11" s="9" t="s">
        <v>13</v>
      </c>
      <c r="B11">
        <v>8</v>
      </c>
      <c r="D11" s="10">
        <v>1677962.2999999998</v>
      </c>
      <c r="E11" s="10">
        <v>515437.30000000005</v>
      </c>
      <c r="F11" s="11"/>
      <c r="G11" s="34">
        <v>6.4163526161602036E-2</v>
      </c>
      <c r="H11" s="34">
        <v>-6.8999502472779861E-2</v>
      </c>
    </row>
    <row r="12" spans="1:8" x14ac:dyDescent="0.3">
      <c r="A12" s="9" t="s">
        <v>14</v>
      </c>
      <c r="B12">
        <v>9</v>
      </c>
      <c r="D12" s="10">
        <v>519024.80000000005</v>
      </c>
      <c r="E12" s="10">
        <v>217389.9</v>
      </c>
      <c r="F12" s="11"/>
      <c r="G12" s="34">
        <v>0.18492996348352775</v>
      </c>
      <c r="H12" s="34">
        <v>0.11182832654902408</v>
      </c>
    </row>
    <row r="13" spans="1:8" x14ac:dyDescent="0.3">
      <c r="A13" s="9" t="s">
        <v>15</v>
      </c>
      <c r="B13">
        <v>10</v>
      </c>
      <c r="D13" s="10">
        <v>762916</v>
      </c>
      <c r="E13" s="10">
        <v>402071.94999999995</v>
      </c>
      <c r="F13" s="11"/>
      <c r="G13" s="34">
        <v>8.0183195454405665E-2</v>
      </c>
      <c r="H13" s="34">
        <v>-0.18842736993066034</v>
      </c>
    </row>
    <row r="14" spans="1:8" x14ac:dyDescent="0.3">
      <c r="A14" s="9" t="s">
        <v>16</v>
      </c>
      <c r="B14">
        <v>11</v>
      </c>
      <c r="D14" s="10">
        <v>9369855.5999999996</v>
      </c>
      <c r="E14" s="10">
        <v>2449598.9000000004</v>
      </c>
      <c r="F14" s="11"/>
      <c r="G14" s="34">
        <v>0.45258780334845405</v>
      </c>
      <c r="H14" s="34">
        <v>0.58834012838159078</v>
      </c>
    </row>
    <row r="15" spans="1:8" x14ac:dyDescent="0.3">
      <c r="A15" s="9" t="s">
        <v>17</v>
      </c>
      <c r="B15">
        <v>12</v>
      </c>
      <c r="D15" s="10">
        <v>158954.43</v>
      </c>
      <c r="E15" s="10">
        <v>78548.05</v>
      </c>
      <c r="F15" s="11"/>
      <c r="G15" s="34">
        <v>0.910383688578279</v>
      </c>
      <c r="H15" s="34">
        <v>0.41209596738166088</v>
      </c>
    </row>
    <row r="16" spans="1:8" x14ac:dyDescent="0.3">
      <c r="A16" s="9" t="s">
        <v>18</v>
      </c>
      <c r="B16">
        <v>13</v>
      </c>
      <c r="D16" s="10">
        <v>15896407.5</v>
      </c>
      <c r="E16" s="10">
        <v>7408401.6999999993</v>
      </c>
      <c r="F16" s="11"/>
      <c r="G16" s="34">
        <v>8.5843681371465808E-2</v>
      </c>
      <c r="H16" s="34">
        <v>0.17199412443240258</v>
      </c>
    </row>
    <row r="17" spans="1:8" x14ac:dyDescent="0.3">
      <c r="A17" s="9" t="s">
        <v>19</v>
      </c>
      <c r="B17">
        <v>14</v>
      </c>
      <c r="D17" s="10">
        <v>51408.7</v>
      </c>
      <c r="E17" s="10">
        <v>24553.199999999997</v>
      </c>
      <c r="F17" s="11"/>
      <c r="G17" s="34">
        <v>-0.18901698359062702</v>
      </c>
      <c r="H17" s="34">
        <v>0.11703194840940379</v>
      </c>
    </row>
    <row r="18" spans="1:8" x14ac:dyDescent="0.3">
      <c r="A18" s="9" t="s">
        <v>20</v>
      </c>
      <c r="B18">
        <v>15</v>
      </c>
      <c r="D18" s="10">
        <v>46157.7</v>
      </c>
      <c r="E18" s="10">
        <v>14780.849999999999</v>
      </c>
      <c r="F18" s="11"/>
      <c r="G18" s="34">
        <v>0.7610653908226217</v>
      </c>
      <c r="H18" s="34">
        <v>0.87343625232898581</v>
      </c>
    </row>
    <row r="19" spans="1:8" x14ac:dyDescent="0.3">
      <c r="A19" s="9" t="s">
        <v>21</v>
      </c>
      <c r="B19">
        <v>16</v>
      </c>
      <c r="D19" s="10">
        <v>2760661.4</v>
      </c>
      <c r="E19" s="10">
        <v>1530746</v>
      </c>
      <c r="F19" s="11"/>
      <c r="G19" s="34">
        <v>-0.10998549817361847</v>
      </c>
      <c r="H19" s="34">
        <v>-0.12609880552823083</v>
      </c>
    </row>
    <row r="20" spans="1:8" x14ac:dyDescent="0.3">
      <c r="A20" s="9" t="s">
        <v>22</v>
      </c>
      <c r="B20">
        <v>17</v>
      </c>
      <c r="D20" s="10">
        <v>1259313.3</v>
      </c>
      <c r="E20" s="10">
        <v>623720.46</v>
      </c>
      <c r="F20" s="11"/>
      <c r="G20" s="34">
        <v>0.23873359934724458</v>
      </c>
      <c r="H20" s="34">
        <v>3.6999327975983931E-2</v>
      </c>
    </row>
    <row r="21" spans="1:8" x14ac:dyDescent="0.3">
      <c r="A21" s="9" t="s">
        <v>23</v>
      </c>
      <c r="B21">
        <v>18</v>
      </c>
      <c r="D21" s="10">
        <v>981996.03</v>
      </c>
      <c r="E21" s="10">
        <v>388287.9</v>
      </c>
      <c r="F21" s="11"/>
      <c r="G21" s="34">
        <v>0.53353469776829177</v>
      </c>
      <c r="H21" s="34">
        <v>0.58171677221957663</v>
      </c>
    </row>
    <row r="22" spans="1:8" x14ac:dyDescent="0.3">
      <c r="A22" s="9" t="s">
        <v>24</v>
      </c>
      <c r="B22">
        <v>19</v>
      </c>
      <c r="D22" s="10">
        <v>72047.5</v>
      </c>
      <c r="E22" s="10">
        <v>25939.200000000001</v>
      </c>
      <c r="F22" s="11"/>
      <c r="G22" s="34">
        <v>0.17002773735903953</v>
      </c>
      <c r="H22" s="34">
        <v>0.11292647765497366</v>
      </c>
    </row>
    <row r="23" spans="1:8" x14ac:dyDescent="0.3">
      <c r="A23" s="9" t="s">
        <v>25</v>
      </c>
      <c r="B23">
        <v>20</v>
      </c>
      <c r="D23" s="10">
        <v>95932.900000000009</v>
      </c>
      <c r="E23" s="10">
        <v>39739.35</v>
      </c>
      <c r="F23" s="11"/>
      <c r="G23" s="34">
        <v>0.60755172899169541</v>
      </c>
      <c r="H23" s="34">
        <v>0.84265961245090693</v>
      </c>
    </row>
    <row r="24" spans="1:8" x14ac:dyDescent="0.3">
      <c r="A24" s="9" t="s">
        <v>26</v>
      </c>
      <c r="B24">
        <v>21</v>
      </c>
      <c r="D24" s="10">
        <v>39838.400000000001</v>
      </c>
      <c r="E24" s="10">
        <v>41396.600000000006</v>
      </c>
      <c r="F24" s="11"/>
      <c r="G24" s="34">
        <v>0.86157268088446948</v>
      </c>
      <c r="H24" s="34">
        <v>4.0059677487620098</v>
      </c>
    </row>
    <row r="25" spans="1:8" x14ac:dyDescent="0.3">
      <c r="A25" s="9" t="s">
        <v>27</v>
      </c>
      <c r="B25">
        <v>22</v>
      </c>
      <c r="D25" s="10">
        <v>26429.199999999997</v>
      </c>
      <c r="E25" s="10">
        <v>8999.5499999999993</v>
      </c>
      <c r="F25" s="11"/>
      <c r="G25" s="34">
        <v>0.18216544555075442</v>
      </c>
      <c r="H25" s="34">
        <v>1.5223660977045324</v>
      </c>
    </row>
    <row r="26" spans="1:8" x14ac:dyDescent="0.3">
      <c r="A26" s="9" t="s">
        <v>28</v>
      </c>
      <c r="B26">
        <v>23</v>
      </c>
      <c r="D26" s="10">
        <v>91241.709999999992</v>
      </c>
      <c r="E26" s="10">
        <v>33039.300000000003</v>
      </c>
      <c r="F26" s="11"/>
      <c r="G26" s="34">
        <v>-0.10224326744266143</v>
      </c>
      <c r="H26" s="34">
        <v>0.1830361059240786</v>
      </c>
    </row>
    <row r="27" spans="1:8" x14ac:dyDescent="0.3">
      <c r="A27" s="9" t="s">
        <v>29</v>
      </c>
      <c r="B27">
        <v>24</v>
      </c>
      <c r="D27" s="10">
        <v>27698.3</v>
      </c>
      <c r="E27" s="10">
        <v>29810.899999999998</v>
      </c>
      <c r="F27" s="11"/>
      <c r="G27" s="34">
        <v>1.2648388758514106</v>
      </c>
      <c r="H27" s="34">
        <v>5.4515982426905012</v>
      </c>
    </row>
    <row r="28" spans="1:8" x14ac:dyDescent="0.3">
      <c r="A28" s="9" t="s">
        <v>30</v>
      </c>
      <c r="B28">
        <v>25</v>
      </c>
      <c r="D28" s="10">
        <v>23694.999999999996</v>
      </c>
      <c r="E28" s="10">
        <v>13156.849999999999</v>
      </c>
      <c r="F28" s="11"/>
      <c r="G28" s="34">
        <v>-0.13639146851719564</v>
      </c>
      <c r="H28" s="34">
        <v>-6.2895747120706114E-2</v>
      </c>
    </row>
    <row r="29" spans="1:8" x14ac:dyDescent="0.3">
      <c r="A29" s="9" t="s">
        <v>31</v>
      </c>
      <c r="B29">
        <v>26</v>
      </c>
      <c r="D29" s="10">
        <v>71267</v>
      </c>
      <c r="E29" s="10">
        <v>32736.199999999997</v>
      </c>
      <c r="F29" s="11"/>
      <c r="G29" s="34">
        <v>-0.14091285738842418</v>
      </c>
      <c r="H29" s="34">
        <v>1.0106193168382807</v>
      </c>
    </row>
    <row r="30" spans="1:8" x14ac:dyDescent="0.3">
      <c r="A30" s="9" t="s">
        <v>32</v>
      </c>
      <c r="B30">
        <v>27</v>
      </c>
      <c r="D30" s="10">
        <v>703607.79999999993</v>
      </c>
      <c r="E30" s="10">
        <v>293612.55</v>
      </c>
      <c r="F30" s="11"/>
      <c r="G30" s="34">
        <v>0.17854647099930121</v>
      </c>
      <c r="H30" s="34">
        <v>0.30400780950041884</v>
      </c>
    </row>
    <row r="31" spans="1:8" x14ac:dyDescent="0.3">
      <c r="A31" s="9" t="s">
        <v>33</v>
      </c>
      <c r="B31">
        <v>28</v>
      </c>
      <c r="D31" s="10">
        <v>350481.6</v>
      </c>
      <c r="E31" s="10">
        <v>127033.19999999998</v>
      </c>
      <c r="F31" s="11"/>
      <c r="G31" s="34">
        <v>7.4264871533551435E-2</v>
      </c>
      <c r="H31" s="34">
        <v>0.18028564738936992</v>
      </c>
    </row>
    <row r="32" spans="1:8" x14ac:dyDescent="0.3">
      <c r="A32" s="9" t="s">
        <v>34</v>
      </c>
      <c r="B32">
        <v>29</v>
      </c>
      <c r="D32" s="10">
        <v>8441240.5</v>
      </c>
      <c r="E32" s="10">
        <v>4304805.75</v>
      </c>
      <c r="F32" s="11"/>
      <c r="G32" s="34">
        <v>1.1103688789498634E-2</v>
      </c>
      <c r="H32" s="34">
        <v>-4.0209393621412071E-2</v>
      </c>
    </row>
    <row r="33" spans="1:8" x14ac:dyDescent="0.3">
      <c r="A33" s="9" t="s">
        <v>35</v>
      </c>
      <c r="B33">
        <v>30</v>
      </c>
      <c r="D33" s="10">
        <v>15319.5</v>
      </c>
      <c r="E33" s="10">
        <v>12725.3</v>
      </c>
      <c r="F33" s="11"/>
      <c r="G33" s="34">
        <v>5.0288013166310819E-4</v>
      </c>
      <c r="H33" s="34">
        <v>-6.0006721993846934E-2</v>
      </c>
    </row>
    <row r="34" spans="1:8" x14ac:dyDescent="0.3">
      <c r="A34" s="9" t="s">
        <v>36</v>
      </c>
      <c r="B34">
        <v>31</v>
      </c>
      <c r="D34" s="10">
        <v>2100148</v>
      </c>
      <c r="E34" s="10">
        <v>431637.85</v>
      </c>
      <c r="F34" s="11"/>
      <c r="G34" s="34">
        <v>0.66822131288502917</v>
      </c>
      <c r="H34" s="34">
        <v>0.27269434308075891</v>
      </c>
    </row>
    <row r="35" spans="1:8" x14ac:dyDescent="0.3">
      <c r="A35" s="9" t="s">
        <v>37</v>
      </c>
      <c r="B35">
        <v>32</v>
      </c>
      <c r="D35" s="10">
        <v>52759.700000000004</v>
      </c>
      <c r="E35" s="10">
        <v>38144.75</v>
      </c>
      <c r="F35" s="11"/>
      <c r="G35" s="34">
        <v>4.0412012574409735</v>
      </c>
      <c r="H35" s="34">
        <v>4.915382110290925</v>
      </c>
    </row>
    <row r="36" spans="1:8" x14ac:dyDescent="0.3">
      <c r="A36" s="9" t="s">
        <v>38</v>
      </c>
      <c r="B36">
        <v>33</v>
      </c>
      <c r="D36" s="10">
        <v>21775.599999999999</v>
      </c>
      <c r="E36" s="10">
        <v>12949.3</v>
      </c>
      <c r="F36" s="11"/>
      <c r="G36" s="34">
        <v>0.91811567394253291</v>
      </c>
      <c r="H36" s="34">
        <v>0.21090528245074291</v>
      </c>
    </row>
    <row r="37" spans="1:8" x14ac:dyDescent="0.3">
      <c r="A37" s="9" t="s">
        <v>39</v>
      </c>
      <c r="B37">
        <v>34</v>
      </c>
      <c r="D37" s="10">
        <v>14924.7</v>
      </c>
      <c r="E37" s="10">
        <v>3768.4500000000003</v>
      </c>
      <c r="F37" s="11"/>
      <c r="G37" s="34">
        <v>3.5066582117945471</v>
      </c>
      <c r="H37" s="34">
        <v>0.47634718222953509</v>
      </c>
    </row>
    <row r="38" spans="1:8" x14ac:dyDescent="0.3">
      <c r="A38" s="9" t="s">
        <v>40</v>
      </c>
      <c r="B38">
        <v>35</v>
      </c>
      <c r="D38" s="10">
        <v>1902419.4</v>
      </c>
      <c r="E38" s="10">
        <v>749702.10000000009</v>
      </c>
      <c r="F38" s="11"/>
      <c r="G38" s="34">
        <v>-2.3577909927828489E-2</v>
      </c>
      <c r="H38" s="34">
        <v>-0.1758174275263894</v>
      </c>
    </row>
    <row r="39" spans="1:8" x14ac:dyDescent="0.3">
      <c r="A39" s="9" t="s">
        <v>41</v>
      </c>
      <c r="B39">
        <v>36</v>
      </c>
      <c r="D39" s="10">
        <v>6944506.7999999989</v>
      </c>
      <c r="E39" s="10">
        <v>2587439.4</v>
      </c>
      <c r="F39" s="11"/>
      <c r="G39" s="34">
        <v>-3.6573263499056319E-2</v>
      </c>
      <c r="H39" s="34">
        <v>8.7774964421042823E-2</v>
      </c>
    </row>
    <row r="40" spans="1:8" x14ac:dyDescent="0.3">
      <c r="A40" s="9" t="s">
        <v>42</v>
      </c>
      <c r="B40">
        <v>37</v>
      </c>
      <c r="D40" s="10">
        <v>1530417</v>
      </c>
      <c r="E40" s="10">
        <v>831209.74999999988</v>
      </c>
      <c r="F40" s="11"/>
      <c r="G40" s="34">
        <v>0.27816937844526257</v>
      </c>
      <c r="H40" s="34">
        <v>0.54902022172607667</v>
      </c>
    </row>
    <row r="41" spans="1:8" x14ac:dyDescent="0.3">
      <c r="A41" s="9" t="s">
        <v>43</v>
      </c>
      <c r="B41">
        <v>38</v>
      </c>
      <c r="D41" s="10">
        <v>80380.709999999992</v>
      </c>
      <c r="E41" s="10">
        <v>33465.25</v>
      </c>
      <c r="F41" s="11"/>
      <c r="G41" s="34">
        <v>-0.1540350843957794</v>
      </c>
      <c r="H41" s="34">
        <v>0.13058849960388308</v>
      </c>
    </row>
    <row r="42" spans="1:8" x14ac:dyDescent="0.3">
      <c r="A42" s="9" t="s">
        <v>44</v>
      </c>
      <c r="B42">
        <v>39</v>
      </c>
      <c r="D42" s="10">
        <v>8554.7000000000007</v>
      </c>
      <c r="E42" s="10">
        <v>4583.9500000000007</v>
      </c>
      <c r="F42" s="11"/>
      <c r="G42" s="34">
        <v>-2.4487796914537396E-3</v>
      </c>
      <c r="H42" s="34">
        <v>0.1098212015930855</v>
      </c>
    </row>
    <row r="43" spans="1:8" x14ac:dyDescent="0.3">
      <c r="A43" s="9" t="s">
        <v>45</v>
      </c>
      <c r="B43">
        <v>40</v>
      </c>
      <c r="D43" s="10">
        <v>69408.5</v>
      </c>
      <c r="E43" s="10">
        <v>19730.550000000003</v>
      </c>
      <c r="F43" s="11"/>
      <c r="G43" s="34">
        <v>4.3985408613273798</v>
      </c>
      <c r="H43" s="34">
        <v>1.1628683241252307</v>
      </c>
    </row>
    <row r="44" spans="1:8" x14ac:dyDescent="0.3">
      <c r="A44" s="9" t="s">
        <v>46</v>
      </c>
      <c r="B44">
        <v>41</v>
      </c>
      <c r="D44" s="10">
        <v>3781499.4</v>
      </c>
      <c r="E44" s="10">
        <v>1474104.4500000002</v>
      </c>
      <c r="F44" s="11"/>
      <c r="G44" s="34">
        <v>9.4888593656420328E-2</v>
      </c>
      <c r="H44" s="34">
        <v>0.22930327085332114</v>
      </c>
    </row>
    <row r="45" spans="1:8" x14ac:dyDescent="0.3">
      <c r="A45" s="9" t="s">
        <v>47</v>
      </c>
      <c r="B45">
        <v>42</v>
      </c>
      <c r="D45" s="10">
        <v>1465420.27</v>
      </c>
      <c r="E45" s="10">
        <v>547701.73</v>
      </c>
      <c r="F45" s="11"/>
      <c r="G45" s="34">
        <v>3.7389891495289707E-2</v>
      </c>
      <c r="H45" s="34">
        <v>-0.34780676574574299</v>
      </c>
    </row>
    <row r="46" spans="1:8" x14ac:dyDescent="0.3">
      <c r="A46" s="9" t="s">
        <v>48</v>
      </c>
      <c r="B46">
        <v>43</v>
      </c>
      <c r="D46" s="10">
        <v>1596844.2000000002</v>
      </c>
      <c r="E46" s="10">
        <v>528102.04999999993</v>
      </c>
      <c r="F46" s="11"/>
      <c r="G46" s="34">
        <v>0.22314642491197212</v>
      </c>
      <c r="H46" s="34">
        <v>0.14419275142297705</v>
      </c>
    </row>
    <row r="47" spans="1:8" x14ac:dyDescent="0.3">
      <c r="A47" s="9" t="s">
        <v>49</v>
      </c>
      <c r="B47">
        <v>44</v>
      </c>
      <c r="D47" s="10">
        <v>2017184.9100000001</v>
      </c>
      <c r="E47" s="10">
        <v>719266.42999999993</v>
      </c>
      <c r="F47" s="11"/>
      <c r="G47" s="34">
        <v>-0.19617022937030892</v>
      </c>
      <c r="H47" s="34">
        <v>-1.8441470227413603E-2</v>
      </c>
    </row>
    <row r="48" spans="1:8" x14ac:dyDescent="0.3">
      <c r="A48" s="9" t="s">
        <v>50</v>
      </c>
      <c r="B48">
        <v>45</v>
      </c>
      <c r="D48" s="10">
        <v>807624.3</v>
      </c>
      <c r="E48" s="10">
        <v>296665.59999999998</v>
      </c>
      <c r="F48" s="11"/>
      <c r="G48" s="34">
        <v>0.5503003184584998</v>
      </c>
      <c r="H48" s="34">
        <v>0.33939282847372776</v>
      </c>
    </row>
    <row r="49" spans="1:8" x14ac:dyDescent="0.3">
      <c r="A49" s="9" t="s">
        <v>51</v>
      </c>
      <c r="B49">
        <v>46</v>
      </c>
      <c r="D49" s="10">
        <v>1402453.57</v>
      </c>
      <c r="E49" s="10">
        <v>662348.4</v>
      </c>
      <c r="F49" s="11"/>
      <c r="G49" s="34">
        <v>0.24738925238209641</v>
      </c>
      <c r="H49" s="34">
        <v>0.23779423730498661</v>
      </c>
    </row>
    <row r="50" spans="1:8" x14ac:dyDescent="0.3">
      <c r="A50" s="9" t="s">
        <v>52</v>
      </c>
      <c r="B50">
        <v>47</v>
      </c>
      <c r="D50" s="10">
        <v>172295.90000000002</v>
      </c>
      <c r="E50" s="10">
        <v>36898.75</v>
      </c>
      <c r="F50" s="11"/>
      <c r="G50" s="34">
        <v>-0.32542473217001888</v>
      </c>
      <c r="H50" s="34">
        <v>2.2412087592373675E-2</v>
      </c>
    </row>
    <row r="51" spans="1:8" x14ac:dyDescent="0.3">
      <c r="A51" s="9" t="s">
        <v>53</v>
      </c>
      <c r="B51">
        <v>48</v>
      </c>
      <c r="D51" s="10">
        <v>13509587</v>
      </c>
      <c r="E51" s="10">
        <v>5803614.9500000002</v>
      </c>
      <c r="F51" s="11"/>
      <c r="G51" s="34">
        <v>0.58650658736850625</v>
      </c>
      <c r="H51" s="34">
        <v>0.41427529781285632</v>
      </c>
    </row>
    <row r="52" spans="1:8" x14ac:dyDescent="0.3">
      <c r="A52" s="9" t="s">
        <v>54</v>
      </c>
      <c r="B52">
        <v>49</v>
      </c>
      <c r="D52" s="10">
        <v>2357655.2999999998</v>
      </c>
      <c r="E52" s="10">
        <v>1126318.9000000001</v>
      </c>
      <c r="F52" s="11"/>
      <c r="G52" s="34">
        <v>5.009699918793542E-2</v>
      </c>
      <c r="H52" s="34">
        <v>8.2633667954088219E-2</v>
      </c>
    </row>
    <row r="53" spans="1:8" x14ac:dyDescent="0.3">
      <c r="A53" s="9" t="s">
        <v>55</v>
      </c>
      <c r="B53">
        <v>50</v>
      </c>
      <c r="D53" s="10">
        <v>17661366.799999997</v>
      </c>
      <c r="E53" s="10">
        <v>6362475.7000000002</v>
      </c>
      <c r="F53" s="11"/>
      <c r="G53" s="34">
        <v>0.36149741531316559</v>
      </c>
      <c r="H53" s="34">
        <v>0.30020326469463443</v>
      </c>
    </row>
    <row r="54" spans="1:8" x14ac:dyDescent="0.3">
      <c r="A54" s="9" t="s">
        <v>56</v>
      </c>
      <c r="B54">
        <v>51</v>
      </c>
      <c r="D54" s="10">
        <v>2338896</v>
      </c>
      <c r="E54" s="10">
        <v>1163777.6499999999</v>
      </c>
      <c r="F54" s="11"/>
      <c r="G54" s="34">
        <v>0.17881777413683797</v>
      </c>
      <c r="H54" s="34">
        <v>0.36368684588161981</v>
      </c>
    </row>
    <row r="55" spans="1:8" x14ac:dyDescent="0.3">
      <c r="A55" s="9" t="s">
        <v>57</v>
      </c>
      <c r="B55">
        <v>52</v>
      </c>
      <c r="D55" s="10">
        <v>10119139.800000001</v>
      </c>
      <c r="E55" s="10">
        <v>4442953.9000000004</v>
      </c>
      <c r="F55" s="11"/>
      <c r="G55" s="34">
        <v>-3.474072658494487E-2</v>
      </c>
      <c r="H55" s="34">
        <v>-4.1214511337648085E-2</v>
      </c>
    </row>
    <row r="56" spans="1:8" x14ac:dyDescent="0.3">
      <c r="A56" s="9" t="s">
        <v>58</v>
      </c>
      <c r="B56">
        <v>53</v>
      </c>
      <c r="D56" s="10">
        <v>2649307.6</v>
      </c>
      <c r="E56" s="10">
        <v>1187553.45</v>
      </c>
      <c r="F56" s="11"/>
      <c r="G56" s="34">
        <v>4.3684859998585068E-2</v>
      </c>
      <c r="H56" s="34">
        <v>-3.6718203235442837E-2</v>
      </c>
    </row>
    <row r="57" spans="1:8" x14ac:dyDescent="0.3">
      <c r="A57" s="9" t="s">
        <v>59</v>
      </c>
      <c r="B57">
        <v>54</v>
      </c>
      <c r="D57" s="10">
        <v>144795</v>
      </c>
      <c r="E57" s="10">
        <v>55855.53</v>
      </c>
      <c r="F57" s="11"/>
      <c r="G57" s="34">
        <v>-7.2171884812057052E-2</v>
      </c>
      <c r="H57" s="34">
        <v>-0.11843897865839226</v>
      </c>
    </row>
    <row r="58" spans="1:8" x14ac:dyDescent="0.3">
      <c r="A58" s="9" t="s">
        <v>60</v>
      </c>
      <c r="B58">
        <v>55</v>
      </c>
      <c r="D58" s="10">
        <v>2308161.7999999998</v>
      </c>
      <c r="E58" s="10">
        <v>889820.75</v>
      </c>
      <c r="F58" s="11"/>
      <c r="G58" s="34">
        <v>0.18756586335285608</v>
      </c>
      <c r="H58" s="34">
        <v>-2.2870265388089228E-2</v>
      </c>
    </row>
    <row r="59" spans="1:8" x14ac:dyDescent="0.3">
      <c r="A59" s="9" t="s">
        <v>61</v>
      </c>
      <c r="B59">
        <v>56</v>
      </c>
      <c r="D59" s="10">
        <v>1943341.4</v>
      </c>
      <c r="E59" s="10">
        <v>713654.55</v>
      </c>
      <c r="F59" s="11"/>
      <c r="G59" s="34">
        <v>0.3945690110733584</v>
      </c>
      <c r="H59" s="34">
        <v>0.44394259674318315</v>
      </c>
    </row>
    <row r="60" spans="1:8" x14ac:dyDescent="0.3">
      <c r="A60" s="9" t="s">
        <v>62</v>
      </c>
      <c r="B60">
        <v>57</v>
      </c>
      <c r="D60" s="10">
        <v>824397.7</v>
      </c>
      <c r="E60" s="10">
        <v>407624.69999999995</v>
      </c>
      <c r="F60" s="11"/>
      <c r="G60" s="34">
        <v>0.12265381176349477</v>
      </c>
      <c r="H60" s="34">
        <v>6.9757701178564835E-2</v>
      </c>
    </row>
    <row r="61" spans="1:8" x14ac:dyDescent="0.3">
      <c r="A61" s="9" t="s">
        <v>63</v>
      </c>
      <c r="B61">
        <v>58</v>
      </c>
      <c r="D61" s="10">
        <v>5403915.2999999998</v>
      </c>
      <c r="E61" s="10">
        <v>1631441</v>
      </c>
      <c r="F61" s="11"/>
      <c r="G61" s="34">
        <v>0.33390140223399167</v>
      </c>
      <c r="H61" s="34">
        <v>0.1838294757177128</v>
      </c>
    </row>
    <row r="62" spans="1:8" x14ac:dyDescent="0.3">
      <c r="A62" s="9" t="s">
        <v>64</v>
      </c>
      <c r="B62">
        <v>59</v>
      </c>
      <c r="D62" s="10">
        <v>3500706.3</v>
      </c>
      <c r="E62" s="10">
        <v>1543592.75</v>
      </c>
      <c r="F62" s="11"/>
      <c r="G62" s="34">
        <v>0.58431582204445665</v>
      </c>
      <c r="H62" s="34">
        <v>0.3697372716038223</v>
      </c>
    </row>
    <row r="63" spans="1:8" x14ac:dyDescent="0.3">
      <c r="A63" s="9" t="s">
        <v>65</v>
      </c>
      <c r="B63">
        <v>60</v>
      </c>
      <c r="D63" s="10">
        <v>810262.6</v>
      </c>
      <c r="E63" s="10">
        <v>273466.55</v>
      </c>
      <c r="F63" s="11"/>
      <c r="G63" s="34">
        <v>-0.21486570172957475</v>
      </c>
      <c r="H63" s="34">
        <v>-0.30659430868695114</v>
      </c>
    </row>
    <row r="64" spans="1:8" x14ac:dyDescent="0.3">
      <c r="A64" s="9" t="s">
        <v>66</v>
      </c>
      <c r="B64">
        <v>61</v>
      </c>
      <c r="D64" s="10">
        <v>48065.5</v>
      </c>
      <c r="E64" s="10">
        <v>33720.400000000001</v>
      </c>
      <c r="F64" s="11"/>
      <c r="G64" s="34">
        <v>-8.563705124107801E-2</v>
      </c>
      <c r="H64" s="34">
        <v>0.14201723504379871</v>
      </c>
    </row>
    <row r="65" spans="1:8" x14ac:dyDescent="0.3">
      <c r="A65" s="9" t="s">
        <v>67</v>
      </c>
      <c r="B65">
        <v>62</v>
      </c>
      <c r="D65" s="10">
        <v>30407.3</v>
      </c>
      <c r="E65" s="10">
        <v>13541.85</v>
      </c>
      <c r="F65" s="11"/>
      <c r="G65" s="34">
        <v>-0.1032781470624663</v>
      </c>
      <c r="H65" s="34">
        <v>0.12844518330562593</v>
      </c>
    </row>
    <row r="66" spans="1:8" x14ac:dyDescent="0.3">
      <c r="A66" s="9" t="s">
        <v>68</v>
      </c>
      <c r="B66">
        <v>63</v>
      </c>
      <c r="D66" s="10">
        <v>20221.599999999999</v>
      </c>
      <c r="E66" s="10">
        <v>12681.2</v>
      </c>
      <c r="F66" s="11"/>
      <c r="G66" s="34">
        <v>1.2854430379746833</v>
      </c>
      <c r="H66" s="34">
        <v>0.46545866364665889</v>
      </c>
    </row>
    <row r="67" spans="1:8" x14ac:dyDescent="0.3">
      <c r="A67" s="9" t="s">
        <v>69</v>
      </c>
      <c r="B67">
        <v>64</v>
      </c>
      <c r="D67" s="10">
        <v>2462805.6</v>
      </c>
      <c r="E67" s="10">
        <v>943936.70000000007</v>
      </c>
      <c r="F67" s="11"/>
      <c r="G67" s="34">
        <v>2.0126053792000942E-2</v>
      </c>
      <c r="H67" s="34">
        <v>-0.1782654428140904</v>
      </c>
    </row>
    <row r="68" spans="1:8" x14ac:dyDescent="0.3">
      <c r="A68" s="9" t="s">
        <v>70</v>
      </c>
      <c r="B68">
        <v>65</v>
      </c>
      <c r="D68" s="10">
        <v>80847.199999999997</v>
      </c>
      <c r="E68" s="10">
        <v>36407.699999999997</v>
      </c>
      <c r="F68" s="11"/>
      <c r="G68" s="34">
        <v>-0.16079200726612175</v>
      </c>
      <c r="H68" s="34">
        <v>-0.28514586125141739</v>
      </c>
    </row>
    <row r="69" spans="1:8" x14ac:dyDescent="0.3">
      <c r="A69" s="9" t="s">
        <v>71</v>
      </c>
      <c r="B69">
        <v>66</v>
      </c>
      <c r="D69" s="10">
        <v>2185594.6</v>
      </c>
      <c r="E69" s="10">
        <v>695230.54999999993</v>
      </c>
      <c r="F69" s="11"/>
      <c r="G69" s="34">
        <v>0.47007726870591537</v>
      </c>
      <c r="H69" s="34">
        <v>0.17500014788261664</v>
      </c>
    </row>
    <row r="70" spans="1:8" x14ac:dyDescent="0.3">
      <c r="A70" t="s">
        <v>72</v>
      </c>
      <c r="B70">
        <v>67</v>
      </c>
      <c r="D70" s="10">
        <v>40983.900000000009</v>
      </c>
      <c r="E70" s="10">
        <v>18345.599999999999</v>
      </c>
      <c r="G70" s="14">
        <v>0.63652807947866119</v>
      </c>
      <c r="H70" s="14">
        <v>1.312436581814973</v>
      </c>
    </row>
    <row r="71" spans="1:8" x14ac:dyDescent="0.3">
      <c r="D71" s="10"/>
      <c r="E71" s="10"/>
      <c r="G71"/>
      <c r="H71"/>
    </row>
    <row r="72" spans="1:8" x14ac:dyDescent="0.3">
      <c r="A72" t="s">
        <v>73</v>
      </c>
      <c r="D72" s="10">
        <v>158349609.53</v>
      </c>
      <c r="E72" s="10">
        <v>64134320.100000016</v>
      </c>
      <c r="G72" s="15">
        <v>0.20289204728925814</v>
      </c>
      <c r="H72" s="15">
        <v>0.16411137345663551</v>
      </c>
    </row>
    <row r="74" spans="1:8" x14ac:dyDescent="0.3">
      <c r="A74" s="12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2020-06-20T18:10:15+00:00</_EndDate>
    <Subsite xmlns="49dd70ed-5133-4753-9c09-07253e2e7b43"/>
    <StartDate xmlns="http://schemas.microsoft.com/sharepoint/v3">2020-06-20T18:10:15+00:00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D70B8F-0383-48B7-A250-2FFE7A2024F9}"/>
</file>

<file path=customXml/itemProps2.xml><?xml version="1.0" encoding="utf-8"?>
<ds:datastoreItem xmlns:ds="http://schemas.openxmlformats.org/officeDocument/2006/customXml" ds:itemID="{19F6B7A7-3D13-48CC-B20A-17848D058DBF}"/>
</file>

<file path=customXml/itemProps3.xml><?xml version="1.0" encoding="utf-8"?>
<ds:datastoreItem xmlns:ds="http://schemas.openxmlformats.org/officeDocument/2006/customXml" ds:itemID="{D1643D79-4819-474E-AE23-63444DE2E6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May 2018</vt:lpstr>
      <vt:lpstr>Week of April 30th</vt:lpstr>
      <vt:lpstr>Week of May 7th</vt:lpstr>
      <vt:lpstr>Week of May 14th</vt:lpstr>
      <vt:lpstr>Week of May 21st</vt:lpstr>
      <vt:lpstr>Week of May 28th</vt:lpstr>
      <vt:lpstr>May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Brad Eppes</cp:lastModifiedBy>
  <dcterms:created xsi:type="dcterms:W3CDTF">2016-07-06T18:55:21Z</dcterms:created>
  <dcterms:modified xsi:type="dcterms:W3CDTF">2018-06-06T15:30:59Z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