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pesB\Desktop\"/>
    </mc:Choice>
  </mc:AlternateContent>
  <bookViews>
    <workbookView xWindow="0" yWindow="0" windowWidth="28800" windowHeight="11772" tabRatio="907" xr2:uid="{00000000-000D-0000-FFFF-FFFF00000000}"/>
  </bookViews>
  <sheets>
    <sheet name="March 2018" sheetId="11" r:id="rId1"/>
    <sheet name="Week of February 26th" sheetId="58" r:id="rId2"/>
    <sheet name="Week of March 5th" sheetId="59" r:id="rId3"/>
    <sheet name="Week of March 12th" sheetId="60" r:id="rId4"/>
    <sheet name="Week of March 19th" sheetId="61" r:id="rId5"/>
    <sheet name="Week of March 26th" sheetId="62" r:id="rId6"/>
    <sheet name="March 2017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62" l="1"/>
  <c r="E71" i="62"/>
  <c r="D71" i="61" l="1"/>
  <c r="E71" i="61"/>
  <c r="D71" i="60" l="1"/>
  <c r="E71" i="60"/>
  <c r="D71" i="59" l="1"/>
  <c r="E71" i="59"/>
  <c r="D71" i="58" l="1"/>
  <c r="E71" i="58"/>
  <c r="A1" i="11" l="1"/>
  <c r="D4" i="11" l="1"/>
  <c r="G4" i="11" s="1"/>
  <c r="E4" i="11"/>
  <c r="H4" i="11" s="1"/>
  <c r="D5" i="11"/>
  <c r="G5" i="11" s="1"/>
  <c r="E5" i="11"/>
  <c r="H5" i="11" s="1"/>
  <c r="D6" i="11"/>
  <c r="G6" i="11" s="1"/>
  <c r="E6" i="11"/>
  <c r="H6" i="11" s="1"/>
  <c r="D7" i="11"/>
  <c r="G7" i="11" s="1"/>
  <c r="E7" i="11"/>
  <c r="H7" i="11" s="1"/>
  <c r="D8" i="11"/>
  <c r="G8" i="11" s="1"/>
  <c r="E8" i="11"/>
  <c r="H8" i="11" s="1"/>
  <c r="D9" i="11"/>
  <c r="G9" i="11" s="1"/>
  <c r="E9" i="11"/>
  <c r="H9" i="11" s="1"/>
  <c r="D10" i="11"/>
  <c r="G10" i="11" s="1"/>
  <c r="E10" i="11"/>
  <c r="H10" i="11" s="1"/>
  <c r="D11" i="11"/>
  <c r="G11" i="11" s="1"/>
  <c r="E11" i="11"/>
  <c r="H11" i="11" s="1"/>
  <c r="D12" i="11"/>
  <c r="G12" i="11" s="1"/>
  <c r="E12" i="11"/>
  <c r="H12" i="11" s="1"/>
  <c r="D13" i="11"/>
  <c r="G13" i="11" s="1"/>
  <c r="E13" i="11"/>
  <c r="H13" i="11" s="1"/>
  <c r="D14" i="11"/>
  <c r="G14" i="11" s="1"/>
  <c r="E14" i="11"/>
  <c r="H14" i="11" s="1"/>
  <c r="D15" i="11"/>
  <c r="G15" i="11" s="1"/>
  <c r="E15" i="11"/>
  <c r="H15" i="11" s="1"/>
  <c r="D16" i="11"/>
  <c r="G16" i="11" s="1"/>
  <c r="E16" i="11"/>
  <c r="H16" i="11" s="1"/>
  <c r="D17" i="11"/>
  <c r="G17" i="11" s="1"/>
  <c r="E17" i="11"/>
  <c r="H17" i="11" s="1"/>
  <c r="D18" i="11"/>
  <c r="G18" i="11" s="1"/>
  <c r="E18" i="11"/>
  <c r="H18" i="11" s="1"/>
  <c r="D19" i="11"/>
  <c r="G19" i="11" s="1"/>
  <c r="E19" i="11"/>
  <c r="H19" i="11" s="1"/>
  <c r="D20" i="11"/>
  <c r="G20" i="11" s="1"/>
  <c r="E20" i="11"/>
  <c r="H20" i="11" s="1"/>
  <c r="D21" i="11"/>
  <c r="G21" i="11" s="1"/>
  <c r="E21" i="11"/>
  <c r="H21" i="11" s="1"/>
  <c r="D22" i="11"/>
  <c r="G22" i="11" s="1"/>
  <c r="E22" i="11"/>
  <c r="H22" i="11" s="1"/>
  <c r="D23" i="11"/>
  <c r="G23" i="11" s="1"/>
  <c r="E23" i="11"/>
  <c r="H23" i="11" s="1"/>
  <c r="D24" i="11"/>
  <c r="G24" i="11" s="1"/>
  <c r="E24" i="11"/>
  <c r="H24" i="11" s="1"/>
  <c r="D25" i="11"/>
  <c r="G25" i="11" s="1"/>
  <c r="E25" i="11"/>
  <c r="H25" i="11" s="1"/>
  <c r="D26" i="11"/>
  <c r="G26" i="11" s="1"/>
  <c r="E26" i="11"/>
  <c r="H26" i="11" s="1"/>
  <c r="D27" i="11"/>
  <c r="G27" i="11" s="1"/>
  <c r="E27" i="11"/>
  <c r="H27" i="11" s="1"/>
  <c r="D28" i="11"/>
  <c r="G28" i="11" s="1"/>
  <c r="E28" i="11"/>
  <c r="H28" i="11" s="1"/>
  <c r="D29" i="11"/>
  <c r="G29" i="11" s="1"/>
  <c r="E29" i="11"/>
  <c r="H29" i="11" s="1"/>
  <c r="D30" i="11"/>
  <c r="G30" i="11" s="1"/>
  <c r="E30" i="11"/>
  <c r="H30" i="11" s="1"/>
  <c r="D31" i="11"/>
  <c r="G31" i="11" s="1"/>
  <c r="E31" i="11"/>
  <c r="H31" i="11" s="1"/>
  <c r="D32" i="11"/>
  <c r="G32" i="11" s="1"/>
  <c r="E32" i="11"/>
  <c r="H32" i="11" s="1"/>
  <c r="D33" i="11"/>
  <c r="G33" i="11" s="1"/>
  <c r="E33" i="11"/>
  <c r="H33" i="11" s="1"/>
  <c r="D34" i="11"/>
  <c r="G34" i="11" s="1"/>
  <c r="E34" i="11"/>
  <c r="H34" i="11" s="1"/>
  <c r="D35" i="11"/>
  <c r="G35" i="11" s="1"/>
  <c r="E35" i="11"/>
  <c r="H35" i="11" s="1"/>
  <c r="D36" i="11"/>
  <c r="G36" i="11" s="1"/>
  <c r="E36" i="11"/>
  <c r="H36" i="11" s="1"/>
  <c r="D37" i="11"/>
  <c r="G37" i="11" s="1"/>
  <c r="E37" i="11"/>
  <c r="H37" i="11" s="1"/>
  <c r="D38" i="11"/>
  <c r="G38" i="11" s="1"/>
  <c r="E38" i="11"/>
  <c r="H38" i="11" s="1"/>
  <c r="D39" i="11"/>
  <c r="G39" i="11" s="1"/>
  <c r="E39" i="11"/>
  <c r="H39" i="11" s="1"/>
  <c r="D40" i="11"/>
  <c r="G40" i="11" s="1"/>
  <c r="E40" i="11"/>
  <c r="H40" i="11" s="1"/>
  <c r="D41" i="11"/>
  <c r="G41" i="11" s="1"/>
  <c r="E41" i="11"/>
  <c r="H41" i="11" s="1"/>
  <c r="D42" i="11"/>
  <c r="G42" i="11" s="1"/>
  <c r="E42" i="11"/>
  <c r="H42" i="11" s="1"/>
  <c r="D43" i="11"/>
  <c r="G43" i="11" s="1"/>
  <c r="E43" i="11"/>
  <c r="H43" i="11" s="1"/>
  <c r="D44" i="11"/>
  <c r="G44" i="11" s="1"/>
  <c r="E44" i="11"/>
  <c r="H44" i="11" s="1"/>
  <c r="D45" i="11"/>
  <c r="G45" i="11" s="1"/>
  <c r="E45" i="11"/>
  <c r="H45" i="11" s="1"/>
  <c r="D46" i="11"/>
  <c r="G46" i="11" s="1"/>
  <c r="E46" i="11"/>
  <c r="H46" i="11" s="1"/>
  <c r="D47" i="11"/>
  <c r="G47" i="11" s="1"/>
  <c r="E47" i="11"/>
  <c r="H47" i="11" s="1"/>
  <c r="D48" i="11"/>
  <c r="G48" i="11" s="1"/>
  <c r="E48" i="11"/>
  <c r="H48" i="11" s="1"/>
  <c r="D49" i="11"/>
  <c r="G49" i="11" s="1"/>
  <c r="E49" i="11"/>
  <c r="H49" i="11" s="1"/>
  <c r="D50" i="11"/>
  <c r="G50" i="11" s="1"/>
  <c r="E50" i="11"/>
  <c r="H50" i="11" s="1"/>
  <c r="D51" i="11"/>
  <c r="G51" i="11" s="1"/>
  <c r="E51" i="11"/>
  <c r="H51" i="11" s="1"/>
  <c r="D52" i="11"/>
  <c r="G52" i="11" s="1"/>
  <c r="E52" i="11"/>
  <c r="H52" i="11" s="1"/>
  <c r="D53" i="11"/>
  <c r="G53" i="11" s="1"/>
  <c r="E53" i="11"/>
  <c r="H53" i="11" s="1"/>
  <c r="D54" i="11"/>
  <c r="G54" i="11" s="1"/>
  <c r="E54" i="11"/>
  <c r="H54" i="11" s="1"/>
  <c r="D55" i="11"/>
  <c r="G55" i="11" s="1"/>
  <c r="E55" i="11"/>
  <c r="H55" i="11" s="1"/>
  <c r="D56" i="11"/>
  <c r="G56" i="11" s="1"/>
  <c r="E56" i="11"/>
  <c r="H56" i="11" s="1"/>
  <c r="D57" i="11"/>
  <c r="G57" i="11" s="1"/>
  <c r="E57" i="11"/>
  <c r="H57" i="11" s="1"/>
  <c r="D58" i="11"/>
  <c r="G58" i="11" s="1"/>
  <c r="E58" i="11"/>
  <c r="H58" i="11" s="1"/>
  <c r="D59" i="11"/>
  <c r="G59" i="11" s="1"/>
  <c r="E59" i="11"/>
  <c r="H59" i="11" s="1"/>
  <c r="D60" i="11"/>
  <c r="G60" i="11" s="1"/>
  <c r="E60" i="11"/>
  <c r="H60" i="11" s="1"/>
  <c r="D61" i="11"/>
  <c r="G61" i="11" s="1"/>
  <c r="E61" i="11"/>
  <c r="H61" i="11" s="1"/>
  <c r="D62" i="11"/>
  <c r="G62" i="11" s="1"/>
  <c r="E62" i="11"/>
  <c r="H62" i="11" s="1"/>
  <c r="D63" i="11"/>
  <c r="G63" i="11" s="1"/>
  <c r="E63" i="11"/>
  <c r="H63" i="11" s="1"/>
  <c r="D64" i="11"/>
  <c r="G64" i="11" s="1"/>
  <c r="E64" i="11"/>
  <c r="H64" i="11" s="1"/>
  <c r="D65" i="11"/>
  <c r="G65" i="11" s="1"/>
  <c r="E65" i="11"/>
  <c r="H65" i="11" s="1"/>
  <c r="D66" i="11"/>
  <c r="G66" i="11" s="1"/>
  <c r="E66" i="11"/>
  <c r="H66" i="11" s="1"/>
  <c r="D67" i="11"/>
  <c r="G67" i="11" s="1"/>
  <c r="E67" i="11"/>
  <c r="H67" i="11" s="1"/>
  <c r="D68" i="11"/>
  <c r="G68" i="11" s="1"/>
  <c r="E68" i="11"/>
  <c r="H68" i="11" s="1"/>
  <c r="D69" i="11"/>
  <c r="G69" i="11" s="1"/>
  <c r="E69" i="11"/>
  <c r="H69" i="11" s="1"/>
  <c r="D70" i="11"/>
  <c r="G70" i="11" s="1"/>
  <c r="E70" i="11"/>
  <c r="H70" i="11" s="1"/>
  <c r="E72" i="11" l="1"/>
  <c r="H72" i="11" s="1"/>
  <c r="D72" i="11"/>
  <c r="G72" i="11" s="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<sst xmlns="http://schemas.openxmlformats.org/spreadsheetml/2006/main" count="537" uniqueCount="83">
  <si>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</si>
  <si>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</si>
  <si>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</si>
  <si>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</si>
  <si>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</si>
  <si>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</si>
  <si>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</si>
  <si>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</si>
  <si>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</si>
  <si>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</si>
  <si>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</si>
  <si>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</si>
  <si>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</si>
  <si>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</si>
  <si>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</si>
  <si>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</si>
  <si>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</si>
  <si>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</si>
  <si>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</si>
  <si>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</si>
  <si>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</si>
  <si>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</si>
  <si>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</si>
  <si>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</si>
  <si>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</si>
  <si>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</si>
  <si>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</si>
  <si>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</si>
  <si>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</si>
  <si>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</si>
  <si>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</si>
  <si>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</si>
  <si>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</si>
  <si>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</si>
  <si>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</si>
  <si>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</si>
  <si>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</si>
  <si>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</si>
  <si>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</si>
  <si>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</si>
  <si>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</si>
  <si>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</si>
  <si>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</si>
  <si>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</si>
  <si>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</si>
  <si>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</si>
  <si>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</si>
  <si>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</si>
  <si>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</si>
  <si>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</si>
  <si>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</si>
  <si>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</si>
  <si>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</si>
  <si>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</si>
  <si>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</si>
  <si>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</si>
  <si>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</si>
  <si>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</si>
  <si>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</si>
  <si>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</si>
  <si>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</si>
  <si>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</si>
  <si>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</si>
  <si>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</si>
  <si>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</si>
  <si>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</si>
  <si>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</si>
  <si>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</si>
  <si>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</si>
  <si>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</si>
  <si>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</si>
  <si>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</si>
  <si>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</si>
  <si>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</si>
  <si>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</si>
  <si>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</si>
  <si>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</si>
  <si>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2/26/2018</t>
  </si>
  <si>
    <t>March 1 - 31</t>
  </si>
  <si>
    <t>Week of 3/05/2018</t>
  </si>
  <si>
    <t>Week of 3/12/2018</t>
  </si>
  <si>
    <t>Week of 3/19/2018</t>
  </si>
  <si>
    <t>Week of 3/26/2018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</si>
</sst>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39">
    <xf numFmtId="0" fontId="0" fillId="0" borderId="0" xfId="0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Border="1"/>
    <xf numFmtId="0" fontId="4" fillId="0" borderId="0" xfId="1" applyFont="1"/>
    <xf numFmtId="0" fontId="1" fillId="0" borderId="0" xfId="5" applyNumberFormat="1"/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5" fontId="0" fillId="0" borderId="0" xfId="13" applyNumberFormat="1" applyFont="1"/>
    <xf numFmtId="44" fontId="0" fillId="0" borderId="0" xfId="13" applyNumberFormat="1" applyFont="1"/>
    <xf numFmtId="0" fontId="2" fillId="0" borderId="0" xfId="1" applyFont="1"/>
    <xf numFmtId="0" fontId="2" fillId="0" borderId="0" xfId="1" applyAlignment="1">
      <alignment horizontal="left"/>
    </xf>
    <xf numFmtId="0" fontId="2" fillId="0" borderId="0" xfId="1" applyNumberForma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  <xf numFmtId="43" fontId="0" fillId="0" borderId="0" xfId="3" applyFont="1"/>
  </cellXfs>
  <cellStyles count="19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B0E3C482-8BB5-4C59-912E-6F3FB314F326}"/>
    <cellStyle name="Normal 13" xfId="7" xr:uid="{00000000-0005-0000-0000-000006000000}"/>
    <cellStyle name="Normal 15" xfId="18" xr:uid="{F07BE570-62C0-45AC-9B75-158B91C02B2E}"/>
    <cellStyle name="Normal 2" xfId="1" xr:uid="{00000000-0005-0000-0000-000007000000}"/>
    <cellStyle name="Normal 3" xfId="6" xr:uid="{00000000-0005-0000-0000-000008000000}"/>
    <cellStyle name="Normal 4" xfId="5" xr:uid="{00000000-0005-0000-0000-000009000000}"/>
    <cellStyle name="Normal 5" xfId="10" xr:uid="{00000000-0005-0000-0000-00000A000000}"/>
    <cellStyle name="Normal 6" xfId="14" xr:uid="{00000000-0005-0000-0000-00000B000000}"/>
    <cellStyle name="Normal 7" xfId="4" xr:uid="{00000000-0005-0000-0000-00000C000000}"/>
    <cellStyle name="Normal 8" xfId="8" xr:uid="{00000000-0005-0000-0000-00000D000000}"/>
    <cellStyle name="Normal 9" xfId="15" xr:uid="{00000000-0005-0000-0000-00000E000000}"/>
    <cellStyle name="Percent 2" xfId="9" xr:uid="{00000000-0005-0000-0000-00000F000000}"/>
    <cellStyle name="Percent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4"/>
  <sheetViews>
    <sheetView tabSelected="1" topLeftCell="A34" workbookViewId="0">
      <selection activeCell="H21" sqref="H21"/>
    </sheetView>
  </sheetViews>
  <sheetFormatPr defaultRowHeight="14.4" x14ac:dyDescent="0.3"/>
  <cols>
    <col min="1" max="1" width="14.6640625" customWidth="1"/>
    <col min="4" max="5" width="21.44140625" customWidth="1"/>
    <col min="7" max="8" width="22" customWidth="1"/>
    <col min="10" max="10" width="15.33203125" bestFit="1" customWidth="1"/>
    <col min="11" max="11" width="14.33203125" bestFit="1" customWidth="1"/>
  </cols>
  <sheetData>
    <row r="1" spans="1:11" x14ac:dyDescent="0.3">
      <c r="A1" s="24" t="str">
        <f>'March 2017'!A1</f>
        <v>March 1 - 31</v>
      </c>
      <c r="G1" s="6"/>
      <c r="H1" s="6"/>
    </row>
    <row r="2" spans="1:11" x14ac:dyDescent="0.3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3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3">
      <c r="A4" s="10" t="s">
        <v>6</v>
      </c>
      <c r="B4">
        <v>1</v>
      </c>
      <c r="D4" s="11">
        <f>SUM('Week of February 26th:Week of March 26th'!D3)</f>
        <v>736961.54999999993</v>
      </c>
      <c r="E4" s="11">
        <f>SUM('Week of February 26th:Week of March 26th'!E3)</f>
        <v>793809.97</v>
      </c>
      <c r="F4" s="12"/>
      <c r="G4" s="14">
        <f>IFERROR((D4/'March 2017'!D4)-1,0)</f>
        <v>-0.17086290616687994</v>
      </c>
      <c r="H4" s="14">
        <f>IFERROR((E4/'March 2017'!E4)-1,0)</f>
        <v>0.32889932173917535</v>
      </c>
      <c r="J4" s="22"/>
      <c r="K4" s="22"/>
    </row>
    <row r="5" spans="1:11" x14ac:dyDescent="0.3">
      <c r="A5" s="10" t="s">
        <v>7</v>
      </c>
      <c r="B5">
        <v>2</v>
      </c>
      <c r="D5" s="11">
        <f>SUM('Week of February 26th:Week of March 26th'!D4)</f>
        <v>61966.8</v>
      </c>
      <c r="E5" s="11">
        <f>SUM('Week of February 26th:Week of March 26th'!E4)</f>
        <v>38211.25</v>
      </c>
      <c r="F5" s="12"/>
      <c r="G5" s="7">
        <f>IFERROR((D5/'March 2017'!D5)-1,0)</f>
        <v>0.12935593133846623</v>
      </c>
      <c r="H5" s="7">
        <f>IFERROR((E5/'March 2017'!E5)-1,0)</f>
        <v>-6.9980407189709548E-2</v>
      </c>
      <c r="J5" s="22"/>
      <c r="K5" s="22"/>
    </row>
    <row r="6" spans="1:11" x14ac:dyDescent="0.3">
      <c r="A6" s="10" t="s">
        <v>8</v>
      </c>
      <c r="B6">
        <v>3</v>
      </c>
      <c r="D6" s="11">
        <f>SUM('Week of February 26th:Week of March 26th'!D5)</f>
        <v>1317407</v>
      </c>
      <c r="E6" s="11">
        <f>SUM('Week of February 26th:Week of March 26th'!E5)</f>
        <v>527688.70000000007</v>
      </c>
      <c r="F6" s="12"/>
      <c r="G6" s="7">
        <f>IFERROR((D6/'March 2017'!D6)-1,0)</f>
        <v>0.41681346643178707</v>
      </c>
      <c r="H6" s="7">
        <f>IFERROR((E6/'March 2017'!E6)-1,0)</f>
        <v>3.3292326460398813E-2</v>
      </c>
      <c r="J6" s="22"/>
      <c r="K6" s="22"/>
    </row>
    <row r="7" spans="1:11" x14ac:dyDescent="0.3">
      <c r="A7" s="10" t="s">
        <v>9</v>
      </c>
      <c r="B7">
        <v>4</v>
      </c>
      <c r="D7" s="11">
        <f>SUM('Week of February 26th:Week of March 26th'!D6)</f>
        <v>23097.9</v>
      </c>
      <c r="E7" s="11">
        <f>SUM('Week of February 26th:Week of March 26th'!E6)</f>
        <v>12322.1</v>
      </c>
      <c r="F7" s="12"/>
      <c r="G7" s="7">
        <f>IFERROR((D7/'March 2017'!D7)-1,0)</f>
        <v>-0.27954148471615714</v>
      </c>
      <c r="H7" s="7">
        <f>IFERROR((E7/'March 2017'!E7)-1,0)</f>
        <v>-0.20281683762425562</v>
      </c>
      <c r="J7" s="22"/>
      <c r="K7" s="22"/>
    </row>
    <row r="8" spans="1:11" x14ac:dyDescent="0.3">
      <c r="A8" s="10" t="s">
        <v>10</v>
      </c>
      <c r="B8">
        <v>5</v>
      </c>
      <c r="D8" s="11">
        <f>SUM('Week of February 26th:Week of March 26th'!D7)</f>
        <v>2774120.3</v>
      </c>
      <c r="E8" s="11">
        <f>SUM('Week of February 26th:Week of March 26th'!E7)</f>
        <v>1277960.5999999999</v>
      </c>
      <c r="F8" s="12"/>
      <c r="G8" s="7">
        <f>IFERROR((D8/'March 2017'!D8)-1,0)</f>
        <v>6.0798599102971806E-2</v>
      </c>
      <c r="H8" s="7">
        <f>IFERROR((E8/'March 2017'!E8)-1,0)</f>
        <v>0.14379780682986487</v>
      </c>
      <c r="J8" s="22"/>
      <c r="K8" s="22"/>
    </row>
    <row r="9" spans="1:11" x14ac:dyDescent="0.3">
      <c r="A9" s="10" t="s">
        <v>11</v>
      </c>
      <c r="B9">
        <v>6</v>
      </c>
      <c r="D9" s="11">
        <f>SUM('Week of February 26th:Week of March 26th'!D8)</f>
        <v>10010349.26</v>
      </c>
      <c r="E9" s="11">
        <f>SUM('Week of February 26th:Week of March 26th'!E8)</f>
        <v>4266460.45</v>
      </c>
      <c r="F9" s="12"/>
      <c r="G9" s="7">
        <f>IFERROR((D9/'March 2017'!D9)-1,0)</f>
        <v>-7.009094725448084E-3</v>
      </c>
      <c r="H9" s="7">
        <f>IFERROR((E9/'March 2017'!E9)-1,0)</f>
        <v>-0.10428708048889179</v>
      </c>
      <c r="J9" s="22"/>
      <c r="K9" s="22"/>
    </row>
    <row r="10" spans="1:11" x14ac:dyDescent="0.3">
      <c r="A10" s="10" t="s">
        <v>12</v>
      </c>
      <c r="B10">
        <v>7</v>
      </c>
      <c r="D10" s="11">
        <f>SUM('Week of February 26th:Week of March 26th'!D9)</f>
        <v>15309</v>
      </c>
      <c r="E10" s="11">
        <f>SUM('Week of February 26th:Week of March 26th'!E9)</f>
        <v>7340.9000000000005</v>
      </c>
      <c r="F10" s="12"/>
      <c r="G10" s="7">
        <f>IFERROR((D10/'March 2017'!D10)-1,0)</f>
        <v>-0.43638378475891038</v>
      </c>
      <c r="H10" s="7">
        <f>IFERROR((E10/'March 2017'!E10)-1,0)</f>
        <v>0.36239038648912025</v>
      </c>
      <c r="J10" s="22"/>
      <c r="K10" s="22"/>
    </row>
    <row r="11" spans="1:11" x14ac:dyDescent="0.3">
      <c r="A11" s="10" t="s">
        <v>13</v>
      </c>
      <c r="B11">
        <v>8</v>
      </c>
      <c r="D11" s="11">
        <f>SUM('Week of February 26th:Week of March 26th'!D10)</f>
        <v>1496983.8000000003</v>
      </c>
      <c r="E11" s="11">
        <f>SUM('Week of February 26th:Week of March 26th'!E10)</f>
        <v>423214.55</v>
      </c>
      <c r="F11" s="12"/>
      <c r="G11" s="7">
        <f>IFERROR((D11/'March 2017'!D11)-1,0)</f>
        <v>0.36179958896313669</v>
      </c>
      <c r="H11" s="7">
        <f>IFERROR((E11/'March 2017'!E11)-1,0)</f>
        <v>0.18223421735265721</v>
      </c>
      <c r="J11" s="22"/>
      <c r="K11" s="22"/>
    </row>
    <row r="12" spans="1:11" x14ac:dyDescent="0.3">
      <c r="A12" s="10" t="s">
        <v>14</v>
      </c>
      <c r="B12">
        <v>9</v>
      </c>
      <c r="D12" s="11">
        <f>SUM('Week of February 26th:Week of March 26th'!D11)</f>
        <v>784617.4</v>
      </c>
      <c r="E12" s="11">
        <f>SUM('Week of February 26th:Week of March 26th'!E11)</f>
        <v>253602.3</v>
      </c>
      <c r="F12" s="12"/>
      <c r="G12" s="7">
        <f>IFERROR((D12/'March 2017'!D12)-1,0)</f>
        <v>0.42453611916018508</v>
      </c>
      <c r="H12" s="7">
        <f>IFERROR((E12/'March 2017'!E12)-1,0)</f>
        <v>0.12641194412230172</v>
      </c>
      <c r="J12" s="22"/>
      <c r="K12" s="22"/>
    </row>
    <row r="13" spans="1:11" x14ac:dyDescent="0.3">
      <c r="A13" s="10" t="s">
        <v>15</v>
      </c>
      <c r="B13">
        <v>10</v>
      </c>
      <c r="D13" s="11">
        <f>SUM('Week of February 26th:Week of March 26th'!D12)</f>
        <v>909172.60000000009</v>
      </c>
      <c r="E13" s="11">
        <f>SUM('Week of February 26th:Week of March 26th'!E12)</f>
        <v>395092.6</v>
      </c>
      <c r="F13" s="12"/>
      <c r="G13" s="7">
        <f>IFERROR((D13/'March 2017'!D13)-1,0)</f>
        <v>0.31849923812752956</v>
      </c>
      <c r="H13" s="7">
        <f>IFERROR((E13/'March 2017'!E13)-1,0)</f>
        <v>-2.9594364812054463E-2</v>
      </c>
      <c r="J13" s="22"/>
      <c r="K13" s="22"/>
    </row>
    <row r="14" spans="1:11" x14ac:dyDescent="0.3">
      <c r="A14" s="10" t="s">
        <v>16</v>
      </c>
      <c r="B14">
        <v>11</v>
      </c>
      <c r="D14" s="11">
        <f>SUM('Week of February 26th:Week of March 26th'!D13)</f>
        <v>6218812.5999999996</v>
      </c>
      <c r="E14" s="11">
        <f>SUM('Week of February 26th:Week of March 26th'!E13)</f>
        <v>1694678.65</v>
      </c>
      <c r="F14" s="12"/>
      <c r="G14" s="7">
        <f>IFERROR((D14/'March 2017'!D14)-1,0)</f>
        <v>8.945960999779512E-2</v>
      </c>
      <c r="H14" s="7">
        <f>IFERROR((E14/'March 2017'!E14)-1,0)</f>
        <v>-8.7086107087025466E-3</v>
      </c>
      <c r="J14" s="22"/>
      <c r="K14" s="22"/>
    </row>
    <row r="15" spans="1:11" x14ac:dyDescent="0.3">
      <c r="A15" s="10" t="s">
        <v>17</v>
      </c>
      <c r="B15">
        <v>12</v>
      </c>
      <c r="D15" s="11">
        <f>SUM('Week of February 26th:Week of March 26th'!D14)</f>
        <v>148461.59999999998</v>
      </c>
      <c r="E15" s="11">
        <f>SUM('Week of February 26th:Week of March 26th'!E14)</f>
        <v>70281.049999999988</v>
      </c>
      <c r="F15" s="12"/>
      <c r="G15" s="7">
        <f>IFERROR((D15/'March 2017'!D15)-1,0)</f>
        <v>0.44158889621468012</v>
      </c>
      <c r="H15" s="7">
        <f>IFERROR((E15/'March 2017'!E15)-1,0)</f>
        <v>0.51188862787615919</v>
      </c>
      <c r="J15" s="22"/>
      <c r="K15" s="22"/>
    </row>
    <row r="16" spans="1:11" x14ac:dyDescent="0.3">
      <c r="A16" s="10" t="s">
        <v>18</v>
      </c>
      <c r="B16">
        <v>13</v>
      </c>
      <c r="D16" s="11">
        <f>SUM('Week of February 26th:Week of March 26th'!D15)</f>
        <v>13288872</v>
      </c>
      <c r="E16" s="11">
        <f>SUM('Week of February 26th:Week of March 26th'!E15)</f>
        <v>6206849.9500000011</v>
      </c>
      <c r="F16" s="12"/>
      <c r="G16" s="7">
        <f>IFERROR((D16/'March 2017'!D16)-1,0)</f>
        <v>-1.2921794486689175E-2</v>
      </c>
      <c r="H16" s="7">
        <f>IFERROR((E16/'March 2017'!E16)-1,0)</f>
        <v>-0.25605470387055185</v>
      </c>
      <c r="J16" s="22"/>
      <c r="K16" s="22"/>
    </row>
    <row r="17" spans="1:11" x14ac:dyDescent="0.3">
      <c r="A17" s="10" t="s">
        <v>19</v>
      </c>
      <c r="B17">
        <v>14</v>
      </c>
      <c r="D17" s="11">
        <f>SUM('Week of February 26th:Week of March 26th'!D16)</f>
        <v>67452.7</v>
      </c>
      <c r="E17" s="11">
        <f>SUM('Week of February 26th:Week of March 26th'!E16)</f>
        <v>24182.199999999997</v>
      </c>
      <c r="F17" s="12"/>
      <c r="G17" s="7">
        <f>IFERROR((D17/'March 2017'!D17)-1,0)</f>
        <v>0.82298189523070797</v>
      </c>
      <c r="H17" s="7">
        <f>IFERROR((E17/'March 2017'!E17)-1,0)</f>
        <v>-0.23072983354673504</v>
      </c>
      <c r="J17" s="22"/>
      <c r="K17" s="22"/>
    </row>
    <row r="18" spans="1:11" x14ac:dyDescent="0.3">
      <c r="A18" s="10" t="s">
        <v>20</v>
      </c>
      <c r="B18">
        <v>15</v>
      </c>
      <c r="D18" s="11">
        <f>SUM('Week of February 26th:Week of March 26th'!D17)</f>
        <v>0</v>
      </c>
      <c r="E18" s="11">
        <f>SUM('Week of February 26th:Week of March 26th'!E17)</f>
        <v>0</v>
      </c>
      <c r="F18" s="12"/>
      <c r="G18" s="7">
        <f>IFERROR((D18/'March 2017'!D18)-1,0)</f>
        <v>-1</v>
      </c>
      <c r="H18" s="7">
        <f>IFERROR((E18/'March 2017'!E18)-1,0)</f>
        <v>-1</v>
      </c>
      <c r="J18" s="22"/>
      <c r="K18" s="22"/>
    </row>
    <row r="19" spans="1:11" x14ac:dyDescent="0.3">
      <c r="A19" s="10" t="s">
        <v>21</v>
      </c>
      <c r="B19">
        <v>16</v>
      </c>
      <c r="D19" s="11">
        <f>SUM('Week of February 26th:Week of March 26th'!D18)</f>
        <v>2530257.1</v>
      </c>
      <c r="E19" s="11">
        <f>SUM('Week of February 26th:Week of March 26th'!E18)</f>
        <v>1576936.9</v>
      </c>
      <c r="F19" s="12"/>
      <c r="G19" s="7">
        <f>IFERROR((D19/'March 2017'!D19)-1,0)</f>
        <v>-0.46705375695347828</v>
      </c>
      <c r="H19" s="7">
        <f>IFERROR((E19/'March 2017'!E19)-1,0)</f>
        <v>-0.26301165955664896</v>
      </c>
      <c r="J19" s="22"/>
      <c r="K19" s="22"/>
    </row>
    <row r="20" spans="1:11" x14ac:dyDescent="0.3">
      <c r="A20" s="10" t="s">
        <v>22</v>
      </c>
      <c r="B20">
        <v>17</v>
      </c>
      <c r="D20" s="11">
        <f>SUM('Week of February 26th:Week of March 26th'!D19)</f>
        <v>1052621.1499999999</v>
      </c>
      <c r="E20" s="11">
        <f>SUM('Week of February 26th:Week of March 26th'!E19)</f>
        <v>664294.83000000007</v>
      </c>
      <c r="F20" s="12"/>
      <c r="G20" s="7">
        <f>IFERROR((D20/'March 2017'!D20)-1,0)</f>
        <v>0.11497418588976926</v>
      </c>
      <c r="H20" s="7">
        <f>IFERROR((E20/'March 2017'!E20)-1,0)</f>
        <v>0.31085652402859365</v>
      </c>
      <c r="J20" s="22"/>
      <c r="K20" s="22"/>
    </row>
    <row r="21" spans="1:11" x14ac:dyDescent="0.3">
      <c r="A21" s="10" t="s">
        <v>23</v>
      </c>
      <c r="B21">
        <v>18</v>
      </c>
      <c r="D21" s="11">
        <f>SUM('Week of February 26th:Week of March 26th'!D20)</f>
        <v>641005.39999999991</v>
      </c>
      <c r="E21" s="11">
        <f>SUM('Week of February 26th:Week of March 26th'!E20)</f>
        <v>261562.7</v>
      </c>
      <c r="F21" s="12"/>
      <c r="G21" s="7">
        <f>IFERROR((D21/'March 2017'!D21)-1,0)</f>
        <v>0.20263880370529685</v>
      </c>
      <c r="H21" s="7">
        <f>IFERROR((E21/'March 2017'!E21)-1,0)</f>
        <v>0.13776734385657208</v>
      </c>
      <c r="J21" s="22"/>
      <c r="K21" s="22"/>
    </row>
    <row r="22" spans="1:11" x14ac:dyDescent="0.3">
      <c r="A22" s="10" t="s">
        <v>24</v>
      </c>
      <c r="B22">
        <v>19</v>
      </c>
      <c r="D22" s="11">
        <f>SUM('Week of February 26th:Week of March 26th'!D21)</f>
        <v>163758</v>
      </c>
      <c r="E22" s="11">
        <f>SUM('Week of February 26th:Week of March 26th'!E21)</f>
        <v>32528.65</v>
      </c>
      <c r="F22" s="12"/>
      <c r="G22" s="7">
        <f>IFERROR((D22/'March 2017'!D22)-1,0)</f>
        <v>0.85417488266618569</v>
      </c>
      <c r="H22" s="7">
        <f>IFERROR((E22/'March 2017'!E22)-1,0)</f>
        <v>-1.4766993173048304E-2</v>
      </c>
      <c r="J22" s="22"/>
      <c r="K22" s="22"/>
    </row>
    <row r="23" spans="1:11" x14ac:dyDescent="0.3">
      <c r="A23" s="10" t="s">
        <v>25</v>
      </c>
      <c r="B23">
        <v>20</v>
      </c>
      <c r="D23" s="11">
        <f>SUM('Week of February 26th:Week of March 26th'!D22)</f>
        <v>96725.299999999988</v>
      </c>
      <c r="E23" s="11">
        <f>SUM('Week of February 26th:Week of March 26th'!E22)</f>
        <v>27172.949999999997</v>
      </c>
      <c r="F23" s="12"/>
      <c r="G23" s="7">
        <f>IFERROR((D23/'March 2017'!D23)-1,0)</f>
        <v>0.69482399116889471</v>
      </c>
      <c r="H23" s="7">
        <f>IFERROR((E23/'March 2017'!E23)-1,0)</f>
        <v>0.15926296456675271</v>
      </c>
      <c r="J23" s="22"/>
      <c r="K23" s="22"/>
    </row>
    <row r="24" spans="1:11" x14ac:dyDescent="0.3">
      <c r="A24" s="10" t="s">
        <v>26</v>
      </c>
      <c r="B24">
        <v>21</v>
      </c>
      <c r="D24" s="11">
        <f>SUM('Week of February 26th:Week of March 26th'!D23)</f>
        <v>41690.6</v>
      </c>
      <c r="E24" s="11">
        <f>SUM('Week of February 26th:Week of March 26th'!E23)</f>
        <v>16973.599999999999</v>
      </c>
      <c r="F24" s="12"/>
      <c r="G24" s="7">
        <f>IFERROR((D24/'March 2017'!D24)-1,0)</f>
        <v>0.5082556726094003</v>
      </c>
      <c r="H24" s="7">
        <f>IFERROR((E24/'March 2017'!E24)-1,0)</f>
        <v>0.86182424465126983</v>
      </c>
      <c r="J24" s="22"/>
      <c r="K24" s="22"/>
    </row>
    <row r="25" spans="1:11" x14ac:dyDescent="0.3">
      <c r="A25" s="10" t="s">
        <v>27</v>
      </c>
      <c r="B25">
        <v>22</v>
      </c>
      <c r="D25" s="11">
        <f>SUM('Week of February 26th:Week of March 26th'!D24)</f>
        <v>29768.2</v>
      </c>
      <c r="E25" s="11">
        <f>SUM('Week of February 26th:Week of March 26th'!E24)</f>
        <v>4442.2</v>
      </c>
      <c r="F25" s="12"/>
      <c r="G25" s="7">
        <f>IFERROR((D25/'March 2017'!D25)-1,0)</f>
        <v>0.72575277980683373</v>
      </c>
      <c r="H25" s="7">
        <f>IFERROR((E25/'March 2017'!E25)-1,0)</f>
        <v>-0.52378808344589523</v>
      </c>
      <c r="J25" s="22"/>
      <c r="K25" s="22"/>
    </row>
    <row r="26" spans="1:11" x14ac:dyDescent="0.3">
      <c r="A26" s="10" t="s">
        <v>28</v>
      </c>
      <c r="B26">
        <v>23</v>
      </c>
      <c r="D26" s="11">
        <f>SUM('Week of February 26th:Week of March 26th'!D25)</f>
        <v>63872.899999999994</v>
      </c>
      <c r="E26" s="11">
        <f>SUM('Week of February 26th:Week of March 26th'!E25)</f>
        <v>29161.649999999998</v>
      </c>
      <c r="F26" s="12"/>
      <c r="G26" s="7">
        <f>IFERROR((D26/'March 2017'!D26)-1,0)</f>
        <v>-0.34771388539402959</v>
      </c>
      <c r="H26" s="7">
        <f>IFERROR((E26/'March 2017'!E26)-1,0)</f>
        <v>-0.191046254223465</v>
      </c>
      <c r="J26" s="22"/>
      <c r="K26" s="22"/>
    </row>
    <row r="27" spans="1:11" x14ac:dyDescent="0.3">
      <c r="A27" s="10" t="s">
        <v>29</v>
      </c>
      <c r="B27">
        <v>24</v>
      </c>
      <c r="D27" s="11">
        <f>SUM('Week of February 26th:Week of March 26th'!D26)</f>
        <v>10279.5</v>
      </c>
      <c r="E27" s="11">
        <f>SUM('Week of February 26th:Week of March 26th'!E26)</f>
        <v>7093.1000000000013</v>
      </c>
      <c r="F27" s="12"/>
      <c r="G27" s="7">
        <f>IFERROR((D27/'March 2017'!D27)-1,0)</f>
        <v>0.18156530534833748</v>
      </c>
      <c r="H27" s="7">
        <f>IFERROR((E27/'March 2017'!E27)-1,0)</f>
        <v>7.6718733397088679E-2</v>
      </c>
      <c r="J27" s="22"/>
      <c r="K27" s="22"/>
    </row>
    <row r="28" spans="1:11" x14ac:dyDescent="0.3">
      <c r="A28" s="10" t="s">
        <v>30</v>
      </c>
      <c r="B28">
        <v>25</v>
      </c>
      <c r="D28" s="11">
        <f>SUM('Week of February 26th:Week of March 26th'!D27)</f>
        <v>45634.399999999994</v>
      </c>
      <c r="E28" s="11">
        <f>SUM('Week of February 26th:Week of March 26th'!E27)</f>
        <v>10942.75</v>
      </c>
      <c r="F28" s="12"/>
      <c r="G28" s="7">
        <f>IFERROR((D28/'March 2017'!D28)-1,0)</f>
        <v>-0.41965923050901788</v>
      </c>
      <c r="H28" s="7">
        <f>IFERROR((E28/'March 2017'!E28)-1,0)</f>
        <v>-0.65599005325469828</v>
      </c>
      <c r="J28" s="22"/>
      <c r="K28" s="22"/>
    </row>
    <row r="29" spans="1:11" x14ac:dyDescent="0.3">
      <c r="A29" s="10" t="s">
        <v>31</v>
      </c>
      <c r="B29">
        <v>26</v>
      </c>
      <c r="D29" s="11">
        <f>SUM('Week of February 26th:Week of March 26th'!D28)</f>
        <v>127150.1</v>
      </c>
      <c r="E29" s="11">
        <f>SUM('Week of February 26th:Week of March 26th'!E28)</f>
        <v>22430.799999999999</v>
      </c>
      <c r="F29" s="12"/>
      <c r="G29" s="7">
        <f>IFERROR((D29/'March 2017'!D29)-1,0)</f>
        <v>1.4329685637364551</v>
      </c>
      <c r="H29" s="7">
        <f>IFERROR((E29/'March 2017'!E29)-1,0)</f>
        <v>-0.65980667455822317</v>
      </c>
      <c r="J29" s="22"/>
      <c r="K29" s="22"/>
    </row>
    <row r="30" spans="1:11" x14ac:dyDescent="0.3">
      <c r="A30" s="10" t="s">
        <v>32</v>
      </c>
      <c r="B30">
        <v>27</v>
      </c>
      <c r="D30" s="11">
        <f>SUM('Week of February 26th:Week of March 26th'!D29)</f>
        <v>659550.49999999988</v>
      </c>
      <c r="E30" s="11">
        <f>SUM('Week of February 26th:Week of March 26th'!E29)</f>
        <v>453121.2</v>
      </c>
      <c r="F30" s="12"/>
      <c r="G30" s="7">
        <f>IFERROR((D30/'March 2017'!D30)-1,0)</f>
        <v>-0.15766951193782752</v>
      </c>
      <c r="H30" s="7">
        <f>IFERROR((E30/'March 2017'!E30)-1,0)</f>
        <v>0.45710832037132509</v>
      </c>
      <c r="J30" s="22"/>
      <c r="K30" s="22"/>
    </row>
    <row r="31" spans="1:11" x14ac:dyDescent="0.3">
      <c r="A31" s="10" t="s">
        <v>33</v>
      </c>
      <c r="B31">
        <v>28</v>
      </c>
      <c r="D31" s="11">
        <f>SUM('Week of February 26th:Week of March 26th'!D30)</f>
        <v>294791.7</v>
      </c>
      <c r="E31" s="11">
        <f>SUM('Week of February 26th:Week of March 26th'!E30)</f>
        <v>121873.85</v>
      </c>
      <c r="F31" s="12"/>
      <c r="G31" s="7">
        <f>IFERROR((D31/'March 2017'!D31)-1,0)</f>
        <v>9.737831619158821E-2</v>
      </c>
      <c r="H31" s="7">
        <f>IFERROR((E31/'March 2017'!E31)-1,0)</f>
        <v>0.3571879579682582</v>
      </c>
      <c r="J31" s="22"/>
      <c r="K31" s="22"/>
    </row>
    <row r="32" spans="1:11" x14ac:dyDescent="0.3">
      <c r="A32" s="10" t="s">
        <v>34</v>
      </c>
      <c r="B32">
        <v>29</v>
      </c>
      <c r="D32" s="11">
        <f>SUM('Week of February 26th:Week of March 26th'!D31)</f>
        <v>9485217.6999999993</v>
      </c>
      <c r="E32" s="11">
        <f>SUM('Week of February 26th:Week of March 26th'!E31)</f>
        <v>4590941.25</v>
      </c>
      <c r="F32" s="12"/>
      <c r="G32" s="7">
        <f>IFERROR((D32/'March 2017'!D32)-1,0)</f>
        <v>0.33643619408277115</v>
      </c>
      <c r="H32" s="7">
        <f>IFERROR((E32/'March 2017'!E32)-1,0)</f>
        <v>0.27172958267566916</v>
      </c>
      <c r="J32" s="22"/>
      <c r="K32" s="22"/>
    </row>
    <row r="33" spans="1:11" x14ac:dyDescent="0.3">
      <c r="A33" s="10" t="s">
        <v>35</v>
      </c>
      <c r="B33">
        <v>30</v>
      </c>
      <c r="D33" s="11">
        <f>SUM('Week of February 26th:Week of March 26th'!D32)</f>
        <v>26303.9</v>
      </c>
      <c r="E33" s="11">
        <f>SUM('Week of February 26th:Week of March 26th'!E32)</f>
        <v>12583.55</v>
      </c>
      <c r="F33" s="12"/>
      <c r="G33" s="7">
        <f>IFERROR((D33/'March 2017'!D33)-1,0)</f>
        <v>2.2441509108175777</v>
      </c>
      <c r="H33" s="7">
        <f>IFERROR((E33/'March 2017'!E33)-1,0)</f>
        <v>2.4286667938203315</v>
      </c>
      <c r="J33" s="22"/>
      <c r="K33" s="22"/>
    </row>
    <row r="34" spans="1:11" x14ac:dyDescent="0.3">
      <c r="A34" s="10" t="s">
        <v>36</v>
      </c>
      <c r="B34">
        <v>31</v>
      </c>
      <c r="D34" s="11">
        <f>SUM('Week of February 26th:Week of March 26th'!D33)</f>
        <v>1226236.8600000001</v>
      </c>
      <c r="E34" s="11">
        <f>SUM('Week of February 26th:Week of March 26th'!E33)</f>
        <v>378931.35000000003</v>
      </c>
      <c r="F34" s="12"/>
      <c r="G34" s="7">
        <f>IFERROR((D34/'March 2017'!D34)-1,0)</f>
        <v>-0.15002975360961346</v>
      </c>
      <c r="H34" s="7">
        <f>IFERROR((E34/'March 2017'!E34)-1,0)</f>
        <v>-0.10860698254199819</v>
      </c>
      <c r="J34" s="22"/>
      <c r="K34" s="22"/>
    </row>
    <row r="35" spans="1:11" x14ac:dyDescent="0.3">
      <c r="A35" s="10" t="s">
        <v>37</v>
      </c>
      <c r="B35">
        <v>32</v>
      </c>
      <c r="D35" s="11">
        <f>SUM('Week of February 26th:Week of March 26th'!D34)</f>
        <v>37955.399999999994</v>
      </c>
      <c r="E35" s="11">
        <f>SUM('Week of February 26th:Week of March 26th'!E34)</f>
        <v>23198</v>
      </c>
      <c r="F35" s="12"/>
      <c r="G35" s="7">
        <f>IFERROR((D35/'March 2017'!D35)-1,0)</f>
        <v>-0.29576330623165459</v>
      </c>
      <c r="H35" s="7">
        <f>IFERROR((E35/'March 2017'!E35)-1,0)</f>
        <v>-8.0670217487794016E-2</v>
      </c>
      <c r="J35" s="22"/>
      <c r="K35" s="22"/>
    </row>
    <row r="36" spans="1:11" x14ac:dyDescent="0.3">
      <c r="A36" s="10" t="s">
        <v>38</v>
      </c>
      <c r="B36">
        <v>33</v>
      </c>
      <c r="D36" s="11">
        <f>SUM('Week of February 26th:Week of March 26th'!D35)</f>
        <v>42263.9</v>
      </c>
      <c r="E36" s="11">
        <f>SUM('Week of February 26th:Week of March 26th'!E35)</f>
        <v>12591.249999999998</v>
      </c>
      <c r="F36" s="12"/>
      <c r="G36" s="7">
        <f>IFERROR((D36/'March 2017'!D36)-1,0)</f>
        <v>1.1224382184413124</v>
      </c>
      <c r="H36" s="7">
        <f>IFERROR((E36/'March 2017'!E36)-1,0)</f>
        <v>-0.16457665691328793</v>
      </c>
      <c r="J36" s="22"/>
      <c r="K36" s="22"/>
    </row>
    <row r="37" spans="1:11" x14ac:dyDescent="0.3">
      <c r="A37" s="10" t="s">
        <v>39</v>
      </c>
      <c r="B37">
        <v>34</v>
      </c>
      <c r="D37" s="11">
        <f>SUM('Week of February 26th:Week of March 26th'!D36)</f>
        <v>10010</v>
      </c>
      <c r="E37" s="11">
        <f>SUM('Week of February 26th:Week of March 26th'!E36)</f>
        <v>2762.8999999999996</v>
      </c>
      <c r="F37" s="12"/>
      <c r="G37" s="7">
        <f>IFERROR((D37/'March 2017'!D37)-1,0)</f>
        <v>0.40817331363860165</v>
      </c>
      <c r="H37" s="7">
        <f>IFERROR((E37/'March 2017'!E37)-1,0)</f>
        <v>-0.39722052535125241</v>
      </c>
      <c r="J37" s="22"/>
      <c r="K37" s="22"/>
    </row>
    <row r="38" spans="1:11" x14ac:dyDescent="0.3">
      <c r="A38" s="10" t="s">
        <v>40</v>
      </c>
      <c r="B38">
        <v>35</v>
      </c>
      <c r="D38" s="11">
        <f>SUM('Week of February 26th:Week of March 26th'!D37)</f>
        <v>2516805.2000000002</v>
      </c>
      <c r="E38" s="11">
        <f>SUM('Week of February 26th:Week of March 26th'!E37)</f>
        <v>951362.65</v>
      </c>
      <c r="F38" s="12"/>
      <c r="G38" s="7">
        <f>IFERROR((D38/'March 2017'!D38)-1,0)</f>
        <v>0.44180313011788064</v>
      </c>
      <c r="H38" s="7">
        <f>IFERROR((E38/'March 2017'!E38)-1,0)</f>
        <v>0.44640537657009527</v>
      </c>
      <c r="J38" s="22"/>
      <c r="K38" s="22"/>
    </row>
    <row r="39" spans="1:11" x14ac:dyDescent="0.3">
      <c r="A39" s="10" t="s">
        <v>41</v>
      </c>
      <c r="B39">
        <v>36</v>
      </c>
      <c r="D39" s="11">
        <f>SUM('Week of February 26th:Week of March 26th'!D38)</f>
        <v>7602129.5</v>
      </c>
      <c r="E39" s="11">
        <f>SUM('Week of February 26th:Week of March 26th'!E38)</f>
        <v>2384907.7000000002</v>
      </c>
      <c r="F39" s="12"/>
      <c r="G39" s="7">
        <f>IFERROR((D39/'March 2017'!D39)-1,0)</f>
        <v>0.46129399550262828</v>
      </c>
      <c r="H39" s="7">
        <f>IFERROR((E39/'March 2017'!E39)-1,0)</f>
        <v>0.2605780732642502</v>
      </c>
      <c r="J39" s="22"/>
      <c r="K39" s="22"/>
    </row>
    <row r="40" spans="1:11" x14ac:dyDescent="0.3">
      <c r="A40" s="10" t="s">
        <v>42</v>
      </c>
      <c r="B40">
        <v>37</v>
      </c>
      <c r="D40" s="11">
        <f>SUM('Week of February 26th:Week of March 26th'!D39)</f>
        <v>1020005.7</v>
      </c>
      <c r="E40" s="11">
        <f>SUM('Week of February 26th:Week of March 26th'!E39)</f>
        <v>476280.70000000007</v>
      </c>
      <c r="F40" s="12"/>
      <c r="G40" s="7">
        <f>IFERROR((D40/'March 2017'!D40)-1,0)</f>
        <v>-0.24103161085675895</v>
      </c>
      <c r="H40" s="7">
        <f>IFERROR((E40/'March 2017'!E40)-1,0)</f>
        <v>-0.57994933964355</v>
      </c>
      <c r="J40" s="22"/>
      <c r="K40" s="22"/>
    </row>
    <row r="41" spans="1:11" x14ac:dyDescent="0.3">
      <c r="A41" s="10" t="s">
        <v>43</v>
      </c>
      <c r="B41">
        <v>38</v>
      </c>
      <c r="D41" s="11">
        <f>SUM('Week of February 26th:Week of March 26th'!D40)</f>
        <v>98730.8</v>
      </c>
      <c r="E41" s="11">
        <f>SUM('Week of February 26th:Week of March 26th'!E40)</f>
        <v>41719.649999999994</v>
      </c>
      <c r="F41" s="12"/>
      <c r="G41" s="7">
        <f>IFERROR((D41/'March 2017'!D41)-1,0)</f>
        <v>0.42171419355489048</v>
      </c>
      <c r="H41" s="7">
        <f>IFERROR((E41/'March 2017'!E41)-1,0)</f>
        <v>0.66036132662868585</v>
      </c>
      <c r="J41" s="22"/>
      <c r="K41" s="22"/>
    </row>
    <row r="42" spans="1:11" x14ac:dyDescent="0.3">
      <c r="A42" s="10" t="s">
        <v>44</v>
      </c>
      <c r="B42">
        <v>39</v>
      </c>
      <c r="D42" s="11">
        <f>SUM('Week of February 26th:Week of March 26th'!D41)</f>
        <v>9333.1</v>
      </c>
      <c r="E42" s="11">
        <f>SUM('Week of February 26th:Week of March 26th'!E41)</f>
        <v>877.8</v>
      </c>
      <c r="F42" s="12"/>
      <c r="G42" s="7">
        <f>IFERROR((D42/'March 2017'!D42)-1,0)</f>
        <v>0.61494670542635643</v>
      </c>
      <c r="H42" s="7">
        <f>IFERROR((E42/'March 2017'!E42)-1,0)</f>
        <v>-0.73591660524376123</v>
      </c>
      <c r="J42" s="22"/>
      <c r="K42" s="22"/>
    </row>
    <row r="43" spans="1:11" x14ac:dyDescent="0.3">
      <c r="A43" s="10" t="s">
        <v>45</v>
      </c>
      <c r="B43">
        <v>40</v>
      </c>
      <c r="D43" s="11">
        <f>SUM('Week of February 26th:Week of March 26th'!D42)</f>
        <v>67785.899999999994</v>
      </c>
      <c r="E43" s="11">
        <f>SUM('Week of February 26th:Week of March 26th'!E42)</f>
        <v>24176.6</v>
      </c>
      <c r="F43" s="12"/>
      <c r="G43" s="7">
        <f>IFERROR((D43/'March 2017'!D43)-1,0)</f>
        <v>6.2607782859713579</v>
      </c>
      <c r="H43" s="7">
        <f>IFERROR((E43/'March 2017'!E43)-1,0)</f>
        <v>-0.37904190001887794</v>
      </c>
      <c r="J43" s="22"/>
      <c r="K43" s="22"/>
    </row>
    <row r="44" spans="1:11" x14ac:dyDescent="0.3">
      <c r="A44" s="10" t="s">
        <v>46</v>
      </c>
      <c r="B44">
        <v>41</v>
      </c>
      <c r="D44" s="11">
        <f>SUM('Week of February 26th:Week of March 26th'!D43)</f>
        <v>3975619.9</v>
      </c>
      <c r="E44" s="11">
        <f>SUM('Week of February 26th:Week of March 26th'!E43)</f>
        <v>1355049.85</v>
      </c>
      <c r="F44" s="12"/>
      <c r="G44" s="7">
        <f>IFERROR((D44/'March 2017'!D44)-1,0)</f>
        <v>0.24232321778476984</v>
      </c>
      <c r="H44" s="7">
        <f>IFERROR((E44/'March 2017'!E44)-1,0)</f>
        <v>0.17267994241531159</v>
      </c>
      <c r="J44" s="22"/>
      <c r="K44" s="22"/>
    </row>
    <row r="45" spans="1:11" x14ac:dyDescent="0.3">
      <c r="A45" s="10" t="s">
        <v>47</v>
      </c>
      <c r="B45">
        <v>42</v>
      </c>
      <c r="D45" s="11">
        <f>SUM('Week of February 26th:Week of March 26th'!D44)</f>
        <v>1447017.4700000002</v>
      </c>
      <c r="E45" s="11">
        <f>SUM('Week of February 26th:Week of March 26th'!E44)</f>
        <v>603563.94999999995</v>
      </c>
      <c r="F45" s="12"/>
      <c r="G45" s="7">
        <f>IFERROR((D45/'March 2017'!D45)-1,0)</f>
        <v>3.5729776482191999E-2</v>
      </c>
      <c r="H45" s="7">
        <f>IFERROR((E45/'March 2017'!E45)-1,0)</f>
        <v>6.141447906117925E-2</v>
      </c>
      <c r="J45" s="22"/>
      <c r="K45" s="22"/>
    </row>
    <row r="46" spans="1:11" x14ac:dyDescent="0.3">
      <c r="A46" s="10" t="s">
        <v>48</v>
      </c>
      <c r="B46">
        <v>43</v>
      </c>
      <c r="D46" s="11">
        <f>SUM('Week of February 26th:Week of March 26th'!D45)</f>
        <v>1712517.8</v>
      </c>
      <c r="E46" s="11">
        <f>SUM('Week of February 26th:Week of March 26th'!E45)</f>
        <v>528783.85</v>
      </c>
      <c r="F46" s="12"/>
      <c r="G46" s="7">
        <f>IFERROR((D46/'March 2017'!D46)-1,0)</f>
        <v>-1.1137393250143068E-2</v>
      </c>
      <c r="H46" s="7">
        <f>IFERROR((E46/'March 2017'!E46)-1,0)</f>
        <v>4.6093415157165696E-2</v>
      </c>
      <c r="J46" s="22"/>
      <c r="K46" s="22"/>
    </row>
    <row r="47" spans="1:11" x14ac:dyDescent="0.3">
      <c r="A47" s="10" t="s">
        <v>49</v>
      </c>
      <c r="B47">
        <v>44</v>
      </c>
      <c r="D47" s="11">
        <f>SUM('Week of February 26th:Week of March 26th'!D46)</f>
        <v>1776625.21</v>
      </c>
      <c r="E47" s="11">
        <f>SUM('Week of February 26th:Week of March 26th'!E46)</f>
        <v>536336.11</v>
      </c>
      <c r="F47" s="12"/>
      <c r="G47" s="7">
        <f>IFERROR((D47/'March 2017'!D47)-1,0)</f>
        <v>0.32875185705507382</v>
      </c>
      <c r="H47" s="7">
        <f>IFERROR((E47/'March 2017'!E47)-1,0)</f>
        <v>0.12096669354186074</v>
      </c>
      <c r="J47" s="22"/>
      <c r="K47" s="22"/>
    </row>
    <row r="48" spans="1:11" x14ac:dyDescent="0.3">
      <c r="A48" s="10" t="s">
        <v>50</v>
      </c>
      <c r="B48">
        <v>45</v>
      </c>
      <c r="D48" s="11">
        <f>SUM('Week of February 26th:Week of March 26th'!D47)</f>
        <v>726912.9</v>
      </c>
      <c r="E48" s="11">
        <f>SUM('Week of February 26th:Week of March 26th'!E47)</f>
        <v>263760</v>
      </c>
      <c r="F48" s="12"/>
      <c r="G48" s="7">
        <f>IFERROR((D48/'March 2017'!D48)-1,0)</f>
        <v>3.0968634356638436E-3</v>
      </c>
      <c r="H48" s="7">
        <f>IFERROR((E48/'March 2017'!E48)-1,0)</f>
        <v>-0.11121489705731469</v>
      </c>
      <c r="J48" s="22"/>
      <c r="K48" s="22"/>
    </row>
    <row r="49" spans="1:11" x14ac:dyDescent="0.3">
      <c r="A49" s="10" t="s">
        <v>51</v>
      </c>
      <c r="B49">
        <v>46</v>
      </c>
      <c r="D49" s="11">
        <f>SUM('Week of February 26th:Week of March 26th'!D48)</f>
        <v>1593893.56</v>
      </c>
      <c r="E49" s="11">
        <f>SUM('Week of February 26th:Week of March 26th'!E48)</f>
        <v>683742.85</v>
      </c>
      <c r="F49" s="12"/>
      <c r="G49" s="7">
        <f>IFERROR((D49/'March 2017'!D49)-1,0)</f>
        <v>0.58396750093797212</v>
      </c>
      <c r="H49" s="7">
        <f>IFERROR((E49/'March 2017'!E49)-1,0)</f>
        <v>0.36753110203258754</v>
      </c>
      <c r="J49" s="22"/>
      <c r="K49" s="22"/>
    </row>
    <row r="50" spans="1:11" x14ac:dyDescent="0.3">
      <c r="A50" s="10" t="s">
        <v>52</v>
      </c>
      <c r="B50">
        <v>47</v>
      </c>
      <c r="D50" s="11">
        <f>SUM('Week of February 26th:Week of March 26th'!D49)</f>
        <v>189839.3</v>
      </c>
      <c r="E50" s="11">
        <f>SUM('Week of February 26th:Week of March 26th'!E49)</f>
        <v>49659.4</v>
      </c>
      <c r="F50" s="12"/>
      <c r="G50" s="7">
        <f>IFERROR((D50/'March 2017'!D50)-1,0)</f>
        <v>0.51524751368868027</v>
      </c>
      <c r="H50" s="7">
        <f>IFERROR((E50/'March 2017'!E50)-1,0)</f>
        <v>8.6908893127724207E-2</v>
      </c>
      <c r="J50" s="22"/>
      <c r="K50" s="22"/>
    </row>
    <row r="51" spans="1:11" x14ac:dyDescent="0.3">
      <c r="A51" s="10" t="s">
        <v>53</v>
      </c>
      <c r="B51">
        <v>48</v>
      </c>
      <c r="D51" s="11">
        <f>SUM('Week of February 26th:Week of March 26th'!D50)</f>
        <v>10657269</v>
      </c>
      <c r="E51" s="11">
        <f>SUM('Week of February 26th:Week of March 26th'!E50)</f>
        <v>5282015.2</v>
      </c>
      <c r="F51" s="12"/>
      <c r="G51" s="7">
        <f>IFERROR((D51/'March 2017'!D51)-1,0)</f>
        <v>7.1965622003843821E-2</v>
      </c>
      <c r="H51" s="7">
        <f>IFERROR((E51/'March 2017'!E51)-1,0)</f>
        <v>0.28893685038986749</v>
      </c>
      <c r="J51" s="22"/>
      <c r="K51" s="22"/>
    </row>
    <row r="52" spans="1:11" x14ac:dyDescent="0.3">
      <c r="A52" s="10" t="s">
        <v>54</v>
      </c>
      <c r="B52">
        <v>49</v>
      </c>
      <c r="D52" s="11">
        <f>SUM('Week of February 26th:Week of March 26th'!D51)</f>
        <v>2441821.2000000002</v>
      </c>
      <c r="E52" s="11">
        <f>SUM('Week of February 26th:Week of March 26th'!E51)</f>
        <v>858341.39999999991</v>
      </c>
      <c r="F52" s="12"/>
      <c r="G52" s="7">
        <f>IFERROR((D52/'March 2017'!D52)-1,0)</f>
        <v>0.10058856277195738</v>
      </c>
      <c r="H52" s="7">
        <f>IFERROR((E52/'March 2017'!E52)-1,0)</f>
        <v>-0.10937842167325751</v>
      </c>
      <c r="J52" s="22"/>
      <c r="K52" s="22"/>
    </row>
    <row r="53" spans="1:11" x14ac:dyDescent="0.3">
      <c r="A53" s="10" t="s">
        <v>55</v>
      </c>
      <c r="B53">
        <v>50</v>
      </c>
      <c r="D53" s="11">
        <f>SUM('Week of February 26th:Week of March 26th'!D52)</f>
        <v>11249826</v>
      </c>
      <c r="E53" s="11">
        <f>SUM('Week of February 26th:Week of March 26th'!E52)</f>
        <v>7578214.0000000009</v>
      </c>
      <c r="F53" s="12"/>
      <c r="G53" s="7">
        <f>IFERROR((D53/'March 2017'!D53)-1,0)</f>
        <v>0.10546374720017337</v>
      </c>
      <c r="H53" s="7">
        <f>IFERROR((E53/'March 2017'!E53)-1,0)</f>
        <v>0.76866172789566978</v>
      </c>
      <c r="J53" s="22"/>
      <c r="K53" s="22"/>
    </row>
    <row r="54" spans="1:11" x14ac:dyDescent="0.3">
      <c r="A54" s="10" t="s">
        <v>56</v>
      </c>
      <c r="B54">
        <v>51</v>
      </c>
      <c r="D54" s="11">
        <f>SUM('Week of February 26th:Week of March 26th'!D53)</f>
        <v>2994047</v>
      </c>
      <c r="E54" s="11">
        <f>SUM('Week of February 26th:Week of March 26th'!E53)</f>
        <v>1211493.8500000001</v>
      </c>
      <c r="F54" s="12"/>
      <c r="G54" s="7">
        <f>IFERROR((D54/'March 2017'!D54)-1,0)</f>
        <v>7.2376467143065559E-2</v>
      </c>
      <c r="H54" s="7">
        <f>IFERROR((E54/'March 2017'!E54)-1,0)</f>
        <v>2.230371721728952E-2</v>
      </c>
      <c r="J54" s="22"/>
      <c r="K54" s="22"/>
    </row>
    <row r="55" spans="1:11" x14ac:dyDescent="0.3">
      <c r="A55" s="10" t="s">
        <v>57</v>
      </c>
      <c r="B55">
        <v>52</v>
      </c>
      <c r="D55" s="11">
        <f>SUM('Week of February 26th:Week of March 26th'!D54)</f>
        <v>4013194.5</v>
      </c>
      <c r="E55" s="11">
        <f>SUM('Week of February 26th:Week of March 26th'!E54)</f>
        <v>1678377.75</v>
      </c>
      <c r="F55" s="12"/>
      <c r="G55" s="7">
        <f>IFERROR((D55/'March 2017'!D55)-1,0)</f>
        <v>-0.35939905828403884</v>
      </c>
      <c r="H55" s="7">
        <f>IFERROR((E55/'March 2017'!E55)-1,0)</f>
        <v>-0.23279524295661258</v>
      </c>
      <c r="J55" s="22"/>
      <c r="K55" s="22"/>
    </row>
    <row r="56" spans="1:11" x14ac:dyDescent="0.3">
      <c r="A56" s="10" t="s">
        <v>58</v>
      </c>
      <c r="B56">
        <v>53</v>
      </c>
      <c r="D56" s="11">
        <f>SUM('Week of February 26th:Week of March 26th'!D55)</f>
        <v>2828717.23</v>
      </c>
      <c r="E56" s="11">
        <f>SUM('Week of February 26th:Week of March 26th'!E55)</f>
        <v>1301186.2</v>
      </c>
      <c r="F56" s="12"/>
      <c r="G56" s="7">
        <f>IFERROR((D56/'March 2017'!D56)-1,0)</f>
        <v>0.18455095582885095</v>
      </c>
      <c r="H56" s="7">
        <f>IFERROR((E56/'March 2017'!E56)-1,0)</f>
        <v>0.30975250528556963</v>
      </c>
      <c r="J56" s="22"/>
      <c r="K56" s="22"/>
    </row>
    <row r="57" spans="1:11" x14ac:dyDescent="0.3">
      <c r="A57" s="10" t="s">
        <v>59</v>
      </c>
      <c r="B57">
        <v>54</v>
      </c>
      <c r="D57" s="11">
        <f>SUM('Week of February 26th:Week of March 26th'!D56)</f>
        <v>124114.55</v>
      </c>
      <c r="E57" s="11">
        <f>SUM('Week of February 26th:Week of March 26th'!E56)</f>
        <v>43927.45</v>
      </c>
      <c r="F57" s="12"/>
      <c r="G57" s="7">
        <f>IFERROR((D57/'March 2017'!D57)-1,0)</f>
        <v>8.9186453793851594E-2</v>
      </c>
      <c r="H57" s="7">
        <f>IFERROR((E57/'March 2017'!E57)-1,0)</f>
        <v>-0.18762015107480612</v>
      </c>
      <c r="J57" s="22"/>
      <c r="K57" s="22"/>
    </row>
    <row r="58" spans="1:11" x14ac:dyDescent="0.3">
      <c r="A58" s="10" t="s">
        <v>60</v>
      </c>
      <c r="B58">
        <v>55</v>
      </c>
      <c r="D58" s="11">
        <f>SUM('Week of February 26th:Week of March 26th'!D57)</f>
        <v>2582015.0999999996</v>
      </c>
      <c r="E58" s="11">
        <f>SUM('Week of February 26th:Week of March 26th'!E57)</f>
        <v>1322895.3500000001</v>
      </c>
      <c r="F58" s="12"/>
      <c r="G58" s="7">
        <f>IFERROR((D58/'March 2017'!D58)-1,0)</f>
        <v>0.14810759225948789</v>
      </c>
      <c r="H58" s="7">
        <f>IFERROR((E58/'March 2017'!E58)-1,0)</f>
        <v>0.36618052576086546</v>
      </c>
      <c r="J58" s="22"/>
      <c r="K58" s="22"/>
    </row>
    <row r="59" spans="1:11" x14ac:dyDescent="0.3">
      <c r="A59" s="10" t="s">
        <v>61</v>
      </c>
      <c r="B59">
        <v>56</v>
      </c>
      <c r="D59" s="11">
        <f>SUM('Week of February 26th:Week of March 26th'!D58)</f>
        <v>1549580.2</v>
      </c>
      <c r="E59" s="11">
        <f>SUM('Week of February 26th:Week of March 26th'!E58)</f>
        <v>677607</v>
      </c>
      <c r="F59" s="12"/>
      <c r="G59" s="7">
        <f>IFERROR((D59/'March 2017'!D59)-1,0)</f>
        <v>0.29146126175110565</v>
      </c>
      <c r="H59" s="7">
        <f>IFERROR((E59/'March 2017'!E59)-1,0)</f>
        <v>0.27390353965181236</v>
      </c>
      <c r="J59" s="22"/>
      <c r="K59" s="22"/>
    </row>
    <row r="60" spans="1:11" x14ac:dyDescent="0.3">
      <c r="A60" s="10" t="s">
        <v>62</v>
      </c>
      <c r="B60">
        <v>57</v>
      </c>
      <c r="D60" s="11">
        <f>SUM('Week of February 26th:Week of March 26th'!D59)</f>
        <v>753940.60000000009</v>
      </c>
      <c r="E60" s="11">
        <f>SUM('Week of February 26th:Week of March 26th'!E59)</f>
        <v>371663.6</v>
      </c>
      <c r="F60" s="12"/>
      <c r="G60" s="7">
        <f>IFERROR((D60/'March 2017'!D60)-1,0)</f>
        <v>-0.22383092676226646</v>
      </c>
      <c r="H60" s="7">
        <f>IFERROR((E60/'March 2017'!E60)-1,0)</f>
        <v>-0.22138340431023362</v>
      </c>
      <c r="J60" s="22"/>
      <c r="K60" s="22"/>
    </row>
    <row r="61" spans="1:11" x14ac:dyDescent="0.3">
      <c r="A61" s="10" t="s">
        <v>63</v>
      </c>
      <c r="B61">
        <v>58</v>
      </c>
      <c r="D61" s="11">
        <f>SUM('Week of February 26th:Week of March 26th'!D60)</f>
        <v>3990740.6</v>
      </c>
      <c r="E61" s="11">
        <f>SUM('Week of February 26th:Week of March 26th'!E60)</f>
        <v>1118400.5</v>
      </c>
      <c r="F61" s="12"/>
      <c r="G61" s="7">
        <f>IFERROR((D61/'March 2017'!D61)-1,0)</f>
        <v>3.1662599201963459E-2</v>
      </c>
      <c r="H61" s="7">
        <f>IFERROR((E61/'March 2017'!E61)-1,0)</f>
        <v>-0.16704200900797783</v>
      </c>
      <c r="J61" s="22"/>
      <c r="K61" s="22"/>
    </row>
    <row r="62" spans="1:11" x14ac:dyDescent="0.3">
      <c r="A62" s="10" t="s">
        <v>64</v>
      </c>
      <c r="B62">
        <v>59</v>
      </c>
      <c r="D62" s="11">
        <f>SUM('Week of February 26th:Week of March 26th'!D61)</f>
        <v>2008847.4</v>
      </c>
      <c r="E62" s="11">
        <f>SUM('Week of February 26th:Week of March 26th'!E61)</f>
        <v>959332.85</v>
      </c>
      <c r="F62" s="12"/>
      <c r="G62" s="7">
        <f>IFERROR((D62/'March 2017'!D62)-1,0)</f>
        <v>-0.22348153741229526</v>
      </c>
      <c r="H62" s="7">
        <f>IFERROR((E62/'March 2017'!E62)-1,0)</f>
        <v>-0.22326258218091133</v>
      </c>
      <c r="J62" s="22"/>
      <c r="K62" s="22"/>
    </row>
    <row r="63" spans="1:11" x14ac:dyDescent="0.3">
      <c r="A63" s="10" t="s">
        <v>65</v>
      </c>
      <c r="B63">
        <v>60</v>
      </c>
      <c r="D63" s="11">
        <f>SUM('Week of February 26th:Week of March 26th'!D62)</f>
        <v>1364675.9000000001</v>
      </c>
      <c r="E63" s="11">
        <f>SUM('Week of February 26th:Week of March 26th'!E62)</f>
        <v>341335.4</v>
      </c>
      <c r="F63" s="12"/>
      <c r="G63" s="7">
        <f>IFERROR((D63/'March 2017'!D63)-1,0)</f>
        <v>0.60798227005341454</v>
      </c>
      <c r="H63" s="7">
        <f>IFERROR((E63/'March 2017'!E63)-1,0)</f>
        <v>0.91903879227224228</v>
      </c>
      <c r="J63" s="22"/>
      <c r="K63" s="22"/>
    </row>
    <row r="64" spans="1:11" x14ac:dyDescent="0.3">
      <c r="A64" s="10" t="s">
        <v>66</v>
      </c>
      <c r="B64">
        <v>61</v>
      </c>
      <c r="D64" s="11">
        <f>SUM('Week of February 26th:Week of March 26th'!D63)</f>
        <v>73563</v>
      </c>
      <c r="E64" s="11">
        <f>SUM('Week of February 26th:Week of March 26th'!E63)</f>
        <v>30341.15</v>
      </c>
      <c r="F64" s="12"/>
      <c r="G64" s="7">
        <f>IFERROR((D64/'March 2017'!D64)-1,0)</f>
        <v>-0.3430478976782565</v>
      </c>
      <c r="H64" s="7">
        <f>IFERROR((E64/'March 2017'!E64)-1,0)</f>
        <v>-0.24933540001558674</v>
      </c>
      <c r="J64" s="22"/>
      <c r="K64" s="22"/>
    </row>
    <row r="65" spans="1:11" x14ac:dyDescent="0.3">
      <c r="A65" s="10" t="s">
        <v>67</v>
      </c>
      <c r="B65">
        <v>62</v>
      </c>
      <c r="D65" s="11">
        <f>SUM('Week of February 26th:Week of March 26th'!D64)</f>
        <v>58972.9</v>
      </c>
      <c r="E65" s="11">
        <f>SUM('Week of February 26th:Week of March 26th'!E64)</f>
        <v>17497.900000000001</v>
      </c>
      <c r="F65" s="12"/>
      <c r="G65" s="7">
        <f>IFERROR((D65/'March 2017'!D65)-1,0)</f>
        <v>0.39998670588430785</v>
      </c>
      <c r="H65" s="7">
        <f>IFERROR((E65/'March 2017'!E65)-1,0)</f>
        <v>0.17608035945329226</v>
      </c>
      <c r="J65" s="22"/>
      <c r="K65" s="22"/>
    </row>
    <row r="66" spans="1:11" x14ac:dyDescent="0.3">
      <c r="A66" s="10" t="s">
        <v>68</v>
      </c>
      <c r="B66">
        <v>63</v>
      </c>
      <c r="D66" s="11">
        <f>SUM('Week of February 26th:Week of March 26th'!D65)</f>
        <v>1375432.1</v>
      </c>
      <c r="E66" s="11">
        <f>SUM('Week of February 26th:Week of March 26th'!E65)</f>
        <v>13433.35</v>
      </c>
      <c r="F66" s="12"/>
      <c r="G66" s="7">
        <f>IFERROR((D66/'March 2017'!D66)-1,0)</f>
        <v>125.79247596308964</v>
      </c>
      <c r="H66" s="7">
        <f>IFERROR((E66/'March 2017'!E66)-1,0)</f>
        <v>0.5986754415194937</v>
      </c>
      <c r="J66" s="22"/>
      <c r="K66" s="22"/>
    </row>
    <row r="67" spans="1:11" x14ac:dyDescent="0.3">
      <c r="A67" s="10" t="s">
        <v>69</v>
      </c>
      <c r="B67">
        <v>64</v>
      </c>
      <c r="D67" s="11">
        <f>SUM('Week of February 26th:Week of March 26th'!D66)</f>
        <v>2851024.8600000003</v>
      </c>
      <c r="E67" s="11">
        <f>SUM('Week of February 26th:Week of March 26th'!E66)</f>
        <v>1346365.52</v>
      </c>
      <c r="F67" s="12"/>
      <c r="G67" s="7">
        <f>IFERROR((D67/'March 2017'!D67)-1,0)</f>
        <v>-3.179270980764759E-3</v>
      </c>
      <c r="H67" s="7">
        <f>IFERROR((E67/'March 2017'!E67)-1,0)</f>
        <v>0.17197616920760939</v>
      </c>
      <c r="J67" s="22"/>
      <c r="K67" s="22"/>
    </row>
    <row r="68" spans="1:11" x14ac:dyDescent="0.3">
      <c r="A68" s="10" t="s">
        <v>70</v>
      </c>
      <c r="B68">
        <v>65</v>
      </c>
      <c r="D68" s="11">
        <f>SUM('Week of February 26th:Week of March 26th'!D67)</f>
        <v>89423.6</v>
      </c>
      <c r="E68" s="11">
        <f>SUM('Week of February 26th:Week of March 26th'!E67)</f>
        <v>38419.85</v>
      </c>
      <c r="F68" s="12"/>
      <c r="G68" s="7">
        <f>IFERROR((D68/'March 2017'!D68)-1,0)</f>
        <v>0.26849902688962168</v>
      </c>
      <c r="H68" s="7">
        <f>IFERROR((E68/'March 2017'!E68)-1,0)</f>
        <v>-0.13386777342054801</v>
      </c>
      <c r="J68" s="22"/>
      <c r="K68" s="22"/>
    </row>
    <row r="69" spans="1:11" x14ac:dyDescent="0.3">
      <c r="A69" s="10" t="s">
        <v>71</v>
      </c>
      <c r="B69">
        <v>66</v>
      </c>
      <c r="D69" s="11">
        <f>SUM('Week of February 26th:Week of March 26th'!D68)</f>
        <v>1912003.8</v>
      </c>
      <c r="E69" s="11">
        <f>SUM('Week of February 26th:Week of March 26th'!E68)</f>
        <v>596980.30000000005</v>
      </c>
      <c r="F69" s="12"/>
      <c r="G69" s="7">
        <f>IFERROR((D69/'March 2017'!D69)-1,0)</f>
        <v>-1.0884337482903184E-2</v>
      </c>
      <c r="H69" s="7">
        <f>IFERROR((E69/'March 2017'!E69)-1,0)</f>
        <v>-8.2733979312740624E-2</v>
      </c>
      <c r="J69" s="22"/>
      <c r="K69" s="22"/>
    </row>
    <row r="70" spans="1:11" x14ac:dyDescent="0.3">
      <c r="A70" t="s">
        <v>72</v>
      </c>
      <c r="B70">
        <v>67</v>
      </c>
      <c r="D70" s="11">
        <f>SUM('Week of February 26th:Week of March 26th'!D69)</f>
        <v>39823</v>
      </c>
      <c r="E70" s="11">
        <f>SUM('Week of February 26th:Week of March 26th'!E69)</f>
        <v>25267.200000000001</v>
      </c>
      <c r="G70" s="15">
        <f>IFERROR((D70/'March 2017'!D70)-1,0)</f>
        <v>0.49710526315789472</v>
      </c>
      <c r="H70" s="15">
        <f>IFERROR((E70/'March 2017'!E70)-1,0)</f>
        <v>0.81286725930390258</v>
      </c>
      <c r="J70" s="22"/>
      <c r="K70" s="22"/>
    </row>
    <row r="71" spans="1:11" x14ac:dyDescent="0.3">
      <c r="D71" s="11"/>
      <c r="E71" s="11"/>
    </row>
    <row r="72" spans="1:11" x14ac:dyDescent="0.3">
      <c r="A72" t="s">
        <v>73</v>
      </c>
      <c r="D72" s="11">
        <f>SUM(D4:D70)</f>
        <v>130134925.99999999</v>
      </c>
      <c r="E72" s="11">
        <f>SUM(E4:E70)</f>
        <v>56954555.680000015</v>
      </c>
      <c r="G72" s="16">
        <f>(D72/'March 2017'!D72)-1</f>
        <v>7.3236402769038644E-2</v>
      </c>
      <c r="H72" s="16">
        <f>(E72/'March 2017'!E72)-1</f>
        <v>6.4847567240805093E-2</v>
      </c>
      <c r="J72" s="23"/>
      <c r="K72" s="23"/>
    </row>
    <row r="73" spans="1:11" x14ac:dyDescent="0.3">
      <c r="A73" s="13"/>
      <c r="D73" s="11"/>
      <c r="E73" s="11"/>
      <c r="G73" s="6"/>
      <c r="H73" s="6"/>
    </row>
    <row r="74" spans="1:11" x14ac:dyDescent="0.3">
      <c r="A74" s="8" t="s">
        <v>76</v>
      </c>
      <c r="G74" s="6"/>
      <c r="H74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A5F2-FEE9-44D5-B256-EE21F3FD46E8}">
  <dimension ref="A1:N78"/>
  <sheetViews>
    <sheetView zoomScaleNormal="100" workbookViewId="0">
      <selection activeCell="G21" sqref="G21"/>
    </sheetView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6640625" style="1" bestFit="1" customWidth="1"/>
    <col min="10" max="10" width="16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4" ht="13.2" customHeight="1" x14ac:dyDescent="0.25">
      <c r="A1" s="28" t="s">
        <v>77</v>
      </c>
      <c r="D1" s="2" t="s">
        <v>0</v>
      </c>
      <c r="E1" s="2" t="s">
        <v>1</v>
      </c>
      <c r="F1" s="2"/>
      <c r="H1" s="29"/>
      <c r="I1" s="30"/>
      <c r="J1" s="30"/>
    </row>
    <row r="2" spans="1:14" x14ac:dyDescent="0.25">
      <c r="A2" s="1" t="s">
        <v>2</v>
      </c>
      <c r="B2" s="1" t="s">
        <v>3</v>
      </c>
      <c r="D2" s="25" t="s">
        <v>4</v>
      </c>
      <c r="E2" s="25" t="s">
        <v>5</v>
      </c>
      <c r="F2" s="25"/>
      <c r="H2" s="29"/>
      <c r="I2" s="30"/>
      <c r="J2" s="30"/>
    </row>
    <row r="3" spans="1:14" ht="13.2" customHeight="1" x14ac:dyDescent="0.3">
      <c r="A3" s="3" t="s">
        <v>6</v>
      </c>
      <c r="B3" s="1">
        <v>1</v>
      </c>
      <c r="D3" s="27"/>
      <c r="E3" s="27"/>
      <c r="M3" s="30"/>
    </row>
    <row r="4" spans="1:14" ht="13.2" customHeight="1" x14ac:dyDescent="0.3">
      <c r="A4" s="3" t="s">
        <v>7</v>
      </c>
      <c r="B4" s="1">
        <v>2</v>
      </c>
      <c r="D4" s="27"/>
      <c r="E4" s="27"/>
      <c r="M4" s="30"/>
      <c r="N4" s="30"/>
    </row>
    <row r="5" spans="1:14" ht="13.2" customHeight="1" x14ac:dyDescent="0.3">
      <c r="A5" s="3" t="s">
        <v>8</v>
      </c>
      <c r="B5" s="1">
        <v>3</v>
      </c>
      <c r="D5" s="27"/>
      <c r="E5" s="27"/>
      <c r="M5" s="30"/>
      <c r="N5" s="30"/>
    </row>
    <row r="6" spans="1:14" ht="13.2" customHeight="1" x14ac:dyDescent="0.3">
      <c r="A6" s="3" t="s">
        <v>9</v>
      </c>
      <c r="B6" s="1">
        <v>4</v>
      </c>
      <c r="D6" s="27"/>
      <c r="E6" s="27"/>
      <c r="M6" s="30"/>
      <c r="N6" s="30"/>
    </row>
    <row r="7" spans="1:14" ht="13.2" customHeight="1" x14ac:dyDescent="0.3">
      <c r="A7" s="3" t="s">
        <v>10</v>
      </c>
      <c r="B7" s="1">
        <v>5</v>
      </c>
      <c r="D7" s="27"/>
      <c r="E7" s="27"/>
      <c r="M7" s="30"/>
      <c r="N7" s="30"/>
    </row>
    <row r="8" spans="1:14" ht="13.2" customHeight="1" x14ac:dyDescent="0.3">
      <c r="A8" s="3" t="s">
        <v>11</v>
      </c>
      <c r="B8" s="1">
        <v>6</v>
      </c>
      <c r="D8" s="27"/>
      <c r="E8" s="27"/>
      <c r="M8" s="30"/>
      <c r="N8" s="30"/>
    </row>
    <row r="9" spans="1:14" ht="13.2" customHeight="1" x14ac:dyDescent="0.3">
      <c r="A9" s="3" t="s">
        <v>12</v>
      </c>
      <c r="B9" s="1">
        <v>7</v>
      </c>
      <c r="D9" s="27">
        <v>6496</v>
      </c>
      <c r="E9" s="27">
        <v>2961.35</v>
      </c>
      <c r="F9" s="25"/>
      <c r="I9" s="30"/>
      <c r="J9" s="30"/>
      <c r="M9" s="30"/>
      <c r="N9" s="30"/>
    </row>
    <row r="10" spans="1:14" ht="13.2" customHeight="1" x14ac:dyDescent="0.3">
      <c r="A10" s="3" t="s">
        <v>13</v>
      </c>
      <c r="B10" s="1">
        <v>8</v>
      </c>
      <c r="D10" s="27"/>
      <c r="E10" s="27"/>
      <c r="I10" s="30"/>
      <c r="J10" s="30"/>
      <c r="M10" s="30"/>
      <c r="N10" s="30"/>
    </row>
    <row r="11" spans="1:14" ht="13.2" customHeight="1" x14ac:dyDescent="0.3">
      <c r="A11" s="3" t="s">
        <v>14</v>
      </c>
      <c r="B11" s="1">
        <v>9</v>
      </c>
      <c r="D11" s="27">
        <v>103002.2</v>
      </c>
      <c r="E11" s="27">
        <v>43820</v>
      </c>
      <c r="I11" s="30"/>
      <c r="J11" s="30"/>
      <c r="M11" s="30"/>
      <c r="N11" s="30"/>
    </row>
    <row r="12" spans="1:14" ht="13.2" customHeight="1" x14ac:dyDescent="0.3">
      <c r="A12" s="3" t="s">
        <v>15</v>
      </c>
      <c r="B12" s="1">
        <v>10</v>
      </c>
      <c r="D12" s="27">
        <v>182861.7</v>
      </c>
      <c r="E12" s="27">
        <v>112582.39999999999</v>
      </c>
      <c r="I12" s="30"/>
      <c r="J12" s="30"/>
      <c r="M12" s="30"/>
      <c r="N12" s="30"/>
    </row>
    <row r="13" spans="1:14" ht="13.2" customHeight="1" x14ac:dyDescent="0.3">
      <c r="A13" s="3" t="s">
        <v>16</v>
      </c>
      <c r="B13" s="1">
        <v>11</v>
      </c>
      <c r="D13" s="27"/>
      <c r="E13" s="27"/>
      <c r="I13" s="30"/>
      <c r="J13" s="30"/>
      <c r="M13" s="30"/>
      <c r="N13" s="30"/>
    </row>
    <row r="14" spans="1:14" ht="13.2" customHeight="1" x14ac:dyDescent="0.3">
      <c r="A14" s="3" t="s">
        <v>17</v>
      </c>
      <c r="B14" s="1">
        <v>12</v>
      </c>
      <c r="D14" s="27">
        <v>38026.1</v>
      </c>
      <c r="E14" s="27">
        <v>16131.5</v>
      </c>
      <c r="F14" s="25"/>
      <c r="I14" s="30"/>
      <c r="J14" s="30"/>
      <c r="M14" s="30"/>
      <c r="N14" s="30"/>
    </row>
    <row r="15" spans="1:14" ht="13.2" customHeight="1" x14ac:dyDescent="0.3">
      <c r="A15" s="3" t="s">
        <v>18</v>
      </c>
      <c r="B15" s="1">
        <v>13</v>
      </c>
      <c r="D15" s="27"/>
      <c r="E15" s="27"/>
      <c r="I15" s="30"/>
      <c r="J15" s="30"/>
      <c r="M15" s="30"/>
      <c r="N15" s="30"/>
    </row>
    <row r="16" spans="1:14" ht="13.2" customHeight="1" x14ac:dyDescent="0.3">
      <c r="A16" s="3" t="s">
        <v>19</v>
      </c>
      <c r="B16" s="1">
        <v>14</v>
      </c>
      <c r="D16" s="27"/>
      <c r="E16" s="27"/>
      <c r="I16" s="30"/>
      <c r="J16" s="30"/>
      <c r="M16" s="30"/>
      <c r="N16" s="30"/>
    </row>
    <row r="17" spans="1:14" ht="13.2" customHeight="1" x14ac:dyDescent="0.3">
      <c r="A17" s="3" t="s">
        <v>20</v>
      </c>
      <c r="B17" s="1">
        <v>15</v>
      </c>
      <c r="D17" s="27"/>
      <c r="E17" s="27"/>
      <c r="H17" s="29"/>
      <c r="I17" s="30"/>
      <c r="J17" s="30"/>
      <c r="M17" s="30"/>
      <c r="N17" s="30"/>
    </row>
    <row r="18" spans="1:14" ht="13.2" customHeight="1" x14ac:dyDescent="0.3">
      <c r="A18" s="3" t="s">
        <v>21</v>
      </c>
      <c r="B18" s="1">
        <v>16</v>
      </c>
      <c r="D18" s="27"/>
      <c r="E18" s="27"/>
      <c r="I18" s="30"/>
      <c r="J18" s="30"/>
      <c r="M18" s="30"/>
      <c r="N18" s="30"/>
    </row>
    <row r="19" spans="1:14" ht="13.2" customHeight="1" x14ac:dyDescent="0.3">
      <c r="A19" s="3" t="s">
        <v>22</v>
      </c>
      <c r="B19" s="1">
        <v>17</v>
      </c>
      <c r="D19" s="27"/>
      <c r="E19" s="27"/>
      <c r="I19" s="30"/>
      <c r="J19" s="30"/>
      <c r="M19" s="30"/>
      <c r="N19" s="30"/>
    </row>
    <row r="20" spans="1:14" ht="13.2" customHeight="1" x14ac:dyDescent="0.3">
      <c r="A20" s="3" t="s">
        <v>23</v>
      </c>
      <c r="B20" s="1">
        <v>18</v>
      </c>
      <c r="D20" s="27"/>
      <c r="E20" s="27"/>
      <c r="I20" s="30"/>
      <c r="J20" s="30"/>
      <c r="M20" s="30"/>
      <c r="N20" s="30"/>
    </row>
    <row r="21" spans="1:14" ht="13.2" customHeight="1" x14ac:dyDescent="0.3">
      <c r="A21" s="3" t="s">
        <v>24</v>
      </c>
      <c r="B21" s="1">
        <v>19</v>
      </c>
      <c r="D21" s="27">
        <v>38346.699999999997</v>
      </c>
      <c r="E21" s="27">
        <v>7293.3</v>
      </c>
      <c r="I21" s="30"/>
      <c r="J21" s="30"/>
      <c r="M21" s="30"/>
      <c r="N21" s="30"/>
    </row>
    <row r="22" spans="1:14" ht="13.2" customHeight="1" x14ac:dyDescent="0.3">
      <c r="A22" s="3" t="s">
        <v>25</v>
      </c>
      <c r="B22" s="1">
        <v>20</v>
      </c>
      <c r="D22" s="27"/>
      <c r="E22" s="27"/>
      <c r="I22" s="30"/>
      <c r="J22" s="30"/>
      <c r="M22" s="30"/>
      <c r="N22" s="30"/>
    </row>
    <row r="23" spans="1:14" ht="13.2" customHeight="1" x14ac:dyDescent="0.3">
      <c r="A23" s="3" t="s">
        <v>26</v>
      </c>
      <c r="B23" s="1">
        <v>21</v>
      </c>
      <c r="D23" s="27">
        <v>1860.6</v>
      </c>
      <c r="E23" s="27">
        <v>2908.5</v>
      </c>
      <c r="I23" s="30"/>
      <c r="J23" s="30"/>
      <c r="M23" s="30"/>
      <c r="N23" s="30"/>
    </row>
    <row r="24" spans="1:14" ht="13.2" customHeight="1" x14ac:dyDescent="0.3">
      <c r="A24" s="3" t="s">
        <v>27</v>
      </c>
      <c r="B24" s="1">
        <v>22</v>
      </c>
      <c r="D24" s="27"/>
      <c r="E24" s="27"/>
      <c r="I24" s="30"/>
      <c r="J24" s="30"/>
      <c r="M24" s="30"/>
      <c r="N24" s="30"/>
    </row>
    <row r="25" spans="1:14" ht="13.2" customHeight="1" x14ac:dyDescent="0.3">
      <c r="A25" s="3" t="s">
        <v>28</v>
      </c>
      <c r="B25" s="1">
        <v>23</v>
      </c>
      <c r="D25" s="27"/>
      <c r="E25" s="27"/>
      <c r="I25" s="30"/>
      <c r="J25" s="30"/>
      <c r="M25" s="30"/>
      <c r="N25" s="30"/>
    </row>
    <row r="26" spans="1:14" ht="13.2" customHeight="1" x14ac:dyDescent="0.3">
      <c r="A26" s="3" t="s">
        <v>29</v>
      </c>
      <c r="B26" s="1">
        <v>24</v>
      </c>
      <c r="D26" s="27"/>
      <c r="E26" s="27"/>
      <c r="I26" s="30"/>
      <c r="J26" s="30"/>
      <c r="M26" s="30"/>
      <c r="N26" s="30"/>
    </row>
    <row r="27" spans="1:14" ht="13.2" customHeight="1" x14ac:dyDescent="0.3">
      <c r="A27" s="3" t="s">
        <v>30</v>
      </c>
      <c r="B27" s="1">
        <v>25</v>
      </c>
      <c r="D27" s="27">
        <v>3402</v>
      </c>
      <c r="E27" s="27">
        <v>1200.5</v>
      </c>
      <c r="I27" s="30"/>
      <c r="J27" s="30"/>
      <c r="M27" s="30"/>
      <c r="N27" s="30"/>
    </row>
    <row r="28" spans="1:14" ht="13.2" customHeight="1" x14ac:dyDescent="0.3">
      <c r="A28" s="3" t="s">
        <v>31</v>
      </c>
      <c r="B28" s="1">
        <v>26</v>
      </c>
      <c r="D28" s="27"/>
      <c r="E28" s="27"/>
      <c r="I28" s="30"/>
      <c r="J28" s="30"/>
      <c r="M28" s="30"/>
      <c r="N28" s="30"/>
    </row>
    <row r="29" spans="1:14" ht="13.2" customHeight="1" x14ac:dyDescent="0.3">
      <c r="A29" s="3" t="s">
        <v>32</v>
      </c>
      <c r="B29" s="1">
        <v>27</v>
      </c>
      <c r="D29" s="27">
        <v>128786.7</v>
      </c>
      <c r="E29" s="27">
        <v>61767.65</v>
      </c>
      <c r="I29" s="30"/>
      <c r="J29" s="30"/>
      <c r="M29" s="30"/>
      <c r="N29" s="30"/>
    </row>
    <row r="30" spans="1:14" ht="13.2" customHeight="1" x14ac:dyDescent="0.3">
      <c r="A30" s="3" t="s">
        <v>33</v>
      </c>
      <c r="B30" s="1">
        <v>28</v>
      </c>
      <c r="D30" s="27"/>
      <c r="E30" s="27"/>
      <c r="I30" s="30"/>
      <c r="J30" s="30"/>
      <c r="M30" s="30"/>
      <c r="N30" s="30"/>
    </row>
    <row r="31" spans="1:14" ht="13.2" customHeight="1" x14ac:dyDescent="0.3">
      <c r="A31" s="3" t="s">
        <v>34</v>
      </c>
      <c r="B31" s="1">
        <v>29</v>
      </c>
      <c r="D31" s="27"/>
      <c r="E31" s="27"/>
      <c r="I31" s="30"/>
      <c r="J31" s="30"/>
      <c r="M31" s="30"/>
      <c r="N31" s="30"/>
    </row>
    <row r="32" spans="1:14" ht="13.2" customHeight="1" x14ac:dyDescent="0.3">
      <c r="A32" s="3" t="s">
        <v>35</v>
      </c>
      <c r="B32" s="1">
        <v>30</v>
      </c>
      <c r="D32" s="27">
        <v>407.4</v>
      </c>
      <c r="E32" s="27">
        <v>214.55</v>
      </c>
      <c r="I32" s="30"/>
      <c r="J32" s="30"/>
      <c r="M32" s="30"/>
      <c r="N32" s="30"/>
    </row>
    <row r="33" spans="1:14" ht="13.2" customHeight="1" x14ac:dyDescent="0.3">
      <c r="A33" s="3" t="s">
        <v>36</v>
      </c>
      <c r="B33" s="1">
        <v>31</v>
      </c>
      <c r="D33" s="27"/>
      <c r="E33" s="27"/>
      <c r="I33" s="30"/>
      <c r="J33" s="30"/>
      <c r="M33" s="30"/>
      <c r="N33" s="30"/>
    </row>
    <row r="34" spans="1:14" ht="13.2" customHeight="1" x14ac:dyDescent="0.3">
      <c r="A34" s="3" t="s">
        <v>37</v>
      </c>
      <c r="B34" s="1">
        <v>32</v>
      </c>
      <c r="D34" s="27"/>
      <c r="E34" s="27"/>
      <c r="I34" s="30"/>
      <c r="J34" s="30"/>
      <c r="M34" s="30"/>
      <c r="N34" s="30"/>
    </row>
    <row r="35" spans="1:14" ht="13.2" customHeight="1" x14ac:dyDescent="0.3">
      <c r="A35" s="3" t="s">
        <v>38</v>
      </c>
      <c r="B35" s="1">
        <v>33</v>
      </c>
      <c r="D35" s="27">
        <v>5991.3</v>
      </c>
      <c r="E35" s="27">
        <v>3648.05</v>
      </c>
      <c r="I35" s="30"/>
      <c r="J35" s="30"/>
      <c r="M35" s="30"/>
      <c r="N35" s="30"/>
    </row>
    <row r="36" spans="1:14" ht="13.2" customHeight="1" x14ac:dyDescent="0.3">
      <c r="A36" s="3" t="s">
        <v>39</v>
      </c>
      <c r="B36" s="1">
        <v>34</v>
      </c>
      <c r="D36" s="27"/>
      <c r="E36" s="27"/>
      <c r="I36" s="30"/>
      <c r="J36" s="30"/>
      <c r="M36" s="30"/>
      <c r="N36" s="30"/>
    </row>
    <row r="37" spans="1:14" ht="13.2" customHeight="1" x14ac:dyDescent="0.3">
      <c r="A37" s="3" t="s">
        <v>40</v>
      </c>
      <c r="B37" s="1">
        <v>35</v>
      </c>
      <c r="D37" s="27"/>
      <c r="E37" s="27"/>
      <c r="I37" s="30"/>
      <c r="J37" s="30"/>
      <c r="M37" s="30"/>
      <c r="N37" s="30"/>
    </row>
    <row r="38" spans="1:14" ht="13.2" customHeight="1" x14ac:dyDescent="0.3">
      <c r="A38" s="3" t="s">
        <v>41</v>
      </c>
      <c r="B38" s="1">
        <v>36</v>
      </c>
      <c r="D38" s="27">
        <v>1004521</v>
      </c>
      <c r="E38" s="27">
        <v>351094.1</v>
      </c>
      <c r="I38" s="30"/>
      <c r="J38" s="30"/>
      <c r="M38" s="30"/>
      <c r="N38" s="30"/>
    </row>
    <row r="39" spans="1:14" ht="13.2" customHeight="1" x14ac:dyDescent="0.3">
      <c r="A39" s="3" t="s">
        <v>42</v>
      </c>
      <c r="B39" s="1">
        <v>37</v>
      </c>
      <c r="D39" s="27"/>
      <c r="E39" s="27"/>
      <c r="I39" s="30"/>
      <c r="J39" s="30"/>
      <c r="M39" s="30"/>
      <c r="N39" s="30"/>
    </row>
    <row r="40" spans="1:14" ht="13.2" customHeight="1" x14ac:dyDescent="0.3">
      <c r="A40" s="3" t="s">
        <v>43</v>
      </c>
      <c r="B40" s="1">
        <v>38</v>
      </c>
      <c r="D40" s="27"/>
      <c r="E40" s="27"/>
      <c r="I40" s="30"/>
      <c r="J40" s="30"/>
      <c r="M40" s="30"/>
      <c r="N40" s="30"/>
    </row>
    <row r="41" spans="1:14" ht="13.2" customHeight="1" x14ac:dyDescent="0.3">
      <c r="A41" s="3" t="s">
        <v>44</v>
      </c>
      <c r="B41" s="1">
        <v>39</v>
      </c>
      <c r="D41" s="27">
        <v>179.2</v>
      </c>
      <c r="E41" s="27"/>
      <c r="I41" s="26"/>
      <c r="J41" s="26"/>
      <c r="M41" s="30"/>
      <c r="N41" s="30"/>
    </row>
    <row r="42" spans="1:14" ht="13.2" customHeight="1" x14ac:dyDescent="0.3">
      <c r="A42" s="3" t="s">
        <v>45</v>
      </c>
      <c r="B42" s="1">
        <v>40</v>
      </c>
      <c r="D42" s="27"/>
      <c r="E42" s="27"/>
      <c r="I42" s="26"/>
      <c r="J42" s="26"/>
      <c r="M42" s="30"/>
      <c r="N42" s="30"/>
    </row>
    <row r="43" spans="1:14" ht="13.2" customHeight="1" x14ac:dyDescent="0.3">
      <c r="A43" s="3" t="s">
        <v>46</v>
      </c>
      <c r="B43" s="1">
        <v>41</v>
      </c>
      <c r="D43" s="27"/>
      <c r="E43" s="27"/>
      <c r="I43" s="26"/>
      <c r="J43" s="26"/>
      <c r="M43" s="30"/>
      <c r="N43" s="30"/>
    </row>
    <row r="44" spans="1:14" ht="13.2" customHeight="1" x14ac:dyDescent="0.3">
      <c r="A44" s="3" t="s">
        <v>47</v>
      </c>
      <c r="B44" s="1">
        <v>42</v>
      </c>
      <c r="D44" s="27"/>
      <c r="E44" s="27"/>
      <c r="I44" s="26"/>
      <c r="J44" s="26"/>
      <c r="M44" s="30"/>
      <c r="N44" s="30"/>
    </row>
    <row r="45" spans="1:14" ht="13.2" customHeight="1" x14ac:dyDescent="0.3">
      <c r="A45" s="3" t="s">
        <v>48</v>
      </c>
      <c r="B45" s="1">
        <v>43</v>
      </c>
      <c r="D45" s="27">
        <v>308361.90000000002</v>
      </c>
      <c r="E45" s="27">
        <v>129103.1</v>
      </c>
      <c r="I45" s="30"/>
      <c r="J45" s="30"/>
      <c r="M45" s="30"/>
      <c r="N45" s="30"/>
    </row>
    <row r="46" spans="1:14" ht="13.2" customHeight="1" x14ac:dyDescent="0.3">
      <c r="A46" s="3" t="s">
        <v>49</v>
      </c>
      <c r="B46" s="1">
        <v>44</v>
      </c>
      <c r="D46" s="27"/>
      <c r="E46" s="27"/>
      <c r="I46" s="30"/>
      <c r="J46" s="30"/>
      <c r="M46" s="30"/>
      <c r="N46" s="30"/>
    </row>
    <row r="47" spans="1:14" ht="13.2" customHeight="1" x14ac:dyDescent="0.3">
      <c r="A47" s="3" t="s">
        <v>50</v>
      </c>
      <c r="B47" s="1">
        <v>45</v>
      </c>
      <c r="D47" s="27">
        <v>111223.7</v>
      </c>
      <c r="E47" s="27">
        <v>45939.6</v>
      </c>
      <c r="M47" s="30"/>
      <c r="N47" s="30"/>
    </row>
    <row r="48" spans="1:14" ht="13.2" customHeight="1" x14ac:dyDescent="0.3">
      <c r="A48" s="3" t="s">
        <v>51</v>
      </c>
      <c r="B48" s="1">
        <v>46</v>
      </c>
      <c r="D48" s="27">
        <v>219225.48</v>
      </c>
      <c r="E48" s="27">
        <v>99977.85</v>
      </c>
      <c r="I48" s="30"/>
      <c r="J48" s="30"/>
      <c r="M48" s="30"/>
      <c r="N48" s="30"/>
    </row>
    <row r="49" spans="1:14" ht="13.2" customHeight="1" x14ac:dyDescent="0.3">
      <c r="A49" s="3" t="s">
        <v>52</v>
      </c>
      <c r="B49" s="1">
        <v>47</v>
      </c>
      <c r="D49" s="27"/>
      <c r="E49" s="27"/>
      <c r="I49" s="30"/>
      <c r="J49" s="30"/>
      <c r="M49" s="30"/>
      <c r="N49" s="30"/>
    </row>
    <row r="50" spans="1:14" ht="13.2" customHeight="1" x14ac:dyDescent="0.3">
      <c r="A50" s="3" t="s">
        <v>53</v>
      </c>
      <c r="B50" s="1">
        <v>48</v>
      </c>
      <c r="D50" s="27"/>
      <c r="E50" s="27"/>
      <c r="I50" s="30"/>
      <c r="J50" s="30"/>
      <c r="M50" s="30"/>
      <c r="N50" s="30"/>
    </row>
    <row r="51" spans="1:14" ht="13.2" customHeight="1" x14ac:dyDescent="0.3">
      <c r="A51" s="3" t="s">
        <v>54</v>
      </c>
      <c r="B51" s="1">
        <v>49</v>
      </c>
      <c r="D51" s="27"/>
      <c r="E51" s="27"/>
      <c r="I51" s="30"/>
      <c r="J51" s="30"/>
      <c r="M51" s="30"/>
      <c r="N51" s="30"/>
    </row>
    <row r="52" spans="1:14" ht="13.2" customHeight="1" x14ac:dyDescent="0.3">
      <c r="A52" s="3" t="s">
        <v>55</v>
      </c>
      <c r="B52" s="1">
        <v>50</v>
      </c>
      <c r="D52" s="27"/>
      <c r="E52" s="27"/>
      <c r="I52" s="30"/>
      <c r="J52" s="30"/>
      <c r="M52" s="30"/>
      <c r="N52" s="30"/>
    </row>
    <row r="53" spans="1:14" ht="13.2" customHeight="1" x14ac:dyDescent="0.3">
      <c r="A53" s="3" t="s">
        <v>56</v>
      </c>
      <c r="B53" s="1">
        <v>51</v>
      </c>
      <c r="D53" s="27">
        <v>455868.7</v>
      </c>
      <c r="E53" s="27">
        <v>178015.25</v>
      </c>
      <c r="I53" s="30"/>
      <c r="J53" s="30"/>
      <c r="M53" s="30"/>
      <c r="N53" s="30"/>
    </row>
    <row r="54" spans="1:14" ht="13.2" customHeight="1" x14ac:dyDescent="0.3">
      <c r="A54" s="3" t="s">
        <v>57</v>
      </c>
      <c r="B54" s="1">
        <v>52</v>
      </c>
      <c r="D54" s="27"/>
      <c r="E54" s="27"/>
      <c r="I54" s="30"/>
      <c r="J54" s="30"/>
      <c r="M54" s="30"/>
      <c r="N54" s="30"/>
    </row>
    <row r="55" spans="1:14" ht="13.2" customHeight="1" x14ac:dyDescent="0.3">
      <c r="A55" s="3" t="s">
        <v>58</v>
      </c>
      <c r="B55" s="1">
        <v>53</v>
      </c>
      <c r="D55" s="27">
        <v>93930.2</v>
      </c>
      <c r="E55" s="27">
        <v>208155.9</v>
      </c>
      <c r="I55" s="30"/>
      <c r="J55" s="30"/>
      <c r="M55" s="30"/>
      <c r="N55" s="30"/>
    </row>
    <row r="56" spans="1:14" ht="13.2" customHeight="1" x14ac:dyDescent="0.3">
      <c r="A56" s="3" t="s">
        <v>59</v>
      </c>
      <c r="B56" s="1">
        <v>54</v>
      </c>
      <c r="D56" s="27"/>
      <c r="E56" s="27"/>
      <c r="I56" s="30"/>
      <c r="J56" s="30"/>
      <c r="M56" s="30"/>
      <c r="N56" s="30"/>
    </row>
    <row r="57" spans="1:14" ht="13.2" customHeight="1" x14ac:dyDescent="0.3">
      <c r="A57" s="3" t="s">
        <v>60</v>
      </c>
      <c r="B57" s="1">
        <v>55</v>
      </c>
      <c r="D57" s="27">
        <v>390896.1</v>
      </c>
      <c r="E57" s="27">
        <v>162325.45000000001</v>
      </c>
      <c r="M57" s="30"/>
      <c r="N57" s="30"/>
    </row>
    <row r="58" spans="1:14" ht="13.2" customHeight="1" x14ac:dyDescent="0.3">
      <c r="A58" s="3" t="s">
        <v>61</v>
      </c>
      <c r="B58" s="1">
        <v>56</v>
      </c>
      <c r="D58" s="27">
        <v>245669.9</v>
      </c>
      <c r="E58" s="27">
        <v>132112.04999999999</v>
      </c>
      <c r="J58" s="5"/>
      <c r="M58" s="30"/>
      <c r="N58" s="30"/>
    </row>
    <row r="59" spans="1:14" ht="13.2" customHeight="1" x14ac:dyDescent="0.3">
      <c r="A59" s="3" t="s">
        <v>62</v>
      </c>
      <c r="B59" s="1">
        <v>57</v>
      </c>
      <c r="D59" s="27"/>
      <c r="E59" s="27"/>
      <c r="J59" s="5"/>
      <c r="M59" s="30"/>
      <c r="N59" s="30"/>
    </row>
    <row r="60" spans="1:14" ht="13.2" customHeight="1" x14ac:dyDescent="0.3">
      <c r="A60" s="3" t="s">
        <v>63</v>
      </c>
      <c r="B60" s="1">
        <v>58</v>
      </c>
      <c r="D60" s="27"/>
      <c r="E60" s="27"/>
      <c r="J60" s="5"/>
      <c r="M60" s="30"/>
      <c r="N60" s="30"/>
    </row>
    <row r="61" spans="1:14" ht="13.2" customHeight="1" x14ac:dyDescent="0.3">
      <c r="A61" s="3" t="s">
        <v>64</v>
      </c>
      <c r="B61" s="1">
        <v>59</v>
      </c>
      <c r="D61" s="27"/>
      <c r="E61" s="27"/>
      <c r="J61" s="5"/>
      <c r="M61" s="30"/>
      <c r="N61" s="30"/>
    </row>
    <row r="62" spans="1:14" ht="13.2" customHeight="1" x14ac:dyDescent="0.3">
      <c r="A62" s="3" t="s">
        <v>65</v>
      </c>
      <c r="B62" s="1">
        <v>60</v>
      </c>
      <c r="D62" s="27">
        <v>272001.8</v>
      </c>
      <c r="E62" s="27">
        <v>60579.05</v>
      </c>
      <c r="M62" s="30"/>
      <c r="N62" s="30"/>
    </row>
    <row r="63" spans="1:14" ht="13.2" customHeight="1" x14ac:dyDescent="0.3">
      <c r="A63" s="3" t="s">
        <v>66</v>
      </c>
      <c r="B63" s="1">
        <v>61</v>
      </c>
      <c r="D63" s="27">
        <v>9856</v>
      </c>
      <c r="E63" s="27">
        <v>7339.5</v>
      </c>
      <c r="M63" s="30"/>
      <c r="N63" s="30"/>
    </row>
    <row r="64" spans="1:14" ht="13.2" customHeight="1" x14ac:dyDescent="0.3">
      <c r="A64" s="3" t="s">
        <v>67</v>
      </c>
      <c r="B64" s="1">
        <v>62</v>
      </c>
      <c r="D64" s="27"/>
      <c r="E64" s="27"/>
      <c r="M64" s="30"/>
      <c r="N64" s="30"/>
    </row>
    <row r="65" spans="1:14" ht="13.2" customHeight="1" x14ac:dyDescent="0.3">
      <c r="A65" s="3" t="s">
        <v>68</v>
      </c>
      <c r="B65" s="1">
        <v>63</v>
      </c>
      <c r="D65" s="27">
        <v>1297004.8</v>
      </c>
      <c r="E65" s="27">
        <v>5540.5</v>
      </c>
      <c r="F65" s="30"/>
      <c r="M65" s="30"/>
      <c r="N65" s="30"/>
    </row>
    <row r="66" spans="1:14" ht="13.2" customHeight="1" x14ac:dyDescent="0.3">
      <c r="A66" s="3" t="s">
        <v>69</v>
      </c>
      <c r="B66" s="1">
        <v>64</v>
      </c>
      <c r="D66" s="27"/>
      <c r="E66" s="27"/>
      <c r="F66" s="30"/>
      <c r="M66" s="30"/>
      <c r="N66" s="30"/>
    </row>
    <row r="67" spans="1:14" ht="13.2" customHeight="1" x14ac:dyDescent="0.3">
      <c r="A67" s="3" t="s">
        <v>70</v>
      </c>
      <c r="B67" s="1">
        <v>65</v>
      </c>
      <c r="D67" s="27"/>
      <c r="E67" s="27"/>
      <c r="F67" s="30"/>
      <c r="M67" s="30"/>
      <c r="N67" s="30"/>
    </row>
    <row r="68" spans="1:14" ht="13.2" customHeight="1" x14ac:dyDescent="0.3">
      <c r="A68" s="3" t="s">
        <v>71</v>
      </c>
      <c r="B68" s="1">
        <v>66</v>
      </c>
      <c r="D68" s="27"/>
      <c r="E68" s="27"/>
      <c r="F68" s="30"/>
      <c r="M68" s="30"/>
      <c r="N68" s="30"/>
    </row>
    <row r="69" spans="1:14" ht="13.2" customHeight="1" x14ac:dyDescent="0.3">
      <c r="A69" s="3" t="s">
        <v>72</v>
      </c>
      <c r="B69" s="1">
        <v>67</v>
      </c>
      <c r="D69" s="27"/>
      <c r="E69" s="27"/>
      <c r="F69" s="30"/>
      <c r="M69" s="30"/>
      <c r="N69" s="30"/>
    </row>
    <row r="70" spans="1:14" ht="13.2" customHeight="1" x14ac:dyDescent="0.25">
      <c r="F70" s="30"/>
    </row>
    <row r="71" spans="1:14" ht="13.2" customHeight="1" x14ac:dyDescent="0.25">
      <c r="A71" s="1" t="s">
        <v>73</v>
      </c>
      <c r="D71" s="25">
        <f>SUM(D3:D69)</f>
        <v>4917919.4800000004</v>
      </c>
      <c r="E71" s="25">
        <f>SUM(E3:E69)</f>
        <v>1632710.1499999997</v>
      </c>
      <c r="F71" s="30"/>
    </row>
    <row r="72" spans="1:14" x14ac:dyDescent="0.25">
      <c r="F72" s="30"/>
    </row>
    <row r="73" spans="1:14" x14ac:dyDescent="0.25">
      <c r="A73" s="4" t="s">
        <v>74</v>
      </c>
      <c r="F73" s="30"/>
    </row>
    <row r="74" spans="1:14" x14ac:dyDescent="0.25">
      <c r="F74" s="30"/>
    </row>
    <row r="75" spans="1:14" x14ac:dyDescent="0.25">
      <c r="F75" s="30"/>
    </row>
    <row r="76" spans="1:14" x14ac:dyDescent="0.25">
      <c r="F76" s="30"/>
    </row>
    <row r="77" spans="1:14" x14ac:dyDescent="0.25">
      <c r="F77" s="30"/>
    </row>
    <row r="78" spans="1:14" x14ac:dyDescent="0.25">
      <c r="F78" s="30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F90F4-D196-4A4E-9646-D56A7E2912CA}">
  <dimension ref="A1:N78"/>
  <sheetViews>
    <sheetView zoomScaleNormal="100" workbookViewId="0">
      <selection activeCell="B83" sqref="B83"/>
    </sheetView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6640625" style="1" bestFit="1" customWidth="1"/>
    <col min="10" max="10" width="16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4" ht="13.2" customHeight="1" x14ac:dyDescent="0.25">
      <c r="A1" s="28" t="s">
        <v>79</v>
      </c>
      <c r="D1" s="2" t="s">
        <v>0</v>
      </c>
      <c r="E1" s="2" t="s">
        <v>1</v>
      </c>
      <c r="F1" s="2"/>
    </row>
    <row r="2" spans="1:14" x14ac:dyDescent="0.25">
      <c r="A2" s="1" t="s">
        <v>2</v>
      </c>
      <c r="B2" s="1" t="s">
        <v>3</v>
      </c>
      <c r="D2" s="25" t="s">
        <v>4</v>
      </c>
      <c r="E2" s="25" t="s">
        <v>5</v>
      </c>
      <c r="F2" s="25"/>
    </row>
    <row r="3" spans="1:14" ht="13.2" customHeight="1" x14ac:dyDescent="0.3">
      <c r="A3" s="3" t="s">
        <v>6</v>
      </c>
      <c r="B3" s="1">
        <v>1</v>
      </c>
      <c r="D3" s="27">
        <v>133146.29999999999</v>
      </c>
      <c r="E3" s="27">
        <v>169366.57</v>
      </c>
      <c r="M3" s="30"/>
    </row>
    <row r="4" spans="1:14" ht="13.2" customHeight="1" x14ac:dyDescent="0.3">
      <c r="A4" s="3" t="s">
        <v>7</v>
      </c>
      <c r="B4" s="1">
        <v>2</v>
      </c>
      <c r="D4" s="27">
        <v>10740.1</v>
      </c>
      <c r="E4" s="27">
        <v>3788.75</v>
      </c>
      <c r="M4" s="30"/>
      <c r="N4" s="30"/>
    </row>
    <row r="5" spans="1:14" ht="13.2" customHeight="1" x14ac:dyDescent="0.3">
      <c r="A5" s="3" t="s">
        <v>8</v>
      </c>
      <c r="B5" s="1">
        <v>3</v>
      </c>
      <c r="D5" s="27">
        <v>443550.1</v>
      </c>
      <c r="E5" s="27">
        <v>220319.05</v>
      </c>
      <c r="M5" s="30"/>
      <c r="N5" s="30"/>
    </row>
    <row r="6" spans="1:14" ht="13.2" customHeight="1" x14ac:dyDescent="0.3">
      <c r="A6" s="3" t="s">
        <v>9</v>
      </c>
      <c r="B6" s="1">
        <v>4</v>
      </c>
      <c r="D6" s="27">
        <v>4707.5</v>
      </c>
      <c r="E6" s="27">
        <v>2174.1999999999998</v>
      </c>
      <c r="M6" s="30"/>
      <c r="N6" s="30"/>
    </row>
    <row r="7" spans="1:14" ht="13.2" customHeight="1" x14ac:dyDescent="0.3">
      <c r="A7" s="3" t="s">
        <v>10</v>
      </c>
      <c r="B7" s="1">
        <v>5</v>
      </c>
      <c r="D7" s="27">
        <v>563439.1</v>
      </c>
      <c r="E7" s="27">
        <v>236980.8</v>
      </c>
      <c r="M7" s="30"/>
      <c r="N7" s="30"/>
    </row>
    <row r="8" spans="1:14" ht="13.2" customHeight="1" x14ac:dyDescent="0.3">
      <c r="A8" s="3" t="s">
        <v>11</v>
      </c>
      <c r="B8" s="1">
        <v>6</v>
      </c>
      <c r="D8" s="27">
        <v>2204172.5</v>
      </c>
      <c r="E8" s="27">
        <v>937209.7</v>
      </c>
      <c r="M8" s="30"/>
      <c r="N8" s="30"/>
    </row>
    <row r="9" spans="1:14" ht="13.2" customHeight="1" x14ac:dyDescent="0.3">
      <c r="A9" s="3" t="s">
        <v>12</v>
      </c>
      <c r="B9" s="1">
        <v>7</v>
      </c>
      <c r="D9" s="27">
        <v>199.5</v>
      </c>
      <c r="E9" s="27">
        <v>620.20000000000005</v>
      </c>
      <c r="F9" s="25"/>
      <c r="M9" s="30"/>
      <c r="N9" s="30"/>
    </row>
    <row r="10" spans="1:14" ht="13.2" customHeight="1" x14ac:dyDescent="0.3">
      <c r="A10" s="3" t="s">
        <v>13</v>
      </c>
      <c r="B10" s="1">
        <v>8</v>
      </c>
      <c r="D10" s="27">
        <v>264568</v>
      </c>
      <c r="E10" s="27">
        <v>76281.100000000006</v>
      </c>
      <c r="M10" s="30"/>
      <c r="N10" s="30"/>
    </row>
    <row r="11" spans="1:14" ht="13.2" customHeight="1" x14ac:dyDescent="0.3">
      <c r="A11" s="3" t="s">
        <v>14</v>
      </c>
      <c r="B11" s="1">
        <v>9</v>
      </c>
      <c r="D11" s="27">
        <v>235127.2</v>
      </c>
      <c r="E11" s="27">
        <v>61899.95</v>
      </c>
      <c r="M11" s="30"/>
      <c r="N11" s="30"/>
    </row>
    <row r="12" spans="1:14" ht="13.2" customHeight="1" x14ac:dyDescent="0.3">
      <c r="A12" s="3" t="s">
        <v>15</v>
      </c>
      <c r="B12" s="1">
        <v>10</v>
      </c>
      <c r="D12" s="27"/>
      <c r="E12" s="27"/>
      <c r="M12" s="30"/>
      <c r="N12" s="30"/>
    </row>
    <row r="13" spans="1:14" ht="13.2" customHeight="1" x14ac:dyDescent="0.3">
      <c r="A13" s="3" t="s">
        <v>16</v>
      </c>
      <c r="B13" s="1">
        <v>11</v>
      </c>
      <c r="D13" s="27">
        <v>1299246.2</v>
      </c>
      <c r="E13" s="27">
        <v>353291.05</v>
      </c>
      <c r="M13" s="30"/>
      <c r="N13" s="30"/>
    </row>
    <row r="14" spans="1:14" ht="13.2" customHeight="1" x14ac:dyDescent="0.3">
      <c r="A14" s="3" t="s">
        <v>17</v>
      </c>
      <c r="B14" s="1">
        <v>12</v>
      </c>
      <c r="D14" s="27">
        <v>51382.8</v>
      </c>
      <c r="E14" s="27">
        <v>12785.5</v>
      </c>
      <c r="F14" s="25"/>
      <c r="M14" s="30"/>
      <c r="N14" s="30"/>
    </row>
    <row r="15" spans="1:14" ht="13.2" customHeight="1" x14ac:dyDescent="0.3">
      <c r="A15" s="3" t="s">
        <v>18</v>
      </c>
      <c r="B15" s="1">
        <v>13</v>
      </c>
      <c r="D15" s="27">
        <v>3228221.4</v>
      </c>
      <c r="E15" s="27">
        <v>1448346.55</v>
      </c>
      <c r="M15" s="30"/>
      <c r="N15" s="30"/>
    </row>
    <row r="16" spans="1:14" ht="13.2" customHeight="1" x14ac:dyDescent="0.3">
      <c r="A16" s="3" t="s">
        <v>19</v>
      </c>
      <c r="B16" s="1">
        <v>14</v>
      </c>
      <c r="D16" s="27">
        <v>17518.2</v>
      </c>
      <c r="E16" s="27">
        <v>7260.75</v>
      </c>
      <c r="M16" s="30"/>
      <c r="N16" s="30"/>
    </row>
    <row r="17" spans="1:14" ht="13.2" customHeight="1" x14ac:dyDescent="0.3">
      <c r="A17" s="3" t="s">
        <v>20</v>
      </c>
      <c r="B17" s="1">
        <v>15</v>
      </c>
      <c r="D17" s="27"/>
      <c r="E17" s="27"/>
      <c r="M17" s="30"/>
      <c r="N17" s="30"/>
    </row>
    <row r="18" spans="1:14" ht="13.2" customHeight="1" x14ac:dyDescent="0.3">
      <c r="A18" s="3" t="s">
        <v>21</v>
      </c>
      <c r="B18" s="1">
        <v>16</v>
      </c>
      <c r="D18" s="27">
        <v>427190.4</v>
      </c>
      <c r="E18" s="27">
        <v>232221.5</v>
      </c>
      <c r="M18" s="30"/>
      <c r="N18" s="30"/>
    </row>
    <row r="19" spans="1:14" ht="13.2" customHeight="1" x14ac:dyDescent="0.3">
      <c r="A19" s="3" t="s">
        <v>22</v>
      </c>
      <c r="B19" s="1">
        <v>17</v>
      </c>
      <c r="D19" s="27">
        <v>428355.9</v>
      </c>
      <c r="E19" s="27">
        <v>278590.90000000002</v>
      </c>
      <c r="M19" s="30"/>
      <c r="N19" s="30"/>
    </row>
    <row r="20" spans="1:14" ht="13.2" customHeight="1" x14ac:dyDescent="0.3">
      <c r="A20" s="3" t="s">
        <v>23</v>
      </c>
      <c r="B20" s="1">
        <v>18</v>
      </c>
      <c r="D20" s="27">
        <v>157642.79999999999</v>
      </c>
      <c r="E20" s="27">
        <v>62331.5</v>
      </c>
      <c r="M20" s="30"/>
      <c r="N20" s="30"/>
    </row>
    <row r="21" spans="1:14" ht="13.2" customHeight="1" x14ac:dyDescent="0.3">
      <c r="A21" s="3" t="s">
        <v>24</v>
      </c>
      <c r="B21" s="1">
        <v>19</v>
      </c>
      <c r="D21" s="27"/>
      <c r="E21" s="27"/>
      <c r="M21" s="30"/>
      <c r="N21" s="30"/>
    </row>
    <row r="22" spans="1:14" ht="13.2" customHeight="1" x14ac:dyDescent="0.3">
      <c r="A22" s="3" t="s">
        <v>25</v>
      </c>
      <c r="B22" s="1">
        <v>20</v>
      </c>
      <c r="D22" s="27">
        <v>49896.7</v>
      </c>
      <c r="E22" s="27">
        <v>8123.5</v>
      </c>
      <c r="M22" s="30"/>
      <c r="N22" s="30"/>
    </row>
    <row r="23" spans="1:14" ht="13.2" customHeight="1" x14ac:dyDescent="0.3">
      <c r="A23" s="3" t="s">
        <v>26</v>
      </c>
      <c r="B23" s="1">
        <v>21</v>
      </c>
      <c r="D23" s="27">
        <v>6410.6</v>
      </c>
      <c r="E23" s="27">
        <v>2290.4</v>
      </c>
      <c r="M23" s="30"/>
      <c r="N23" s="30"/>
    </row>
    <row r="24" spans="1:14" ht="13.2" customHeight="1" x14ac:dyDescent="0.3">
      <c r="A24" s="3" t="s">
        <v>27</v>
      </c>
      <c r="B24" s="1">
        <v>22</v>
      </c>
      <c r="D24" s="27">
        <v>5343.8</v>
      </c>
      <c r="E24" s="27">
        <v>787.15</v>
      </c>
      <c r="M24" s="30"/>
      <c r="N24" s="30"/>
    </row>
    <row r="25" spans="1:14" ht="13.2" customHeight="1" x14ac:dyDescent="0.3">
      <c r="A25" s="3" t="s">
        <v>28</v>
      </c>
      <c r="B25" s="1">
        <v>23</v>
      </c>
      <c r="D25" s="27">
        <v>12668.6</v>
      </c>
      <c r="E25" s="27">
        <v>9472.4</v>
      </c>
      <c r="M25" s="30"/>
      <c r="N25" s="30"/>
    </row>
    <row r="26" spans="1:14" ht="13.2" customHeight="1" x14ac:dyDescent="0.3">
      <c r="A26" s="3" t="s">
        <v>29</v>
      </c>
      <c r="B26" s="1">
        <v>24</v>
      </c>
      <c r="D26" s="27">
        <v>2936.5</v>
      </c>
      <c r="E26" s="27">
        <v>1976.1</v>
      </c>
      <c r="M26" s="30"/>
      <c r="N26" s="30"/>
    </row>
    <row r="27" spans="1:14" ht="13.2" customHeight="1" x14ac:dyDescent="0.3">
      <c r="A27" s="3" t="s">
        <v>30</v>
      </c>
      <c r="B27" s="1">
        <v>25</v>
      </c>
      <c r="D27" s="27">
        <v>5289.9</v>
      </c>
      <c r="E27" s="27">
        <v>458.85</v>
      </c>
      <c r="M27" s="30"/>
      <c r="N27" s="30"/>
    </row>
    <row r="28" spans="1:14" ht="13.2" customHeight="1" x14ac:dyDescent="0.3">
      <c r="A28" s="3" t="s">
        <v>31</v>
      </c>
      <c r="B28" s="1">
        <v>26</v>
      </c>
      <c r="D28" s="27">
        <v>18354.7</v>
      </c>
      <c r="E28" s="27">
        <v>7187.25</v>
      </c>
      <c r="M28" s="30"/>
      <c r="N28" s="30"/>
    </row>
    <row r="29" spans="1:14" ht="13.2" customHeight="1" x14ac:dyDescent="0.3">
      <c r="A29" s="3" t="s">
        <v>32</v>
      </c>
      <c r="B29" s="1">
        <v>27</v>
      </c>
      <c r="D29" s="27">
        <v>143066</v>
      </c>
      <c r="E29" s="27">
        <v>64908.9</v>
      </c>
      <c r="M29" s="30"/>
      <c r="N29" s="30"/>
    </row>
    <row r="30" spans="1:14" ht="13.2" customHeight="1" x14ac:dyDescent="0.3">
      <c r="A30" s="3" t="s">
        <v>33</v>
      </c>
      <c r="B30" s="1">
        <v>28</v>
      </c>
      <c r="D30" s="27">
        <v>65277.8</v>
      </c>
      <c r="E30" s="27">
        <v>33320.35</v>
      </c>
      <c r="M30" s="30"/>
      <c r="N30" s="30"/>
    </row>
    <row r="31" spans="1:14" ht="13.2" customHeight="1" x14ac:dyDescent="0.3">
      <c r="A31" s="3" t="s">
        <v>34</v>
      </c>
      <c r="B31" s="1">
        <v>29</v>
      </c>
      <c r="D31" s="27">
        <v>1437267.3</v>
      </c>
      <c r="E31" s="27">
        <v>950673.5</v>
      </c>
      <c r="M31" s="30"/>
      <c r="N31" s="30"/>
    </row>
    <row r="32" spans="1:14" ht="13.2" customHeight="1" x14ac:dyDescent="0.3">
      <c r="A32" s="3" t="s">
        <v>35</v>
      </c>
      <c r="B32" s="1">
        <v>30</v>
      </c>
      <c r="D32" s="27">
        <v>3580.5</v>
      </c>
      <c r="E32" s="27">
        <v>1465.45</v>
      </c>
      <c r="M32" s="30"/>
      <c r="N32" s="30"/>
    </row>
    <row r="33" spans="1:14" ht="13.2" customHeight="1" x14ac:dyDescent="0.3">
      <c r="A33" s="3" t="s">
        <v>36</v>
      </c>
      <c r="B33" s="1">
        <v>31</v>
      </c>
      <c r="D33" s="27">
        <v>440481.3</v>
      </c>
      <c r="E33" s="27">
        <v>134032.85</v>
      </c>
      <c r="M33" s="30"/>
      <c r="N33" s="30"/>
    </row>
    <row r="34" spans="1:14" ht="13.2" customHeight="1" x14ac:dyDescent="0.3">
      <c r="A34" s="3" t="s">
        <v>37</v>
      </c>
      <c r="B34" s="1">
        <v>32</v>
      </c>
      <c r="D34" s="27">
        <v>5436.9000000000005</v>
      </c>
      <c r="E34" s="27">
        <v>4060.35</v>
      </c>
      <c r="M34" s="30"/>
      <c r="N34" s="30"/>
    </row>
    <row r="35" spans="1:14" ht="13.2" customHeight="1" x14ac:dyDescent="0.3">
      <c r="A35" s="3" t="s">
        <v>38</v>
      </c>
      <c r="B35" s="1">
        <v>33</v>
      </c>
      <c r="D35" s="27"/>
      <c r="E35" s="27"/>
      <c r="M35" s="30"/>
      <c r="N35" s="30"/>
    </row>
    <row r="36" spans="1:14" ht="13.2" customHeight="1" x14ac:dyDescent="0.3">
      <c r="A36" s="3" t="s">
        <v>39</v>
      </c>
      <c r="B36" s="1">
        <v>34</v>
      </c>
      <c r="D36" s="27"/>
      <c r="E36" s="27"/>
      <c r="M36" s="30"/>
      <c r="N36" s="30"/>
    </row>
    <row r="37" spans="1:14" ht="13.2" customHeight="1" x14ac:dyDescent="0.3">
      <c r="A37" s="3" t="s">
        <v>40</v>
      </c>
      <c r="B37" s="1">
        <v>35</v>
      </c>
      <c r="D37" s="27">
        <v>455832.3</v>
      </c>
      <c r="E37" s="27">
        <v>129473.75</v>
      </c>
      <c r="M37" s="30"/>
      <c r="N37" s="30"/>
    </row>
    <row r="38" spans="1:14" ht="13.2" customHeight="1" x14ac:dyDescent="0.3">
      <c r="A38" s="3" t="s">
        <v>41</v>
      </c>
      <c r="B38" s="1">
        <v>36</v>
      </c>
      <c r="D38" s="27">
        <v>2355512.6</v>
      </c>
      <c r="E38" s="27">
        <v>746477.2</v>
      </c>
      <c r="M38" s="30"/>
      <c r="N38" s="30"/>
    </row>
    <row r="39" spans="1:14" ht="13.2" customHeight="1" x14ac:dyDescent="0.3">
      <c r="A39" s="3" t="s">
        <v>42</v>
      </c>
      <c r="B39" s="1">
        <v>37</v>
      </c>
      <c r="D39" s="27">
        <v>157625.29999999999</v>
      </c>
      <c r="E39" s="27">
        <v>79108.05</v>
      </c>
      <c r="M39" s="30"/>
      <c r="N39" s="30"/>
    </row>
    <row r="40" spans="1:14" ht="13.2" customHeight="1" x14ac:dyDescent="0.3">
      <c r="A40" s="3" t="s">
        <v>43</v>
      </c>
      <c r="B40" s="1">
        <v>38</v>
      </c>
      <c r="D40" s="27">
        <v>31919.3</v>
      </c>
      <c r="E40" s="27">
        <v>8032.15</v>
      </c>
      <c r="M40" s="30"/>
      <c r="N40" s="30"/>
    </row>
    <row r="41" spans="1:14" ht="13.2" customHeight="1" x14ac:dyDescent="0.3">
      <c r="A41" s="3" t="s">
        <v>44</v>
      </c>
      <c r="B41" s="1">
        <v>39</v>
      </c>
      <c r="D41" s="27"/>
      <c r="E41" s="27"/>
      <c r="M41" s="30"/>
      <c r="N41" s="30"/>
    </row>
    <row r="42" spans="1:14" ht="13.2" customHeight="1" x14ac:dyDescent="0.3">
      <c r="A42" s="3" t="s">
        <v>45</v>
      </c>
      <c r="B42" s="1">
        <v>40</v>
      </c>
      <c r="D42" s="27">
        <v>60420.499999999993</v>
      </c>
      <c r="E42" s="27">
        <v>20965</v>
      </c>
      <c r="M42" s="30"/>
      <c r="N42" s="30"/>
    </row>
    <row r="43" spans="1:14" ht="13.2" customHeight="1" x14ac:dyDescent="0.3">
      <c r="A43" s="3" t="s">
        <v>46</v>
      </c>
      <c r="B43" s="1">
        <v>41</v>
      </c>
      <c r="D43" s="27">
        <v>865811.1</v>
      </c>
      <c r="E43" s="27">
        <v>245325.15</v>
      </c>
      <c r="M43" s="30"/>
      <c r="N43" s="30"/>
    </row>
    <row r="44" spans="1:14" ht="13.2" customHeight="1" x14ac:dyDescent="0.3">
      <c r="A44" s="3" t="s">
        <v>47</v>
      </c>
      <c r="B44" s="1">
        <v>42</v>
      </c>
      <c r="D44" s="27">
        <v>242552.5</v>
      </c>
      <c r="E44" s="27">
        <v>131698.70000000001</v>
      </c>
      <c r="M44" s="30"/>
      <c r="N44" s="30"/>
    </row>
    <row r="45" spans="1:14" ht="13.2" customHeight="1" x14ac:dyDescent="0.3">
      <c r="A45" s="3" t="s">
        <v>48</v>
      </c>
      <c r="B45" s="1">
        <v>43</v>
      </c>
      <c r="D45" s="27">
        <v>375890.2</v>
      </c>
      <c r="E45" s="27">
        <v>86006.55</v>
      </c>
      <c r="M45" s="30"/>
      <c r="N45" s="30"/>
    </row>
    <row r="46" spans="1:14" ht="13.2" customHeight="1" x14ac:dyDescent="0.3">
      <c r="A46" s="3" t="s">
        <v>49</v>
      </c>
      <c r="B46" s="1">
        <v>44</v>
      </c>
      <c r="D46" s="27">
        <v>161669.20000000001</v>
      </c>
      <c r="E46" s="27">
        <v>48450.5</v>
      </c>
      <c r="M46" s="30"/>
      <c r="N46" s="30"/>
    </row>
    <row r="47" spans="1:14" ht="13.2" customHeight="1" x14ac:dyDescent="0.3">
      <c r="A47" s="3" t="s">
        <v>50</v>
      </c>
      <c r="B47" s="1">
        <v>45</v>
      </c>
      <c r="D47" s="27">
        <v>66185.7</v>
      </c>
      <c r="E47" s="27">
        <v>37072.35</v>
      </c>
      <c r="M47" s="30"/>
      <c r="N47" s="30"/>
    </row>
    <row r="48" spans="1:14" ht="13.2" customHeight="1" x14ac:dyDescent="0.3">
      <c r="A48" s="3" t="s">
        <v>51</v>
      </c>
      <c r="B48" s="1">
        <v>46</v>
      </c>
      <c r="D48" s="27">
        <v>297624.68</v>
      </c>
      <c r="E48" s="27">
        <v>126975.45</v>
      </c>
      <c r="M48" s="30"/>
      <c r="N48" s="30"/>
    </row>
    <row r="49" spans="1:14" ht="13.2" customHeight="1" x14ac:dyDescent="0.3">
      <c r="A49" s="3" t="s">
        <v>52</v>
      </c>
      <c r="B49" s="1">
        <v>47</v>
      </c>
      <c r="D49" s="27">
        <v>32002.6</v>
      </c>
      <c r="E49" s="27">
        <v>10731.7</v>
      </c>
      <c r="M49" s="30"/>
      <c r="N49" s="30"/>
    </row>
    <row r="50" spans="1:14" ht="13.2" customHeight="1" x14ac:dyDescent="0.3">
      <c r="A50" s="3" t="s">
        <v>53</v>
      </c>
      <c r="B50" s="1">
        <v>48</v>
      </c>
      <c r="D50" s="27">
        <v>2715736.1</v>
      </c>
      <c r="E50" s="27">
        <v>1492783.6</v>
      </c>
      <c r="M50" s="30"/>
      <c r="N50" s="30"/>
    </row>
    <row r="51" spans="1:14" ht="13.2" customHeight="1" x14ac:dyDescent="0.3">
      <c r="A51" s="3" t="s">
        <v>54</v>
      </c>
      <c r="B51" s="1">
        <v>49</v>
      </c>
      <c r="D51" s="27">
        <v>569833.6</v>
      </c>
      <c r="E51" s="27">
        <v>194219.55</v>
      </c>
      <c r="M51" s="30"/>
      <c r="N51" s="30"/>
    </row>
    <row r="52" spans="1:14" ht="13.2" customHeight="1" x14ac:dyDescent="0.3">
      <c r="A52" s="3" t="s">
        <v>55</v>
      </c>
      <c r="B52" s="1">
        <v>50</v>
      </c>
      <c r="D52" s="27">
        <v>2140460.7000000002</v>
      </c>
      <c r="E52" s="27">
        <v>849011.8</v>
      </c>
      <c r="M52" s="30"/>
      <c r="N52" s="30"/>
    </row>
    <row r="53" spans="1:14" ht="13.2" customHeight="1" x14ac:dyDescent="0.3">
      <c r="A53" s="3" t="s">
        <v>56</v>
      </c>
      <c r="B53" s="1">
        <v>51</v>
      </c>
      <c r="D53" s="27">
        <v>724546.2</v>
      </c>
      <c r="E53" s="27">
        <v>280634.2</v>
      </c>
      <c r="M53" s="30"/>
      <c r="N53" s="30"/>
    </row>
    <row r="54" spans="1:14" ht="13.2" customHeight="1" x14ac:dyDescent="0.3">
      <c r="A54" s="3" t="s">
        <v>57</v>
      </c>
      <c r="B54" s="1">
        <v>52</v>
      </c>
      <c r="D54" s="27">
        <v>1167465.6000000001</v>
      </c>
      <c r="E54" s="27">
        <v>473747.75</v>
      </c>
      <c r="M54" s="30"/>
      <c r="N54" s="30"/>
    </row>
    <row r="55" spans="1:14" ht="13.2" customHeight="1" x14ac:dyDescent="0.3">
      <c r="A55" s="3" t="s">
        <v>58</v>
      </c>
      <c r="B55" s="1">
        <v>53</v>
      </c>
      <c r="D55" s="27">
        <v>499343</v>
      </c>
      <c r="E55" s="27">
        <v>222173.6</v>
      </c>
      <c r="M55" s="30"/>
      <c r="N55" s="30"/>
    </row>
    <row r="56" spans="1:14" ht="13.2" customHeight="1" x14ac:dyDescent="0.3">
      <c r="A56" s="3" t="s">
        <v>59</v>
      </c>
      <c r="B56" s="1">
        <v>54</v>
      </c>
      <c r="D56" s="27">
        <v>27380.85</v>
      </c>
      <c r="E56" s="27">
        <v>13042.05</v>
      </c>
      <c r="M56" s="30"/>
      <c r="N56" s="30"/>
    </row>
    <row r="57" spans="1:14" ht="13.2" customHeight="1" x14ac:dyDescent="0.3">
      <c r="A57" s="3" t="s">
        <v>60</v>
      </c>
      <c r="B57" s="1">
        <v>55</v>
      </c>
      <c r="D57" s="27">
        <v>717877.3</v>
      </c>
      <c r="E57" s="27">
        <v>325368.40000000002</v>
      </c>
      <c r="M57" s="30"/>
      <c r="N57" s="30"/>
    </row>
    <row r="58" spans="1:14" ht="13.2" customHeight="1" x14ac:dyDescent="0.3">
      <c r="A58" s="3" t="s">
        <v>61</v>
      </c>
      <c r="B58" s="1">
        <v>56</v>
      </c>
      <c r="D58" s="27"/>
      <c r="E58" s="27"/>
      <c r="M58" s="30"/>
      <c r="N58" s="30"/>
    </row>
    <row r="59" spans="1:14" ht="13.2" customHeight="1" x14ac:dyDescent="0.3">
      <c r="A59" s="3" t="s">
        <v>62</v>
      </c>
      <c r="B59" s="1">
        <v>57</v>
      </c>
      <c r="D59" s="27">
        <v>335791.4</v>
      </c>
      <c r="E59" s="27">
        <v>172207.7</v>
      </c>
      <c r="M59" s="30"/>
      <c r="N59" s="30"/>
    </row>
    <row r="60" spans="1:14" ht="13.2" customHeight="1" x14ac:dyDescent="0.3">
      <c r="A60" s="3" t="s">
        <v>63</v>
      </c>
      <c r="B60" s="1">
        <v>58</v>
      </c>
      <c r="D60" s="27">
        <v>513478.7</v>
      </c>
      <c r="E60" s="27">
        <v>122056.2</v>
      </c>
      <c r="M60" s="30"/>
      <c r="N60" s="30"/>
    </row>
    <row r="61" spans="1:14" ht="13.2" customHeight="1" x14ac:dyDescent="0.3">
      <c r="A61" s="3" t="s">
        <v>64</v>
      </c>
      <c r="B61" s="1">
        <v>59</v>
      </c>
      <c r="D61" s="27">
        <v>722806</v>
      </c>
      <c r="E61" s="27">
        <v>356424.6</v>
      </c>
      <c r="M61" s="30"/>
      <c r="N61" s="30"/>
    </row>
    <row r="62" spans="1:14" ht="13.2" customHeight="1" x14ac:dyDescent="0.3">
      <c r="A62" s="3" t="s">
        <v>65</v>
      </c>
      <c r="B62" s="1">
        <v>60</v>
      </c>
      <c r="D62" s="27">
        <v>211503.6</v>
      </c>
      <c r="E62" s="27">
        <v>64083.6</v>
      </c>
      <c r="M62" s="30"/>
      <c r="N62" s="30"/>
    </row>
    <row r="63" spans="1:14" ht="13.2" customHeight="1" x14ac:dyDescent="0.3">
      <c r="A63" s="3" t="s">
        <v>66</v>
      </c>
      <c r="B63" s="1">
        <v>61</v>
      </c>
      <c r="D63" s="27">
        <v>13814.5</v>
      </c>
      <c r="E63" s="27">
        <v>6825.35</v>
      </c>
      <c r="M63" s="30"/>
      <c r="N63" s="30"/>
    </row>
    <row r="64" spans="1:14" ht="13.2" customHeight="1" x14ac:dyDescent="0.3">
      <c r="A64" s="3" t="s">
        <v>67</v>
      </c>
      <c r="B64" s="1">
        <v>62</v>
      </c>
      <c r="D64" s="27">
        <v>7808.5</v>
      </c>
      <c r="E64" s="27">
        <v>2785.65</v>
      </c>
      <c r="M64" s="30"/>
      <c r="N64" s="30"/>
    </row>
    <row r="65" spans="1:14" ht="13.2" customHeight="1" x14ac:dyDescent="0.3">
      <c r="A65" s="3" t="s">
        <v>68</v>
      </c>
      <c r="B65" s="1">
        <v>63</v>
      </c>
      <c r="D65" s="27"/>
      <c r="E65" s="27"/>
      <c r="F65" s="30"/>
      <c r="M65" s="30"/>
      <c r="N65" s="30"/>
    </row>
    <row r="66" spans="1:14" ht="13.2" customHeight="1" x14ac:dyDescent="0.3">
      <c r="A66" s="3" t="s">
        <v>69</v>
      </c>
      <c r="B66" s="1">
        <v>64</v>
      </c>
      <c r="D66" s="27">
        <v>846385.75</v>
      </c>
      <c r="E66" s="27">
        <v>620997.17000000004</v>
      </c>
      <c r="F66" s="30"/>
      <c r="M66" s="30"/>
      <c r="N66" s="30"/>
    </row>
    <row r="67" spans="1:14" ht="13.2" customHeight="1" x14ac:dyDescent="0.3">
      <c r="A67" s="3" t="s">
        <v>70</v>
      </c>
      <c r="B67" s="1">
        <v>65</v>
      </c>
      <c r="D67" s="27">
        <v>14347.9</v>
      </c>
      <c r="E67" s="27">
        <v>8899.7999999999993</v>
      </c>
      <c r="F67" s="30"/>
      <c r="M67" s="30"/>
      <c r="N67" s="30"/>
    </row>
    <row r="68" spans="1:14" ht="13.2" customHeight="1" x14ac:dyDescent="0.3">
      <c r="A68" s="3" t="s">
        <v>71</v>
      </c>
      <c r="B68" s="1">
        <v>66</v>
      </c>
      <c r="D68" s="27">
        <v>544355</v>
      </c>
      <c r="E68" s="27">
        <v>179565.75</v>
      </c>
      <c r="F68" s="30"/>
      <c r="M68" s="30"/>
      <c r="N68" s="30"/>
    </row>
    <row r="69" spans="1:14" ht="13.2" customHeight="1" x14ac:dyDescent="0.3">
      <c r="A69" s="3" t="s">
        <v>72</v>
      </c>
      <c r="B69" s="1">
        <v>67</v>
      </c>
      <c r="D69" s="27">
        <v>13893.599999999999</v>
      </c>
      <c r="E69" s="27">
        <v>5705.35</v>
      </c>
      <c r="F69" s="30"/>
      <c r="M69" s="30"/>
      <c r="N69" s="30"/>
    </row>
    <row r="70" spans="1:14" ht="13.2" customHeight="1" x14ac:dyDescent="0.25">
      <c r="F70" s="30"/>
    </row>
    <row r="71" spans="1:14" ht="13.2" customHeight="1" x14ac:dyDescent="0.25">
      <c r="A71" s="1" t="s">
        <v>73</v>
      </c>
      <c r="D71" s="25">
        <f>SUM(D3:D69)</f>
        <v>28555092.880000003</v>
      </c>
      <c r="E71" s="25">
        <f>SUM(E3:E69)</f>
        <v>12383073.789999999</v>
      </c>
      <c r="F71" s="30"/>
    </row>
    <row r="72" spans="1:14" x14ac:dyDescent="0.25">
      <c r="F72" s="30"/>
    </row>
    <row r="73" spans="1:14" x14ac:dyDescent="0.25">
      <c r="A73" s="4" t="s">
        <v>74</v>
      </c>
      <c r="F73" s="30"/>
    </row>
    <row r="74" spans="1:14" x14ac:dyDescent="0.25">
      <c r="F74" s="30"/>
    </row>
    <row r="75" spans="1:14" x14ac:dyDescent="0.25">
      <c r="F75" s="30"/>
    </row>
    <row r="76" spans="1:14" x14ac:dyDescent="0.25">
      <c r="F76" s="30"/>
    </row>
    <row r="77" spans="1:14" x14ac:dyDescent="0.25">
      <c r="F77" s="30"/>
    </row>
    <row r="78" spans="1:14" x14ac:dyDescent="0.25">
      <c r="F78" s="30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26753-0B3C-444E-9E4F-E97D7964ABA0}">
  <dimension ref="A1:N78"/>
  <sheetViews>
    <sheetView zoomScaleNormal="100" workbookViewId="0">
      <selection activeCell="G21" sqref="G21"/>
    </sheetView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6640625" style="1" bestFit="1" customWidth="1"/>
    <col min="10" max="10" width="16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4" ht="13.2" customHeight="1" x14ac:dyDescent="0.25">
      <c r="A1" s="28" t="s">
        <v>80</v>
      </c>
      <c r="D1" s="2" t="s">
        <v>0</v>
      </c>
      <c r="E1" s="2" t="s">
        <v>1</v>
      </c>
      <c r="F1" s="2"/>
      <c r="H1" s="29"/>
      <c r="I1" s="30"/>
      <c r="J1" s="30"/>
    </row>
    <row r="2" spans="1:14" x14ac:dyDescent="0.25">
      <c r="A2" s="1" t="s">
        <v>2</v>
      </c>
      <c r="B2" s="1" t="s">
        <v>3</v>
      </c>
      <c r="D2" s="25" t="s">
        <v>4</v>
      </c>
      <c r="E2" s="25" t="s">
        <v>5</v>
      </c>
      <c r="F2" s="25"/>
      <c r="H2" s="29"/>
      <c r="I2" s="30"/>
      <c r="J2" s="30"/>
    </row>
    <row r="3" spans="1:14" ht="13.2" customHeight="1" x14ac:dyDescent="0.3">
      <c r="A3" s="3" t="s">
        <v>6</v>
      </c>
      <c r="B3" s="1">
        <v>1</v>
      </c>
      <c r="D3" s="27">
        <v>175674.8</v>
      </c>
      <c r="E3" s="27">
        <v>420647.5</v>
      </c>
      <c r="I3" s="30"/>
      <c r="J3" s="30"/>
      <c r="M3" s="30"/>
    </row>
    <row r="4" spans="1:14" ht="13.2" customHeight="1" x14ac:dyDescent="0.3">
      <c r="A4" s="3" t="s">
        <v>7</v>
      </c>
      <c r="B4" s="1">
        <v>2</v>
      </c>
      <c r="D4" s="27">
        <v>10700.9</v>
      </c>
      <c r="E4" s="27">
        <v>5226.55</v>
      </c>
      <c r="I4" s="30"/>
      <c r="J4" s="30"/>
      <c r="M4" s="30"/>
      <c r="N4" s="30"/>
    </row>
    <row r="5" spans="1:14" ht="13.2" customHeight="1" x14ac:dyDescent="0.3">
      <c r="A5" s="3" t="s">
        <v>8</v>
      </c>
      <c r="B5" s="1">
        <v>3</v>
      </c>
      <c r="D5" s="27">
        <v>251938.4</v>
      </c>
      <c r="E5" s="27">
        <v>81261.600000000006</v>
      </c>
      <c r="I5" s="30"/>
      <c r="J5" s="30"/>
      <c r="M5" s="30"/>
      <c r="N5" s="30"/>
    </row>
    <row r="6" spans="1:14" ht="13.2" customHeight="1" x14ac:dyDescent="0.3">
      <c r="A6" s="3" t="s">
        <v>9</v>
      </c>
      <c r="B6" s="1">
        <v>4</v>
      </c>
      <c r="D6" s="27">
        <v>11142.6</v>
      </c>
      <c r="E6" s="27">
        <v>4718.7</v>
      </c>
      <c r="I6" s="30"/>
      <c r="J6" s="30"/>
      <c r="M6" s="30"/>
      <c r="N6" s="30"/>
    </row>
    <row r="7" spans="1:14" ht="13.2" customHeight="1" x14ac:dyDescent="0.3">
      <c r="A7" s="3" t="s">
        <v>10</v>
      </c>
      <c r="B7" s="1">
        <v>5</v>
      </c>
      <c r="D7" s="27">
        <v>777581.7</v>
      </c>
      <c r="E7" s="27">
        <v>321653.84999999998</v>
      </c>
      <c r="I7" s="30"/>
      <c r="J7" s="30"/>
      <c r="M7" s="30"/>
      <c r="N7" s="30"/>
    </row>
    <row r="8" spans="1:14" ht="13.2" customHeight="1" x14ac:dyDescent="0.3">
      <c r="A8" s="3" t="s">
        <v>11</v>
      </c>
      <c r="B8" s="1">
        <v>6</v>
      </c>
      <c r="D8" s="27">
        <v>1321534.8600000001</v>
      </c>
      <c r="E8" s="27">
        <v>564794.30000000005</v>
      </c>
      <c r="I8" s="30"/>
      <c r="J8" s="30"/>
      <c r="M8" s="30"/>
      <c r="N8" s="30"/>
    </row>
    <row r="9" spans="1:14" ht="13.2" customHeight="1" x14ac:dyDescent="0.3">
      <c r="A9" s="3" t="s">
        <v>12</v>
      </c>
      <c r="B9" s="1">
        <v>7</v>
      </c>
      <c r="D9" s="27">
        <v>3646.3</v>
      </c>
      <c r="E9" s="27">
        <v>903.35</v>
      </c>
      <c r="F9" s="25"/>
      <c r="I9" s="30"/>
      <c r="J9" s="30"/>
      <c r="M9" s="30"/>
      <c r="N9" s="30"/>
    </row>
    <row r="10" spans="1:14" ht="13.2" customHeight="1" x14ac:dyDescent="0.3">
      <c r="A10" s="3" t="s">
        <v>13</v>
      </c>
      <c r="B10" s="1">
        <v>8</v>
      </c>
      <c r="D10" s="27">
        <v>630800.80000000005</v>
      </c>
      <c r="E10" s="27">
        <v>163321.70000000001</v>
      </c>
      <c r="I10" s="30"/>
      <c r="J10" s="30"/>
      <c r="M10" s="30"/>
      <c r="N10" s="30"/>
    </row>
    <row r="11" spans="1:14" ht="13.2" customHeight="1" x14ac:dyDescent="0.3">
      <c r="A11" s="3" t="s">
        <v>14</v>
      </c>
      <c r="B11" s="1">
        <v>9</v>
      </c>
      <c r="D11" s="27">
        <v>78701.7</v>
      </c>
      <c r="E11" s="27">
        <v>38722.949999999997</v>
      </c>
      <c r="I11" s="30"/>
      <c r="J11" s="30"/>
      <c r="M11" s="30"/>
      <c r="N11" s="30"/>
    </row>
    <row r="12" spans="1:14" ht="13.2" customHeight="1" x14ac:dyDescent="0.3">
      <c r="A12" s="3" t="s">
        <v>15</v>
      </c>
      <c r="B12" s="1">
        <v>10</v>
      </c>
      <c r="D12" s="27">
        <v>204440.6</v>
      </c>
      <c r="E12" s="27">
        <v>118240.85</v>
      </c>
      <c r="I12" s="30"/>
      <c r="J12" s="30"/>
      <c r="M12" s="30"/>
      <c r="N12" s="30"/>
    </row>
    <row r="13" spans="1:14" ht="13.2" customHeight="1" x14ac:dyDescent="0.3">
      <c r="A13" s="3" t="s">
        <v>16</v>
      </c>
      <c r="B13" s="1">
        <v>11</v>
      </c>
      <c r="D13" s="27">
        <v>1426595.1</v>
      </c>
      <c r="E13" s="27">
        <v>371063.7</v>
      </c>
      <c r="I13" s="30"/>
      <c r="J13" s="30"/>
      <c r="M13" s="30"/>
      <c r="N13" s="30"/>
    </row>
    <row r="14" spans="1:14" ht="13.2" customHeight="1" x14ac:dyDescent="0.3">
      <c r="A14" s="3" t="s">
        <v>17</v>
      </c>
      <c r="B14" s="1">
        <v>12</v>
      </c>
      <c r="D14" s="27">
        <v>33065.9</v>
      </c>
      <c r="E14" s="27">
        <v>19856.2</v>
      </c>
      <c r="F14" s="25"/>
      <c r="I14" s="30"/>
      <c r="J14" s="30"/>
      <c r="M14" s="30"/>
      <c r="N14" s="30"/>
    </row>
    <row r="15" spans="1:14" ht="13.2" customHeight="1" x14ac:dyDescent="0.3">
      <c r="A15" s="3" t="s">
        <v>18</v>
      </c>
      <c r="B15" s="1">
        <v>13</v>
      </c>
      <c r="D15" s="27">
        <v>2676142.2000000002</v>
      </c>
      <c r="E15" s="27">
        <v>1517047.35</v>
      </c>
      <c r="I15" s="30"/>
      <c r="J15" s="30"/>
      <c r="M15" s="30"/>
      <c r="N15" s="30"/>
    </row>
    <row r="16" spans="1:14" ht="13.2" customHeight="1" x14ac:dyDescent="0.3">
      <c r="A16" s="3" t="s">
        <v>19</v>
      </c>
      <c r="B16" s="1">
        <v>14</v>
      </c>
      <c r="D16" s="27">
        <v>20009.5</v>
      </c>
      <c r="E16" s="27">
        <v>7091.35</v>
      </c>
      <c r="I16" s="30"/>
      <c r="J16" s="30"/>
      <c r="M16" s="30"/>
      <c r="N16" s="30"/>
    </row>
    <row r="17" spans="1:14" ht="13.2" customHeight="1" x14ac:dyDescent="0.3">
      <c r="A17" s="3" t="s">
        <v>20</v>
      </c>
      <c r="B17" s="1">
        <v>15</v>
      </c>
      <c r="D17" s="27"/>
      <c r="E17" s="27"/>
      <c r="I17" s="30"/>
      <c r="J17" s="30"/>
      <c r="M17" s="30"/>
      <c r="N17" s="30"/>
    </row>
    <row r="18" spans="1:14" ht="13.2" customHeight="1" x14ac:dyDescent="0.3">
      <c r="A18" s="3" t="s">
        <v>21</v>
      </c>
      <c r="B18" s="1">
        <v>16</v>
      </c>
      <c r="D18" s="27">
        <v>1178433.2</v>
      </c>
      <c r="E18" s="27">
        <v>557364.5</v>
      </c>
      <c r="I18" s="30"/>
      <c r="J18" s="30"/>
      <c r="M18" s="30"/>
      <c r="N18" s="30"/>
    </row>
    <row r="19" spans="1:14" ht="13.2" customHeight="1" x14ac:dyDescent="0.3">
      <c r="A19" s="3" t="s">
        <v>22</v>
      </c>
      <c r="B19" s="1">
        <v>17</v>
      </c>
      <c r="D19" s="27">
        <v>210156.1</v>
      </c>
      <c r="E19" s="27">
        <v>96943</v>
      </c>
      <c r="I19" s="30"/>
      <c r="J19" s="30"/>
      <c r="M19" s="30"/>
      <c r="N19" s="30"/>
    </row>
    <row r="20" spans="1:14" ht="13.2" customHeight="1" x14ac:dyDescent="0.3">
      <c r="A20" s="3" t="s">
        <v>23</v>
      </c>
      <c r="B20" s="1">
        <v>18</v>
      </c>
      <c r="D20" s="27">
        <v>233769.2</v>
      </c>
      <c r="E20" s="27">
        <v>86625.7</v>
      </c>
      <c r="I20" s="30"/>
      <c r="J20" s="30"/>
      <c r="M20" s="30"/>
      <c r="N20" s="30"/>
    </row>
    <row r="21" spans="1:14" ht="13.2" customHeight="1" x14ac:dyDescent="0.3">
      <c r="A21" s="3" t="s">
        <v>24</v>
      </c>
      <c r="B21" s="1">
        <v>19</v>
      </c>
      <c r="D21" s="27">
        <v>49933.1</v>
      </c>
      <c r="E21" s="27">
        <v>12020.4</v>
      </c>
      <c r="I21" s="30"/>
      <c r="J21" s="30"/>
      <c r="M21" s="30"/>
      <c r="N21" s="30"/>
    </row>
    <row r="22" spans="1:14" ht="13.2" customHeight="1" x14ac:dyDescent="0.3">
      <c r="A22" s="3" t="s">
        <v>25</v>
      </c>
      <c r="B22" s="1">
        <v>20</v>
      </c>
      <c r="D22" s="27">
        <v>22547.7</v>
      </c>
      <c r="E22" s="27">
        <v>9747.85</v>
      </c>
      <c r="I22" s="30"/>
      <c r="J22" s="30"/>
      <c r="M22" s="30"/>
      <c r="N22" s="30"/>
    </row>
    <row r="23" spans="1:14" ht="13.2" customHeight="1" x14ac:dyDescent="0.3">
      <c r="A23" s="3" t="s">
        <v>26</v>
      </c>
      <c r="B23" s="1">
        <v>21</v>
      </c>
      <c r="D23" s="27">
        <v>12138</v>
      </c>
      <c r="E23" s="27">
        <v>2928.1</v>
      </c>
      <c r="I23" s="30"/>
      <c r="J23" s="30"/>
      <c r="M23" s="30"/>
      <c r="N23" s="30"/>
    </row>
    <row r="24" spans="1:14" ht="13.2" customHeight="1" x14ac:dyDescent="0.3">
      <c r="A24" s="3" t="s">
        <v>27</v>
      </c>
      <c r="B24" s="1">
        <v>22</v>
      </c>
      <c r="D24" s="27">
        <v>7326.2</v>
      </c>
      <c r="E24" s="27">
        <v>1333.5</v>
      </c>
      <c r="I24" s="30"/>
      <c r="J24" s="30"/>
      <c r="M24" s="30"/>
      <c r="N24" s="30"/>
    </row>
    <row r="25" spans="1:14" ht="13.2" customHeight="1" x14ac:dyDescent="0.3">
      <c r="A25" s="3" t="s">
        <v>28</v>
      </c>
      <c r="B25" s="1">
        <v>23</v>
      </c>
      <c r="D25" s="27">
        <v>30305.1</v>
      </c>
      <c r="E25" s="27">
        <v>13647.55</v>
      </c>
      <c r="I25" s="30"/>
      <c r="J25" s="30"/>
      <c r="M25" s="30"/>
      <c r="N25" s="30"/>
    </row>
    <row r="26" spans="1:14" ht="13.2" customHeight="1" x14ac:dyDescent="0.3">
      <c r="A26" s="3" t="s">
        <v>29</v>
      </c>
      <c r="B26" s="1">
        <v>24</v>
      </c>
      <c r="D26" s="27">
        <v>3682</v>
      </c>
      <c r="E26" s="27">
        <v>4489.1000000000004</v>
      </c>
      <c r="I26" s="30"/>
      <c r="J26" s="30"/>
      <c r="M26" s="30"/>
      <c r="N26" s="30"/>
    </row>
    <row r="27" spans="1:14" ht="13.2" customHeight="1" x14ac:dyDescent="0.3">
      <c r="A27" s="3" t="s">
        <v>30</v>
      </c>
      <c r="B27" s="1">
        <v>25</v>
      </c>
      <c r="D27" s="27">
        <v>8608.6</v>
      </c>
      <c r="E27" s="27">
        <v>4186</v>
      </c>
      <c r="I27" s="30"/>
      <c r="J27" s="30"/>
      <c r="M27" s="30"/>
      <c r="N27" s="30"/>
    </row>
    <row r="28" spans="1:14" ht="13.2" customHeight="1" x14ac:dyDescent="0.3">
      <c r="A28" s="3" t="s">
        <v>31</v>
      </c>
      <c r="B28" s="1">
        <v>26</v>
      </c>
      <c r="D28" s="27">
        <v>25270.7</v>
      </c>
      <c r="E28" s="27">
        <v>3758.65</v>
      </c>
      <c r="I28" s="30"/>
      <c r="J28" s="30"/>
      <c r="M28" s="30"/>
      <c r="N28" s="30"/>
    </row>
    <row r="29" spans="1:14" ht="13.2" customHeight="1" x14ac:dyDescent="0.3">
      <c r="A29" s="3" t="s">
        <v>32</v>
      </c>
      <c r="B29" s="1">
        <v>27</v>
      </c>
      <c r="D29" s="27">
        <v>179519.9</v>
      </c>
      <c r="E29" s="27">
        <v>81227.649999999994</v>
      </c>
      <c r="I29" s="30"/>
      <c r="J29" s="30"/>
      <c r="M29" s="30"/>
      <c r="N29" s="30"/>
    </row>
    <row r="30" spans="1:14" ht="13.2" customHeight="1" x14ac:dyDescent="0.3">
      <c r="A30" s="3" t="s">
        <v>33</v>
      </c>
      <c r="B30" s="1">
        <v>28</v>
      </c>
      <c r="D30" s="27">
        <v>76105.399999999994</v>
      </c>
      <c r="E30" s="27">
        <v>27938.75</v>
      </c>
      <c r="I30" s="30"/>
      <c r="J30" s="30"/>
      <c r="M30" s="30"/>
      <c r="N30" s="30"/>
    </row>
    <row r="31" spans="1:14" ht="13.2" customHeight="1" x14ac:dyDescent="0.3">
      <c r="A31" s="3" t="s">
        <v>34</v>
      </c>
      <c r="B31" s="1">
        <v>29</v>
      </c>
      <c r="D31" s="27">
        <v>4363060.0999999996</v>
      </c>
      <c r="E31" s="27">
        <v>2036898.5</v>
      </c>
      <c r="I31" s="30"/>
      <c r="J31" s="30"/>
      <c r="M31" s="30"/>
      <c r="N31" s="30"/>
    </row>
    <row r="32" spans="1:14" ht="13.2" customHeight="1" x14ac:dyDescent="0.3">
      <c r="A32" s="3" t="s">
        <v>35</v>
      </c>
      <c r="B32" s="1">
        <v>30</v>
      </c>
      <c r="D32" s="27">
        <v>4904.2</v>
      </c>
      <c r="E32" s="27">
        <v>1390.55</v>
      </c>
      <c r="I32" s="30"/>
      <c r="J32" s="30"/>
      <c r="M32" s="30"/>
      <c r="N32" s="30"/>
    </row>
    <row r="33" spans="1:14" ht="13.2" customHeight="1" x14ac:dyDescent="0.3">
      <c r="A33" s="3" t="s">
        <v>36</v>
      </c>
      <c r="B33" s="1">
        <v>31</v>
      </c>
      <c r="D33" s="27">
        <v>250201</v>
      </c>
      <c r="E33" s="27">
        <v>71468.25</v>
      </c>
      <c r="I33" s="30"/>
      <c r="J33" s="30"/>
      <c r="M33" s="30"/>
      <c r="N33" s="30"/>
    </row>
    <row r="34" spans="1:14" ht="13.2" customHeight="1" x14ac:dyDescent="0.3">
      <c r="A34" s="3" t="s">
        <v>37</v>
      </c>
      <c r="B34" s="1">
        <v>32</v>
      </c>
      <c r="D34" s="27">
        <v>13721.4</v>
      </c>
      <c r="E34" s="27">
        <v>4823.7</v>
      </c>
      <c r="M34" s="30"/>
      <c r="N34" s="30"/>
    </row>
    <row r="35" spans="1:14" ht="13.2" customHeight="1" x14ac:dyDescent="0.3">
      <c r="A35" s="3" t="s">
        <v>38</v>
      </c>
      <c r="B35" s="1">
        <v>33</v>
      </c>
      <c r="D35" s="27">
        <v>26075.7</v>
      </c>
      <c r="E35" s="27">
        <v>5134.5</v>
      </c>
      <c r="M35" s="30"/>
      <c r="N35" s="30"/>
    </row>
    <row r="36" spans="1:14" ht="13.2" customHeight="1" x14ac:dyDescent="0.3">
      <c r="A36" s="3" t="s">
        <v>39</v>
      </c>
      <c r="B36" s="1">
        <v>34</v>
      </c>
      <c r="D36" s="27">
        <v>8554</v>
      </c>
      <c r="E36" s="27">
        <v>2174.1999999999998</v>
      </c>
      <c r="M36" s="30"/>
      <c r="N36" s="30"/>
    </row>
    <row r="37" spans="1:14" ht="13.2" customHeight="1" x14ac:dyDescent="0.3">
      <c r="A37" s="3" t="s">
        <v>40</v>
      </c>
      <c r="B37" s="1">
        <v>35</v>
      </c>
      <c r="D37" s="27">
        <v>552454.69999999995</v>
      </c>
      <c r="E37" s="27">
        <v>183309</v>
      </c>
      <c r="M37" s="30"/>
      <c r="N37" s="30"/>
    </row>
    <row r="38" spans="1:14" ht="13.2" customHeight="1" x14ac:dyDescent="0.3">
      <c r="A38" s="3" t="s">
        <v>41</v>
      </c>
      <c r="B38" s="1">
        <v>36</v>
      </c>
      <c r="D38" s="27"/>
      <c r="E38" s="27"/>
      <c r="M38" s="30"/>
      <c r="N38" s="30"/>
    </row>
    <row r="39" spans="1:14" ht="13.2" customHeight="1" x14ac:dyDescent="0.3">
      <c r="A39" s="3" t="s">
        <v>42</v>
      </c>
      <c r="B39" s="1">
        <v>37</v>
      </c>
      <c r="D39" s="27">
        <v>361456.9</v>
      </c>
      <c r="E39" s="27">
        <v>129554.6</v>
      </c>
      <c r="M39" s="30"/>
      <c r="N39" s="30"/>
    </row>
    <row r="40" spans="1:14" ht="13.2" customHeight="1" x14ac:dyDescent="0.3">
      <c r="A40" s="3" t="s">
        <v>43</v>
      </c>
      <c r="B40" s="1">
        <v>38</v>
      </c>
      <c r="D40" s="27">
        <v>18881.8</v>
      </c>
      <c r="E40" s="27">
        <v>14366.8</v>
      </c>
      <c r="M40" s="30"/>
      <c r="N40" s="30"/>
    </row>
    <row r="41" spans="1:14" ht="13.2" customHeight="1" x14ac:dyDescent="0.3">
      <c r="A41" s="3" t="s">
        <v>44</v>
      </c>
      <c r="B41" s="1">
        <v>39</v>
      </c>
      <c r="D41" s="27">
        <v>522.20000000000005</v>
      </c>
      <c r="E41" s="27">
        <v>157.5</v>
      </c>
      <c r="M41" s="30"/>
      <c r="N41" s="30"/>
    </row>
    <row r="42" spans="1:14" ht="13.2" customHeight="1" x14ac:dyDescent="0.3">
      <c r="A42" s="3" t="s">
        <v>45</v>
      </c>
      <c r="B42" s="1">
        <v>40</v>
      </c>
      <c r="D42" s="27">
        <v>7365.4</v>
      </c>
      <c r="E42" s="27">
        <v>3211.6</v>
      </c>
      <c r="M42" s="30"/>
      <c r="N42" s="30"/>
    </row>
    <row r="43" spans="1:14" ht="13.2" customHeight="1" x14ac:dyDescent="0.3">
      <c r="A43" s="3" t="s">
        <v>46</v>
      </c>
      <c r="B43" s="1">
        <v>41</v>
      </c>
      <c r="D43" s="27">
        <v>930887.3</v>
      </c>
      <c r="E43" s="27">
        <v>312566.09999999998</v>
      </c>
      <c r="M43" s="30"/>
      <c r="N43" s="30"/>
    </row>
    <row r="44" spans="1:14" ht="13.2" customHeight="1" x14ac:dyDescent="0.3">
      <c r="A44" s="3" t="s">
        <v>47</v>
      </c>
      <c r="B44" s="1">
        <v>42</v>
      </c>
      <c r="D44" s="27">
        <v>619225.67000000004</v>
      </c>
      <c r="E44" s="27">
        <v>229689.63</v>
      </c>
      <c r="M44" s="30"/>
      <c r="N44" s="30"/>
    </row>
    <row r="45" spans="1:14" ht="13.2" customHeight="1" x14ac:dyDescent="0.3">
      <c r="A45" s="3" t="s">
        <v>48</v>
      </c>
      <c r="B45" s="1">
        <v>43</v>
      </c>
      <c r="D45" s="27">
        <v>318909.5</v>
      </c>
      <c r="E45" s="27">
        <v>85596.7</v>
      </c>
      <c r="M45" s="30"/>
      <c r="N45" s="30"/>
    </row>
    <row r="46" spans="1:14" ht="13.2" customHeight="1" x14ac:dyDescent="0.3">
      <c r="A46" s="3" t="s">
        <v>49</v>
      </c>
      <c r="B46" s="1">
        <v>44</v>
      </c>
      <c r="D46" s="27">
        <v>753852.39999999991</v>
      </c>
      <c r="E46" s="27">
        <v>282892.01</v>
      </c>
      <c r="M46" s="30"/>
      <c r="N46" s="30"/>
    </row>
    <row r="47" spans="1:14" ht="13.2" customHeight="1" x14ac:dyDescent="0.3">
      <c r="A47" s="3" t="s">
        <v>50</v>
      </c>
      <c r="B47" s="1">
        <v>45</v>
      </c>
      <c r="D47" s="27">
        <v>112004.9</v>
      </c>
      <c r="E47" s="27">
        <v>34014.400000000001</v>
      </c>
      <c r="M47" s="30"/>
      <c r="N47" s="30"/>
    </row>
    <row r="48" spans="1:14" ht="13.2" customHeight="1" x14ac:dyDescent="0.3">
      <c r="A48" s="3" t="s">
        <v>51</v>
      </c>
      <c r="B48" s="1">
        <v>46</v>
      </c>
      <c r="D48" s="27">
        <v>454566.40000000002</v>
      </c>
      <c r="E48" s="27">
        <v>201628.35</v>
      </c>
      <c r="M48" s="30"/>
      <c r="N48" s="30"/>
    </row>
    <row r="49" spans="1:14" ht="13.2" customHeight="1" x14ac:dyDescent="0.3">
      <c r="A49" s="3" t="s">
        <v>52</v>
      </c>
      <c r="B49" s="1">
        <v>47</v>
      </c>
      <c r="D49" s="27"/>
      <c r="E49" s="27"/>
      <c r="M49" s="30"/>
      <c r="N49" s="30"/>
    </row>
    <row r="50" spans="1:14" ht="13.2" customHeight="1" x14ac:dyDescent="0.3">
      <c r="A50" s="3" t="s">
        <v>53</v>
      </c>
      <c r="B50" s="1">
        <v>48</v>
      </c>
      <c r="D50" s="27">
        <v>2552659.9</v>
      </c>
      <c r="E50" s="27">
        <v>1575366.8</v>
      </c>
      <c r="M50" s="30"/>
      <c r="N50" s="30"/>
    </row>
    <row r="51" spans="1:14" ht="13.2" customHeight="1" x14ac:dyDescent="0.3">
      <c r="A51" s="3" t="s">
        <v>54</v>
      </c>
      <c r="B51" s="1">
        <v>49</v>
      </c>
      <c r="D51" s="27">
        <v>674699.2</v>
      </c>
      <c r="E51" s="27">
        <v>270648.34999999998</v>
      </c>
      <c r="M51" s="30"/>
      <c r="N51" s="30"/>
    </row>
    <row r="52" spans="1:14" ht="13.2" customHeight="1" x14ac:dyDescent="0.3">
      <c r="A52" s="3" t="s">
        <v>55</v>
      </c>
      <c r="B52" s="1">
        <v>50</v>
      </c>
      <c r="D52" s="27">
        <v>4045644.4</v>
      </c>
      <c r="E52" s="27">
        <v>5024806.1500000004</v>
      </c>
      <c r="M52" s="30"/>
      <c r="N52" s="30"/>
    </row>
    <row r="53" spans="1:14" ht="13.2" customHeight="1" x14ac:dyDescent="0.3">
      <c r="A53" s="3" t="s">
        <v>56</v>
      </c>
      <c r="B53" s="1">
        <v>51</v>
      </c>
      <c r="D53" s="27">
        <v>598322.19999999995</v>
      </c>
      <c r="E53" s="27">
        <v>252947.8</v>
      </c>
      <c r="M53" s="30"/>
      <c r="N53" s="30"/>
    </row>
    <row r="54" spans="1:14" ht="13.2" customHeight="1" x14ac:dyDescent="0.3">
      <c r="A54" s="3" t="s">
        <v>57</v>
      </c>
      <c r="B54" s="1">
        <v>52</v>
      </c>
      <c r="D54" s="27">
        <v>1556690.1</v>
      </c>
      <c r="E54" s="27">
        <v>689836</v>
      </c>
      <c r="M54" s="30"/>
      <c r="N54" s="30"/>
    </row>
    <row r="55" spans="1:14" ht="13.2" customHeight="1" x14ac:dyDescent="0.3">
      <c r="A55" s="3" t="s">
        <v>58</v>
      </c>
      <c r="B55" s="1">
        <v>53</v>
      </c>
      <c r="D55" s="27">
        <v>649800.80000000005</v>
      </c>
      <c r="E55" s="27">
        <v>245540.75</v>
      </c>
      <c r="M55" s="30"/>
      <c r="N55" s="30"/>
    </row>
    <row r="56" spans="1:14" ht="13.2" customHeight="1" x14ac:dyDescent="0.3">
      <c r="A56" s="3" t="s">
        <v>59</v>
      </c>
      <c r="B56" s="1">
        <v>54</v>
      </c>
      <c r="D56" s="27">
        <v>35637</v>
      </c>
      <c r="E56" s="27">
        <v>11226.6</v>
      </c>
      <c r="M56" s="30"/>
      <c r="N56" s="30"/>
    </row>
    <row r="57" spans="1:14" ht="13.2" customHeight="1" x14ac:dyDescent="0.3">
      <c r="A57" s="3" t="s">
        <v>60</v>
      </c>
      <c r="B57" s="1">
        <v>55</v>
      </c>
      <c r="D57" s="27">
        <v>456229.2</v>
      </c>
      <c r="E57" s="27">
        <v>194579</v>
      </c>
      <c r="M57" s="30"/>
      <c r="N57" s="30"/>
    </row>
    <row r="58" spans="1:14" ht="13.2" customHeight="1" x14ac:dyDescent="0.3">
      <c r="A58" s="3" t="s">
        <v>61</v>
      </c>
      <c r="B58" s="1">
        <v>56</v>
      </c>
      <c r="D58" s="27">
        <v>385408.8</v>
      </c>
      <c r="E58" s="27">
        <v>209416.55</v>
      </c>
      <c r="M58" s="30"/>
      <c r="N58" s="30"/>
    </row>
    <row r="59" spans="1:14" ht="13.2" customHeight="1" x14ac:dyDescent="0.3">
      <c r="A59" s="3" t="s">
        <v>62</v>
      </c>
      <c r="B59" s="1">
        <v>57</v>
      </c>
      <c r="D59" s="27"/>
      <c r="E59" s="27"/>
      <c r="M59" s="30"/>
      <c r="N59" s="30"/>
    </row>
    <row r="60" spans="1:14" ht="13.2" customHeight="1" x14ac:dyDescent="0.3">
      <c r="A60" s="3" t="s">
        <v>63</v>
      </c>
      <c r="B60" s="1">
        <v>58</v>
      </c>
      <c r="D60" s="27">
        <v>1621001.2</v>
      </c>
      <c r="E60" s="27">
        <v>549622.85</v>
      </c>
      <c r="M60" s="30"/>
      <c r="N60" s="30"/>
    </row>
    <row r="61" spans="1:14" ht="13.2" customHeight="1" x14ac:dyDescent="0.3">
      <c r="A61" s="3" t="s">
        <v>64</v>
      </c>
      <c r="B61" s="1">
        <v>59</v>
      </c>
      <c r="D61" s="27">
        <v>388394.3</v>
      </c>
      <c r="E61" s="27">
        <v>225683.15</v>
      </c>
      <c r="M61" s="30"/>
      <c r="N61" s="30"/>
    </row>
    <row r="62" spans="1:14" ht="13.2" customHeight="1" x14ac:dyDescent="0.3">
      <c r="A62" s="3" t="s">
        <v>65</v>
      </c>
      <c r="B62" s="1">
        <v>60</v>
      </c>
      <c r="D62" s="27"/>
      <c r="E62" s="27"/>
      <c r="M62" s="30"/>
      <c r="N62" s="30"/>
    </row>
    <row r="63" spans="1:14" ht="13.2" customHeight="1" x14ac:dyDescent="0.3">
      <c r="A63" s="3" t="s">
        <v>66</v>
      </c>
      <c r="B63" s="1">
        <v>61</v>
      </c>
      <c r="D63" s="27">
        <v>11930.1</v>
      </c>
      <c r="E63" s="27">
        <v>4789.3999999999996</v>
      </c>
      <c r="M63" s="30"/>
      <c r="N63" s="30"/>
    </row>
    <row r="64" spans="1:14" ht="13.2" customHeight="1" x14ac:dyDescent="0.3">
      <c r="A64" s="3" t="s">
        <v>67</v>
      </c>
      <c r="B64" s="1">
        <v>62</v>
      </c>
      <c r="D64" s="27"/>
      <c r="E64" s="27"/>
      <c r="M64" s="30"/>
      <c r="N64" s="30"/>
    </row>
    <row r="65" spans="1:14" ht="13.2" customHeight="1" x14ac:dyDescent="0.3">
      <c r="A65" s="3" t="s">
        <v>68</v>
      </c>
      <c r="B65" s="1">
        <v>63</v>
      </c>
      <c r="D65" s="27">
        <v>78427.3</v>
      </c>
      <c r="E65" s="27">
        <v>7892.85</v>
      </c>
      <c r="F65" s="30"/>
      <c r="M65" s="30"/>
      <c r="N65" s="30"/>
    </row>
    <row r="66" spans="1:14" ht="13.2" customHeight="1" x14ac:dyDescent="0.3">
      <c r="A66" s="3" t="s">
        <v>69</v>
      </c>
      <c r="B66" s="1">
        <v>64</v>
      </c>
      <c r="D66" s="27">
        <v>601239.80000000005</v>
      </c>
      <c r="E66" s="27">
        <v>273546.7</v>
      </c>
      <c r="F66" s="30"/>
      <c r="M66" s="30"/>
      <c r="N66" s="30"/>
    </row>
    <row r="67" spans="1:14" ht="13.2" customHeight="1" x14ac:dyDescent="0.3">
      <c r="A67" s="3" t="s">
        <v>70</v>
      </c>
      <c r="B67" s="1">
        <v>65</v>
      </c>
      <c r="D67" s="27">
        <v>28661.5</v>
      </c>
      <c r="E67" s="27">
        <v>12217.8</v>
      </c>
      <c r="F67" s="30"/>
      <c r="M67" s="30"/>
      <c r="N67" s="30"/>
    </row>
    <row r="68" spans="1:14" ht="13.2" customHeight="1" x14ac:dyDescent="0.3">
      <c r="A68" s="3" t="s">
        <v>71</v>
      </c>
      <c r="B68" s="1">
        <v>66</v>
      </c>
      <c r="D68" s="27">
        <v>573799.1</v>
      </c>
      <c r="E68" s="27">
        <v>167132.70000000001</v>
      </c>
      <c r="F68" s="30"/>
      <c r="M68" s="30"/>
      <c r="N68" s="30"/>
    </row>
    <row r="69" spans="1:14" ht="13.2" customHeight="1" x14ac:dyDescent="0.3">
      <c r="A69" s="3" t="s">
        <v>72</v>
      </c>
      <c r="B69" s="1">
        <v>67</v>
      </c>
      <c r="D69" s="27">
        <v>13584.2</v>
      </c>
      <c r="E69" s="27">
        <v>5470.85</v>
      </c>
      <c r="F69" s="30"/>
      <c r="M69" s="30"/>
      <c r="N69" s="30"/>
    </row>
    <row r="70" spans="1:14" ht="13.2" customHeight="1" x14ac:dyDescent="0.25">
      <c r="F70" s="30"/>
    </row>
    <row r="71" spans="1:14" ht="13.2" customHeight="1" x14ac:dyDescent="0.3">
      <c r="A71" s="1" t="s">
        <v>73</v>
      </c>
      <c r="D71" s="25">
        <f>SUM(D3:D69)</f>
        <v>32728543.229999993</v>
      </c>
      <c r="E71" s="25">
        <f>SUM(E3:E69)</f>
        <v>17856361.390000001</v>
      </c>
      <c r="F71" s="30"/>
      <c r="I71" s="38"/>
      <c r="J71" s="38"/>
    </row>
    <row r="72" spans="1:14" x14ac:dyDescent="0.25">
      <c r="F72" s="30"/>
    </row>
    <row r="73" spans="1:14" x14ac:dyDescent="0.25">
      <c r="A73" s="4" t="s">
        <v>74</v>
      </c>
      <c r="F73" s="30"/>
    </row>
    <row r="74" spans="1:14" x14ac:dyDescent="0.25">
      <c r="F74" s="30"/>
    </row>
    <row r="75" spans="1:14" x14ac:dyDescent="0.25">
      <c r="F75" s="30"/>
    </row>
    <row r="76" spans="1:14" x14ac:dyDescent="0.25">
      <c r="F76" s="30"/>
    </row>
    <row r="77" spans="1:14" x14ac:dyDescent="0.25">
      <c r="F77" s="30"/>
    </row>
    <row r="78" spans="1:14" x14ac:dyDescent="0.25">
      <c r="F78" s="30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93B78-1B46-44E4-9BB7-23697380D71A}">
  <dimension ref="A1:N78"/>
  <sheetViews>
    <sheetView zoomScaleNormal="100" workbookViewId="0">
      <selection activeCell="F22" sqref="F22"/>
    </sheetView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6640625" style="1" bestFit="1" customWidth="1"/>
    <col min="10" max="10" width="16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4" ht="13.2" customHeight="1" x14ac:dyDescent="0.25">
      <c r="A1" s="28" t="s">
        <v>81</v>
      </c>
      <c r="D1" s="2" t="s">
        <v>0</v>
      </c>
      <c r="E1" s="2" t="s">
        <v>1</v>
      </c>
      <c r="F1" s="2"/>
      <c r="H1" s="29"/>
      <c r="I1" s="30"/>
      <c r="J1" s="30"/>
    </row>
    <row r="2" spans="1:14" x14ac:dyDescent="0.25">
      <c r="A2" s="1" t="s">
        <v>2</v>
      </c>
      <c r="B2" s="1" t="s">
        <v>3</v>
      </c>
      <c r="D2" s="25" t="s">
        <v>4</v>
      </c>
      <c r="E2" s="25" t="s">
        <v>5</v>
      </c>
      <c r="F2" s="25"/>
      <c r="H2" s="29"/>
      <c r="I2" s="30"/>
      <c r="J2" s="30"/>
    </row>
    <row r="3" spans="1:14" ht="13.2" customHeight="1" x14ac:dyDescent="0.3">
      <c r="A3" s="3" t="s">
        <v>6</v>
      </c>
      <c r="B3" s="1">
        <v>1</v>
      </c>
      <c r="D3" s="27">
        <v>159329.1</v>
      </c>
      <c r="E3" s="27">
        <v>68680.850000000006</v>
      </c>
      <c r="M3" s="30"/>
    </row>
    <row r="4" spans="1:14" ht="13.2" customHeight="1" x14ac:dyDescent="0.3">
      <c r="A4" s="3" t="s">
        <v>7</v>
      </c>
      <c r="B4" s="1">
        <v>2</v>
      </c>
      <c r="D4" s="27">
        <v>20249.599999999999</v>
      </c>
      <c r="E4" s="27">
        <v>13817.65</v>
      </c>
      <c r="M4" s="30"/>
      <c r="N4" s="30"/>
    </row>
    <row r="5" spans="1:14" ht="13.2" customHeight="1" x14ac:dyDescent="0.3">
      <c r="A5" s="3" t="s">
        <v>8</v>
      </c>
      <c r="B5" s="1">
        <v>3</v>
      </c>
      <c r="D5" s="27">
        <v>282418.5</v>
      </c>
      <c r="E5" s="27">
        <v>129003</v>
      </c>
      <c r="M5" s="30"/>
      <c r="N5" s="30"/>
    </row>
    <row r="6" spans="1:14" ht="13.2" customHeight="1" x14ac:dyDescent="0.3">
      <c r="A6" s="3" t="s">
        <v>9</v>
      </c>
      <c r="B6" s="1">
        <v>4</v>
      </c>
      <c r="D6" s="27">
        <v>4169.8999999999996</v>
      </c>
      <c r="E6" s="27">
        <v>3937.85</v>
      </c>
      <c r="M6" s="30"/>
      <c r="N6" s="30"/>
    </row>
    <row r="7" spans="1:14" ht="13.2" customHeight="1" x14ac:dyDescent="0.3">
      <c r="A7" s="3" t="s">
        <v>10</v>
      </c>
      <c r="B7" s="1">
        <v>5</v>
      </c>
      <c r="D7" s="27">
        <v>790926.5</v>
      </c>
      <c r="E7" s="27">
        <v>437738.7</v>
      </c>
      <c r="M7" s="30"/>
      <c r="N7" s="30"/>
    </row>
    <row r="8" spans="1:14" ht="13.2" customHeight="1" x14ac:dyDescent="0.3">
      <c r="A8" s="3" t="s">
        <v>11</v>
      </c>
      <c r="B8" s="1">
        <v>6</v>
      </c>
      <c r="D8" s="27">
        <v>3794037.3</v>
      </c>
      <c r="E8" s="27">
        <v>1755297.95</v>
      </c>
      <c r="M8" s="30"/>
      <c r="N8" s="30"/>
    </row>
    <row r="9" spans="1:14" ht="13.2" customHeight="1" x14ac:dyDescent="0.3">
      <c r="A9" s="3" t="s">
        <v>12</v>
      </c>
      <c r="B9" s="1">
        <v>7</v>
      </c>
      <c r="D9" s="27">
        <v>2363.1999999999998</v>
      </c>
      <c r="E9" s="27">
        <v>1512</v>
      </c>
      <c r="F9" s="25"/>
      <c r="M9" s="30"/>
      <c r="N9" s="30"/>
    </row>
    <row r="10" spans="1:14" ht="13.2" customHeight="1" x14ac:dyDescent="0.3">
      <c r="A10" s="3" t="s">
        <v>13</v>
      </c>
      <c r="B10" s="1">
        <v>8</v>
      </c>
      <c r="D10" s="27">
        <v>269536.40000000002</v>
      </c>
      <c r="E10" s="27">
        <v>86095.45</v>
      </c>
      <c r="M10" s="30"/>
      <c r="N10" s="30"/>
    </row>
    <row r="11" spans="1:14" ht="13.2" customHeight="1" x14ac:dyDescent="0.3">
      <c r="A11" s="3" t="s">
        <v>14</v>
      </c>
      <c r="B11" s="1">
        <v>9</v>
      </c>
      <c r="D11" s="27">
        <v>227135.3</v>
      </c>
      <c r="E11" s="27">
        <v>57676.5</v>
      </c>
      <c r="M11" s="30"/>
      <c r="N11" s="30"/>
    </row>
    <row r="12" spans="1:14" ht="13.2" customHeight="1" x14ac:dyDescent="0.3">
      <c r="A12" s="3" t="s">
        <v>15</v>
      </c>
      <c r="B12" s="1">
        <v>10</v>
      </c>
      <c r="D12" s="27">
        <v>164263.4</v>
      </c>
      <c r="E12" s="27">
        <v>75446.350000000006</v>
      </c>
      <c r="M12" s="30"/>
      <c r="N12" s="30"/>
    </row>
    <row r="13" spans="1:14" ht="13.2" customHeight="1" x14ac:dyDescent="0.3">
      <c r="A13" s="3" t="s">
        <v>16</v>
      </c>
      <c r="B13" s="1">
        <v>11</v>
      </c>
      <c r="D13" s="27">
        <v>1778177.8</v>
      </c>
      <c r="E13" s="27">
        <v>522635.75</v>
      </c>
      <c r="M13" s="30"/>
      <c r="N13" s="30"/>
    </row>
    <row r="14" spans="1:14" ht="13.2" customHeight="1" x14ac:dyDescent="0.3">
      <c r="A14" s="3" t="s">
        <v>17</v>
      </c>
      <c r="B14" s="1">
        <v>12</v>
      </c>
      <c r="D14" s="27">
        <v>25986.799999999999</v>
      </c>
      <c r="E14" s="27">
        <v>21507.85</v>
      </c>
      <c r="F14" s="25"/>
      <c r="M14" s="30"/>
      <c r="N14" s="30"/>
    </row>
    <row r="15" spans="1:14" ht="13.2" customHeight="1" x14ac:dyDescent="0.3">
      <c r="A15" s="3" t="s">
        <v>18</v>
      </c>
      <c r="B15" s="1">
        <v>13</v>
      </c>
      <c r="D15" s="27">
        <v>4316982</v>
      </c>
      <c r="E15" s="27">
        <v>1928347.4</v>
      </c>
      <c r="M15" s="30"/>
      <c r="N15" s="30"/>
    </row>
    <row r="16" spans="1:14" ht="13.2" customHeight="1" x14ac:dyDescent="0.3">
      <c r="A16" s="3" t="s">
        <v>19</v>
      </c>
      <c r="B16" s="1">
        <v>14</v>
      </c>
      <c r="D16" s="27">
        <v>15999.9</v>
      </c>
      <c r="E16" s="27">
        <v>7136.5</v>
      </c>
      <c r="M16" s="30"/>
      <c r="N16" s="30"/>
    </row>
    <row r="17" spans="1:14" ht="13.2" customHeight="1" x14ac:dyDescent="0.3">
      <c r="A17" s="3" t="s">
        <v>20</v>
      </c>
      <c r="B17" s="1">
        <v>15</v>
      </c>
      <c r="D17" s="27"/>
      <c r="E17" s="27"/>
      <c r="M17" s="30"/>
      <c r="N17" s="30"/>
    </row>
    <row r="18" spans="1:14" ht="13.2" customHeight="1" x14ac:dyDescent="0.3">
      <c r="A18" s="3" t="s">
        <v>21</v>
      </c>
      <c r="B18" s="1">
        <v>16</v>
      </c>
      <c r="D18" s="27">
        <v>924633.5</v>
      </c>
      <c r="E18" s="27">
        <v>787350.9</v>
      </c>
      <c r="M18" s="30"/>
      <c r="N18" s="30"/>
    </row>
    <row r="19" spans="1:14" ht="13.2" customHeight="1" x14ac:dyDescent="0.3">
      <c r="A19" s="3" t="s">
        <v>22</v>
      </c>
      <c r="B19" s="1">
        <v>17</v>
      </c>
      <c r="D19" s="27"/>
      <c r="E19" s="27"/>
      <c r="M19" s="30"/>
      <c r="N19" s="30"/>
    </row>
    <row r="20" spans="1:14" ht="13.2" customHeight="1" x14ac:dyDescent="0.3">
      <c r="A20" s="3" t="s">
        <v>23</v>
      </c>
      <c r="B20" s="1">
        <v>18</v>
      </c>
      <c r="D20" s="27">
        <v>134113.70000000001</v>
      </c>
      <c r="E20" s="27">
        <v>58939.65</v>
      </c>
      <c r="M20" s="30"/>
      <c r="N20" s="30"/>
    </row>
    <row r="21" spans="1:14" ht="13.2" customHeight="1" x14ac:dyDescent="0.3">
      <c r="A21" s="3" t="s">
        <v>24</v>
      </c>
      <c r="B21" s="1">
        <v>19</v>
      </c>
      <c r="D21" s="27"/>
      <c r="E21" s="27"/>
      <c r="M21" s="30"/>
      <c r="N21" s="30"/>
    </row>
    <row r="22" spans="1:14" ht="13.2" customHeight="1" x14ac:dyDescent="0.3">
      <c r="A22" s="3" t="s">
        <v>25</v>
      </c>
      <c r="B22" s="1">
        <v>20</v>
      </c>
      <c r="D22" s="27">
        <v>18166.400000000001</v>
      </c>
      <c r="E22" s="27">
        <v>4358.2</v>
      </c>
      <c r="M22" s="30"/>
      <c r="N22" s="30"/>
    </row>
    <row r="23" spans="1:14" ht="13.2" customHeight="1" x14ac:dyDescent="0.3">
      <c r="A23" s="3" t="s">
        <v>26</v>
      </c>
      <c r="B23" s="1">
        <v>21</v>
      </c>
      <c r="D23" s="27">
        <v>1784.3</v>
      </c>
      <c r="E23" s="27">
        <v>2232.65</v>
      </c>
      <c r="M23" s="30"/>
      <c r="N23" s="30"/>
    </row>
    <row r="24" spans="1:14" ht="13.2" customHeight="1" x14ac:dyDescent="0.3">
      <c r="A24" s="3" t="s">
        <v>27</v>
      </c>
      <c r="B24" s="1">
        <v>22</v>
      </c>
      <c r="D24" s="27">
        <v>4550.7</v>
      </c>
      <c r="E24" s="27">
        <v>978.25</v>
      </c>
      <c r="M24" s="30"/>
      <c r="N24" s="30"/>
    </row>
    <row r="25" spans="1:14" ht="13.2" customHeight="1" x14ac:dyDescent="0.3">
      <c r="A25" s="3" t="s">
        <v>28</v>
      </c>
      <c r="B25" s="1">
        <v>23</v>
      </c>
      <c r="D25" s="27">
        <v>20899.2</v>
      </c>
      <c r="E25" s="27">
        <v>6041.7</v>
      </c>
      <c r="M25" s="30"/>
      <c r="N25" s="30"/>
    </row>
    <row r="26" spans="1:14" ht="13.2" customHeight="1" x14ac:dyDescent="0.3">
      <c r="A26" s="3" t="s">
        <v>29</v>
      </c>
      <c r="B26" s="1">
        <v>24</v>
      </c>
      <c r="D26" s="27">
        <v>1054.9000000000001</v>
      </c>
      <c r="E26" s="27">
        <v>282.8</v>
      </c>
      <c r="M26" s="30"/>
      <c r="N26" s="30"/>
    </row>
    <row r="27" spans="1:14" ht="13.2" customHeight="1" x14ac:dyDescent="0.3">
      <c r="A27" s="3" t="s">
        <v>30</v>
      </c>
      <c r="B27" s="1">
        <v>25</v>
      </c>
      <c r="D27" s="27">
        <v>22761.200000000001</v>
      </c>
      <c r="E27" s="27">
        <v>2772.35</v>
      </c>
      <c r="M27" s="30"/>
      <c r="N27" s="30"/>
    </row>
    <row r="28" spans="1:14" ht="13.2" customHeight="1" x14ac:dyDescent="0.3">
      <c r="A28" s="3" t="s">
        <v>31</v>
      </c>
      <c r="B28" s="1">
        <v>26</v>
      </c>
      <c r="D28" s="27">
        <v>12639.2</v>
      </c>
      <c r="E28" s="27">
        <v>5467.35</v>
      </c>
      <c r="M28" s="30"/>
      <c r="N28" s="30"/>
    </row>
    <row r="29" spans="1:14" ht="13.2" customHeight="1" x14ac:dyDescent="0.3">
      <c r="A29" s="3" t="s">
        <v>32</v>
      </c>
      <c r="B29" s="1">
        <v>27</v>
      </c>
      <c r="D29" s="27">
        <v>114951.2</v>
      </c>
      <c r="E29" s="27">
        <v>53093.599999999999</v>
      </c>
      <c r="M29" s="30"/>
      <c r="N29" s="30"/>
    </row>
    <row r="30" spans="1:14" ht="13.2" customHeight="1" x14ac:dyDescent="0.3">
      <c r="A30" s="3" t="s">
        <v>33</v>
      </c>
      <c r="B30" s="1">
        <v>28</v>
      </c>
      <c r="D30" s="27">
        <v>86149.7</v>
      </c>
      <c r="E30" s="27">
        <v>33524.400000000001</v>
      </c>
      <c r="M30" s="30"/>
      <c r="N30" s="30"/>
    </row>
    <row r="31" spans="1:14" ht="13.2" customHeight="1" x14ac:dyDescent="0.3">
      <c r="A31" s="3" t="s">
        <v>34</v>
      </c>
      <c r="B31" s="1">
        <v>29</v>
      </c>
      <c r="D31" s="27">
        <v>2050911.8</v>
      </c>
      <c r="E31" s="27">
        <v>816468.45</v>
      </c>
      <c r="M31" s="30"/>
      <c r="N31" s="30"/>
    </row>
    <row r="32" spans="1:14" ht="13.2" customHeight="1" x14ac:dyDescent="0.3">
      <c r="A32" s="3" t="s">
        <v>35</v>
      </c>
      <c r="B32" s="1">
        <v>30</v>
      </c>
      <c r="D32" s="27">
        <v>2872.1</v>
      </c>
      <c r="E32" s="27">
        <v>4057.2</v>
      </c>
      <c r="M32" s="30"/>
      <c r="N32" s="30"/>
    </row>
    <row r="33" spans="1:14" ht="13.2" customHeight="1" x14ac:dyDescent="0.3">
      <c r="A33" s="3" t="s">
        <v>36</v>
      </c>
      <c r="B33" s="1">
        <v>31</v>
      </c>
      <c r="D33" s="27">
        <v>183901.86</v>
      </c>
      <c r="E33" s="27">
        <v>65335.55</v>
      </c>
      <c r="M33" s="30"/>
      <c r="N33" s="30"/>
    </row>
    <row r="34" spans="1:14" ht="13.2" customHeight="1" x14ac:dyDescent="0.3">
      <c r="A34" s="3" t="s">
        <v>37</v>
      </c>
      <c r="B34" s="1">
        <v>32</v>
      </c>
      <c r="D34" s="27">
        <v>9403.7999999999993</v>
      </c>
      <c r="E34" s="27">
        <v>8957.5499999999993</v>
      </c>
      <c r="M34" s="30"/>
      <c r="N34" s="30"/>
    </row>
    <row r="35" spans="1:14" ht="13.2" customHeight="1" x14ac:dyDescent="0.3">
      <c r="A35" s="3" t="s">
        <v>38</v>
      </c>
      <c r="B35" s="1">
        <v>33</v>
      </c>
      <c r="D35" s="27">
        <v>5834.5</v>
      </c>
      <c r="E35" s="27">
        <v>2017.4</v>
      </c>
      <c r="M35" s="30"/>
      <c r="N35" s="30"/>
    </row>
    <row r="36" spans="1:14" ht="13.2" customHeight="1" x14ac:dyDescent="0.3">
      <c r="A36" s="3" t="s">
        <v>39</v>
      </c>
      <c r="B36" s="1">
        <v>34</v>
      </c>
      <c r="D36" s="27"/>
      <c r="E36" s="27"/>
      <c r="M36" s="30"/>
      <c r="N36" s="30"/>
    </row>
    <row r="37" spans="1:14" ht="13.2" customHeight="1" x14ac:dyDescent="0.3">
      <c r="A37" s="3" t="s">
        <v>40</v>
      </c>
      <c r="B37" s="1">
        <v>35</v>
      </c>
      <c r="D37" s="27">
        <v>451329.2</v>
      </c>
      <c r="E37" s="27">
        <v>187614.7</v>
      </c>
      <c r="M37" s="30"/>
      <c r="N37" s="30"/>
    </row>
    <row r="38" spans="1:14" ht="13.2" customHeight="1" x14ac:dyDescent="0.3">
      <c r="A38" s="3" t="s">
        <v>41</v>
      </c>
      <c r="B38" s="1">
        <v>36</v>
      </c>
      <c r="D38" s="27">
        <v>1519779.1</v>
      </c>
      <c r="E38" s="27">
        <v>508331.6</v>
      </c>
      <c r="M38" s="30"/>
      <c r="N38" s="30"/>
    </row>
    <row r="39" spans="1:14" ht="13.2" customHeight="1" x14ac:dyDescent="0.3">
      <c r="A39" s="3" t="s">
        <v>42</v>
      </c>
      <c r="B39" s="1">
        <v>37</v>
      </c>
      <c r="D39" s="27">
        <v>320432.7</v>
      </c>
      <c r="E39" s="27">
        <v>183301.65</v>
      </c>
      <c r="M39" s="30"/>
      <c r="N39" s="30"/>
    </row>
    <row r="40" spans="1:14" ht="13.2" customHeight="1" x14ac:dyDescent="0.3">
      <c r="A40" s="3" t="s">
        <v>43</v>
      </c>
      <c r="B40" s="1">
        <v>38</v>
      </c>
      <c r="D40" s="27">
        <v>23418.5</v>
      </c>
      <c r="E40" s="27">
        <v>10270.049999999999</v>
      </c>
      <c r="M40" s="30"/>
      <c r="N40" s="30"/>
    </row>
    <row r="41" spans="1:14" ht="13.2" customHeight="1" x14ac:dyDescent="0.3">
      <c r="A41" s="3" t="s">
        <v>44</v>
      </c>
      <c r="B41" s="1">
        <v>39</v>
      </c>
      <c r="D41" s="27">
        <v>8110.2</v>
      </c>
      <c r="E41" s="27">
        <v>720.3</v>
      </c>
      <c r="M41" s="30"/>
      <c r="N41" s="30"/>
    </row>
    <row r="42" spans="1:14" ht="13.2" customHeight="1" x14ac:dyDescent="0.3">
      <c r="A42" s="3" t="s">
        <v>45</v>
      </c>
      <c r="B42" s="1">
        <v>40</v>
      </c>
      <c r="D42" s="27"/>
      <c r="E42" s="27"/>
      <c r="M42" s="30"/>
      <c r="N42" s="30"/>
    </row>
    <row r="43" spans="1:14" ht="13.2" customHeight="1" x14ac:dyDescent="0.3">
      <c r="A43" s="3" t="s">
        <v>46</v>
      </c>
      <c r="B43" s="1">
        <v>41</v>
      </c>
      <c r="D43" s="27">
        <v>1351827.4</v>
      </c>
      <c r="E43" s="27">
        <v>454857.9</v>
      </c>
      <c r="M43" s="30"/>
      <c r="N43" s="30"/>
    </row>
    <row r="44" spans="1:14" ht="13.2" customHeight="1" x14ac:dyDescent="0.3">
      <c r="A44" s="3" t="s">
        <v>47</v>
      </c>
      <c r="B44" s="1">
        <v>42</v>
      </c>
      <c r="D44" s="27">
        <v>294748.40000000002</v>
      </c>
      <c r="E44" s="27">
        <v>124543.3</v>
      </c>
      <c r="M44" s="30"/>
      <c r="N44" s="30"/>
    </row>
    <row r="45" spans="1:14" ht="13.2" customHeight="1" x14ac:dyDescent="0.3">
      <c r="A45" s="3" t="s">
        <v>48</v>
      </c>
      <c r="B45" s="1">
        <v>43</v>
      </c>
      <c r="D45" s="27">
        <v>272405.7</v>
      </c>
      <c r="E45" s="27">
        <v>87723.65</v>
      </c>
      <c r="M45" s="30"/>
      <c r="N45" s="30"/>
    </row>
    <row r="46" spans="1:14" ht="13.2" customHeight="1" x14ac:dyDescent="0.3">
      <c r="A46" s="3" t="s">
        <v>49</v>
      </c>
      <c r="B46" s="1">
        <v>44</v>
      </c>
      <c r="D46" s="27"/>
      <c r="E46" s="27"/>
      <c r="M46" s="30"/>
      <c r="N46" s="30"/>
    </row>
    <row r="47" spans="1:14" ht="13.2" customHeight="1" x14ac:dyDescent="0.3">
      <c r="A47" s="3" t="s">
        <v>50</v>
      </c>
      <c r="B47" s="1">
        <v>45</v>
      </c>
      <c r="D47" s="27">
        <v>262129</v>
      </c>
      <c r="E47" s="27">
        <v>96416.6</v>
      </c>
      <c r="M47" s="30"/>
      <c r="N47" s="30"/>
    </row>
    <row r="48" spans="1:14" ht="13.2" customHeight="1" x14ac:dyDescent="0.3">
      <c r="A48" s="3" t="s">
        <v>51</v>
      </c>
      <c r="B48" s="1">
        <v>46</v>
      </c>
      <c r="D48" s="27"/>
      <c r="E48" s="27"/>
      <c r="M48" s="30"/>
      <c r="N48" s="30"/>
    </row>
    <row r="49" spans="1:14" ht="13.2" customHeight="1" x14ac:dyDescent="0.3">
      <c r="A49" s="3" t="s">
        <v>52</v>
      </c>
      <c r="B49" s="1">
        <v>47</v>
      </c>
      <c r="D49" s="27">
        <v>94448.9</v>
      </c>
      <c r="E49" s="27">
        <v>10690.75</v>
      </c>
      <c r="M49" s="30"/>
      <c r="N49" s="30"/>
    </row>
    <row r="50" spans="1:14" ht="13.2" customHeight="1" x14ac:dyDescent="0.3">
      <c r="A50" s="3" t="s">
        <v>53</v>
      </c>
      <c r="B50" s="1">
        <v>48</v>
      </c>
      <c r="D50" s="27">
        <v>3844133.3</v>
      </c>
      <c r="E50" s="27">
        <v>1488803.05</v>
      </c>
      <c r="M50" s="30"/>
      <c r="N50" s="30"/>
    </row>
    <row r="51" spans="1:14" ht="13.2" customHeight="1" x14ac:dyDescent="0.3">
      <c r="A51" s="3" t="s">
        <v>54</v>
      </c>
      <c r="B51" s="1">
        <v>49</v>
      </c>
      <c r="D51" s="27">
        <v>589699.6</v>
      </c>
      <c r="E51" s="27">
        <v>223255.55</v>
      </c>
      <c r="M51" s="30"/>
      <c r="N51" s="30"/>
    </row>
    <row r="52" spans="1:14" ht="13.2" customHeight="1" x14ac:dyDescent="0.3">
      <c r="A52" s="3" t="s">
        <v>55</v>
      </c>
      <c r="B52" s="1">
        <v>50</v>
      </c>
      <c r="D52" s="27">
        <v>2768236.1</v>
      </c>
      <c r="E52" s="27">
        <v>999676.65</v>
      </c>
      <c r="M52" s="30"/>
      <c r="N52" s="30"/>
    </row>
    <row r="53" spans="1:14" ht="13.2" customHeight="1" x14ac:dyDescent="0.3">
      <c r="A53" s="3" t="s">
        <v>56</v>
      </c>
      <c r="B53" s="1">
        <v>51</v>
      </c>
      <c r="D53" s="27">
        <v>523830.3</v>
      </c>
      <c r="E53" s="27">
        <v>219304.05</v>
      </c>
      <c r="M53" s="30"/>
      <c r="N53" s="30"/>
    </row>
    <row r="54" spans="1:14" ht="13.2" customHeight="1" x14ac:dyDescent="0.3">
      <c r="A54" s="3" t="s">
        <v>57</v>
      </c>
      <c r="B54" s="1">
        <v>52</v>
      </c>
      <c r="D54" s="27">
        <v>1289038.8</v>
      </c>
      <c r="E54" s="27">
        <v>514794</v>
      </c>
      <c r="M54" s="30"/>
      <c r="N54" s="30"/>
    </row>
    <row r="55" spans="1:14" ht="13.2" customHeight="1" x14ac:dyDescent="0.3">
      <c r="A55" s="3" t="s">
        <v>58</v>
      </c>
      <c r="B55" s="1">
        <v>53</v>
      </c>
      <c r="D55" s="27">
        <v>1037710.75</v>
      </c>
      <c r="E55" s="27">
        <v>378642.25</v>
      </c>
      <c r="M55" s="30"/>
      <c r="N55" s="30"/>
    </row>
    <row r="56" spans="1:14" ht="13.2" customHeight="1" x14ac:dyDescent="0.3">
      <c r="A56" s="3" t="s">
        <v>59</v>
      </c>
      <c r="B56" s="1">
        <v>54</v>
      </c>
      <c r="D56" s="27">
        <v>27849.5</v>
      </c>
      <c r="E56" s="27">
        <v>7549.5</v>
      </c>
      <c r="M56" s="30"/>
      <c r="N56" s="30"/>
    </row>
    <row r="57" spans="1:14" ht="13.2" customHeight="1" x14ac:dyDescent="0.3">
      <c r="A57" s="3" t="s">
        <v>60</v>
      </c>
      <c r="B57" s="1">
        <v>55</v>
      </c>
      <c r="D57" s="27">
        <v>465797.5</v>
      </c>
      <c r="E57" s="27">
        <v>428298.15</v>
      </c>
      <c r="M57" s="30"/>
      <c r="N57" s="30"/>
    </row>
    <row r="58" spans="1:14" ht="13.2" customHeight="1" x14ac:dyDescent="0.3">
      <c r="A58" s="3" t="s">
        <v>61</v>
      </c>
      <c r="B58" s="1">
        <v>56</v>
      </c>
      <c r="D58" s="27">
        <v>918501.5</v>
      </c>
      <c r="E58" s="27">
        <v>336078.4</v>
      </c>
      <c r="M58" s="30"/>
      <c r="N58" s="30"/>
    </row>
    <row r="59" spans="1:14" ht="13.2" customHeight="1" x14ac:dyDescent="0.3">
      <c r="A59" s="3" t="s">
        <v>62</v>
      </c>
      <c r="B59" s="1">
        <v>57</v>
      </c>
      <c r="D59" s="27">
        <v>418149.2</v>
      </c>
      <c r="E59" s="27">
        <v>199455.9</v>
      </c>
      <c r="M59" s="30"/>
      <c r="N59" s="30"/>
    </row>
    <row r="60" spans="1:14" ht="13.2" customHeight="1" x14ac:dyDescent="0.3">
      <c r="A60" s="3" t="s">
        <v>63</v>
      </c>
      <c r="B60" s="1">
        <v>58</v>
      </c>
      <c r="D60" s="27">
        <v>999802.3</v>
      </c>
      <c r="E60" s="27">
        <v>245882.35</v>
      </c>
      <c r="M60" s="30"/>
      <c r="N60" s="30"/>
    </row>
    <row r="61" spans="1:14" ht="13.2" customHeight="1" x14ac:dyDescent="0.3">
      <c r="A61" s="3" t="s">
        <v>64</v>
      </c>
      <c r="B61" s="1">
        <v>59</v>
      </c>
      <c r="D61" s="27">
        <v>376723.20000000001</v>
      </c>
      <c r="E61" s="27">
        <v>151302.20000000001</v>
      </c>
      <c r="M61" s="30"/>
      <c r="N61" s="30"/>
    </row>
    <row r="62" spans="1:14" ht="13.2" customHeight="1" x14ac:dyDescent="0.3">
      <c r="A62" s="3" t="s">
        <v>65</v>
      </c>
      <c r="B62" s="1">
        <v>60</v>
      </c>
      <c r="D62" s="27">
        <v>281453.90000000002</v>
      </c>
      <c r="E62" s="27">
        <v>65957.149999999994</v>
      </c>
      <c r="M62" s="30"/>
      <c r="N62" s="30"/>
    </row>
    <row r="63" spans="1:14" ht="13.2" customHeight="1" x14ac:dyDescent="0.3">
      <c r="A63" s="3" t="s">
        <v>66</v>
      </c>
      <c r="B63" s="1">
        <v>61</v>
      </c>
      <c r="D63" s="27">
        <v>13284.6</v>
      </c>
      <c r="E63" s="27">
        <v>4846.45</v>
      </c>
      <c r="M63" s="30"/>
      <c r="N63" s="30"/>
    </row>
    <row r="64" spans="1:14" ht="13.2" customHeight="1" x14ac:dyDescent="0.3">
      <c r="A64" s="3" t="s">
        <v>67</v>
      </c>
      <c r="B64" s="1">
        <v>62</v>
      </c>
      <c r="D64" s="27">
        <v>21658.7</v>
      </c>
      <c r="E64" s="27">
        <v>7583.1</v>
      </c>
      <c r="M64" s="30"/>
      <c r="N64" s="30"/>
    </row>
    <row r="65" spans="1:14" ht="13.2" customHeight="1" x14ac:dyDescent="0.3">
      <c r="A65" s="3" t="s">
        <v>68</v>
      </c>
      <c r="B65" s="1">
        <v>63</v>
      </c>
      <c r="D65" s="27"/>
      <c r="E65" s="27"/>
      <c r="F65" s="30"/>
      <c r="M65" s="30"/>
      <c r="N65" s="30"/>
    </row>
    <row r="66" spans="1:14" ht="13.2" customHeight="1" x14ac:dyDescent="0.3">
      <c r="A66" s="3" t="s">
        <v>69</v>
      </c>
      <c r="B66" s="1">
        <v>64</v>
      </c>
      <c r="D66" s="27">
        <v>655668.81000000006</v>
      </c>
      <c r="E66" s="27">
        <v>218450.4</v>
      </c>
      <c r="F66" s="30"/>
      <c r="M66" s="30"/>
      <c r="N66" s="30"/>
    </row>
    <row r="67" spans="1:14" ht="13.2" customHeight="1" x14ac:dyDescent="0.3">
      <c r="A67" s="3" t="s">
        <v>70</v>
      </c>
      <c r="B67" s="1">
        <v>65</v>
      </c>
      <c r="D67" s="27">
        <v>25905.599999999999</v>
      </c>
      <c r="E67" s="27">
        <v>11245.85</v>
      </c>
      <c r="F67" s="30"/>
      <c r="M67" s="30"/>
      <c r="N67" s="30"/>
    </row>
    <row r="68" spans="1:14" ht="13.2" customHeight="1" x14ac:dyDescent="0.3">
      <c r="A68" s="3" t="s">
        <v>71</v>
      </c>
      <c r="B68" s="1">
        <v>66</v>
      </c>
      <c r="D68" s="27">
        <v>352993.2</v>
      </c>
      <c r="E68" s="27">
        <v>121233.7</v>
      </c>
      <c r="F68" s="30"/>
      <c r="M68" s="30"/>
      <c r="N68" s="30"/>
    </row>
    <row r="69" spans="1:14" ht="13.2" customHeight="1" x14ac:dyDescent="0.3">
      <c r="A69" s="3" t="s">
        <v>72</v>
      </c>
      <c r="B69" s="1">
        <v>67</v>
      </c>
      <c r="D69" s="27">
        <v>7181.3</v>
      </c>
      <c r="E69" s="27">
        <v>6769.7</v>
      </c>
      <c r="F69" s="30"/>
      <c r="M69" s="30"/>
      <c r="N69" s="30"/>
    </row>
    <row r="70" spans="1:14" ht="13.2" customHeight="1" x14ac:dyDescent="0.25">
      <c r="F70" s="30"/>
    </row>
    <row r="71" spans="1:14" ht="13.2" customHeight="1" x14ac:dyDescent="0.25">
      <c r="A71" s="1" t="s">
        <v>73</v>
      </c>
      <c r="D71" s="25">
        <f>SUM(D3:D69)</f>
        <v>34662451.020000003</v>
      </c>
      <c r="E71" s="25">
        <f>SUM(E3:E69)</f>
        <v>14254310.700000003</v>
      </c>
      <c r="F71" s="30"/>
    </row>
    <row r="72" spans="1:14" x14ac:dyDescent="0.25">
      <c r="F72" s="30"/>
    </row>
    <row r="73" spans="1:14" x14ac:dyDescent="0.25">
      <c r="A73" s="4" t="s">
        <v>74</v>
      </c>
      <c r="F73" s="30"/>
    </row>
    <row r="74" spans="1:14" x14ac:dyDescent="0.25">
      <c r="F74" s="30"/>
    </row>
    <row r="75" spans="1:14" x14ac:dyDescent="0.25">
      <c r="F75" s="30"/>
    </row>
    <row r="76" spans="1:14" x14ac:dyDescent="0.25">
      <c r="F76" s="30"/>
    </row>
    <row r="77" spans="1:14" x14ac:dyDescent="0.25">
      <c r="F77" s="30"/>
    </row>
    <row r="78" spans="1:14" x14ac:dyDescent="0.25">
      <c r="F78" s="30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318FC-BC66-4CD5-B294-DF2BCB71510D}">
  <dimension ref="A1:N78"/>
  <sheetViews>
    <sheetView zoomScaleNormal="100" workbookViewId="0"/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6640625" style="1" bestFit="1" customWidth="1"/>
    <col min="10" max="10" width="16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4" ht="13.2" customHeight="1" x14ac:dyDescent="0.25">
      <c r="A1" s="28" t="s">
        <v>82</v>
      </c>
      <c r="D1" s="2" t="s">
        <v>0</v>
      </c>
      <c r="E1" s="2" t="s">
        <v>1</v>
      </c>
      <c r="F1" s="2"/>
      <c r="H1" s="29"/>
      <c r="I1" s="30"/>
      <c r="J1" s="30"/>
    </row>
    <row r="2" spans="1:14" x14ac:dyDescent="0.25">
      <c r="A2" s="1" t="s">
        <v>2</v>
      </c>
      <c r="B2" s="1" t="s">
        <v>3</v>
      </c>
      <c r="D2" s="25" t="s">
        <v>4</v>
      </c>
      <c r="E2" s="25" t="s">
        <v>5</v>
      </c>
      <c r="F2" s="25"/>
    </row>
    <row r="3" spans="1:14" ht="13.2" customHeight="1" x14ac:dyDescent="0.3">
      <c r="A3" s="3" t="s">
        <v>6</v>
      </c>
      <c r="B3" s="1">
        <v>1</v>
      </c>
      <c r="D3" s="27">
        <v>268811.34999999998</v>
      </c>
      <c r="E3" s="27">
        <v>135115.04999999999</v>
      </c>
      <c r="M3" s="30"/>
    </row>
    <row r="4" spans="1:14" ht="13.2" customHeight="1" x14ac:dyDescent="0.3">
      <c r="A4" s="3" t="s">
        <v>7</v>
      </c>
      <c r="B4" s="1">
        <v>2</v>
      </c>
      <c r="D4" s="27">
        <v>20276.2</v>
      </c>
      <c r="E4" s="27">
        <v>15378.300000000001</v>
      </c>
      <c r="M4" s="30"/>
      <c r="N4" s="30"/>
    </row>
    <row r="5" spans="1:14" ht="13.2" customHeight="1" x14ac:dyDescent="0.3">
      <c r="A5" s="3" t="s">
        <v>8</v>
      </c>
      <c r="B5" s="1">
        <v>3</v>
      </c>
      <c r="D5" s="27">
        <v>339500</v>
      </c>
      <c r="E5" s="27">
        <v>97105.05</v>
      </c>
      <c r="M5" s="30"/>
      <c r="N5" s="30"/>
    </row>
    <row r="6" spans="1:14" ht="13.2" customHeight="1" x14ac:dyDescent="0.3">
      <c r="A6" s="3" t="s">
        <v>9</v>
      </c>
      <c r="B6" s="1">
        <v>4</v>
      </c>
      <c r="D6" s="27">
        <v>3077.9</v>
      </c>
      <c r="E6" s="27">
        <v>1491.35</v>
      </c>
      <c r="M6" s="30"/>
      <c r="N6" s="30"/>
    </row>
    <row r="7" spans="1:14" ht="13.2" customHeight="1" x14ac:dyDescent="0.3">
      <c r="A7" s="3" t="s">
        <v>10</v>
      </c>
      <c r="B7" s="1">
        <v>5</v>
      </c>
      <c r="D7" s="27">
        <v>642173</v>
      </c>
      <c r="E7" s="27">
        <v>281587.25</v>
      </c>
      <c r="M7" s="30"/>
      <c r="N7" s="30"/>
    </row>
    <row r="8" spans="1:14" ht="13.2" customHeight="1" x14ac:dyDescent="0.3">
      <c r="A8" s="3" t="s">
        <v>11</v>
      </c>
      <c r="B8" s="1">
        <v>6</v>
      </c>
      <c r="D8" s="27">
        <v>2690604.6</v>
      </c>
      <c r="E8" s="27">
        <v>1009158.5</v>
      </c>
      <c r="M8" s="30"/>
      <c r="N8" s="30"/>
    </row>
    <row r="9" spans="1:14" ht="13.2" customHeight="1" x14ac:dyDescent="0.3">
      <c r="A9" s="3" t="s">
        <v>12</v>
      </c>
      <c r="B9" s="1">
        <v>7</v>
      </c>
      <c r="D9" s="27">
        <v>2604</v>
      </c>
      <c r="E9" s="27">
        <v>1344</v>
      </c>
      <c r="F9" s="25"/>
      <c r="M9" s="30"/>
      <c r="N9" s="30"/>
    </row>
    <row r="10" spans="1:14" ht="13.2" customHeight="1" x14ac:dyDescent="0.3">
      <c r="A10" s="3" t="s">
        <v>13</v>
      </c>
      <c r="B10" s="1">
        <v>8</v>
      </c>
      <c r="D10" s="27">
        <v>332078.59999999998</v>
      </c>
      <c r="E10" s="27">
        <v>97516.3</v>
      </c>
      <c r="M10" s="30"/>
      <c r="N10" s="30"/>
    </row>
    <row r="11" spans="1:14" ht="13.2" customHeight="1" x14ac:dyDescent="0.3">
      <c r="A11" s="3" t="s">
        <v>14</v>
      </c>
      <c r="B11" s="1">
        <v>9</v>
      </c>
      <c r="D11" s="27">
        <v>140651</v>
      </c>
      <c r="E11" s="27">
        <v>51482.9</v>
      </c>
      <c r="M11" s="30"/>
      <c r="N11" s="30"/>
    </row>
    <row r="12" spans="1:14" ht="13.2" customHeight="1" x14ac:dyDescent="0.3">
      <c r="A12" s="3" t="s">
        <v>15</v>
      </c>
      <c r="B12" s="1">
        <v>10</v>
      </c>
      <c r="D12" s="27">
        <v>357606.9</v>
      </c>
      <c r="E12" s="27">
        <v>88823</v>
      </c>
      <c r="M12" s="30"/>
      <c r="N12" s="30"/>
    </row>
    <row r="13" spans="1:14" ht="13.2" customHeight="1" x14ac:dyDescent="0.3">
      <c r="A13" s="3" t="s">
        <v>16</v>
      </c>
      <c r="B13" s="1">
        <v>11</v>
      </c>
      <c r="D13" s="27">
        <v>1714793.5</v>
      </c>
      <c r="E13" s="27">
        <v>447688.15</v>
      </c>
      <c r="M13" s="30"/>
      <c r="N13" s="30"/>
    </row>
    <row r="14" spans="1:14" ht="13.2" customHeight="1" x14ac:dyDescent="0.3">
      <c r="A14" s="3" t="s">
        <v>17</v>
      </c>
      <c r="B14" s="1">
        <v>12</v>
      </c>
      <c r="D14" s="27"/>
      <c r="E14" s="27"/>
      <c r="F14" s="25"/>
      <c r="M14" s="30"/>
      <c r="N14" s="30"/>
    </row>
    <row r="15" spans="1:14" ht="13.2" customHeight="1" x14ac:dyDescent="0.3">
      <c r="A15" s="3" t="s">
        <v>18</v>
      </c>
      <c r="B15" s="1">
        <v>13</v>
      </c>
      <c r="D15" s="27">
        <v>3067526.4</v>
      </c>
      <c r="E15" s="27">
        <v>1313108.6499999999</v>
      </c>
      <c r="M15" s="30"/>
      <c r="N15" s="30"/>
    </row>
    <row r="16" spans="1:14" ht="13.2" customHeight="1" x14ac:dyDescent="0.3">
      <c r="A16" s="3" t="s">
        <v>19</v>
      </c>
      <c r="B16" s="1">
        <v>14</v>
      </c>
      <c r="D16" s="27">
        <v>13925.1</v>
      </c>
      <c r="E16" s="27">
        <v>2693.6</v>
      </c>
      <c r="M16" s="30"/>
      <c r="N16" s="30"/>
    </row>
    <row r="17" spans="1:14" ht="13.2" customHeight="1" x14ac:dyDescent="0.3">
      <c r="A17" s="3" t="s">
        <v>20</v>
      </c>
      <c r="B17" s="1">
        <v>15</v>
      </c>
      <c r="D17" s="27"/>
      <c r="E17" s="27"/>
      <c r="M17" s="30"/>
      <c r="N17" s="30"/>
    </row>
    <row r="18" spans="1:14" ht="13.2" customHeight="1" x14ac:dyDescent="0.3">
      <c r="A18" s="3" t="s">
        <v>21</v>
      </c>
      <c r="B18" s="1">
        <v>16</v>
      </c>
      <c r="D18" s="27"/>
      <c r="E18" s="27"/>
      <c r="M18" s="30"/>
      <c r="N18" s="30"/>
    </row>
    <row r="19" spans="1:14" ht="13.2" customHeight="1" x14ac:dyDescent="0.3">
      <c r="A19" s="3" t="s">
        <v>22</v>
      </c>
      <c r="B19" s="1">
        <v>17</v>
      </c>
      <c r="D19" s="27">
        <v>414109.15</v>
      </c>
      <c r="E19" s="27">
        <v>288760.93</v>
      </c>
      <c r="M19" s="30"/>
      <c r="N19" s="30"/>
    </row>
    <row r="20" spans="1:14" ht="13.2" customHeight="1" x14ac:dyDescent="0.3">
      <c r="A20" s="3" t="s">
        <v>23</v>
      </c>
      <c r="B20" s="1">
        <v>18</v>
      </c>
      <c r="D20" s="27">
        <v>115479.7</v>
      </c>
      <c r="E20" s="27">
        <v>53665.85</v>
      </c>
      <c r="M20" s="30"/>
      <c r="N20" s="30"/>
    </row>
    <row r="21" spans="1:14" ht="13.2" customHeight="1" x14ac:dyDescent="0.3">
      <c r="A21" s="3" t="s">
        <v>24</v>
      </c>
      <c r="B21" s="1">
        <v>19</v>
      </c>
      <c r="D21" s="27">
        <v>75478.2</v>
      </c>
      <c r="E21" s="27">
        <v>13214.95</v>
      </c>
      <c r="M21" s="30"/>
      <c r="N21" s="30"/>
    </row>
    <row r="22" spans="1:14" ht="13.2" customHeight="1" x14ac:dyDescent="0.3">
      <c r="A22" s="3" t="s">
        <v>25</v>
      </c>
      <c r="B22" s="1">
        <v>20</v>
      </c>
      <c r="D22" s="27">
        <v>6114.5</v>
      </c>
      <c r="E22" s="27">
        <v>4943.3999999999996</v>
      </c>
      <c r="M22" s="30"/>
      <c r="N22" s="30"/>
    </row>
    <row r="23" spans="1:14" ht="13.2" customHeight="1" x14ac:dyDescent="0.3">
      <c r="A23" s="3" t="s">
        <v>26</v>
      </c>
      <c r="B23" s="1">
        <v>21</v>
      </c>
      <c r="D23" s="27">
        <v>19497.099999999999</v>
      </c>
      <c r="E23" s="27">
        <v>6613.95</v>
      </c>
      <c r="M23" s="30"/>
      <c r="N23" s="30"/>
    </row>
    <row r="24" spans="1:14" ht="13.2" customHeight="1" x14ac:dyDescent="0.3">
      <c r="A24" s="3" t="s">
        <v>27</v>
      </c>
      <c r="B24" s="1">
        <v>22</v>
      </c>
      <c r="D24" s="27">
        <v>12547.5</v>
      </c>
      <c r="E24" s="27">
        <v>1343.3</v>
      </c>
      <c r="M24" s="30"/>
      <c r="N24" s="30"/>
    </row>
    <row r="25" spans="1:14" ht="13.2" customHeight="1" x14ac:dyDescent="0.3">
      <c r="A25" s="3" t="s">
        <v>28</v>
      </c>
      <c r="B25" s="1">
        <v>23</v>
      </c>
      <c r="D25" s="27"/>
      <c r="E25" s="27"/>
      <c r="M25" s="30"/>
      <c r="N25" s="30"/>
    </row>
    <row r="26" spans="1:14" ht="13.2" customHeight="1" x14ac:dyDescent="0.3">
      <c r="A26" s="3" t="s">
        <v>29</v>
      </c>
      <c r="B26" s="1">
        <v>24</v>
      </c>
      <c r="D26" s="27">
        <v>2606.1</v>
      </c>
      <c r="E26" s="27">
        <v>345.1</v>
      </c>
      <c r="M26" s="30"/>
      <c r="N26" s="30"/>
    </row>
    <row r="27" spans="1:14" ht="13.2" customHeight="1" x14ac:dyDescent="0.3">
      <c r="A27" s="3" t="s">
        <v>30</v>
      </c>
      <c r="B27" s="1">
        <v>25</v>
      </c>
      <c r="D27" s="27">
        <v>5572.7</v>
      </c>
      <c r="E27" s="27">
        <v>2325.0500000000002</v>
      </c>
      <c r="M27" s="30"/>
      <c r="N27" s="30"/>
    </row>
    <row r="28" spans="1:14" ht="13.2" customHeight="1" x14ac:dyDescent="0.3">
      <c r="A28" s="3" t="s">
        <v>31</v>
      </c>
      <c r="B28" s="1">
        <v>26</v>
      </c>
      <c r="D28" s="27">
        <v>70885.5</v>
      </c>
      <c r="E28" s="27">
        <v>6017.55</v>
      </c>
      <c r="M28" s="30"/>
      <c r="N28" s="30"/>
    </row>
    <row r="29" spans="1:14" ht="13.2" customHeight="1" x14ac:dyDescent="0.3">
      <c r="A29" s="3" t="s">
        <v>32</v>
      </c>
      <c r="B29" s="1">
        <v>27</v>
      </c>
      <c r="D29" s="27">
        <v>93226.7</v>
      </c>
      <c r="E29" s="27">
        <v>192123.4</v>
      </c>
      <c r="M29" s="30"/>
      <c r="N29" s="30"/>
    </row>
    <row r="30" spans="1:14" ht="13.2" customHeight="1" x14ac:dyDescent="0.3">
      <c r="A30" s="3" t="s">
        <v>33</v>
      </c>
      <c r="B30" s="1">
        <v>28</v>
      </c>
      <c r="D30" s="27">
        <v>67258.8</v>
      </c>
      <c r="E30" s="27">
        <v>27090.35</v>
      </c>
      <c r="M30" s="30"/>
      <c r="N30" s="30"/>
    </row>
    <row r="31" spans="1:14" ht="13.2" customHeight="1" x14ac:dyDescent="0.3">
      <c r="A31" s="3" t="s">
        <v>34</v>
      </c>
      <c r="B31" s="1">
        <v>29</v>
      </c>
      <c r="D31" s="27">
        <v>1633978.5</v>
      </c>
      <c r="E31" s="27">
        <v>786900.8</v>
      </c>
      <c r="M31" s="30"/>
      <c r="N31" s="30"/>
    </row>
    <row r="32" spans="1:14" ht="13.2" customHeight="1" x14ac:dyDescent="0.3">
      <c r="A32" s="3" t="s">
        <v>35</v>
      </c>
      <c r="B32" s="1">
        <v>30</v>
      </c>
      <c r="D32" s="27">
        <v>14539.7</v>
      </c>
      <c r="E32" s="27">
        <v>5455.8</v>
      </c>
      <c r="M32" s="30"/>
      <c r="N32" s="30"/>
    </row>
    <row r="33" spans="1:14" ht="13.2" customHeight="1" x14ac:dyDescent="0.3">
      <c r="A33" s="3" t="s">
        <v>36</v>
      </c>
      <c r="B33" s="1">
        <v>31</v>
      </c>
      <c r="D33" s="27">
        <v>351652.7</v>
      </c>
      <c r="E33" s="27">
        <v>108094.7</v>
      </c>
      <c r="M33" s="30"/>
      <c r="N33" s="30"/>
    </row>
    <row r="34" spans="1:14" ht="13.2" customHeight="1" x14ac:dyDescent="0.3">
      <c r="A34" s="3" t="s">
        <v>37</v>
      </c>
      <c r="B34" s="1">
        <v>32</v>
      </c>
      <c r="D34" s="27">
        <v>9393.2999999999993</v>
      </c>
      <c r="E34" s="27">
        <v>5356.4</v>
      </c>
      <c r="M34" s="30"/>
      <c r="N34" s="30"/>
    </row>
    <row r="35" spans="1:14" ht="13.2" customHeight="1" x14ac:dyDescent="0.3">
      <c r="A35" s="3" t="s">
        <v>38</v>
      </c>
      <c r="B35" s="1">
        <v>33</v>
      </c>
      <c r="D35" s="27">
        <v>4362.3999999999996</v>
      </c>
      <c r="E35" s="27">
        <v>1791.3</v>
      </c>
      <c r="M35" s="30"/>
      <c r="N35" s="30"/>
    </row>
    <row r="36" spans="1:14" ht="13.2" customHeight="1" x14ac:dyDescent="0.3">
      <c r="A36" s="3" t="s">
        <v>39</v>
      </c>
      <c r="B36" s="1">
        <v>34</v>
      </c>
      <c r="D36" s="27">
        <v>1456</v>
      </c>
      <c r="E36" s="27">
        <v>588.70000000000005</v>
      </c>
      <c r="M36" s="30"/>
      <c r="N36" s="30"/>
    </row>
    <row r="37" spans="1:14" ht="13.2" customHeight="1" x14ac:dyDescent="0.3">
      <c r="A37" s="3" t="s">
        <v>40</v>
      </c>
      <c r="B37" s="1">
        <v>35</v>
      </c>
      <c r="D37" s="27">
        <v>1057189</v>
      </c>
      <c r="E37" s="27">
        <v>450965.2</v>
      </c>
      <c r="M37" s="30"/>
      <c r="N37" s="30"/>
    </row>
    <row r="38" spans="1:14" ht="13.2" customHeight="1" x14ac:dyDescent="0.3">
      <c r="A38" s="3" t="s">
        <v>41</v>
      </c>
      <c r="B38" s="1">
        <v>36</v>
      </c>
      <c r="D38" s="27">
        <v>2722316.8</v>
      </c>
      <c r="E38" s="27">
        <v>779004.8</v>
      </c>
      <c r="M38" s="30"/>
      <c r="N38" s="30"/>
    </row>
    <row r="39" spans="1:14" ht="13.2" customHeight="1" x14ac:dyDescent="0.3">
      <c r="A39" s="3" t="s">
        <v>42</v>
      </c>
      <c r="B39" s="1">
        <v>37</v>
      </c>
      <c r="D39" s="27">
        <v>180490.8</v>
      </c>
      <c r="E39" s="27">
        <v>84316.4</v>
      </c>
      <c r="M39" s="30"/>
      <c r="N39" s="30"/>
    </row>
    <row r="40" spans="1:14" ht="13.2" customHeight="1" x14ac:dyDescent="0.3">
      <c r="A40" s="3" t="s">
        <v>43</v>
      </c>
      <c r="B40" s="1">
        <v>38</v>
      </c>
      <c r="D40" s="27">
        <v>24511.200000000001</v>
      </c>
      <c r="E40" s="27">
        <v>9050.65</v>
      </c>
      <c r="M40" s="30"/>
      <c r="N40" s="30"/>
    </row>
    <row r="41" spans="1:14" ht="13.2" customHeight="1" x14ac:dyDescent="0.3">
      <c r="A41" s="3" t="s">
        <v>44</v>
      </c>
      <c r="B41" s="1">
        <v>39</v>
      </c>
      <c r="D41" s="27">
        <v>521.5</v>
      </c>
      <c r="E41" s="27"/>
      <c r="M41" s="30"/>
      <c r="N41" s="30"/>
    </row>
    <row r="42" spans="1:14" ht="13.2" customHeight="1" x14ac:dyDescent="0.3">
      <c r="A42" s="3" t="s">
        <v>45</v>
      </c>
      <c r="B42" s="1">
        <v>40</v>
      </c>
      <c r="D42" s="27"/>
      <c r="E42" s="27"/>
      <c r="M42" s="30"/>
      <c r="N42" s="30"/>
    </row>
    <row r="43" spans="1:14" ht="13.2" customHeight="1" x14ac:dyDescent="0.3">
      <c r="A43" s="3" t="s">
        <v>46</v>
      </c>
      <c r="B43" s="1">
        <v>41</v>
      </c>
      <c r="D43" s="27">
        <v>827094.1</v>
      </c>
      <c r="E43" s="27">
        <v>342300.7</v>
      </c>
      <c r="M43" s="30"/>
      <c r="N43" s="30"/>
    </row>
    <row r="44" spans="1:14" ht="13.2" customHeight="1" x14ac:dyDescent="0.3">
      <c r="A44" s="3" t="s">
        <v>47</v>
      </c>
      <c r="B44" s="1">
        <v>42</v>
      </c>
      <c r="D44" s="27">
        <v>290490.90000000002</v>
      </c>
      <c r="E44" s="27">
        <v>117632.32000000001</v>
      </c>
      <c r="M44" s="30"/>
      <c r="N44" s="30"/>
    </row>
    <row r="45" spans="1:14" ht="13.2" customHeight="1" x14ac:dyDescent="0.3">
      <c r="A45" s="3" t="s">
        <v>48</v>
      </c>
      <c r="B45" s="1">
        <v>43</v>
      </c>
      <c r="D45" s="27">
        <v>436950.5</v>
      </c>
      <c r="E45" s="27">
        <v>140353.85</v>
      </c>
      <c r="M45" s="30"/>
      <c r="N45" s="30"/>
    </row>
    <row r="46" spans="1:14" ht="13.2" customHeight="1" x14ac:dyDescent="0.3">
      <c r="A46" s="3" t="s">
        <v>49</v>
      </c>
      <c r="B46" s="1">
        <v>44</v>
      </c>
      <c r="D46" s="27">
        <v>861103.61</v>
      </c>
      <c r="E46" s="27">
        <v>204993.59999999998</v>
      </c>
      <c r="M46" s="30"/>
      <c r="N46" s="30"/>
    </row>
    <row r="47" spans="1:14" ht="13.2" customHeight="1" x14ac:dyDescent="0.3">
      <c r="A47" s="3" t="s">
        <v>50</v>
      </c>
      <c r="B47" s="1">
        <v>45</v>
      </c>
      <c r="D47" s="27">
        <v>175369.60000000001</v>
      </c>
      <c r="E47" s="27">
        <v>50317.05</v>
      </c>
      <c r="M47" s="30"/>
      <c r="N47" s="30"/>
    </row>
    <row r="48" spans="1:14" ht="13.2" customHeight="1" x14ac:dyDescent="0.3">
      <c r="A48" s="3" t="s">
        <v>51</v>
      </c>
      <c r="B48" s="1">
        <v>46</v>
      </c>
      <c r="D48" s="27">
        <v>622477</v>
      </c>
      <c r="E48" s="27">
        <v>255161.19999999998</v>
      </c>
      <c r="M48" s="30"/>
      <c r="N48" s="30"/>
    </row>
    <row r="49" spans="1:14" ht="13.2" customHeight="1" x14ac:dyDescent="0.3">
      <c r="A49" s="3" t="s">
        <v>52</v>
      </c>
      <c r="B49" s="1">
        <v>47</v>
      </c>
      <c r="D49" s="27">
        <v>63387.8</v>
      </c>
      <c r="E49" s="27">
        <v>28236.95</v>
      </c>
      <c r="M49" s="30"/>
      <c r="N49" s="30"/>
    </row>
    <row r="50" spans="1:14" ht="13.2" customHeight="1" x14ac:dyDescent="0.3">
      <c r="A50" s="3" t="s">
        <v>53</v>
      </c>
      <c r="B50" s="1">
        <v>48</v>
      </c>
      <c r="D50" s="27">
        <v>1544739.7</v>
      </c>
      <c r="E50" s="27">
        <v>725061.75</v>
      </c>
      <c r="M50" s="30"/>
      <c r="N50" s="30"/>
    </row>
    <row r="51" spans="1:14" ht="13.2" customHeight="1" x14ac:dyDescent="0.3">
      <c r="A51" s="3" t="s">
        <v>54</v>
      </c>
      <c r="B51" s="1">
        <v>49</v>
      </c>
      <c r="D51" s="27">
        <v>607588.80000000005</v>
      </c>
      <c r="E51" s="27">
        <v>170217.95</v>
      </c>
      <c r="M51" s="30"/>
      <c r="N51" s="30"/>
    </row>
    <row r="52" spans="1:14" ht="13.2" customHeight="1" x14ac:dyDescent="0.3">
      <c r="A52" s="3" t="s">
        <v>55</v>
      </c>
      <c r="B52" s="1">
        <v>50</v>
      </c>
      <c r="D52" s="27">
        <v>2295484.7999999998</v>
      </c>
      <c r="E52" s="27">
        <v>704719.4</v>
      </c>
      <c r="M52" s="30"/>
      <c r="N52" s="30"/>
    </row>
    <row r="53" spans="1:14" ht="13.2" customHeight="1" x14ac:dyDescent="0.3">
      <c r="A53" s="3" t="s">
        <v>56</v>
      </c>
      <c r="B53" s="1">
        <v>51</v>
      </c>
      <c r="D53" s="27">
        <v>691479.6</v>
      </c>
      <c r="E53" s="27">
        <v>280592.55</v>
      </c>
      <c r="M53" s="30"/>
      <c r="N53" s="30"/>
    </row>
    <row r="54" spans="1:14" ht="13.2" customHeight="1" x14ac:dyDescent="0.3">
      <c r="A54" s="3" t="s">
        <v>57</v>
      </c>
      <c r="B54" s="1">
        <v>52</v>
      </c>
      <c r="D54" s="27"/>
      <c r="E54" s="27"/>
      <c r="M54" s="30"/>
      <c r="N54" s="30"/>
    </row>
    <row r="55" spans="1:14" ht="13.2" customHeight="1" x14ac:dyDescent="0.3">
      <c r="A55" s="3" t="s">
        <v>58</v>
      </c>
      <c r="B55" s="1">
        <v>53</v>
      </c>
      <c r="D55" s="27">
        <v>547932.48</v>
      </c>
      <c r="E55" s="27">
        <v>246673.7</v>
      </c>
      <c r="M55" s="30"/>
      <c r="N55" s="30"/>
    </row>
    <row r="56" spans="1:14" ht="13.2" customHeight="1" x14ac:dyDescent="0.3">
      <c r="A56" s="3" t="s">
        <v>59</v>
      </c>
      <c r="B56" s="1">
        <v>54</v>
      </c>
      <c r="D56" s="27">
        <v>33247.199999999997</v>
      </c>
      <c r="E56" s="27">
        <v>12109.3</v>
      </c>
      <c r="M56" s="30"/>
      <c r="N56" s="30"/>
    </row>
    <row r="57" spans="1:14" ht="13.2" customHeight="1" x14ac:dyDescent="0.3">
      <c r="A57" s="3" t="s">
        <v>60</v>
      </c>
      <c r="B57" s="1">
        <v>55</v>
      </c>
      <c r="D57" s="27">
        <v>551215</v>
      </c>
      <c r="E57" s="27">
        <v>212324.35</v>
      </c>
      <c r="M57" s="30"/>
      <c r="N57" s="30"/>
    </row>
    <row r="58" spans="1:14" ht="13.2" customHeight="1" x14ac:dyDescent="0.3">
      <c r="A58" s="3" t="s">
        <v>61</v>
      </c>
      <c r="B58" s="1">
        <v>56</v>
      </c>
      <c r="D58" s="27"/>
      <c r="E58" s="27"/>
      <c r="M58" s="30"/>
      <c r="N58" s="30"/>
    </row>
    <row r="59" spans="1:14" ht="13.2" customHeight="1" x14ac:dyDescent="0.3">
      <c r="A59" s="3" t="s">
        <v>62</v>
      </c>
      <c r="B59" s="1">
        <v>57</v>
      </c>
      <c r="D59" s="27"/>
      <c r="E59" s="27"/>
      <c r="M59" s="30"/>
      <c r="N59" s="30"/>
    </row>
    <row r="60" spans="1:14" ht="13.2" customHeight="1" x14ac:dyDescent="0.3">
      <c r="A60" s="3" t="s">
        <v>63</v>
      </c>
      <c r="B60" s="1">
        <v>58</v>
      </c>
      <c r="D60" s="27">
        <v>856458.4</v>
      </c>
      <c r="E60" s="27">
        <v>200839.1</v>
      </c>
      <c r="M60" s="30"/>
      <c r="N60" s="30"/>
    </row>
    <row r="61" spans="1:14" ht="13.2" customHeight="1" x14ac:dyDescent="0.3">
      <c r="A61" s="3" t="s">
        <v>64</v>
      </c>
      <c r="B61" s="1">
        <v>59</v>
      </c>
      <c r="D61" s="27">
        <v>520923.9</v>
      </c>
      <c r="E61" s="27">
        <v>225922.9</v>
      </c>
      <c r="M61" s="30"/>
      <c r="N61" s="30"/>
    </row>
    <row r="62" spans="1:14" ht="13.2" customHeight="1" x14ac:dyDescent="0.3">
      <c r="A62" s="3" t="s">
        <v>65</v>
      </c>
      <c r="B62" s="1">
        <v>60</v>
      </c>
      <c r="D62" s="27">
        <v>599716.60000000009</v>
      </c>
      <c r="E62" s="27">
        <v>150715.6</v>
      </c>
      <c r="M62" s="30"/>
      <c r="N62" s="30"/>
    </row>
    <row r="63" spans="1:14" ht="13.2" customHeight="1" x14ac:dyDescent="0.3">
      <c r="A63" s="3" t="s">
        <v>66</v>
      </c>
      <c r="B63" s="1">
        <v>61</v>
      </c>
      <c r="D63" s="27">
        <v>24677.8</v>
      </c>
      <c r="E63" s="27">
        <v>6540.45</v>
      </c>
      <c r="M63" s="30"/>
      <c r="N63" s="30"/>
    </row>
    <row r="64" spans="1:14" ht="13.2" customHeight="1" x14ac:dyDescent="0.3">
      <c r="A64" s="3" t="s">
        <v>67</v>
      </c>
      <c r="B64" s="1">
        <v>62</v>
      </c>
      <c r="D64" s="27">
        <v>29505.7</v>
      </c>
      <c r="E64" s="27">
        <v>7129.1500000000005</v>
      </c>
      <c r="M64" s="30"/>
      <c r="N64" s="30"/>
    </row>
    <row r="65" spans="1:14" ht="13.2" customHeight="1" x14ac:dyDescent="0.3">
      <c r="A65" s="3" t="s">
        <v>68</v>
      </c>
      <c r="B65" s="1">
        <v>63</v>
      </c>
      <c r="D65" s="27"/>
      <c r="E65" s="27"/>
      <c r="F65" s="30"/>
      <c r="M65" s="30"/>
      <c r="N65" s="30"/>
    </row>
    <row r="66" spans="1:14" ht="13.2" customHeight="1" x14ac:dyDescent="0.3">
      <c r="A66" s="3" t="s">
        <v>69</v>
      </c>
      <c r="B66" s="1">
        <v>64</v>
      </c>
      <c r="D66" s="27">
        <v>747730.5</v>
      </c>
      <c r="E66" s="27">
        <v>233371.25</v>
      </c>
      <c r="F66" s="30"/>
      <c r="M66" s="30"/>
      <c r="N66" s="30"/>
    </row>
    <row r="67" spans="1:14" ht="13.2" customHeight="1" x14ac:dyDescent="0.3">
      <c r="A67" s="3" t="s">
        <v>70</v>
      </c>
      <c r="B67" s="1">
        <v>65</v>
      </c>
      <c r="D67" s="27">
        <v>20508.599999999999</v>
      </c>
      <c r="E67" s="27">
        <v>6056.4</v>
      </c>
      <c r="F67" s="30"/>
      <c r="M67" s="30"/>
      <c r="N67" s="30"/>
    </row>
    <row r="68" spans="1:14" ht="13.2" customHeight="1" x14ac:dyDescent="0.3">
      <c r="A68" s="3" t="s">
        <v>71</v>
      </c>
      <c r="B68" s="1">
        <v>66</v>
      </c>
      <c r="D68" s="27">
        <v>440856.5</v>
      </c>
      <c r="E68" s="27">
        <v>129048.15</v>
      </c>
      <c r="F68" s="30"/>
      <c r="M68" s="30"/>
      <c r="N68" s="30"/>
    </row>
    <row r="69" spans="1:14" ht="13.2" customHeight="1" x14ac:dyDescent="0.3">
      <c r="A69" s="3" t="s">
        <v>72</v>
      </c>
      <c r="B69" s="1">
        <v>67</v>
      </c>
      <c r="D69" s="27">
        <v>5163.8999999999996</v>
      </c>
      <c r="E69" s="27">
        <v>7321.3</v>
      </c>
      <c r="F69" s="30"/>
      <c r="M69" s="30"/>
      <c r="N69" s="30"/>
    </row>
    <row r="70" spans="1:14" ht="13.2" customHeight="1" x14ac:dyDescent="0.25">
      <c r="F70" s="30"/>
    </row>
    <row r="71" spans="1:14" ht="13.2" customHeight="1" x14ac:dyDescent="0.25">
      <c r="A71" s="1" t="s">
        <v>73</v>
      </c>
      <c r="D71" s="25">
        <f>SUM(D3:D69)</f>
        <v>29270919.390000001</v>
      </c>
      <c r="E71" s="25">
        <f>SUM(E3:E69)</f>
        <v>10828099.650000002</v>
      </c>
      <c r="F71" s="30"/>
    </row>
    <row r="72" spans="1:14" x14ac:dyDescent="0.25">
      <c r="F72" s="30"/>
    </row>
    <row r="73" spans="1:14" x14ac:dyDescent="0.25">
      <c r="A73" s="4" t="s">
        <v>74</v>
      </c>
      <c r="F73" s="30"/>
    </row>
    <row r="74" spans="1:14" x14ac:dyDescent="0.25">
      <c r="F74" s="30"/>
    </row>
    <row r="75" spans="1:14" x14ac:dyDescent="0.25">
      <c r="F75" s="30"/>
    </row>
    <row r="76" spans="1:14" x14ac:dyDescent="0.25">
      <c r="F76" s="30"/>
    </row>
    <row r="77" spans="1:14" x14ac:dyDescent="0.25">
      <c r="F77" s="30"/>
    </row>
    <row r="78" spans="1:14" x14ac:dyDescent="0.25">
      <c r="F78" s="30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H74"/>
  <sheetViews>
    <sheetView workbookViewId="0">
      <selection activeCell="M29" sqref="M29"/>
    </sheetView>
  </sheetViews>
  <sheetFormatPr defaultRowHeight="14.4" x14ac:dyDescent="0.3"/>
  <cols>
    <col min="1" max="1" width="21.109375" customWidth="1"/>
    <col min="2" max="3" width="10.5546875" customWidth="1"/>
    <col min="4" max="5" width="18.44140625" customWidth="1"/>
    <col min="6" max="6" width="3.6640625" customWidth="1"/>
    <col min="7" max="7" width="19" style="31" customWidth="1"/>
    <col min="8" max="8" width="18.33203125" style="31" customWidth="1"/>
  </cols>
  <sheetData>
    <row r="1" spans="1:8" x14ac:dyDescent="0.3">
      <c r="A1" s="24" t="s">
        <v>78</v>
      </c>
    </row>
    <row r="2" spans="1:8" x14ac:dyDescent="0.3">
      <c r="D2" s="37" t="s">
        <v>0</v>
      </c>
      <c r="E2" s="37" t="s">
        <v>1</v>
      </c>
      <c r="G2" s="32" t="s">
        <v>75</v>
      </c>
      <c r="H2" s="33"/>
    </row>
    <row r="3" spans="1:8" x14ac:dyDescent="0.3">
      <c r="A3" t="s">
        <v>2</v>
      </c>
      <c r="B3" t="s">
        <v>3</v>
      </c>
      <c r="D3" s="37" t="s">
        <v>4</v>
      </c>
      <c r="E3" s="37" t="s">
        <v>5</v>
      </c>
      <c r="F3" s="9"/>
      <c r="G3" s="34" t="s">
        <v>0</v>
      </c>
      <c r="H3" s="35" t="s">
        <v>1</v>
      </c>
    </row>
    <row r="4" spans="1:8" x14ac:dyDescent="0.3">
      <c r="A4" s="10" t="s">
        <v>6</v>
      </c>
      <c r="B4">
        <v>1</v>
      </c>
      <c r="D4" s="11">
        <v>888829.55</v>
      </c>
      <c r="E4" s="11">
        <v>597343.95000000007</v>
      </c>
      <c r="F4" s="12"/>
      <c r="G4" s="36">
        <v>0.32536186782728405</v>
      </c>
      <c r="H4" s="36">
        <v>0.56829208675931686</v>
      </c>
    </row>
    <row r="5" spans="1:8" x14ac:dyDescent="0.3">
      <c r="A5" s="10" t="s">
        <v>7</v>
      </c>
      <c r="B5">
        <v>2</v>
      </c>
      <c r="D5" s="11">
        <v>54869.15</v>
      </c>
      <c r="E5" s="11">
        <v>41086.5</v>
      </c>
      <c r="F5" s="12"/>
      <c r="G5" s="36">
        <v>0.40152517522528974</v>
      </c>
      <c r="H5" s="36">
        <v>0.5064678404599352</v>
      </c>
    </row>
    <row r="6" spans="1:8" x14ac:dyDescent="0.3">
      <c r="A6" s="10" t="s">
        <v>8</v>
      </c>
      <c r="B6">
        <v>3</v>
      </c>
      <c r="D6" s="11">
        <v>929838</v>
      </c>
      <c r="E6" s="11">
        <v>510686.75</v>
      </c>
      <c r="F6" s="12"/>
      <c r="G6" s="36">
        <v>-0.15474782234648887</v>
      </c>
      <c r="H6" s="36">
        <v>-2.6598824797728571E-2</v>
      </c>
    </row>
    <row r="7" spans="1:8" x14ac:dyDescent="0.3">
      <c r="A7" s="10" t="s">
        <v>9</v>
      </c>
      <c r="B7">
        <v>4</v>
      </c>
      <c r="D7" s="11">
        <v>32060</v>
      </c>
      <c r="E7" s="11">
        <v>15457.050000000001</v>
      </c>
      <c r="F7" s="12"/>
      <c r="G7" s="36">
        <v>0.33240239716064446</v>
      </c>
      <c r="H7" s="36">
        <v>-0.28027574518016329</v>
      </c>
    </row>
    <row r="8" spans="1:8" x14ac:dyDescent="0.3">
      <c r="A8" s="10" t="s">
        <v>10</v>
      </c>
      <c r="B8">
        <v>5</v>
      </c>
      <c r="D8" s="11">
        <v>2615124.4</v>
      </c>
      <c r="E8" s="11">
        <v>1117295.8999999999</v>
      </c>
      <c r="F8" s="12"/>
      <c r="G8" s="36">
        <v>3.991947628408421E-2</v>
      </c>
      <c r="H8" s="36">
        <v>-0.18221511532287704</v>
      </c>
    </row>
    <row r="9" spans="1:8" x14ac:dyDescent="0.3">
      <c r="A9" s="10" t="s">
        <v>11</v>
      </c>
      <c r="B9">
        <v>6</v>
      </c>
      <c r="D9" s="11">
        <v>10081008</v>
      </c>
      <c r="E9" s="11">
        <v>4763200.75</v>
      </c>
      <c r="F9" s="12"/>
      <c r="G9" s="36">
        <v>-5.0472738504799275E-2</v>
      </c>
      <c r="H9" s="36">
        <v>-4.8640988099785343E-2</v>
      </c>
    </row>
    <row r="10" spans="1:8" x14ac:dyDescent="0.3">
      <c r="A10" s="10" t="s">
        <v>12</v>
      </c>
      <c r="B10">
        <v>7</v>
      </c>
      <c r="D10" s="11">
        <v>27162.1</v>
      </c>
      <c r="E10" s="11">
        <v>5388.2499999999991</v>
      </c>
      <c r="F10" s="12"/>
      <c r="G10" s="36">
        <v>0.38725823174001639</v>
      </c>
      <c r="H10" s="36">
        <v>-0.34940624603811865</v>
      </c>
    </row>
    <row r="11" spans="1:8" x14ac:dyDescent="0.3">
      <c r="A11" s="10" t="s">
        <v>13</v>
      </c>
      <c r="B11">
        <v>8</v>
      </c>
      <c r="D11" s="11">
        <v>1099268.7999999998</v>
      </c>
      <c r="E11" s="11">
        <v>357978.60000000003</v>
      </c>
      <c r="F11" s="12"/>
      <c r="G11" s="36">
        <v>0.16804417548807837</v>
      </c>
      <c r="H11" s="36">
        <v>0.10519013494005081</v>
      </c>
    </row>
    <row r="12" spans="1:8" x14ac:dyDescent="0.3">
      <c r="A12" s="10" t="s">
        <v>14</v>
      </c>
      <c r="B12">
        <v>9</v>
      </c>
      <c r="D12" s="11">
        <v>550788</v>
      </c>
      <c r="E12" s="11">
        <v>225141.69999999998</v>
      </c>
      <c r="F12" s="12"/>
      <c r="G12" s="36">
        <v>0.35174276275440519</v>
      </c>
      <c r="H12" s="36">
        <v>0.28179928782507679</v>
      </c>
    </row>
    <row r="13" spans="1:8" x14ac:dyDescent="0.3">
      <c r="A13" s="10" t="s">
        <v>15</v>
      </c>
      <c r="B13">
        <v>10</v>
      </c>
      <c r="D13" s="11">
        <v>689551.10000000009</v>
      </c>
      <c r="E13" s="11">
        <v>407141.7</v>
      </c>
      <c r="F13" s="12"/>
      <c r="G13" s="36">
        <v>0.27749225456134696</v>
      </c>
      <c r="H13" s="36">
        <v>2.0544021336234453E-2</v>
      </c>
    </row>
    <row r="14" spans="1:8" x14ac:dyDescent="0.3">
      <c r="A14" s="10" t="s">
        <v>16</v>
      </c>
      <c r="B14">
        <v>11</v>
      </c>
      <c r="D14" s="11">
        <v>5708162.5999999996</v>
      </c>
      <c r="E14" s="11">
        <v>1709566.6</v>
      </c>
      <c r="F14" s="12"/>
      <c r="G14" s="36">
        <v>1.2273753374186569E-2</v>
      </c>
      <c r="H14" s="36">
        <v>5.8737056716028357E-2</v>
      </c>
    </row>
    <row r="15" spans="1:8" x14ac:dyDescent="0.3">
      <c r="A15" s="10" t="s">
        <v>17</v>
      </c>
      <c r="B15">
        <v>12</v>
      </c>
      <c r="D15" s="11">
        <v>102984.70000000001</v>
      </c>
      <c r="E15" s="11">
        <v>46485.599999999999</v>
      </c>
      <c r="F15" s="12"/>
      <c r="G15" s="36">
        <v>0.12497610436085882</v>
      </c>
      <c r="H15" s="36">
        <v>-0.46586233938589616</v>
      </c>
    </row>
    <row r="16" spans="1:8" x14ac:dyDescent="0.3">
      <c r="A16" s="10" t="s">
        <v>18</v>
      </c>
      <c r="B16">
        <v>13</v>
      </c>
      <c r="D16" s="11">
        <v>13462836</v>
      </c>
      <c r="E16" s="11">
        <v>8343153.7000000002</v>
      </c>
      <c r="F16" s="12"/>
      <c r="G16" s="36">
        <v>-3.7152023625285913E-2</v>
      </c>
      <c r="H16" s="36">
        <v>-2.1737522789795016E-2</v>
      </c>
    </row>
    <row r="17" spans="1:8" x14ac:dyDescent="0.3">
      <c r="A17" s="10" t="s">
        <v>19</v>
      </c>
      <c r="B17">
        <v>14</v>
      </c>
      <c r="D17" s="11">
        <v>37001.300000000003</v>
      </c>
      <c r="E17" s="11">
        <v>31435.25</v>
      </c>
      <c r="F17" s="12"/>
      <c r="G17" s="36">
        <v>-0.45617753269066541</v>
      </c>
      <c r="H17" s="36">
        <v>0.42125834731145351</v>
      </c>
    </row>
    <row r="18" spans="1:8" x14ac:dyDescent="0.3">
      <c r="A18" s="10" t="s">
        <v>20</v>
      </c>
      <c r="B18">
        <v>15</v>
      </c>
      <c r="D18" s="11">
        <v>68141.5</v>
      </c>
      <c r="E18" s="11">
        <v>15728.85</v>
      </c>
      <c r="F18" s="12"/>
      <c r="G18" s="36">
        <v>0</v>
      </c>
      <c r="H18" s="36">
        <v>0</v>
      </c>
    </row>
    <row r="19" spans="1:8" x14ac:dyDescent="0.3">
      <c r="A19" s="10" t="s">
        <v>21</v>
      </c>
      <c r="B19">
        <v>16</v>
      </c>
      <c r="D19" s="11">
        <v>4747677.9000000004</v>
      </c>
      <c r="E19" s="11">
        <v>2139704</v>
      </c>
      <c r="F19" s="12"/>
      <c r="G19" s="36">
        <v>0.26856955925492865</v>
      </c>
      <c r="H19" s="36">
        <v>0.1280092226983478</v>
      </c>
    </row>
    <row r="20" spans="1:8" x14ac:dyDescent="0.3">
      <c r="A20" s="10" t="s">
        <v>22</v>
      </c>
      <c r="B20">
        <v>17</v>
      </c>
      <c r="D20" s="11">
        <v>944076.7</v>
      </c>
      <c r="E20" s="11">
        <v>506763.95</v>
      </c>
      <c r="F20" s="12"/>
      <c r="G20" s="36">
        <v>0.17420780993707052</v>
      </c>
      <c r="H20" s="36">
        <v>-4.4562328266337992E-2</v>
      </c>
    </row>
    <row r="21" spans="1:8" x14ac:dyDescent="0.3">
      <c r="A21" s="10" t="s">
        <v>23</v>
      </c>
      <c r="B21">
        <v>18</v>
      </c>
      <c r="D21" s="11">
        <v>532999.1</v>
      </c>
      <c r="E21" s="11">
        <v>229891.20000000001</v>
      </c>
      <c r="F21" s="12"/>
      <c r="G21" s="36">
        <v>1.4667780455219326E-2</v>
      </c>
      <c r="H21" s="36">
        <v>-8.0956665188172239E-2</v>
      </c>
    </row>
    <row r="22" spans="1:8" x14ac:dyDescent="0.3">
      <c r="A22" s="10" t="s">
        <v>24</v>
      </c>
      <c r="B22">
        <v>19</v>
      </c>
      <c r="D22" s="11">
        <v>88318.53</v>
      </c>
      <c r="E22" s="11">
        <v>33016.199999999997</v>
      </c>
      <c r="F22" s="12"/>
      <c r="G22" s="36">
        <v>-0.13565483163485503</v>
      </c>
      <c r="H22" s="36">
        <v>-0.18855589581254517</v>
      </c>
    </row>
    <row r="23" spans="1:8" x14ac:dyDescent="0.3">
      <c r="A23" s="10" t="s">
        <v>25</v>
      </c>
      <c r="B23">
        <v>20</v>
      </c>
      <c r="D23" s="11">
        <v>57071</v>
      </c>
      <c r="E23" s="11">
        <v>23439.85</v>
      </c>
      <c r="F23" s="12"/>
      <c r="G23" s="36">
        <v>0.32711527818471842</v>
      </c>
      <c r="H23" s="36">
        <v>-1.2751341470605526E-2</v>
      </c>
    </row>
    <row r="24" spans="1:8" x14ac:dyDescent="0.3">
      <c r="A24" s="10" t="s">
        <v>26</v>
      </c>
      <c r="B24">
        <v>21</v>
      </c>
      <c r="D24" s="11">
        <v>27641.599999999999</v>
      </c>
      <c r="E24" s="11">
        <v>9116.65</v>
      </c>
      <c r="F24" s="12"/>
      <c r="G24" s="36">
        <v>-0.2827796647111176</v>
      </c>
      <c r="H24" s="36">
        <v>-0.21491503413188262</v>
      </c>
    </row>
    <row r="25" spans="1:8" x14ac:dyDescent="0.3">
      <c r="A25" s="10" t="s">
        <v>27</v>
      </c>
      <c r="B25">
        <v>22</v>
      </c>
      <c r="D25" s="11">
        <v>17249.400000000001</v>
      </c>
      <c r="E25" s="11">
        <v>9328.2000000000007</v>
      </c>
      <c r="F25" s="12"/>
      <c r="G25" s="36">
        <v>-0.27576781778104331</v>
      </c>
      <c r="H25" s="36">
        <v>0.20870748299319741</v>
      </c>
    </row>
    <row r="26" spans="1:8" x14ac:dyDescent="0.3">
      <c r="A26" s="10" t="s">
        <v>28</v>
      </c>
      <c r="B26">
        <v>23</v>
      </c>
      <c r="D26" s="11">
        <v>97921.600000000006</v>
      </c>
      <c r="E26" s="11">
        <v>36048.6</v>
      </c>
      <c r="F26" s="12"/>
      <c r="G26" s="36">
        <v>0.15487748497457243</v>
      </c>
      <c r="H26" s="36">
        <v>-0.10191482682850261</v>
      </c>
    </row>
    <row r="27" spans="1:8" x14ac:dyDescent="0.3">
      <c r="A27" s="10" t="s">
        <v>29</v>
      </c>
      <c r="B27">
        <v>24</v>
      </c>
      <c r="D27" s="11">
        <v>8699.9</v>
      </c>
      <c r="E27" s="11">
        <v>6587.7</v>
      </c>
      <c r="F27" s="12"/>
      <c r="G27" s="36">
        <v>-0.33658436151229998</v>
      </c>
      <c r="H27" s="36">
        <v>-0.14266192948893153</v>
      </c>
    </row>
    <row r="28" spans="1:8" x14ac:dyDescent="0.3">
      <c r="A28" s="10" t="s">
        <v>30</v>
      </c>
      <c r="B28">
        <v>25</v>
      </c>
      <c r="D28" s="11">
        <v>78633.8</v>
      </c>
      <c r="E28" s="11">
        <v>31809.399999999998</v>
      </c>
      <c r="F28" s="12"/>
      <c r="G28" s="36">
        <v>0.87680738103625866</v>
      </c>
      <c r="H28" s="36">
        <v>2.6771322220424012</v>
      </c>
    </row>
    <row r="29" spans="1:8" x14ac:dyDescent="0.3">
      <c r="A29" s="10" t="s">
        <v>31</v>
      </c>
      <c r="B29">
        <v>26</v>
      </c>
      <c r="D29" s="11">
        <v>52261.3</v>
      </c>
      <c r="E29" s="11">
        <v>65935.45</v>
      </c>
      <c r="F29" s="12"/>
      <c r="G29" s="36">
        <v>-0.53506084270572551</v>
      </c>
      <c r="H29" s="36">
        <v>2.1755613242532528</v>
      </c>
    </row>
    <row r="30" spans="1:8" x14ac:dyDescent="0.3">
      <c r="A30" s="10" t="s">
        <v>32</v>
      </c>
      <c r="B30">
        <v>27</v>
      </c>
      <c r="D30" s="11">
        <v>783006.8</v>
      </c>
      <c r="E30" s="11">
        <v>310972.89999999997</v>
      </c>
      <c r="F30" s="12"/>
      <c r="G30" s="36">
        <v>0.42970678484012725</v>
      </c>
      <c r="H30" s="36">
        <v>0.56695078312796143</v>
      </c>
    </row>
    <row r="31" spans="1:8" x14ac:dyDescent="0.3">
      <c r="A31" s="10" t="s">
        <v>33</v>
      </c>
      <c r="B31">
        <v>28</v>
      </c>
      <c r="D31" s="11">
        <v>268632.69999999995</v>
      </c>
      <c r="E31" s="11">
        <v>89798.799999999988</v>
      </c>
      <c r="F31" s="12"/>
      <c r="G31" s="36">
        <v>-9.0531855283307872E-3</v>
      </c>
      <c r="H31" s="36">
        <v>0.31450646063673893</v>
      </c>
    </row>
    <row r="32" spans="1:8" x14ac:dyDescent="0.3">
      <c r="A32" s="10" t="s">
        <v>34</v>
      </c>
      <c r="B32">
        <v>29</v>
      </c>
      <c r="D32" s="11">
        <v>7097396.5999999996</v>
      </c>
      <c r="E32" s="11">
        <v>3609998</v>
      </c>
      <c r="F32" s="12"/>
      <c r="G32" s="36">
        <v>0.32915352857995117</v>
      </c>
      <c r="H32" s="36">
        <v>0.16336590947670815</v>
      </c>
    </row>
    <row r="33" spans="1:8" x14ac:dyDescent="0.3">
      <c r="A33" s="10" t="s">
        <v>35</v>
      </c>
      <c r="B33">
        <v>30</v>
      </c>
      <c r="D33" s="11">
        <v>8108.1</v>
      </c>
      <c r="E33" s="11">
        <v>3670.1000000000004</v>
      </c>
      <c r="F33" s="12"/>
      <c r="G33" s="36">
        <v>-0.37621842856373522</v>
      </c>
      <c r="H33" s="36">
        <v>-0.6688143515886551</v>
      </c>
    </row>
    <row r="34" spans="1:8" x14ac:dyDescent="0.3">
      <c r="A34" s="10" t="s">
        <v>36</v>
      </c>
      <c r="B34">
        <v>31</v>
      </c>
      <c r="D34" s="11">
        <v>1442682.0999999999</v>
      </c>
      <c r="E34" s="11">
        <v>425100.19999999995</v>
      </c>
      <c r="F34" s="12"/>
      <c r="G34" s="36">
        <v>0.44616908844436587</v>
      </c>
      <c r="H34" s="36">
        <v>0.33914606246037615</v>
      </c>
    </row>
    <row r="35" spans="1:8" x14ac:dyDescent="0.3">
      <c r="A35" s="10" t="s">
        <v>37</v>
      </c>
      <c r="B35">
        <v>32</v>
      </c>
      <c r="D35" s="11">
        <v>53895.8</v>
      </c>
      <c r="E35" s="11">
        <v>25233.599999999999</v>
      </c>
      <c r="F35" s="12"/>
      <c r="G35" s="36">
        <v>0.47402075276639732</v>
      </c>
      <c r="H35" s="36">
        <v>0.56976136561574631</v>
      </c>
    </row>
    <row r="36" spans="1:8" x14ac:dyDescent="0.3">
      <c r="A36" s="10" t="s">
        <v>38</v>
      </c>
      <c r="B36">
        <v>33</v>
      </c>
      <c r="D36" s="11">
        <v>19912.899999999998</v>
      </c>
      <c r="E36" s="11">
        <v>15071.7</v>
      </c>
      <c r="F36" s="12"/>
      <c r="G36" s="36">
        <v>-0.26444122666390868</v>
      </c>
      <c r="H36" s="36">
        <v>-6.5596180969946793E-2</v>
      </c>
    </row>
    <row r="37" spans="1:8" x14ac:dyDescent="0.3">
      <c r="A37" s="10" t="s">
        <v>39</v>
      </c>
      <c r="B37">
        <v>34</v>
      </c>
      <c r="D37" s="11">
        <v>7108.5</v>
      </c>
      <c r="E37" s="11">
        <v>4583.6000000000004</v>
      </c>
      <c r="F37" s="12"/>
      <c r="G37" s="36">
        <v>-0.17365123280982986</v>
      </c>
      <c r="H37" s="36">
        <v>1.3609158103479357</v>
      </c>
    </row>
    <row r="38" spans="1:8" x14ac:dyDescent="0.3">
      <c r="A38" s="10" t="s">
        <v>40</v>
      </c>
      <c r="B38">
        <v>35</v>
      </c>
      <c r="D38" s="11">
        <v>1745595.6</v>
      </c>
      <c r="E38" s="11">
        <v>657742.75</v>
      </c>
      <c r="F38" s="12"/>
      <c r="G38" s="36">
        <v>0.29354650128358273</v>
      </c>
      <c r="H38" s="36">
        <v>0.16448457291006369</v>
      </c>
    </row>
    <row r="39" spans="1:8" x14ac:dyDescent="0.3">
      <c r="A39" s="10" t="s">
        <v>41</v>
      </c>
      <c r="B39">
        <v>36</v>
      </c>
      <c r="D39" s="11">
        <v>5202327.1999999993</v>
      </c>
      <c r="E39" s="11">
        <v>1891915.9000000001</v>
      </c>
      <c r="F39" s="12"/>
      <c r="G39" s="36">
        <v>0.23304279051841159</v>
      </c>
      <c r="H39" s="36">
        <v>-0.23250993106115625</v>
      </c>
    </row>
    <row r="40" spans="1:8" x14ac:dyDescent="0.3">
      <c r="A40" s="10" t="s">
        <v>42</v>
      </c>
      <c r="B40">
        <v>37</v>
      </c>
      <c r="D40" s="11">
        <v>1343937</v>
      </c>
      <c r="E40" s="11">
        <v>1133864.8999999999</v>
      </c>
      <c r="F40" s="12"/>
      <c r="G40" s="36">
        <v>0.76566341015248884</v>
      </c>
      <c r="H40" s="36">
        <v>1.0467795393691883</v>
      </c>
    </row>
    <row r="41" spans="1:8" x14ac:dyDescent="0.3">
      <c r="A41" s="10" t="s">
        <v>43</v>
      </c>
      <c r="B41">
        <v>38</v>
      </c>
      <c r="D41" s="11">
        <v>69444.899999999994</v>
      </c>
      <c r="E41" s="11">
        <v>25126.85</v>
      </c>
      <c r="F41" s="12"/>
      <c r="G41" s="36">
        <v>-6.3660903050437923E-2</v>
      </c>
      <c r="H41" s="36">
        <v>-0.1286865548462266</v>
      </c>
    </row>
    <row r="42" spans="1:8" x14ac:dyDescent="0.3">
      <c r="A42" s="10" t="s">
        <v>44</v>
      </c>
      <c r="B42">
        <v>39</v>
      </c>
      <c r="D42" s="11">
        <v>5779.2000000000007</v>
      </c>
      <c r="E42" s="11">
        <v>3323.9500000000003</v>
      </c>
      <c r="F42" s="12"/>
      <c r="G42" s="36">
        <v>0.18060918060918074</v>
      </c>
      <c r="H42" s="36">
        <v>-0.37458017780704633</v>
      </c>
    </row>
    <row r="43" spans="1:8" x14ac:dyDescent="0.3">
      <c r="A43" s="10" t="s">
        <v>45</v>
      </c>
      <c r="B43">
        <v>40</v>
      </c>
      <c r="D43" s="11">
        <v>9335.9</v>
      </c>
      <c r="E43" s="11">
        <v>38934.35</v>
      </c>
      <c r="F43" s="12"/>
      <c r="G43" s="36">
        <v>-0.61269057644838099</v>
      </c>
      <c r="H43" s="36">
        <v>4.4833637304677874</v>
      </c>
    </row>
    <row r="44" spans="1:8" x14ac:dyDescent="0.3">
      <c r="A44" s="10" t="s">
        <v>46</v>
      </c>
      <c r="B44">
        <v>41</v>
      </c>
      <c r="D44" s="11">
        <v>3200149.3999999994</v>
      </c>
      <c r="E44" s="11">
        <v>1155515.5</v>
      </c>
      <c r="F44" s="12"/>
      <c r="G44" s="36">
        <v>0.30193910708233984</v>
      </c>
      <c r="H44" s="36">
        <v>0.18926854687278793</v>
      </c>
    </row>
    <row r="45" spans="1:8" x14ac:dyDescent="0.3">
      <c r="A45" s="10" t="s">
        <v>47</v>
      </c>
      <c r="B45">
        <v>42</v>
      </c>
      <c r="D45" s="11">
        <v>1397099.4200000002</v>
      </c>
      <c r="E45" s="11">
        <v>568641.15</v>
      </c>
      <c r="F45" s="12"/>
      <c r="G45" s="36">
        <v>0.17213495691137481</v>
      </c>
      <c r="H45" s="36">
        <v>0.21154155908959016</v>
      </c>
    </row>
    <row r="46" spans="1:8" x14ac:dyDescent="0.3">
      <c r="A46" s="10" t="s">
        <v>48</v>
      </c>
      <c r="B46">
        <v>43</v>
      </c>
      <c r="D46" s="11">
        <v>1731805.6</v>
      </c>
      <c r="E46" s="11">
        <v>505484.35</v>
      </c>
      <c r="F46" s="12"/>
      <c r="G46" s="36">
        <v>1.0557186017835005</v>
      </c>
      <c r="H46" s="36">
        <v>0.61908610890012428</v>
      </c>
    </row>
    <row r="47" spans="1:8" x14ac:dyDescent="0.3">
      <c r="A47" s="10" t="s">
        <v>49</v>
      </c>
      <c r="B47">
        <v>44</v>
      </c>
      <c r="D47" s="11">
        <v>1337063.2000000002</v>
      </c>
      <c r="E47" s="11">
        <v>478458.56</v>
      </c>
      <c r="F47" s="12"/>
      <c r="G47" s="36">
        <v>-0.17821437546854391</v>
      </c>
      <c r="H47" s="36">
        <v>-0.62772324386785683</v>
      </c>
    </row>
    <row r="48" spans="1:8" x14ac:dyDescent="0.3">
      <c r="A48" s="10" t="s">
        <v>50</v>
      </c>
      <c r="B48">
        <v>45</v>
      </c>
      <c r="D48" s="11">
        <v>724668.7</v>
      </c>
      <c r="E48" s="11">
        <v>296764.65000000002</v>
      </c>
      <c r="F48" s="12"/>
      <c r="G48" s="36">
        <v>0.44097284085341393</v>
      </c>
      <c r="H48" s="36">
        <v>0.4040201487643813</v>
      </c>
    </row>
    <row r="49" spans="1:8" x14ac:dyDescent="0.3">
      <c r="A49" s="10" t="s">
        <v>51</v>
      </c>
      <c r="B49">
        <v>46</v>
      </c>
      <c r="D49" s="11">
        <v>1006266.5800000001</v>
      </c>
      <c r="E49" s="11">
        <v>499983.39999999997</v>
      </c>
      <c r="F49" s="12"/>
      <c r="G49" s="36">
        <v>-0.2474430049085875</v>
      </c>
      <c r="H49" s="36">
        <v>-0.27628593242037625</v>
      </c>
    </row>
    <row r="50" spans="1:8" x14ac:dyDescent="0.3">
      <c r="A50" s="10" t="s">
        <v>52</v>
      </c>
      <c r="B50">
        <v>47</v>
      </c>
      <c r="D50" s="11">
        <v>125286</v>
      </c>
      <c r="E50" s="11">
        <v>45688.65</v>
      </c>
      <c r="F50" s="12"/>
      <c r="G50" s="36">
        <v>0.38811977942716225</v>
      </c>
      <c r="H50" s="36">
        <v>-8.3185195314280369E-3</v>
      </c>
    </row>
    <row r="51" spans="1:8" x14ac:dyDescent="0.3">
      <c r="A51" s="10" t="s">
        <v>53</v>
      </c>
      <c r="B51">
        <v>48</v>
      </c>
      <c r="D51" s="11">
        <v>9941801.1000000015</v>
      </c>
      <c r="E51" s="11">
        <v>4097962.75</v>
      </c>
      <c r="F51" s="12"/>
      <c r="G51" s="36">
        <v>0.23604096785709516</v>
      </c>
      <c r="H51" s="36">
        <v>4.7193569191765539E-2</v>
      </c>
    </row>
    <row r="52" spans="1:8" x14ac:dyDescent="0.3">
      <c r="A52" s="10" t="s">
        <v>54</v>
      </c>
      <c r="B52">
        <v>49</v>
      </c>
      <c r="D52" s="11">
        <v>2218650.35</v>
      </c>
      <c r="E52" s="11">
        <v>963755.45</v>
      </c>
      <c r="F52" s="12"/>
      <c r="G52" s="36">
        <v>3.1580281799242327E-2</v>
      </c>
      <c r="H52" s="36">
        <v>8.1252669038187619E-2</v>
      </c>
    </row>
    <row r="53" spans="1:8" x14ac:dyDescent="0.3">
      <c r="A53" s="10" t="s">
        <v>55</v>
      </c>
      <c r="B53">
        <v>50</v>
      </c>
      <c r="D53" s="11">
        <v>10176567.1</v>
      </c>
      <c r="E53" s="11">
        <v>4284716.45</v>
      </c>
      <c r="F53" s="12"/>
      <c r="G53" s="36">
        <v>-0.21378676787712059</v>
      </c>
      <c r="H53" s="36">
        <v>-0.15808088293194689</v>
      </c>
    </row>
    <row r="54" spans="1:8" x14ac:dyDescent="0.3">
      <c r="A54" s="10" t="s">
        <v>56</v>
      </c>
      <c r="B54">
        <v>51</v>
      </c>
      <c r="D54" s="11">
        <v>2791973.8000000003</v>
      </c>
      <c r="E54" s="11">
        <v>1185062.55</v>
      </c>
      <c r="F54" s="12"/>
      <c r="G54" s="36">
        <v>0.22918258283005111</v>
      </c>
      <c r="H54" s="36">
        <v>0.21317471987892245</v>
      </c>
    </row>
    <row r="55" spans="1:8" x14ac:dyDescent="0.3">
      <c r="A55" s="10" t="s">
        <v>57</v>
      </c>
      <c r="B55">
        <v>52</v>
      </c>
      <c r="D55" s="11">
        <v>6264734</v>
      </c>
      <c r="E55" s="11">
        <v>2187652.9500000002</v>
      </c>
      <c r="F55" s="12"/>
      <c r="G55" s="36">
        <v>1.0573905295327388</v>
      </c>
      <c r="H55" s="36">
        <v>0.70190414783584698</v>
      </c>
    </row>
    <row r="56" spans="1:8" x14ac:dyDescent="0.3">
      <c r="A56" s="10" t="s">
        <v>58</v>
      </c>
      <c r="B56">
        <v>53</v>
      </c>
      <c r="D56" s="11">
        <v>2388008.06</v>
      </c>
      <c r="E56" s="11">
        <v>993459.60000000009</v>
      </c>
      <c r="F56" s="12"/>
      <c r="G56" s="36">
        <v>0.21357962147308873</v>
      </c>
      <c r="H56" s="36">
        <v>-7.3784730744145266E-2</v>
      </c>
    </row>
    <row r="57" spans="1:8" x14ac:dyDescent="0.3">
      <c r="A57" s="10" t="s">
        <v>59</v>
      </c>
      <c r="B57">
        <v>54</v>
      </c>
      <c r="D57" s="11">
        <v>113951.61000000002</v>
      </c>
      <c r="E57" s="11">
        <v>54072.55</v>
      </c>
      <c r="F57" s="12"/>
      <c r="G57" s="36">
        <v>0.41965595849654913</v>
      </c>
      <c r="H57" s="36">
        <v>0.77026964646367091</v>
      </c>
    </row>
    <row r="58" spans="1:8" x14ac:dyDescent="0.3">
      <c r="A58" s="10" t="s">
        <v>60</v>
      </c>
      <c r="B58">
        <v>55</v>
      </c>
      <c r="D58" s="11">
        <v>2248931.2999999998</v>
      </c>
      <c r="E58" s="11">
        <v>968316.65000000014</v>
      </c>
      <c r="F58" s="12"/>
      <c r="G58" s="36">
        <v>0.13439472341537395</v>
      </c>
      <c r="H58" s="36">
        <v>3.0911097663493203E-2</v>
      </c>
    </row>
    <row r="59" spans="1:8" x14ac:dyDescent="0.3">
      <c r="A59" s="10" t="s">
        <v>61</v>
      </c>
      <c r="B59">
        <v>56</v>
      </c>
      <c r="D59" s="11">
        <v>1199865.8</v>
      </c>
      <c r="E59" s="11">
        <v>531913.89999999991</v>
      </c>
      <c r="F59" s="12"/>
      <c r="G59" s="36">
        <v>6.0644631136813842E-2</v>
      </c>
      <c r="H59" s="36">
        <v>-6.7912921615347788E-2</v>
      </c>
    </row>
    <row r="60" spans="1:8" x14ac:dyDescent="0.3">
      <c r="A60" s="10" t="s">
        <v>62</v>
      </c>
      <c r="B60">
        <v>57</v>
      </c>
      <c r="D60" s="11">
        <v>971361.3</v>
      </c>
      <c r="E60" s="11">
        <v>477338.39999999997</v>
      </c>
      <c r="F60" s="12"/>
      <c r="G60" s="36">
        <v>0.66712399698690605</v>
      </c>
      <c r="H60" s="36">
        <v>0.39026687598116161</v>
      </c>
    </row>
    <row r="61" spans="1:8" x14ac:dyDescent="0.3">
      <c r="A61" s="10" t="s">
        <v>63</v>
      </c>
      <c r="B61">
        <v>58</v>
      </c>
      <c r="D61" s="11">
        <v>3868261.3899999997</v>
      </c>
      <c r="E61" s="11">
        <v>1342685.3599999999</v>
      </c>
      <c r="F61" s="12"/>
      <c r="G61" s="36">
        <v>-4.8681338004602281E-2</v>
      </c>
      <c r="H61" s="36">
        <v>-0.14567520829826119</v>
      </c>
    </row>
    <row r="62" spans="1:8" x14ac:dyDescent="0.3">
      <c r="A62" s="10" t="s">
        <v>64</v>
      </c>
      <c r="B62">
        <v>59</v>
      </c>
      <c r="D62" s="11">
        <v>2586992.4500000002</v>
      </c>
      <c r="E62" s="11">
        <v>1235080</v>
      </c>
      <c r="F62" s="12"/>
      <c r="G62" s="36">
        <v>0.53428017140812223</v>
      </c>
      <c r="H62" s="36">
        <v>0.27491536813506423</v>
      </c>
    </row>
    <row r="63" spans="1:8" x14ac:dyDescent="0.3">
      <c r="A63" s="10" t="s">
        <v>65</v>
      </c>
      <c r="B63">
        <v>60</v>
      </c>
      <c r="D63" s="11">
        <v>848688.39999999991</v>
      </c>
      <c r="E63" s="11">
        <v>177867.90000000002</v>
      </c>
      <c r="F63" s="12"/>
      <c r="G63" s="36">
        <v>8.0448215816592894E-2</v>
      </c>
      <c r="H63" s="36">
        <v>-0.25629892394754505</v>
      </c>
    </row>
    <row r="64" spans="1:8" x14ac:dyDescent="0.3">
      <c r="A64" s="10" t="s">
        <v>66</v>
      </c>
      <c r="B64">
        <v>61</v>
      </c>
      <c r="D64" s="11">
        <v>111976.19999999998</v>
      </c>
      <c r="E64" s="11">
        <v>40419.050000000003</v>
      </c>
      <c r="F64" s="12"/>
      <c r="G64" s="36">
        <v>0.92823047251687529</v>
      </c>
      <c r="H64" s="36">
        <v>0.84669385144319165</v>
      </c>
    </row>
    <row r="65" spans="1:8" x14ac:dyDescent="0.3">
      <c r="A65" s="10" t="s">
        <v>67</v>
      </c>
      <c r="B65">
        <v>62</v>
      </c>
      <c r="D65" s="11">
        <v>42123.9</v>
      </c>
      <c r="E65" s="11">
        <v>14878.150000000001</v>
      </c>
      <c r="F65" s="12"/>
      <c r="G65" s="36">
        <v>0.25089903756210119</v>
      </c>
      <c r="H65" s="36">
        <v>-1.0405996833969589E-2</v>
      </c>
    </row>
    <row r="66" spans="1:8" x14ac:dyDescent="0.3">
      <c r="A66" s="10" t="s">
        <v>68</v>
      </c>
      <c r="B66">
        <v>63</v>
      </c>
      <c r="D66" s="11">
        <v>10847.9</v>
      </c>
      <c r="E66" s="11">
        <v>8402.7999999999993</v>
      </c>
      <c r="F66" s="12"/>
      <c r="G66" s="36">
        <v>-1.7249032912676765E-2</v>
      </c>
      <c r="H66" s="36">
        <v>0.58583790210714048</v>
      </c>
    </row>
    <row r="67" spans="1:8" x14ac:dyDescent="0.3">
      <c r="A67" s="10" t="s">
        <v>69</v>
      </c>
      <c r="B67">
        <v>64</v>
      </c>
      <c r="D67" s="11">
        <v>2860117.9499999997</v>
      </c>
      <c r="E67" s="11">
        <v>1148799.3999999999</v>
      </c>
      <c r="F67" s="12"/>
      <c r="G67" s="36">
        <v>0.18701507946254714</v>
      </c>
      <c r="H67" s="36">
        <v>0.18901591328061884</v>
      </c>
    </row>
    <row r="68" spans="1:8" x14ac:dyDescent="0.3">
      <c r="A68" s="10" t="s">
        <v>70</v>
      </c>
      <c r="B68">
        <v>65</v>
      </c>
      <c r="D68" s="11">
        <v>70495.599999999991</v>
      </c>
      <c r="E68" s="11">
        <v>44357.95</v>
      </c>
      <c r="F68" s="12"/>
      <c r="G68" s="36">
        <v>0.15259513590844032</v>
      </c>
      <c r="H68" s="36">
        <v>0.2221386486147674</v>
      </c>
    </row>
    <row r="69" spans="1:8" x14ac:dyDescent="0.3">
      <c r="A69" s="10" t="s">
        <v>71</v>
      </c>
      <c r="B69">
        <v>66</v>
      </c>
      <c r="D69" s="11">
        <v>1933043.7</v>
      </c>
      <c r="E69" s="11">
        <v>650825.69999999995</v>
      </c>
      <c r="F69" s="12"/>
      <c r="G69" s="36">
        <v>0.33951457172501831</v>
      </c>
      <c r="H69" s="36">
        <v>0.12959156151362072</v>
      </c>
    </row>
    <row r="70" spans="1:8" x14ac:dyDescent="0.3">
      <c r="A70" t="s">
        <v>72</v>
      </c>
      <c r="B70">
        <v>67</v>
      </c>
      <c r="D70" s="11">
        <v>26600</v>
      </c>
      <c r="E70" s="11">
        <v>13937.699999999999</v>
      </c>
      <c r="G70" s="15">
        <v>-0.39869612000759536</v>
      </c>
      <c r="H70" s="15">
        <v>-0.33260709257893695</v>
      </c>
    </row>
    <row r="71" spans="1:8" x14ac:dyDescent="0.3">
      <c r="D71" s="11"/>
      <c r="E71" s="11"/>
      <c r="G71"/>
      <c r="H71"/>
    </row>
    <row r="72" spans="1:8" x14ac:dyDescent="0.3">
      <c r="A72" t="s">
        <v>73</v>
      </c>
      <c r="D72" s="11">
        <v>121254670.14000002</v>
      </c>
      <c r="E72" s="11">
        <v>53486111.469999991</v>
      </c>
      <c r="G72" s="16">
        <v>0.11542653866764629</v>
      </c>
      <c r="H72" s="16">
        <v>2.4578842764806597E-2</v>
      </c>
    </row>
    <row r="74" spans="1:8" x14ac:dyDescent="0.3">
      <c r="A74" s="13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2020-06-20T17:41:01+00:00</_EndDate>
    <Subsite xmlns="49dd70ed-5133-4753-9c09-07253e2e7b43"/>
    <StartDate xmlns="http://schemas.microsoft.com/sharepoint/v3">2020-06-20T17:41:01+00:00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245F0A-342F-424F-AF6A-B8C4F3819C0F}"/>
</file>

<file path=customXml/itemProps2.xml><?xml version="1.0" encoding="utf-8"?>
<ds:datastoreItem xmlns:ds="http://schemas.openxmlformats.org/officeDocument/2006/customXml" ds:itemID="{6943FB53-CE41-4201-BEBE-511D03BEE5E7}"/>
</file>

<file path=customXml/itemProps3.xml><?xml version="1.0" encoding="utf-8"?>
<ds:datastoreItem xmlns:ds="http://schemas.openxmlformats.org/officeDocument/2006/customXml" ds:itemID="{037A754E-8EB7-4ABB-96E7-60375D5C73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March 2018</vt:lpstr>
      <vt:lpstr>Week of February 26th</vt:lpstr>
      <vt:lpstr>Week of March 5th</vt:lpstr>
      <vt:lpstr>Week of March 12th</vt:lpstr>
      <vt:lpstr>Week of March 19th</vt:lpstr>
      <vt:lpstr>Week of March 26th</vt:lpstr>
      <vt:lpstr>March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Brad Eppes</cp:lastModifiedBy>
  <dcterms:created xsi:type="dcterms:W3CDTF">2016-07-06T18:55:21Z</dcterms:created>
  <dcterms:modified xsi:type="dcterms:W3CDTF">2018-04-04T16:26:45Z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