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rkerTh\Desktop\DocStamp Batch Data\FY17-18\0218\"/>
    </mc:Choice>
  </mc:AlternateContent>
  <bookViews>
    <workbookView xWindow="0" yWindow="0" windowWidth="28800" windowHeight="11775" tabRatio="907" xr2:uid="{00000000-000D-0000-FFFF-FFFF00000000}"/>
  </bookViews>
  <sheets>
    <sheet name="February 2017" sheetId="11" r:id="rId1"/>
    <sheet name="Week of January 29th" sheetId="55" r:id="rId2"/>
    <sheet name="Week of February 5th" sheetId="53" r:id="rId3"/>
    <sheet name="Week of February 12th" sheetId="54" r:id="rId4"/>
    <sheet name="Week of February 19th" sheetId="56" r:id="rId5"/>
    <sheet name="Week of February 26th" sheetId="57" r:id="rId6"/>
    <sheet name="February 2016" sheetId="10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1" l="1"/>
  <c r="D71" i="57"/>
  <c r="E71" i="57"/>
  <c r="D71" i="56" l="1"/>
  <c r="E71" i="56"/>
  <c r="D71" i="55" l="1"/>
  <c r="E71" i="55"/>
  <c r="D71" i="54"/>
  <c r="E71" i="54"/>
  <c r="D71" i="53" l="1"/>
  <c r="E71" i="53"/>
  <c r="D4" i="11" l="1"/>
  <c r="G4" i="11" s="1"/>
  <c r="E4" i="11"/>
  <c r="H4" i="11" s="1"/>
  <c r="D5" i="11"/>
  <c r="G5" i="11" s="1"/>
  <c r="E5" i="11"/>
  <c r="H5" i="11" s="1"/>
  <c r="D6" i="11"/>
  <c r="G6" i="11" s="1"/>
  <c r="E6" i="11"/>
  <c r="H6" i="11" s="1"/>
  <c r="D7" i="11"/>
  <c r="G7" i="11" s="1"/>
  <c r="E7" i="11"/>
  <c r="H7" i="11" s="1"/>
  <c r="D8" i="11"/>
  <c r="G8" i="11" s="1"/>
  <c r="E8" i="11"/>
  <c r="H8" i="11" s="1"/>
  <c r="D9" i="11"/>
  <c r="G9" i="11" s="1"/>
  <c r="E9" i="11"/>
  <c r="H9" i="11" s="1"/>
  <c r="D10" i="11"/>
  <c r="G10" i="11" s="1"/>
  <c r="E10" i="11"/>
  <c r="H10" i="11" s="1"/>
  <c r="D11" i="11"/>
  <c r="G11" i="11" s="1"/>
  <c r="E11" i="11"/>
  <c r="H11" i="11" s="1"/>
  <c r="D12" i="11"/>
  <c r="G12" i="11" s="1"/>
  <c r="E12" i="11"/>
  <c r="H12" i="11" s="1"/>
  <c r="D13" i="11"/>
  <c r="G13" i="11" s="1"/>
  <c r="E13" i="11"/>
  <c r="H13" i="11" s="1"/>
  <c r="D14" i="11"/>
  <c r="G14" i="11" s="1"/>
  <c r="E14" i="11"/>
  <c r="H14" i="11" s="1"/>
  <c r="D15" i="11"/>
  <c r="G15" i="11" s="1"/>
  <c r="E15" i="11"/>
  <c r="H15" i="11" s="1"/>
  <c r="D16" i="11"/>
  <c r="G16" i="11" s="1"/>
  <c r="E16" i="11"/>
  <c r="H16" i="11" s="1"/>
  <c r="D17" i="11"/>
  <c r="G17" i="11" s="1"/>
  <c r="E17" i="11"/>
  <c r="H17" i="11" s="1"/>
  <c r="D18" i="11"/>
  <c r="G18" i="11" s="1"/>
  <c r="E18" i="11"/>
  <c r="H18" i="11" s="1"/>
  <c r="D19" i="11"/>
  <c r="G19" i="11" s="1"/>
  <c r="E19" i="11"/>
  <c r="H19" i="11" s="1"/>
  <c r="D20" i="11"/>
  <c r="G20" i="11" s="1"/>
  <c r="E20" i="11"/>
  <c r="H20" i="11" s="1"/>
  <c r="D21" i="11"/>
  <c r="G21" i="11" s="1"/>
  <c r="E21" i="11"/>
  <c r="H21" i="11" s="1"/>
  <c r="D22" i="11"/>
  <c r="G22" i="11" s="1"/>
  <c r="E22" i="11"/>
  <c r="H22" i="11" s="1"/>
  <c r="D23" i="11"/>
  <c r="G23" i="11" s="1"/>
  <c r="E23" i="11"/>
  <c r="H23" i="11" s="1"/>
  <c r="D24" i="11"/>
  <c r="G24" i="11" s="1"/>
  <c r="E24" i="11"/>
  <c r="H24" i="11" s="1"/>
  <c r="D25" i="11"/>
  <c r="G25" i="11" s="1"/>
  <c r="E25" i="11"/>
  <c r="H25" i="11" s="1"/>
  <c r="D26" i="11"/>
  <c r="G26" i="11" s="1"/>
  <c r="E26" i="11"/>
  <c r="H26" i="11" s="1"/>
  <c r="D27" i="11"/>
  <c r="G27" i="11" s="1"/>
  <c r="E27" i="11"/>
  <c r="H27" i="11" s="1"/>
  <c r="D28" i="11"/>
  <c r="G28" i="11" s="1"/>
  <c r="E28" i="11"/>
  <c r="H28" i="11" s="1"/>
  <c r="D29" i="11"/>
  <c r="G29" i="11" s="1"/>
  <c r="E29" i="11"/>
  <c r="H29" i="11" s="1"/>
  <c r="D30" i="11"/>
  <c r="G30" i="11" s="1"/>
  <c r="E30" i="11"/>
  <c r="H30" i="11" s="1"/>
  <c r="D31" i="11"/>
  <c r="G31" i="11" s="1"/>
  <c r="E31" i="11"/>
  <c r="H31" i="11" s="1"/>
  <c r="D32" i="11"/>
  <c r="G32" i="11" s="1"/>
  <c r="E32" i="11"/>
  <c r="H32" i="11" s="1"/>
  <c r="D33" i="11"/>
  <c r="G33" i="11" s="1"/>
  <c r="E33" i="11"/>
  <c r="H33" i="11" s="1"/>
  <c r="D34" i="11"/>
  <c r="G34" i="11" s="1"/>
  <c r="E34" i="11"/>
  <c r="H34" i="11" s="1"/>
  <c r="D35" i="11"/>
  <c r="G35" i="11" s="1"/>
  <c r="E35" i="11"/>
  <c r="H35" i="11" s="1"/>
  <c r="D36" i="11"/>
  <c r="G36" i="11" s="1"/>
  <c r="E36" i="11"/>
  <c r="H36" i="11" s="1"/>
  <c r="D37" i="11"/>
  <c r="G37" i="11" s="1"/>
  <c r="E37" i="11"/>
  <c r="H37" i="11" s="1"/>
  <c r="D38" i="11"/>
  <c r="G38" i="11" s="1"/>
  <c r="E38" i="11"/>
  <c r="H38" i="11" s="1"/>
  <c r="D39" i="11"/>
  <c r="G39" i="11" s="1"/>
  <c r="E39" i="11"/>
  <c r="H39" i="11" s="1"/>
  <c r="D40" i="11"/>
  <c r="G40" i="11" s="1"/>
  <c r="E40" i="11"/>
  <c r="H40" i="11" s="1"/>
  <c r="D41" i="11"/>
  <c r="G41" i="11" s="1"/>
  <c r="E41" i="11"/>
  <c r="H41" i="11" s="1"/>
  <c r="D42" i="11"/>
  <c r="G42" i="11" s="1"/>
  <c r="E42" i="11"/>
  <c r="H42" i="11" s="1"/>
  <c r="D43" i="11"/>
  <c r="G43" i="11" s="1"/>
  <c r="E43" i="11"/>
  <c r="H43" i="11" s="1"/>
  <c r="D44" i="11"/>
  <c r="G44" i="11" s="1"/>
  <c r="E44" i="11"/>
  <c r="H44" i="11" s="1"/>
  <c r="D45" i="11"/>
  <c r="G45" i="11" s="1"/>
  <c r="E45" i="11"/>
  <c r="H45" i="11" s="1"/>
  <c r="D46" i="11"/>
  <c r="G46" i="11" s="1"/>
  <c r="E46" i="11"/>
  <c r="H46" i="11" s="1"/>
  <c r="D47" i="11"/>
  <c r="G47" i="11" s="1"/>
  <c r="E47" i="11"/>
  <c r="H47" i="11" s="1"/>
  <c r="D48" i="11"/>
  <c r="G48" i="11" s="1"/>
  <c r="E48" i="11"/>
  <c r="H48" i="11" s="1"/>
  <c r="D49" i="11"/>
  <c r="G49" i="11" s="1"/>
  <c r="E49" i="11"/>
  <c r="H49" i="11" s="1"/>
  <c r="D50" i="11"/>
  <c r="G50" i="11" s="1"/>
  <c r="E50" i="11"/>
  <c r="H50" i="11" s="1"/>
  <c r="D51" i="11"/>
  <c r="G51" i="11" s="1"/>
  <c r="E51" i="11"/>
  <c r="H51" i="11" s="1"/>
  <c r="D52" i="11"/>
  <c r="G52" i="11" s="1"/>
  <c r="E52" i="11"/>
  <c r="H52" i="11" s="1"/>
  <c r="D53" i="11"/>
  <c r="G53" i="11" s="1"/>
  <c r="E53" i="11"/>
  <c r="H53" i="11" s="1"/>
  <c r="D54" i="11"/>
  <c r="G54" i="11" s="1"/>
  <c r="E54" i="11"/>
  <c r="H54" i="11" s="1"/>
  <c r="D55" i="11"/>
  <c r="G55" i="11" s="1"/>
  <c r="E55" i="11"/>
  <c r="H55" i="11" s="1"/>
  <c r="D56" i="11"/>
  <c r="G56" i="11" s="1"/>
  <c r="E56" i="11"/>
  <c r="H56" i="11" s="1"/>
  <c r="D57" i="11"/>
  <c r="G57" i="11" s="1"/>
  <c r="E57" i="11"/>
  <c r="H57" i="11" s="1"/>
  <c r="D58" i="11"/>
  <c r="G58" i="11" s="1"/>
  <c r="E58" i="11"/>
  <c r="H58" i="11" s="1"/>
  <c r="D59" i="11"/>
  <c r="G59" i="11" s="1"/>
  <c r="E59" i="11"/>
  <c r="H59" i="11" s="1"/>
  <c r="D60" i="11"/>
  <c r="G60" i="11" s="1"/>
  <c r="E60" i="11"/>
  <c r="H60" i="11" s="1"/>
  <c r="D61" i="11"/>
  <c r="G61" i="11" s="1"/>
  <c r="E61" i="11"/>
  <c r="H61" i="11" s="1"/>
  <c r="D62" i="11"/>
  <c r="G62" i="11" s="1"/>
  <c r="E62" i="11"/>
  <c r="H62" i="11" s="1"/>
  <c r="D63" i="11"/>
  <c r="G63" i="11" s="1"/>
  <c r="E63" i="11"/>
  <c r="H63" i="11" s="1"/>
  <c r="D64" i="11"/>
  <c r="G64" i="11" s="1"/>
  <c r="E64" i="11"/>
  <c r="H64" i="11" s="1"/>
  <c r="D65" i="11"/>
  <c r="G65" i="11" s="1"/>
  <c r="E65" i="11"/>
  <c r="H65" i="11" s="1"/>
  <c r="D66" i="11"/>
  <c r="G66" i="11" s="1"/>
  <c r="E66" i="11"/>
  <c r="H66" i="11" s="1"/>
  <c r="D67" i="11"/>
  <c r="G67" i="11" s="1"/>
  <c r="E67" i="11"/>
  <c r="H67" i="11" s="1"/>
  <c r="D68" i="11"/>
  <c r="G68" i="11" s="1"/>
  <c r="E68" i="11"/>
  <c r="H68" i="11" s="1"/>
  <c r="D69" i="11"/>
  <c r="G69" i="11" s="1"/>
  <c r="E69" i="11"/>
  <c r="H69" i="11" s="1"/>
  <c r="D70" i="11"/>
  <c r="G70" i="11" s="1"/>
  <c r="E70" i="11"/>
  <c r="H70" i="11" s="1"/>
  <c r="E72" i="11" l="1"/>
  <c r="H72" i="11" s="1"/>
  <c r="D72" i="11"/>
  <c r="G72" i="11" s="1"/>
</calcChain>
</file>

<file path=xl/sharedStrings.xml><?xml version="1.0" encoding="utf-8"?>
<sst xmlns="http://schemas.openxmlformats.org/spreadsheetml/2006/main" count="537" uniqueCount="83">
  <si>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</si>
  <si>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</si>
  <si>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</si>
  <si>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</si>
  <si>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</si>
  <si>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</si>
  <si>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</si>
  <si>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</si>
  <si>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</si>
  <si>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</si>
  <si>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</si>
  <si>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</si>
  <si>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</si>
  <si>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</si>
  <si>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</si>
  <si>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</si>
  <si>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</si>
  <si>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</si>
  <si>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</si>
  <si>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</si>
  <si>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</si>
  <si>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</si>
  <si>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</si>
  <si>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</si>
  <si>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</si>
  <si>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</si>
  <si>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</si>
  <si>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</si>
  <si>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</si>
  <si>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</si>
  <si>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</si>
  <si>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</si>
  <si>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</si>
  <si>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</si>
  <si>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</si>
  <si>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</si>
  <si>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</si>
  <si>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</si>
  <si>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</si>
  <si>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</si>
  <si>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</si>
  <si>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</si>
  <si>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</si>
  <si>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</si>
  <si>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</si>
  <si>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</si>
  <si>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</si>
  <si>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</si>
  <si>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</si>
  <si>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</si>
  <si>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</si>
  <si>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</si>
  <si>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</si>
  <si>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</si>
  <si>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</si>
  <si>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</si>
  <si>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</si>
  <si>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</si>
  <si>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</si>
  <si>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</si>
  <si>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</si>
  <si>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</si>
  <si>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</si>
  <si>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</si>
  <si>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</si>
  <si>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</si>
  <si>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</si>
  <si>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</si>
  <si>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</si>
  <si>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</si>
  <si>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</si>
  <si>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</si>
  <si>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</si>
  <si>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</si>
  <si>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</si>
  <si>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</si>
  <si>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</si>
  <si>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Week of 1/29/2018</t>
  </si>
  <si>
    <t>February 1 - 28</t>
  </si>
  <si>
    <t>Week of 2/05/2018</t>
  </si>
  <si>
    <t>Week of 2/12/2018</t>
  </si>
  <si>
    <t>Week of 2/19/2018</t>
  </si>
  <si>
    <t>Week of 2/26/2018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</si>
</sst>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7" fillId="0" borderId="0"/>
    <xf numFmtId="0" fontId="1" fillId="0" borderId="0"/>
  </cellStyleXfs>
  <cellXfs count="38">
    <xf numFmtId="0" fontId="0" fillId="0" borderId="0" xfId="0"/>
    <xf numFmtId="0" fontId="2" fillId="0" borderId="0" xfId="1"/>
    <xf numFmtId="7" fontId="4" fillId="0" borderId="0" xfId="1" applyNumberFormat="1" applyFont="1" applyAlignment="1">
      <alignment horizontal="center"/>
    </xf>
    <xf numFmtId="0" fontId="2" fillId="0" borderId="0" xfId="1" applyBorder="1"/>
    <xf numFmtId="0" fontId="4" fillId="0" borderId="0" xfId="1" applyFont="1"/>
    <xf numFmtId="0" fontId="1" fillId="0" borderId="0" xfId="5" applyNumberFormat="1"/>
    <xf numFmtId="9" fontId="0" fillId="0" borderId="0" xfId="9" applyFont="1"/>
    <xf numFmtId="9" fontId="0" fillId="0" borderId="2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4" xfId="9" applyFont="1" applyBorder="1"/>
    <xf numFmtId="9" fontId="0" fillId="0" borderId="5" xfId="9" applyFont="1" applyBorder="1"/>
    <xf numFmtId="9" fontId="0" fillId="0" borderId="3" xfId="9" applyFont="1" applyBorder="1"/>
    <xf numFmtId="9" fontId="4" fillId="0" borderId="6" xfId="9" applyFont="1" applyBorder="1" applyAlignment="1">
      <alignment horizontal="left"/>
    </xf>
    <xf numFmtId="9" fontId="0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9" xfId="9" applyFont="1" applyBorder="1" applyAlignment="1">
      <alignment horizontal="center"/>
    </xf>
    <xf numFmtId="9" fontId="4" fillId="0" borderId="7" xfId="9" applyFont="1" applyBorder="1" applyAlignment="1">
      <alignment horizontal="left"/>
    </xf>
    <xf numFmtId="43" fontId="0" fillId="0" borderId="0" xfId="12" applyFont="1"/>
    <xf numFmtId="43" fontId="0" fillId="0" borderId="0" xfId="0" applyNumberFormat="1"/>
    <xf numFmtId="0" fontId="2" fillId="0" borderId="0" xfId="0" applyFont="1"/>
    <xf numFmtId="164" fontId="2" fillId="0" borderId="0" xfId="13" applyNumberFormat="1" applyFont="1" applyBorder="1"/>
    <xf numFmtId="165" fontId="0" fillId="0" borderId="0" xfId="13" applyNumberFormat="1" applyFont="1"/>
    <xf numFmtId="44" fontId="0" fillId="0" borderId="0" xfId="13" applyNumberFormat="1" applyFont="1"/>
    <xf numFmtId="0" fontId="2" fillId="0" borderId="0" xfId="1" applyFont="1"/>
    <xf numFmtId="0" fontId="2" fillId="0" borderId="0" xfId="1" applyAlignment="1">
      <alignment horizontal="left"/>
    </xf>
    <xf numFmtId="0" fontId="2" fillId="0" borderId="0" xfId="1" applyNumberFormat="1"/>
    <xf numFmtId="9" fontId="0" fillId="0" borderId="0" xfId="16" applyFont="1"/>
    <xf numFmtId="9" fontId="4" fillId="0" borderId="1" xfId="16" applyFont="1" applyBorder="1" applyAlignment="1">
      <alignment horizontal="left"/>
    </xf>
    <xf numFmtId="9" fontId="0" fillId="0" borderId="0" xfId="16" applyFont="1" applyBorder="1" applyAlignment="1">
      <alignment horizontal="center"/>
    </xf>
    <xf numFmtId="9" fontId="4" fillId="0" borderId="1" xfId="16" applyFont="1" applyBorder="1" applyAlignment="1">
      <alignment horizontal="center"/>
    </xf>
    <xf numFmtId="9" fontId="4" fillId="0" borderId="0" xfId="16" applyFont="1" applyBorder="1" applyAlignment="1">
      <alignment horizontal="center"/>
    </xf>
    <xf numFmtId="9" fontId="0" fillId="0" borderId="2" xfId="16" applyFont="1" applyBorder="1"/>
    <xf numFmtId="7" fontId="4" fillId="0" borderId="0" xfId="0" applyNumberFormat="1" applyFont="1" applyAlignment="1">
      <alignment horizontal="center"/>
    </xf>
  </cellXfs>
  <cellStyles count="19">
    <cellStyle name="Comma" xfId="12" builtinId="3"/>
    <cellStyle name="Comma 2" xfId="3" xr:uid="{00000000-0005-0000-0000-000001000000}"/>
    <cellStyle name="Comma 3" xfId="11" xr:uid="{00000000-0005-0000-0000-000002000000}"/>
    <cellStyle name="Currency 2" xfId="2" xr:uid="{00000000-0005-0000-0000-000003000000}"/>
    <cellStyle name="Currency 3" xfId="13" xr:uid="{00000000-0005-0000-0000-000004000000}"/>
    <cellStyle name="Normal" xfId="0" builtinId="0"/>
    <cellStyle name="Normal 10" xfId="17" xr:uid="{B0E3C482-8BB5-4C59-912E-6F3FB314F326}"/>
    <cellStyle name="Normal 13" xfId="7" xr:uid="{00000000-0005-0000-0000-000006000000}"/>
    <cellStyle name="Normal 15" xfId="18" xr:uid="{F07BE570-62C0-45AC-9B75-158B91C02B2E}"/>
    <cellStyle name="Normal 2" xfId="1" xr:uid="{00000000-0005-0000-0000-000007000000}"/>
    <cellStyle name="Normal 3" xfId="6" xr:uid="{00000000-0005-0000-0000-000008000000}"/>
    <cellStyle name="Normal 4" xfId="5" xr:uid="{00000000-0005-0000-0000-000009000000}"/>
    <cellStyle name="Normal 5" xfId="10" xr:uid="{00000000-0005-0000-0000-00000A000000}"/>
    <cellStyle name="Normal 6" xfId="14" xr:uid="{00000000-0005-0000-0000-00000B000000}"/>
    <cellStyle name="Normal 7" xfId="4" xr:uid="{00000000-0005-0000-0000-00000C000000}"/>
    <cellStyle name="Normal 8" xfId="8" xr:uid="{00000000-0005-0000-0000-00000D000000}"/>
    <cellStyle name="Normal 9" xfId="15" xr:uid="{00000000-0005-0000-0000-00000E000000}"/>
    <cellStyle name="Percent 2" xfId="9" xr:uid="{00000000-0005-0000-0000-00000F000000}"/>
    <cellStyle name="Percent 3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74"/>
  <sheetViews>
    <sheetView tabSelected="1" workbookViewId="0"/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24" t="str">
        <f>'February 2016'!A1</f>
        <v>February 1 - 28</v>
      </c>
      <c r="G1" s="6"/>
      <c r="H1" s="6"/>
    </row>
    <row r="2" spans="1:11" x14ac:dyDescent="0.25">
      <c r="D2" s="17" t="s">
        <v>0</v>
      </c>
      <c r="E2" s="21" t="s">
        <v>1</v>
      </c>
      <c r="F2" s="9"/>
      <c r="G2" s="17" t="s">
        <v>75</v>
      </c>
      <c r="H2" s="18"/>
    </row>
    <row r="3" spans="1:11" x14ac:dyDescent="0.25">
      <c r="A3" s="10" t="s">
        <v>2</v>
      </c>
      <c r="B3" t="s">
        <v>3</v>
      </c>
      <c r="D3" s="19" t="s">
        <v>4</v>
      </c>
      <c r="E3" s="20" t="s">
        <v>5</v>
      </c>
      <c r="F3" s="12"/>
      <c r="G3" s="19" t="s">
        <v>0</v>
      </c>
      <c r="H3" s="20" t="s">
        <v>1</v>
      </c>
    </row>
    <row r="4" spans="1:11" x14ac:dyDescent="0.25">
      <c r="A4" s="10" t="s">
        <v>6</v>
      </c>
      <c r="B4">
        <v>1</v>
      </c>
      <c r="D4" s="11">
        <f>SUM('Week of January 29th:Week of February 26th'!D3)</f>
        <v>1372314.6500000001</v>
      </c>
      <c r="E4" s="11">
        <f>SUM('Week of January 29th:Week of February 26th'!E3)</f>
        <v>792352.75</v>
      </c>
      <c r="F4" s="12"/>
      <c r="G4" s="14">
        <f>IFERROR((D4/'February 2016'!D4)-1,0)</f>
        <v>1.5753264627291861</v>
      </c>
      <c r="H4" s="14">
        <f>IFERROR((E4/'February 2016'!E4)-1,0)</f>
        <v>0.62085195741716448</v>
      </c>
      <c r="J4" s="22"/>
      <c r="K4" s="22"/>
    </row>
    <row r="5" spans="1:11" x14ac:dyDescent="0.25">
      <c r="A5" s="10" t="s">
        <v>7</v>
      </c>
      <c r="B5">
        <v>2</v>
      </c>
      <c r="D5" s="11">
        <f>SUM('Week of January 29th:Week of February 26th'!D4)</f>
        <v>26659.5</v>
      </c>
      <c r="E5" s="11">
        <f>SUM('Week of January 29th:Week of February 26th'!E4)</f>
        <v>30187.85</v>
      </c>
      <c r="F5" s="12"/>
      <c r="G5" s="7">
        <f>IFERROR((D5/'February 2016'!D5)-1,0)</f>
        <v>-0.43212656189425347</v>
      </c>
      <c r="H5" s="7">
        <f>IFERROR((E5/'February 2016'!E5)-1,0)</f>
        <v>-0.25829198448665813</v>
      </c>
      <c r="J5" s="22"/>
      <c r="K5" s="22"/>
    </row>
    <row r="6" spans="1:11" x14ac:dyDescent="0.25">
      <c r="A6" s="10" t="s">
        <v>8</v>
      </c>
      <c r="B6">
        <v>3</v>
      </c>
      <c r="D6" s="11">
        <f>SUM('Week of January 29th:Week of February 26th'!D5)</f>
        <v>901789</v>
      </c>
      <c r="E6" s="11">
        <f>SUM('Week of January 29th:Week of February 26th'!E5)</f>
        <v>400199.45</v>
      </c>
      <c r="F6" s="12"/>
      <c r="G6" s="7">
        <f>IFERROR((D6/'February 2016'!D6)-1,0)</f>
        <v>7.7036262932385746E-2</v>
      </c>
      <c r="H6" s="7">
        <f>IFERROR((E6/'February 2016'!E6)-1,0)</f>
        <v>0.16882796943168965</v>
      </c>
      <c r="J6" s="22"/>
      <c r="K6" s="22"/>
    </row>
    <row r="7" spans="1:11" x14ac:dyDescent="0.25">
      <c r="A7" s="10" t="s">
        <v>9</v>
      </c>
      <c r="B7">
        <v>4</v>
      </c>
      <c r="D7" s="11">
        <f>SUM('Week of January 29th:Week of February 26th'!D6)</f>
        <v>24035.199999999997</v>
      </c>
      <c r="E7" s="11">
        <f>SUM('Week of January 29th:Week of February 26th'!E6)</f>
        <v>19107.55</v>
      </c>
      <c r="F7" s="12"/>
      <c r="G7" s="7">
        <f>IFERROR((D7/'February 2016'!D7)-1,0)</f>
        <v>7.4948343873270096E-2</v>
      </c>
      <c r="H7" s="7">
        <f>IFERROR((E7/'February 2016'!E7)-1,0)</f>
        <v>0.62459826211165326</v>
      </c>
      <c r="J7" s="22"/>
      <c r="K7" s="22"/>
    </row>
    <row r="8" spans="1:11" x14ac:dyDescent="0.25">
      <c r="A8" s="10" t="s">
        <v>10</v>
      </c>
      <c r="B8">
        <v>5</v>
      </c>
      <c r="D8" s="11">
        <f>SUM('Week of January 29th:Week of February 26th'!D7)</f>
        <v>2528726.9</v>
      </c>
      <c r="E8" s="11">
        <f>SUM('Week of January 29th:Week of February 26th'!E7)</f>
        <v>1154766.2000000002</v>
      </c>
      <c r="F8" s="12"/>
      <c r="G8" s="7">
        <f>IFERROR((D8/'February 2016'!D8)-1,0)</f>
        <v>6.6940692027746218E-2</v>
      </c>
      <c r="H8" s="7">
        <f>IFERROR((E8/'February 2016'!E8)-1,0)</f>
        <v>-5.3708878552787609E-2</v>
      </c>
      <c r="J8" s="22"/>
      <c r="K8" s="22"/>
    </row>
    <row r="9" spans="1:11" x14ac:dyDescent="0.25">
      <c r="A9" s="10" t="s">
        <v>11</v>
      </c>
      <c r="B9">
        <v>6</v>
      </c>
      <c r="D9" s="11">
        <f>SUM('Week of January 29th:Week of February 26th'!D8)</f>
        <v>8687911.6999999993</v>
      </c>
      <c r="E9" s="11">
        <f>SUM('Week of January 29th:Week of February 26th'!E8)</f>
        <v>4526278.4000000004</v>
      </c>
      <c r="F9" s="12"/>
      <c r="G9" s="7">
        <f>IFERROR((D9/'February 2016'!D9)-1,0)</f>
        <v>-0.13663297477757719</v>
      </c>
      <c r="H9" s="7">
        <f>IFERROR((E9/'February 2016'!E9)-1,0)</f>
        <v>0.1483774766823307</v>
      </c>
      <c r="J9" s="22"/>
      <c r="K9" s="22"/>
    </row>
    <row r="10" spans="1:11" x14ac:dyDescent="0.25">
      <c r="A10" s="10" t="s">
        <v>12</v>
      </c>
      <c r="B10">
        <v>7</v>
      </c>
      <c r="D10" s="11">
        <f>SUM('Week of January 29th:Week of February 26th'!D9)</f>
        <v>12863.2</v>
      </c>
      <c r="E10" s="11">
        <f>SUM('Week of January 29th:Week of February 26th'!E9)</f>
        <v>4248.6499999999996</v>
      </c>
      <c r="F10" s="12"/>
      <c r="G10" s="7">
        <f>IFERROR((D10/'February 2016'!D10)-1,0)</f>
        <v>-0.51066492690330989</v>
      </c>
      <c r="H10" s="7">
        <f>IFERROR((E10/'February 2016'!E10)-1,0)</f>
        <v>-0.6487456234266038</v>
      </c>
      <c r="J10" s="22"/>
      <c r="K10" s="22"/>
    </row>
    <row r="11" spans="1:11" x14ac:dyDescent="0.25">
      <c r="A11" s="10" t="s">
        <v>13</v>
      </c>
      <c r="B11">
        <v>8</v>
      </c>
      <c r="D11" s="11">
        <f>SUM('Week of January 29th:Week of February 26th'!D10)</f>
        <v>917519.4</v>
      </c>
      <c r="E11" s="11">
        <f>SUM('Week of January 29th:Week of February 26th'!E10)</f>
        <v>291555.95</v>
      </c>
      <c r="F11" s="12"/>
      <c r="G11" s="7">
        <f>IFERROR((D11/'February 2016'!D11)-1,0)</f>
        <v>2.0167648638341307E-2</v>
      </c>
      <c r="H11" s="7">
        <f>IFERROR((E11/'February 2016'!E11)-1,0)</f>
        <v>-0.24274968069778324</v>
      </c>
      <c r="J11" s="22"/>
      <c r="K11" s="22"/>
    </row>
    <row r="12" spans="1:11" x14ac:dyDescent="0.25">
      <c r="A12" s="10" t="s">
        <v>14</v>
      </c>
      <c r="B12">
        <v>9</v>
      </c>
      <c r="D12" s="11">
        <f>SUM('Week of January 29th:Week of February 26th'!D11)</f>
        <v>413396.9</v>
      </c>
      <c r="E12" s="11">
        <f>SUM('Week of January 29th:Week of February 26th'!E11)</f>
        <v>169892.45</v>
      </c>
      <c r="F12" s="12"/>
      <c r="G12" s="7">
        <f>IFERROR((D12/'February 2016'!D12)-1,0)</f>
        <v>-0.27328962490986375</v>
      </c>
      <c r="H12" s="7">
        <f>IFERROR((E12/'February 2016'!E12)-1,0)</f>
        <v>-0.23868354065079544</v>
      </c>
      <c r="J12" s="22"/>
      <c r="K12" s="22"/>
    </row>
    <row r="13" spans="1:11" x14ac:dyDescent="0.25">
      <c r="A13" s="10" t="s">
        <v>15</v>
      </c>
      <c r="B13">
        <v>10</v>
      </c>
      <c r="D13" s="11">
        <f>SUM('Week of January 29th:Week of February 26th'!D12)</f>
        <v>532674.1</v>
      </c>
      <c r="E13" s="11">
        <f>SUM('Week of January 29th:Week of February 26th'!E12)</f>
        <v>379279.25</v>
      </c>
      <c r="F13" s="12"/>
      <c r="G13" s="7">
        <f>IFERROR((D13/'February 2016'!D13)-1,0)</f>
        <v>-0.50392155712317888</v>
      </c>
      <c r="H13" s="7">
        <f>IFERROR((E13/'February 2016'!E13)-1,0)</f>
        <v>-0.31508135050304453</v>
      </c>
      <c r="J13" s="22"/>
      <c r="K13" s="22"/>
    </row>
    <row r="14" spans="1:11" x14ac:dyDescent="0.25">
      <c r="A14" s="10" t="s">
        <v>16</v>
      </c>
      <c r="B14">
        <v>11</v>
      </c>
      <c r="D14" s="11">
        <f>SUM('Week of January 29th:Week of February 26th'!D13)</f>
        <v>4295851</v>
      </c>
      <c r="E14" s="11">
        <f>SUM('Week of January 29th:Week of February 26th'!E13)</f>
        <v>1276017.75</v>
      </c>
      <c r="F14" s="12"/>
      <c r="G14" s="7">
        <f>IFERROR((D14/'February 2016'!D14)-1,0)</f>
        <v>4.9510724387849869E-2</v>
      </c>
      <c r="H14" s="7">
        <f>IFERROR((E14/'February 2016'!E14)-1,0)</f>
        <v>-0.17478897025087714</v>
      </c>
      <c r="J14" s="22"/>
      <c r="K14" s="22"/>
    </row>
    <row r="15" spans="1:11" x14ac:dyDescent="0.25">
      <c r="A15" s="10" t="s">
        <v>17</v>
      </c>
      <c r="B15">
        <v>12</v>
      </c>
      <c r="D15" s="11">
        <f>SUM('Week of January 29th:Week of February 26th'!D14)</f>
        <v>109165.7</v>
      </c>
      <c r="E15" s="11">
        <f>SUM('Week of January 29th:Week of February 26th'!E14)</f>
        <v>92094.1</v>
      </c>
      <c r="F15" s="12"/>
      <c r="G15" s="7">
        <f>IFERROR((D15/'February 2016'!D15)-1,0)</f>
        <v>-0.48597185141237353</v>
      </c>
      <c r="H15" s="7">
        <f>IFERROR((E15/'February 2016'!E15)-1,0)</f>
        <v>-3.611553748374452E-2</v>
      </c>
      <c r="J15" s="22"/>
      <c r="K15" s="22"/>
    </row>
    <row r="16" spans="1:11" x14ac:dyDescent="0.25">
      <c r="A16" s="10" t="s">
        <v>18</v>
      </c>
      <c r="B16">
        <v>13</v>
      </c>
      <c r="D16" s="11">
        <f>SUM('Week of January 29th:Week of February 26th'!D15)</f>
        <v>12243410.399999999</v>
      </c>
      <c r="E16" s="11">
        <f>SUM('Week of January 29th:Week of February 26th'!E15)</f>
        <v>6252288.3499999996</v>
      </c>
      <c r="F16" s="12"/>
      <c r="G16" s="7">
        <f>IFERROR((D16/'February 2016'!D16)-1,0)</f>
        <v>-0.14185424509696853</v>
      </c>
      <c r="H16" s="7">
        <f>IFERROR((E16/'February 2016'!E16)-1,0)</f>
        <v>-0.16266922045240384</v>
      </c>
      <c r="J16" s="22"/>
      <c r="K16" s="22"/>
    </row>
    <row r="17" spans="1:11" x14ac:dyDescent="0.25">
      <c r="A17" s="10" t="s">
        <v>19</v>
      </c>
      <c r="B17">
        <v>14</v>
      </c>
      <c r="D17" s="11">
        <f>SUM('Week of January 29th:Week of February 26th'!D16)</f>
        <v>51846.200000000004</v>
      </c>
      <c r="E17" s="11">
        <f>SUM('Week of January 29th:Week of February 26th'!E16)</f>
        <v>27816.6</v>
      </c>
      <c r="F17" s="12"/>
      <c r="G17" s="7">
        <f>IFERROR((D17/'February 2016'!D17)-1,0)</f>
        <v>-0.28262596129632134</v>
      </c>
      <c r="H17" s="7">
        <f>IFERROR((E17/'February 2016'!E17)-1,0)</f>
        <v>0.27783137179239814</v>
      </c>
      <c r="J17" s="22"/>
      <c r="K17" s="22"/>
    </row>
    <row r="18" spans="1:11" x14ac:dyDescent="0.25">
      <c r="A18" s="10" t="s">
        <v>20</v>
      </c>
      <c r="B18">
        <v>15</v>
      </c>
      <c r="D18" s="11">
        <f>SUM('Week of January 29th:Week of February 26th'!D17)</f>
        <v>0</v>
      </c>
      <c r="E18" s="11">
        <f>SUM('Week of January 29th:Week of February 26th'!E17)</f>
        <v>0</v>
      </c>
      <c r="F18" s="12"/>
      <c r="G18" s="7">
        <f>IFERROR((D18/'February 2016'!D18)-1,0)</f>
        <v>-1</v>
      </c>
      <c r="H18" s="7">
        <f>IFERROR((E18/'February 2016'!E18)-1,0)</f>
        <v>-1</v>
      </c>
      <c r="J18" s="22"/>
      <c r="K18" s="22"/>
    </row>
    <row r="19" spans="1:11" x14ac:dyDescent="0.25">
      <c r="A19" s="10" t="s">
        <v>21</v>
      </c>
      <c r="B19">
        <v>16</v>
      </c>
      <c r="D19" s="11">
        <f>SUM('Week of January 29th:Week of February 26th'!D18)</f>
        <v>4089915.9</v>
      </c>
      <c r="E19" s="11">
        <f>SUM('Week of January 29th:Week of February 26th'!E18)</f>
        <v>2224597.4</v>
      </c>
      <c r="F19" s="12"/>
      <c r="G19" s="7">
        <f>IFERROR((D19/'February 2016'!D19)-1,0)</f>
        <v>-2.4592787137467598E-2</v>
      </c>
      <c r="H19" s="7">
        <f>IFERROR((E19/'February 2016'!E19)-1,0)</f>
        <v>0.12652918565254079</v>
      </c>
      <c r="J19" s="22"/>
      <c r="K19" s="22"/>
    </row>
    <row r="20" spans="1:11" x14ac:dyDescent="0.25">
      <c r="A20" s="10" t="s">
        <v>22</v>
      </c>
      <c r="B20">
        <v>17</v>
      </c>
      <c r="D20" s="11">
        <f>SUM('Week of January 29th:Week of February 26th'!D19)</f>
        <v>1136902.2000000002</v>
      </c>
      <c r="E20" s="11">
        <f>SUM('Week of January 29th:Week of February 26th'!E19)</f>
        <v>641298.35</v>
      </c>
      <c r="F20" s="12"/>
      <c r="G20" s="7">
        <f>IFERROR((D20/'February 2016'!D20)-1,0)</f>
        <v>9.9410541478709868E-2</v>
      </c>
      <c r="H20" s="7">
        <f>IFERROR((E20/'February 2016'!E20)-1,0)</f>
        <v>5.3274768280597184E-2</v>
      </c>
      <c r="J20" s="22"/>
      <c r="K20" s="22"/>
    </row>
    <row r="21" spans="1:11" x14ac:dyDescent="0.25">
      <c r="A21" s="10" t="s">
        <v>23</v>
      </c>
      <c r="B21">
        <v>18</v>
      </c>
      <c r="D21" s="11">
        <f>SUM('Week of January 29th:Week of February 26th'!D20)</f>
        <v>522670.4</v>
      </c>
      <c r="E21" s="11">
        <f>SUM('Week of January 29th:Week of February 26th'!E20)</f>
        <v>276798.55</v>
      </c>
      <c r="F21" s="12"/>
      <c r="G21" s="7">
        <f>IFERROR((D21/'February 2016'!D21)-1,0)</f>
        <v>0.37428324585224071</v>
      </c>
      <c r="H21" s="7">
        <f>IFERROR((E21/'February 2016'!E21)-1,0)</f>
        <v>0.42763041508262289</v>
      </c>
      <c r="J21" s="22"/>
      <c r="K21" s="22"/>
    </row>
    <row r="22" spans="1:11" x14ac:dyDescent="0.25">
      <c r="A22" s="10" t="s">
        <v>24</v>
      </c>
      <c r="B22">
        <v>19</v>
      </c>
      <c r="D22" s="11">
        <f>SUM('Week of January 29th:Week of February 26th'!D21)</f>
        <v>58074.1</v>
      </c>
      <c r="E22" s="11">
        <f>SUM('Week of January 29th:Week of February 26th'!E21)</f>
        <v>20967.8</v>
      </c>
      <c r="F22" s="12"/>
      <c r="G22" s="7">
        <f>IFERROR((D22/'February 2016'!D22)-1,0)</f>
        <v>-0.45535369124457759</v>
      </c>
      <c r="H22" s="7">
        <f>IFERROR((E22/'February 2016'!E22)-1,0)</f>
        <v>-0.3741132714146912</v>
      </c>
      <c r="J22" s="22"/>
      <c r="K22" s="22"/>
    </row>
    <row r="23" spans="1:11" x14ac:dyDescent="0.25">
      <c r="A23" s="10" t="s">
        <v>25</v>
      </c>
      <c r="B23">
        <v>20</v>
      </c>
      <c r="D23" s="11">
        <f>SUM('Week of January 29th:Week of February 26th'!D22)</f>
        <v>50331.399999999994</v>
      </c>
      <c r="E23" s="11">
        <f>SUM('Week of January 29th:Week of February 26th'!E22)</f>
        <v>28674.45</v>
      </c>
      <c r="F23" s="12"/>
      <c r="G23" s="7">
        <f>IFERROR((D23/'February 2016'!D23)-1,0)</f>
        <v>1.096634979879862</v>
      </c>
      <c r="H23" s="7">
        <f>IFERROR((E23/'February 2016'!E23)-1,0)</f>
        <v>-0.87025350033811666</v>
      </c>
      <c r="J23" s="22"/>
      <c r="K23" s="22"/>
    </row>
    <row r="24" spans="1:11" x14ac:dyDescent="0.25">
      <c r="A24" s="10" t="s">
        <v>26</v>
      </c>
      <c r="B24">
        <v>21</v>
      </c>
      <c r="D24" s="11">
        <f>SUM('Week of January 29th:Week of February 26th'!D23)</f>
        <v>13197.8</v>
      </c>
      <c r="E24" s="11">
        <f>SUM('Week of January 29th:Week of February 26th'!E23)</f>
        <v>9112.6</v>
      </c>
      <c r="F24" s="12"/>
      <c r="G24" s="7">
        <f>IFERROR((D24/'February 2016'!D24)-1,0)</f>
        <v>-0.56135126331952923</v>
      </c>
      <c r="H24" s="7">
        <f>IFERROR((E24/'February 2016'!E24)-1,0)</f>
        <v>-0.43422139162936246</v>
      </c>
      <c r="J24" s="22"/>
      <c r="K24" s="22"/>
    </row>
    <row r="25" spans="1:11" x14ac:dyDescent="0.25">
      <c r="A25" s="10" t="s">
        <v>27</v>
      </c>
      <c r="B25">
        <v>22</v>
      </c>
      <c r="D25" s="11">
        <f>SUM('Week of January 29th:Week of February 26th'!D24)</f>
        <v>13358.100000000002</v>
      </c>
      <c r="E25" s="11">
        <f>SUM('Week of January 29th:Week of February 26th'!E24)</f>
        <v>4186</v>
      </c>
      <c r="F25" s="12"/>
      <c r="G25" s="7">
        <f>IFERROR((D25/'February 2016'!D25)-1,0)</f>
        <v>-0.19487806936123508</v>
      </c>
      <c r="H25" s="7">
        <f>IFERROR((E25/'February 2016'!E25)-1,0)</f>
        <v>-0.3211488250652742</v>
      </c>
      <c r="J25" s="22"/>
      <c r="K25" s="22"/>
    </row>
    <row r="26" spans="1:11" x14ac:dyDescent="0.25">
      <c r="A26" s="10" t="s">
        <v>28</v>
      </c>
      <c r="B26">
        <v>23</v>
      </c>
      <c r="D26" s="11">
        <f>SUM('Week of January 29th:Week of February 26th'!D25)</f>
        <v>98353.5</v>
      </c>
      <c r="E26" s="11">
        <f>SUM('Week of January 29th:Week of February 26th'!E25)</f>
        <v>36593.200000000004</v>
      </c>
      <c r="F26" s="12"/>
      <c r="G26" s="7">
        <f>IFERROR((D26/'February 2016'!D26)-1,0)</f>
        <v>0.3625123639960437</v>
      </c>
      <c r="H26" s="7">
        <f>IFERROR((E26/'February 2016'!E26)-1,0)</f>
        <v>0.26217178728798229</v>
      </c>
      <c r="J26" s="22"/>
      <c r="K26" s="22"/>
    </row>
    <row r="27" spans="1:11" x14ac:dyDescent="0.25">
      <c r="A27" s="10" t="s">
        <v>29</v>
      </c>
      <c r="B27">
        <v>24</v>
      </c>
      <c r="D27" s="11">
        <f>SUM('Week of January 29th:Week of February 26th'!D26)</f>
        <v>9191</v>
      </c>
      <c r="E27" s="11">
        <f>SUM('Week of January 29th:Week of February 26th'!E26)</f>
        <v>5226.55</v>
      </c>
      <c r="F27" s="12"/>
      <c r="G27" s="7">
        <f>IFERROR((D27/'February 2016'!D27)-1,0)</f>
        <v>-6.4805299199218513E-2</v>
      </c>
      <c r="H27" s="7">
        <f>IFERROR((E27/'February 2016'!E27)-1,0)</f>
        <v>-0.26256790123456786</v>
      </c>
      <c r="J27" s="22"/>
      <c r="K27" s="22"/>
    </row>
    <row r="28" spans="1:11" x14ac:dyDescent="0.25">
      <c r="A28" s="10" t="s">
        <v>30</v>
      </c>
      <c r="B28">
        <v>25</v>
      </c>
      <c r="D28" s="11">
        <f>SUM('Week of January 29th:Week of February 26th'!D27)</f>
        <v>19431.3</v>
      </c>
      <c r="E28" s="11">
        <f>SUM('Week of January 29th:Week of February 26th'!E27)</f>
        <v>8026.5499999999993</v>
      </c>
      <c r="F28" s="12"/>
      <c r="G28" s="7">
        <f>IFERROR((D28/'February 2016'!D28)-1,0)</f>
        <v>-0.79859095658230794</v>
      </c>
      <c r="H28" s="7">
        <f>IFERROR((E28/'February 2016'!E28)-1,0)</f>
        <v>-0.65036361695964384</v>
      </c>
      <c r="J28" s="22"/>
      <c r="K28" s="22"/>
    </row>
    <row r="29" spans="1:11" x14ac:dyDescent="0.25">
      <c r="A29" s="10" t="s">
        <v>31</v>
      </c>
      <c r="B29">
        <v>26</v>
      </c>
      <c r="D29" s="11">
        <f>SUM('Week of January 29th:Week of February 26th'!D28)</f>
        <v>53081</v>
      </c>
      <c r="E29" s="11">
        <f>SUM('Week of January 29th:Week of February 26th'!E28)</f>
        <v>24215.800000000003</v>
      </c>
      <c r="F29" s="12"/>
      <c r="G29" s="7">
        <f>IFERROR((D29/'February 2016'!D29)-1,0)</f>
        <v>-9.4134512005733972E-2</v>
      </c>
      <c r="H29" s="7">
        <f>IFERROR((E29/'February 2016'!E29)-1,0)</f>
        <v>-0.37830333635848989</v>
      </c>
      <c r="J29" s="22"/>
      <c r="K29" s="22"/>
    </row>
    <row r="30" spans="1:11" x14ac:dyDescent="0.25">
      <c r="A30" s="10" t="s">
        <v>32</v>
      </c>
      <c r="B30">
        <v>27</v>
      </c>
      <c r="D30" s="11">
        <f>SUM('Week of January 29th:Week of February 26th'!D29)</f>
        <v>489176.1</v>
      </c>
      <c r="E30" s="11">
        <f>SUM('Week of January 29th:Week of February 26th'!E29)</f>
        <v>279741</v>
      </c>
      <c r="F30" s="12"/>
      <c r="G30" s="7">
        <f>IFERROR((D30/'February 2016'!D30)-1,0)</f>
        <v>-0.15349809086496413</v>
      </c>
      <c r="H30" s="7">
        <f>IFERROR((E30/'February 2016'!E30)-1,0)</f>
        <v>-4.4653700278385333E-3</v>
      </c>
      <c r="J30" s="22"/>
      <c r="K30" s="22"/>
    </row>
    <row r="31" spans="1:11" x14ac:dyDescent="0.25">
      <c r="A31" s="10" t="s">
        <v>33</v>
      </c>
      <c r="B31">
        <v>28</v>
      </c>
      <c r="D31" s="11">
        <f>SUM('Week of January 29th:Week of February 26th'!D30)</f>
        <v>219805.6</v>
      </c>
      <c r="E31" s="11">
        <f>SUM('Week of January 29th:Week of February 26th'!E30)</f>
        <v>98847</v>
      </c>
      <c r="F31" s="12"/>
      <c r="G31" s="7">
        <f>IFERROR((D31/'February 2016'!D31)-1,0)</f>
        <v>-0.16017962069970759</v>
      </c>
      <c r="H31" s="7">
        <f>IFERROR((E31/'February 2016'!E31)-1,0)</f>
        <v>-0.23820570226310256</v>
      </c>
      <c r="J31" s="22"/>
      <c r="K31" s="22"/>
    </row>
    <row r="32" spans="1:11" x14ac:dyDescent="0.25">
      <c r="A32" s="10" t="s">
        <v>34</v>
      </c>
      <c r="B32">
        <v>29</v>
      </c>
      <c r="D32" s="11">
        <f>SUM('Week of January 29th:Week of February 26th'!D31)</f>
        <v>5253866.1000000006</v>
      </c>
      <c r="E32" s="11">
        <f>SUM('Week of January 29th:Week of February 26th'!E31)</f>
        <v>2869556.55</v>
      </c>
      <c r="F32" s="12"/>
      <c r="G32" s="7">
        <f>IFERROR((D32/'February 2016'!D32)-1,0)</f>
        <v>-0.15512453587149777</v>
      </c>
      <c r="H32" s="7">
        <f>IFERROR((E32/'February 2016'!E32)-1,0)</f>
        <v>-0.19105921118452562</v>
      </c>
      <c r="J32" s="22"/>
      <c r="K32" s="22"/>
    </row>
    <row r="33" spans="1:11" x14ac:dyDescent="0.25">
      <c r="A33" s="10" t="s">
        <v>35</v>
      </c>
      <c r="B33">
        <v>30</v>
      </c>
      <c r="D33" s="11">
        <f>SUM('Week of January 29th:Week of February 26th'!D32)</f>
        <v>14311.5</v>
      </c>
      <c r="E33" s="11">
        <f>SUM('Week of January 29th:Week of February 26th'!E32)</f>
        <v>7059.8499999999995</v>
      </c>
      <c r="F33" s="12"/>
      <c r="G33" s="7">
        <f>IFERROR((D33/'February 2016'!D33)-1,0)</f>
        <v>0.15973679732259338</v>
      </c>
      <c r="H33" s="7">
        <f>IFERROR((E33/'February 2016'!E33)-1,0)</f>
        <v>-0.26594854252338163</v>
      </c>
      <c r="J33" s="22"/>
      <c r="K33" s="22"/>
    </row>
    <row r="34" spans="1:11" x14ac:dyDescent="0.25">
      <c r="A34" s="10" t="s">
        <v>36</v>
      </c>
      <c r="B34">
        <v>31</v>
      </c>
      <c r="D34" s="11">
        <f>SUM('Week of January 29th:Week of February 26th'!D33)</f>
        <v>1019644.82</v>
      </c>
      <c r="E34" s="11">
        <f>SUM('Week of January 29th:Week of February 26th'!E33)</f>
        <v>414525.65</v>
      </c>
      <c r="F34" s="12"/>
      <c r="G34" s="7">
        <f>IFERROR((D34/'February 2016'!D34)-1,0)</f>
        <v>-9.8886640132301418E-2</v>
      </c>
      <c r="H34" s="7">
        <f>IFERROR((E34/'February 2016'!E34)-1,0)</f>
        <v>0.1013696923144165</v>
      </c>
      <c r="J34" s="22"/>
      <c r="K34" s="22"/>
    </row>
    <row r="35" spans="1:11" x14ac:dyDescent="0.25">
      <c r="A35" s="10" t="s">
        <v>37</v>
      </c>
      <c r="B35">
        <v>32</v>
      </c>
      <c r="D35" s="11">
        <f>SUM('Week of January 29th:Week of February 26th'!D34)</f>
        <v>56028.700000000004</v>
      </c>
      <c r="E35" s="11">
        <f>SUM('Week of January 29th:Week of February 26th'!E34)</f>
        <v>24581.200000000001</v>
      </c>
      <c r="F35" s="12"/>
      <c r="G35" s="7">
        <f>IFERROR((D35/'February 2016'!D35)-1,0)</f>
        <v>2.7734620767581486E-2</v>
      </c>
      <c r="H35" s="7">
        <f>IFERROR((E35/'February 2016'!E35)-1,0)</f>
        <v>-0.55575234673481266</v>
      </c>
      <c r="J35" s="22"/>
      <c r="K35" s="22"/>
    </row>
    <row r="36" spans="1:11" x14ac:dyDescent="0.25">
      <c r="A36" s="10" t="s">
        <v>38</v>
      </c>
      <c r="B36">
        <v>33</v>
      </c>
      <c r="D36" s="11">
        <f>SUM('Week of January 29th:Week of February 26th'!D35)</f>
        <v>16551.5</v>
      </c>
      <c r="E36" s="11">
        <f>SUM('Week of January 29th:Week of February 26th'!E35)</f>
        <v>10130.4</v>
      </c>
      <c r="F36" s="12"/>
      <c r="G36" s="7">
        <f>IFERROR((D36/'February 2016'!D36)-1,0)</f>
        <v>-0.3397280165312333</v>
      </c>
      <c r="H36" s="7">
        <f>IFERROR((E36/'February 2016'!E36)-1,0)</f>
        <v>-0.16602316602316602</v>
      </c>
      <c r="J36" s="22"/>
      <c r="K36" s="22"/>
    </row>
    <row r="37" spans="1:11" x14ac:dyDescent="0.25">
      <c r="A37" s="10" t="s">
        <v>39</v>
      </c>
      <c r="B37">
        <v>34</v>
      </c>
      <c r="D37" s="11">
        <f>SUM('Week of January 29th:Week of February 26th'!D36)</f>
        <v>10241.699999999999</v>
      </c>
      <c r="E37" s="11">
        <f>SUM('Week of January 29th:Week of February 26th'!E36)</f>
        <v>12337.14</v>
      </c>
      <c r="F37" s="12"/>
      <c r="G37" s="7">
        <f>IFERROR((D37/'February 2016'!D37)-1,0)</f>
        <v>-0.15549783549783569</v>
      </c>
      <c r="H37" s="7">
        <f>IFERROR((E37/'February 2016'!E37)-1,0)</f>
        <v>-0.44407514385749891</v>
      </c>
      <c r="J37" s="22"/>
      <c r="K37" s="22"/>
    </row>
    <row r="38" spans="1:11" x14ac:dyDescent="0.25">
      <c r="A38" s="10" t="s">
        <v>40</v>
      </c>
      <c r="B38">
        <v>35</v>
      </c>
      <c r="D38" s="11">
        <f>SUM('Week of January 29th:Week of February 26th'!D37)</f>
        <v>1432344.9000000001</v>
      </c>
      <c r="E38" s="11">
        <f>SUM('Week of January 29th:Week of February 26th'!E37)</f>
        <v>679315.35</v>
      </c>
      <c r="F38" s="12"/>
      <c r="G38" s="7">
        <f>IFERROR((D38/'February 2016'!D38)-1,0)</f>
        <v>-1.5847769071791973E-2</v>
      </c>
      <c r="H38" s="7">
        <f>IFERROR((E38/'February 2016'!E38)-1,0)</f>
        <v>-6.6652400451068905E-2</v>
      </c>
      <c r="J38" s="22"/>
      <c r="K38" s="22"/>
    </row>
    <row r="39" spans="1:11" x14ac:dyDescent="0.25">
      <c r="A39" s="10" t="s">
        <v>41</v>
      </c>
      <c r="B39">
        <v>36</v>
      </c>
      <c r="D39" s="11">
        <f>SUM('Week of January 29th:Week of February 26th'!D38)</f>
        <v>4817251.5999999996</v>
      </c>
      <c r="E39" s="11">
        <f>SUM('Week of January 29th:Week of February 26th'!E38)</f>
        <v>1558722.9000000001</v>
      </c>
      <c r="F39" s="12"/>
      <c r="G39" s="7">
        <f>IFERROR((D39/'February 2016'!D39)-1,0)</f>
        <v>0.11106863167085512</v>
      </c>
      <c r="H39" s="7">
        <f>IFERROR((E39/'February 2016'!E39)-1,0)</f>
        <v>-0.24872987353307285</v>
      </c>
      <c r="J39" s="22"/>
      <c r="K39" s="22"/>
    </row>
    <row r="40" spans="1:11" x14ac:dyDescent="0.25">
      <c r="A40" s="10" t="s">
        <v>42</v>
      </c>
      <c r="B40">
        <v>37</v>
      </c>
      <c r="D40" s="11">
        <f>SUM('Week of January 29th:Week of February 26th'!D39)</f>
        <v>897783.6</v>
      </c>
      <c r="E40" s="11">
        <f>SUM('Week of January 29th:Week of February 26th'!E39)</f>
        <v>632755.55000000005</v>
      </c>
      <c r="F40" s="12"/>
      <c r="G40" s="7">
        <f>IFERROR((D40/'February 2016'!D40)-1,0)</f>
        <v>0.19796563625239938</v>
      </c>
      <c r="H40" s="7">
        <f>IFERROR((E40/'February 2016'!E40)-1,0)</f>
        <v>-0.3795062747030824</v>
      </c>
      <c r="J40" s="22"/>
      <c r="K40" s="22"/>
    </row>
    <row r="41" spans="1:11" x14ac:dyDescent="0.25">
      <c r="A41" s="10" t="s">
        <v>43</v>
      </c>
      <c r="B41">
        <v>38</v>
      </c>
      <c r="D41" s="11">
        <f>SUM('Week of January 29th:Week of February 26th'!D40)</f>
        <v>69852.3</v>
      </c>
      <c r="E41" s="11">
        <f>SUM('Week of January 29th:Week of February 26th'!E40)</f>
        <v>26939.5</v>
      </c>
      <c r="F41" s="12"/>
      <c r="G41" s="7">
        <f>IFERROR((D41/'February 2016'!D41)-1,0)</f>
        <v>-6.1512252336737294E-2</v>
      </c>
      <c r="H41" s="7">
        <f>IFERROR((E41/'February 2016'!E41)-1,0)</f>
        <v>-0.10850378744006117</v>
      </c>
      <c r="J41" s="22"/>
      <c r="K41" s="22"/>
    </row>
    <row r="42" spans="1:11" x14ac:dyDescent="0.25">
      <c r="A42" s="10" t="s">
        <v>44</v>
      </c>
      <c r="B42">
        <v>39</v>
      </c>
      <c r="D42" s="11">
        <f>SUM('Week of January 29th:Week of February 26th'!D41)</f>
        <v>20349.699999999997</v>
      </c>
      <c r="E42" s="11">
        <f>SUM('Week of January 29th:Week of February 26th'!E41)</f>
        <v>6759.9</v>
      </c>
      <c r="F42" s="12"/>
      <c r="G42" s="7">
        <f>IFERROR((D42/'February 2016'!D42)-1,0)</f>
        <v>8.3596265292981329</v>
      </c>
      <c r="H42" s="7">
        <f>IFERROR((E42/'February 2016'!E42)-1,0)</f>
        <v>1.4513263104454879</v>
      </c>
      <c r="J42" s="22"/>
      <c r="K42" s="22"/>
    </row>
    <row r="43" spans="1:11" x14ac:dyDescent="0.25">
      <c r="A43" s="10" t="s">
        <v>45</v>
      </c>
      <c r="B43">
        <v>40</v>
      </c>
      <c r="D43" s="11">
        <f>SUM('Week of January 29th:Week of February 26th'!D42)</f>
        <v>8459.5</v>
      </c>
      <c r="E43" s="11">
        <f>SUM('Week of January 29th:Week of February 26th'!E42)</f>
        <v>6612.9</v>
      </c>
      <c r="F43" s="12"/>
      <c r="G43" s="7">
        <f>IFERROR((D43/'February 2016'!D43)-1,0)</f>
        <v>-0.55022516654881093</v>
      </c>
      <c r="H43" s="7">
        <f>IFERROR((E43/'February 2016'!E43)-1,0)</f>
        <v>-0.17207834888918105</v>
      </c>
      <c r="J43" s="22"/>
      <c r="K43" s="22"/>
    </row>
    <row r="44" spans="1:11" x14ac:dyDescent="0.25">
      <c r="A44" s="10" t="s">
        <v>46</v>
      </c>
      <c r="B44">
        <v>41</v>
      </c>
      <c r="D44" s="11">
        <f>SUM('Week of January 29th:Week of February 26th'!D43)</f>
        <v>2438478.7000000002</v>
      </c>
      <c r="E44" s="11">
        <f>SUM('Week of January 29th:Week of February 26th'!E43)</f>
        <v>859710.95000000007</v>
      </c>
      <c r="F44" s="12"/>
      <c r="G44" s="7">
        <f>IFERROR((D44/'February 2016'!D44)-1,0)</f>
        <v>0.30790602710996162</v>
      </c>
      <c r="H44" s="7">
        <f>IFERROR((E44/'February 2016'!E44)-1,0)</f>
        <v>7.6443479548898852E-2</v>
      </c>
      <c r="J44" s="22"/>
      <c r="K44" s="22"/>
    </row>
    <row r="45" spans="1:11" x14ac:dyDescent="0.25">
      <c r="A45" s="10" t="s">
        <v>47</v>
      </c>
      <c r="B45">
        <v>42</v>
      </c>
      <c r="D45" s="11">
        <f>SUM('Week of January 29th:Week of February 26th'!D44)</f>
        <v>929751.31</v>
      </c>
      <c r="E45" s="11">
        <f>SUM('Week of January 29th:Week of February 26th'!E44)</f>
        <v>421440.6</v>
      </c>
      <c r="F45" s="12"/>
      <c r="G45" s="7">
        <f>IFERROR((D45/'February 2016'!D45)-1,0)</f>
        <v>-0.21236741275593118</v>
      </c>
      <c r="H45" s="7">
        <f>IFERROR((E45/'February 2016'!E45)-1,0)</f>
        <v>-0.22166761686465686</v>
      </c>
      <c r="J45" s="22"/>
      <c r="K45" s="22"/>
    </row>
    <row r="46" spans="1:11" x14ac:dyDescent="0.25">
      <c r="A46" s="10" t="s">
        <v>48</v>
      </c>
      <c r="B46">
        <v>43</v>
      </c>
      <c r="D46" s="11">
        <f>SUM('Week of January 29th:Week of February 26th'!D45)</f>
        <v>963886</v>
      </c>
      <c r="E46" s="11">
        <f>SUM('Week of January 29th:Week of February 26th'!E45)</f>
        <v>325447.15000000002</v>
      </c>
      <c r="F46" s="12"/>
      <c r="G46" s="7">
        <f>IFERROR((D46/'February 2016'!D46)-1,0)</f>
        <v>-0.32253239788638843</v>
      </c>
      <c r="H46" s="7">
        <f>IFERROR((E46/'February 2016'!E46)-1,0)</f>
        <v>-0.42121306054970031</v>
      </c>
      <c r="J46" s="22"/>
      <c r="K46" s="22"/>
    </row>
    <row r="47" spans="1:11" x14ac:dyDescent="0.25">
      <c r="A47" s="10" t="s">
        <v>49</v>
      </c>
      <c r="B47">
        <v>44</v>
      </c>
      <c r="D47" s="11">
        <f>SUM('Week of January 29th:Week of February 26th'!D46)</f>
        <v>1011586.11</v>
      </c>
      <c r="E47" s="11">
        <f>SUM('Week of January 29th:Week of February 26th'!E46)</f>
        <v>423949.04000000004</v>
      </c>
      <c r="F47" s="12"/>
      <c r="G47" s="7">
        <f>IFERROR((D47/'February 2016'!D47)-1,0)</f>
        <v>5.7719719037512052E-2</v>
      </c>
      <c r="H47" s="7">
        <f>IFERROR((E47/'February 2016'!E47)-1,0)</f>
        <v>-0.25141571390655915</v>
      </c>
      <c r="J47" s="22"/>
      <c r="K47" s="22"/>
    </row>
    <row r="48" spans="1:11" x14ac:dyDescent="0.25">
      <c r="A48" s="10" t="s">
        <v>50</v>
      </c>
      <c r="B48">
        <v>45</v>
      </c>
      <c r="D48" s="11">
        <f>SUM('Week of January 29th:Week of February 26th'!D47)</f>
        <v>444258.5</v>
      </c>
      <c r="E48" s="11">
        <f>SUM('Week of January 29th:Week of February 26th'!E47)</f>
        <v>234812.19999999998</v>
      </c>
      <c r="F48" s="12"/>
      <c r="G48" s="7">
        <f>IFERROR((D48/'February 2016'!D48)-1,0)</f>
        <v>-0.29540632747110973</v>
      </c>
      <c r="H48" s="7">
        <f>IFERROR((E48/'February 2016'!E48)-1,0)</f>
        <v>-0.16729512286546255</v>
      </c>
      <c r="J48" s="22"/>
      <c r="K48" s="22"/>
    </row>
    <row r="49" spans="1:11" x14ac:dyDescent="0.25">
      <c r="A49" s="10" t="s">
        <v>51</v>
      </c>
      <c r="B49">
        <v>46</v>
      </c>
      <c r="D49" s="11">
        <f>SUM('Week of January 29th:Week of February 26th'!D48)</f>
        <v>988358.39</v>
      </c>
      <c r="E49" s="11">
        <f>SUM('Week of January 29th:Week of February 26th'!E48)</f>
        <v>488410.29999999993</v>
      </c>
      <c r="F49" s="12"/>
      <c r="G49" s="7">
        <f>IFERROR((D49/'February 2016'!D49)-1,0)</f>
        <v>0.29809755033268637</v>
      </c>
      <c r="H49" s="7">
        <f>IFERROR((E49/'February 2016'!E49)-1,0)</f>
        <v>0.31542367720765463</v>
      </c>
      <c r="J49" s="22"/>
      <c r="K49" s="22"/>
    </row>
    <row r="50" spans="1:11" x14ac:dyDescent="0.25">
      <c r="A50" s="10" t="s">
        <v>52</v>
      </c>
      <c r="B50">
        <v>47</v>
      </c>
      <c r="D50" s="11">
        <f>SUM('Week of January 29th:Week of February 26th'!D49)</f>
        <v>148302.70000000001</v>
      </c>
      <c r="E50" s="11">
        <f>SUM('Week of January 29th:Week of February 26th'!E49)</f>
        <v>68662.649999999994</v>
      </c>
      <c r="F50" s="12"/>
      <c r="G50" s="7">
        <f>IFERROR((D50/'February 2016'!D50)-1,0)</f>
        <v>-0.19389009166003968</v>
      </c>
      <c r="H50" s="7">
        <f>IFERROR((E50/'February 2016'!E50)-1,0)</f>
        <v>0.98793129654962741</v>
      </c>
      <c r="J50" s="22"/>
      <c r="K50" s="22"/>
    </row>
    <row r="51" spans="1:11" x14ac:dyDescent="0.25">
      <c r="A51" s="10" t="s">
        <v>53</v>
      </c>
      <c r="B51">
        <v>48</v>
      </c>
      <c r="D51" s="11">
        <f>SUM('Week of January 29th:Week of February 26th'!D50)</f>
        <v>8561833</v>
      </c>
      <c r="E51" s="11">
        <f>SUM('Week of January 29th:Week of February 26th'!E50)</f>
        <v>3791993.23</v>
      </c>
      <c r="F51" s="12"/>
      <c r="G51" s="7">
        <f>IFERROR((D51/'February 2016'!D51)-1,0)</f>
        <v>9.8919058155373829E-2</v>
      </c>
      <c r="H51" s="7">
        <f>IFERROR((E51/'February 2016'!E51)-1,0)</f>
        <v>0.19572014229839274</v>
      </c>
      <c r="J51" s="22"/>
      <c r="K51" s="22"/>
    </row>
    <row r="52" spans="1:11" x14ac:dyDescent="0.25">
      <c r="A52" s="10" t="s">
        <v>54</v>
      </c>
      <c r="B52">
        <v>49</v>
      </c>
      <c r="D52" s="11">
        <f>SUM('Week of January 29th:Week of February 26th'!D51)</f>
        <v>3612931</v>
      </c>
      <c r="E52" s="11">
        <f>SUM('Week of January 29th:Week of February 26th'!E51)</f>
        <v>1431758.65</v>
      </c>
      <c r="F52" s="12"/>
      <c r="G52" s="7">
        <f>IFERROR((D52/'February 2016'!D52)-1,0)</f>
        <v>0.27322293026312416</v>
      </c>
      <c r="H52" s="7">
        <f>IFERROR((E52/'February 2016'!E52)-1,0)</f>
        <v>0.12581499214804315</v>
      </c>
      <c r="J52" s="22"/>
      <c r="K52" s="22"/>
    </row>
    <row r="53" spans="1:11" x14ac:dyDescent="0.25">
      <c r="A53" s="10" t="s">
        <v>55</v>
      </c>
      <c r="B53">
        <v>50</v>
      </c>
      <c r="D53" s="11">
        <f>SUM('Week of January 29th:Week of February 26th'!D52)</f>
        <v>10789416.4</v>
      </c>
      <c r="E53" s="11">
        <f>SUM('Week of January 29th:Week of February 26th'!E52)</f>
        <v>3997246.75</v>
      </c>
      <c r="F53" s="12"/>
      <c r="G53" s="7">
        <f>IFERROR((D53/'February 2016'!D53)-1,0)</f>
        <v>0.21180243505945984</v>
      </c>
      <c r="H53" s="7">
        <f>IFERROR((E53/'February 2016'!E53)-1,0)</f>
        <v>-7.8964655322637523E-3</v>
      </c>
      <c r="J53" s="22"/>
      <c r="K53" s="22"/>
    </row>
    <row r="54" spans="1:11" x14ac:dyDescent="0.25">
      <c r="A54" s="10" t="s">
        <v>56</v>
      </c>
      <c r="B54">
        <v>51</v>
      </c>
      <c r="D54" s="11">
        <f>SUM('Week of January 29th:Week of February 26th'!D53)</f>
        <v>2093531.3</v>
      </c>
      <c r="E54" s="11">
        <f>SUM('Week of January 29th:Week of February 26th'!E53)</f>
        <v>1032728.55</v>
      </c>
      <c r="F54" s="12"/>
      <c r="G54" s="7">
        <f>IFERROR((D54/'February 2016'!D54)-1,0)</f>
        <v>-0.18095325990986755</v>
      </c>
      <c r="H54" s="7">
        <f>IFERROR((E54/'February 2016'!E54)-1,0)</f>
        <v>-0.19016865896633262</v>
      </c>
      <c r="J54" s="22"/>
      <c r="K54" s="22"/>
    </row>
    <row r="55" spans="1:11" x14ac:dyDescent="0.25">
      <c r="A55" s="10" t="s">
        <v>57</v>
      </c>
      <c r="B55">
        <v>52</v>
      </c>
      <c r="D55" s="11">
        <f>SUM('Week of January 29th:Week of February 26th'!D54)</f>
        <v>4876613.4000000004</v>
      </c>
      <c r="E55" s="11">
        <f>SUM('Week of January 29th:Week of February 26th'!E54)</f>
        <v>2252652.5</v>
      </c>
      <c r="F55" s="12"/>
      <c r="G55" s="7">
        <f>IFERROR((D55/'February 2016'!D55)-1,0)</f>
        <v>-0.16718044168108515</v>
      </c>
      <c r="H55" s="7">
        <f>IFERROR((E55/'February 2016'!E55)-1,0)</f>
        <v>-0.61911530287557692</v>
      </c>
      <c r="J55" s="22"/>
      <c r="K55" s="22"/>
    </row>
    <row r="56" spans="1:11" x14ac:dyDescent="0.25">
      <c r="A56" s="10" t="s">
        <v>58</v>
      </c>
      <c r="B56">
        <v>53</v>
      </c>
      <c r="D56" s="11">
        <f>SUM('Week of January 29th:Week of February 26th'!D55)</f>
        <v>2290483.27</v>
      </c>
      <c r="E56" s="11">
        <f>SUM('Week of January 29th:Week of February 26th'!E55)</f>
        <v>995230.60000000009</v>
      </c>
      <c r="F56" s="12"/>
      <c r="G56" s="7">
        <f>IFERROR((D56/'February 2016'!D56)-1,0)</f>
        <v>0.13393441520988403</v>
      </c>
      <c r="H56" s="7">
        <f>IFERROR((E56/'February 2016'!E56)-1,0)</f>
        <v>6.3697681874072654E-2</v>
      </c>
      <c r="J56" s="22"/>
      <c r="K56" s="22"/>
    </row>
    <row r="57" spans="1:11" x14ac:dyDescent="0.25">
      <c r="A57" s="10" t="s">
        <v>59</v>
      </c>
      <c r="B57">
        <v>54</v>
      </c>
      <c r="D57" s="11">
        <f>SUM('Week of January 29th:Week of February 26th'!D56)</f>
        <v>108649.1</v>
      </c>
      <c r="E57" s="11">
        <f>SUM('Week of January 29th:Week of February 26th'!E56)</f>
        <v>48687.45</v>
      </c>
      <c r="F57" s="12"/>
      <c r="G57" s="7">
        <f>IFERROR((D57/'February 2016'!D57)-1,0)</f>
        <v>6.673401922984401E-2</v>
      </c>
      <c r="H57" s="7">
        <f>IFERROR((E57/'February 2016'!E57)-1,0)</f>
        <v>7.4658343827012752E-2</v>
      </c>
      <c r="J57" s="22"/>
      <c r="K57" s="22"/>
    </row>
    <row r="58" spans="1:11" x14ac:dyDescent="0.25">
      <c r="A58" s="10" t="s">
        <v>60</v>
      </c>
      <c r="B58">
        <v>55</v>
      </c>
      <c r="D58" s="11">
        <f>SUM('Week of January 29th:Week of February 26th'!D57)</f>
        <v>1557987.9000000001</v>
      </c>
      <c r="E58" s="11">
        <f>SUM('Week of January 29th:Week of February 26th'!E57)</f>
        <v>738264.45</v>
      </c>
      <c r="F58" s="12"/>
      <c r="G58" s="7">
        <f>IFERROR((D58/'February 2016'!D58)-1,0)</f>
        <v>0.13951544033471297</v>
      </c>
      <c r="H58" s="7">
        <f>IFERROR((E58/'February 2016'!E58)-1,0)</f>
        <v>-0.20793853744811008</v>
      </c>
      <c r="J58" s="22"/>
      <c r="K58" s="22"/>
    </row>
    <row r="59" spans="1:11" x14ac:dyDescent="0.25">
      <c r="A59" s="10" t="s">
        <v>61</v>
      </c>
      <c r="B59">
        <v>56</v>
      </c>
      <c r="D59" s="11">
        <f>SUM('Week of January 29th:Week of February 26th'!D58)</f>
        <v>1068024.2999999998</v>
      </c>
      <c r="E59" s="11">
        <f>SUM('Week of January 29th:Week of February 26th'!E58)</f>
        <v>488469.44999999995</v>
      </c>
      <c r="F59" s="12"/>
      <c r="G59" s="7">
        <f>IFERROR((D59/'February 2016'!D59)-1,0)</f>
        <v>7.0505132776306212E-3</v>
      </c>
      <c r="H59" s="7">
        <f>IFERROR((E59/'February 2016'!E59)-1,0)</f>
        <v>5.1314294109765513E-3</v>
      </c>
      <c r="J59" s="22"/>
      <c r="K59" s="22"/>
    </row>
    <row r="60" spans="1:11" x14ac:dyDescent="0.25">
      <c r="A60" s="10" t="s">
        <v>62</v>
      </c>
      <c r="B60">
        <v>57</v>
      </c>
      <c r="D60" s="11">
        <f>SUM('Week of January 29th:Week of February 26th'!D59)</f>
        <v>741953.1</v>
      </c>
      <c r="E60" s="11">
        <f>SUM('Week of January 29th:Week of February 26th'!E59)</f>
        <v>383221.65</v>
      </c>
      <c r="F60" s="12"/>
      <c r="G60" s="7">
        <f>IFERROR((D60/'February 2016'!D60)-1,0)</f>
        <v>0.4028702421824748</v>
      </c>
      <c r="H60" s="7">
        <f>IFERROR((E60/'February 2016'!E60)-1,0)</f>
        <v>7.4435952992157439E-2</v>
      </c>
      <c r="J60" s="22"/>
      <c r="K60" s="22"/>
    </row>
    <row r="61" spans="1:11" x14ac:dyDescent="0.25">
      <c r="A61" s="10" t="s">
        <v>63</v>
      </c>
      <c r="B61">
        <v>58</v>
      </c>
      <c r="D61" s="11">
        <f>SUM('Week of January 29th:Week of February 26th'!D60)</f>
        <v>3341884.7</v>
      </c>
      <c r="E61" s="11">
        <f>SUM('Week of January 29th:Week of February 26th'!E60)</f>
        <v>1125650.05</v>
      </c>
      <c r="F61" s="12"/>
      <c r="G61" s="7">
        <f>IFERROR((D61/'February 2016'!D61)-1,0)</f>
        <v>0.22210972679350327</v>
      </c>
      <c r="H61" s="7">
        <f>IFERROR((E61/'February 2016'!E61)-1,0)</f>
        <v>-1.9527502777119676E-2</v>
      </c>
      <c r="J61" s="22"/>
      <c r="K61" s="22"/>
    </row>
    <row r="62" spans="1:11" x14ac:dyDescent="0.25">
      <c r="A62" s="10" t="s">
        <v>64</v>
      </c>
      <c r="B62">
        <v>59</v>
      </c>
      <c r="D62" s="11">
        <f>SUM('Week of January 29th:Week of February 26th'!D61)</f>
        <v>1471874.1</v>
      </c>
      <c r="E62" s="11">
        <f>SUM('Week of January 29th:Week of February 26th'!E61)</f>
        <v>957370.21</v>
      </c>
      <c r="F62" s="12"/>
      <c r="G62" s="7">
        <f>IFERROR((D62/'February 2016'!D62)-1,0)</f>
        <v>-0.36724200336882173</v>
      </c>
      <c r="H62" s="7">
        <f>IFERROR((E62/'February 2016'!E62)-1,0)</f>
        <v>-1.1542780802522801E-2</v>
      </c>
      <c r="J62" s="22"/>
      <c r="K62" s="22"/>
    </row>
    <row r="63" spans="1:11" x14ac:dyDescent="0.25">
      <c r="A63" s="10" t="s">
        <v>65</v>
      </c>
      <c r="B63">
        <v>60</v>
      </c>
      <c r="D63" s="11">
        <f>SUM('Week of January 29th:Week of February 26th'!D62)</f>
        <v>660068.5</v>
      </c>
      <c r="E63" s="11">
        <f>SUM('Week of January 29th:Week of February 26th'!E62)</f>
        <v>207887.39999999997</v>
      </c>
      <c r="F63" s="12"/>
      <c r="G63" s="7">
        <f>IFERROR((D63/'February 2016'!D63)-1,0)</f>
        <v>-0.28883661542476124</v>
      </c>
      <c r="H63" s="7">
        <f>IFERROR((E63/'February 2016'!E63)-1,0)</f>
        <v>-0.44186230077552024</v>
      </c>
      <c r="J63" s="22"/>
      <c r="K63" s="22"/>
    </row>
    <row r="64" spans="1:11" x14ac:dyDescent="0.25">
      <c r="A64" s="10" t="s">
        <v>66</v>
      </c>
      <c r="B64">
        <v>61</v>
      </c>
      <c r="D64" s="11">
        <f>SUM('Week of January 29th:Week of February 26th'!D63)</f>
        <v>116782.40000000001</v>
      </c>
      <c r="E64" s="11">
        <f>SUM('Week of January 29th:Week of February 26th'!E63)</f>
        <v>47745.95</v>
      </c>
      <c r="F64" s="12"/>
      <c r="G64" s="7">
        <f>IFERROR((D64/'February 2016'!D64)-1,0)</f>
        <v>1.6636862945459194</v>
      </c>
      <c r="H64" s="7">
        <f>IFERROR((E64/'February 2016'!E64)-1,0)</f>
        <v>0.38292242812538002</v>
      </c>
      <c r="J64" s="22"/>
      <c r="K64" s="22"/>
    </row>
    <row r="65" spans="1:11" x14ac:dyDescent="0.25">
      <c r="A65" s="10" t="s">
        <v>67</v>
      </c>
      <c r="B65">
        <v>62</v>
      </c>
      <c r="D65" s="11">
        <f>SUM('Week of January 29th:Week of February 26th'!D64)</f>
        <v>37044.699999999997</v>
      </c>
      <c r="E65" s="11">
        <f>SUM('Week of January 29th:Week of February 26th'!E64)</f>
        <v>15905.05</v>
      </c>
      <c r="F65" s="12"/>
      <c r="G65" s="7">
        <f>IFERROR((D65/'February 2016'!D65)-1,0)</f>
        <v>-0.77190502256339089</v>
      </c>
      <c r="H65" s="7">
        <f>IFERROR((E65/'February 2016'!E65)-1,0)</f>
        <v>0.39216347037558963</v>
      </c>
      <c r="J65" s="22"/>
      <c r="K65" s="22"/>
    </row>
    <row r="66" spans="1:11" x14ac:dyDescent="0.25">
      <c r="A66" s="10" t="s">
        <v>68</v>
      </c>
      <c r="B66">
        <v>63</v>
      </c>
      <c r="D66" s="11">
        <f>SUM('Week of January 29th:Week of February 26th'!D65)</f>
        <v>8560.2999999999993</v>
      </c>
      <c r="E66" s="11">
        <f>SUM('Week of January 29th:Week of February 26th'!E65)</f>
        <v>9061.15</v>
      </c>
      <c r="F66" s="12"/>
      <c r="G66" s="7">
        <f>IFERROR((D66/'February 2016'!D66)-1,0)</f>
        <v>-0.3252593246523946</v>
      </c>
      <c r="H66" s="7">
        <f>IFERROR((E66/'February 2016'!E66)-1,0)</f>
        <v>-0.44234787291330102</v>
      </c>
      <c r="J66" s="22"/>
      <c r="K66" s="22"/>
    </row>
    <row r="67" spans="1:11" x14ac:dyDescent="0.25">
      <c r="A67" s="10" t="s">
        <v>69</v>
      </c>
      <c r="B67">
        <v>64</v>
      </c>
      <c r="D67" s="11">
        <f>SUM('Week of January 29th:Week of February 26th'!D66)</f>
        <v>2804152.4499999997</v>
      </c>
      <c r="E67" s="11">
        <f>SUM('Week of January 29th:Week of February 26th'!E66)</f>
        <v>1385369.52</v>
      </c>
      <c r="F67" s="12"/>
      <c r="G67" s="7">
        <f>IFERROR((D67/'February 2016'!D67)-1,0)</f>
        <v>0.19286768987653669</v>
      </c>
      <c r="H67" s="7">
        <f>IFERROR((E67/'February 2016'!E67)-1,0)</f>
        <v>0.31761995280012933</v>
      </c>
      <c r="J67" s="22"/>
      <c r="K67" s="22"/>
    </row>
    <row r="68" spans="1:11" x14ac:dyDescent="0.25">
      <c r="A68" s="10" t="s">
        <v>70</v>
      </c>
      <c r="B68">
        <v>65</v>
      </c>
      <c r="D68" s="11">
        <f>SUM('Week of January 29th:Week of February 26th'!D67)</f>
        <v>77974.399999999994</v>
      </c>
      <c r="E68" s="11">
        <f>SUM('Week of January 29th:Week of February 26th'!E67)</f>
        <v>38402</v>
      </c>
      <c r="F68" s="12"/>
      <c r="G68" s="7">
        <f>IFERROR((D68/'February 2016'!D68)-1,0)</f>
        <v>0.40683767160484452</v>
      </c>
      <c r="H68" s="7">
        <f>IFERROR((E68/'February 2016'!E68)-1,0)</f>
        <v>0.16384156819483664</v>
      </c>
      <c r="J68" s="22"/>
      <c r="K68" s="22"/>
    </row>
    <row r="69" spans="1:11" x14ac:dyDescent="0.25">
      <c r="A69" s="10" t="s">
        <v>71</v>
      </c>
      <c r="B69">
        <v>66</v>
      </c>
      <c r="D69" s="11">
        <f>SUM('Week of January 29th:Week of February 26th'!D68)</f>
        <v>1300660.8999999999</v>
      </c>
      <c r="E69" s="11">
        <f>SUM('Week of January 29th:Week of February 26th'!E68)</f>
        <v>433460.65</v>
      </c>
      <c r="F69" s="12"/>
      <c r="G69" s="7">
        <f>IFERROR((D69/'February 2016'!D69)-1,0)</f>
        <v>0.21893165446152052</v>
      </c>
      <c r="H69" s="7">
        <f>IFERROR((E69/'February 2016'!E69)-1,0)</f>
        <v>5.4879393950234556E-2</v>
      </c>
      <c r="J69" s="22"/>
      <c r="K69" s="22"/>
    </row>
    <row r="70" spans="1:11" x14ac:dyDescent="0.25">
      <c r="A70" t="s">
        <v>72</v>
      </c>
      <c r="B70">
        <v>67</v>
      </c>
      <c r="D70" s="11">
        <f>SUM('Week of January 29th:Week of February 26th'!D69)</f>
        <v>35774.9</v>
      </c>
      <c r="E70" s="11">
        <f>SUM('Week of January 29th:Week of February 26th'!E69)</f>
        <v>21525.350000000002</v>
      </c>
      <c r="G70" s="15">
        <f>IFERROR((D70/'February 2016'!D70)-1,0)</f>
        <v>0.11623685317364751</v>
      </c>
      <c r="H70" s="15">
        <f>IFERROR((E70/'February 2016'!E70)-1,0)</f>
        <v>0.24367555762269721</v>
      </c>
      <c r="J70" s="22"/>
      <c r="K70" s="22"/>
    </row>
    <row r="71" spans="1:11" x14ac:dyDescent="0.25">
      <c r="D71" s="11"/>
      <c r="E71" s="11"/>
    </row>
    <row r="72" spans="1:11" x14ac:dyDescent="0.25">
      <c r="A72" t="s">
        <v>73</v>
      </c>
      <c r="D72" s="11">
        <f>SUM(D4:D70)</f>
        <v>104989160.00000003</v>
      </c>
      <c r="E72" s="11">
        <f>SUM(E4:E70)</f>
        <v>47548730.939999998</v>
      </c>
      <c r="G72" s="16">
        <f>(D72/'February 2016'!D72)-1</f>
        <v>-7.7102345408790462E-3</v>
      </c>
      <c r="H72" s="16">
        <f>(E72/'February 2016'!E72)-1</f>
        <v>-0.11037122743285399</v>
      </c>
      <c r="J72" s="23"/>
      <c r="K72" s="23"/>
    </row>
    <row r="73" spans="1:11" x14ac:dyDescent="0.25">
      <c r="A73" s="13"/>
      <c r="D73" s="11"/>
      <c r="E73" s="11"/>
      <c r="G73" s="6"/>
      <c r="H73" s="6"/>
    </row>
    <row r="74" spans="1:11" x14ac:dyDescent="0.25">
      <c r="A74" s="8" t="s">
        <v>76</v>
      </c>
      <c r="G74" s="6"/>
      <c r="H74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427D6-21B1-44F2-9DB6-5549E5ED3482}">
  <dimension ref="A1:N78"/>
  <sheetViews>
    <sheetView zoomScaleNormal="100" workbookViewId="0">
      <selection activeCell="A17" sqref="A17:E18"/>
    </sheetView>
  </sheetViews>
  <sheetFormatPr defaultRowHeight="12.75" x14ac:dyDescent="0.2"/>
  <cols>
    <col min="1" max="1" width="21.140625" style="1" customWidth="1"/>
    <col min="2" max="3" width="10.5703125" style="1" customWidth="1"/>
    <col min="4" max="6" width="18.42578125" style="1" customWidth="1"/>
    <col min="7" max="7" width="9.140625" style="1" customWidth="1"/>
    <col min="8" max="8" width="11.140625" style="1" bestFit="1" customWidth="1"/>
    <col min="9" max="9" width="19.7109375" style="1" bestFit="1" customWidth="1"/>
    <col min="10" max="10" width="16.42578125" style="1" bestFit="1" customWidth="1"/>
    <col min="11" max="11" width="14.28515625" style="1" bestFit="1" customWidth="1"/>
    <col min="12" max="12" width="8.42578125" style="1" bestFit="1" customWidth="1"/>
    <col min="13" max="16384" width="9.140625" style="1"/>
  </cols>
  <sheetData>
    <row r="1" spans="1:14" ht="13.15" customHeight="1" x14ac:dyDescent="0.2">
      <c r="A1" s="28" t="s">
        <v>77</v>
      </c>
      <c r="D1" s="2" t="s">
        <v>0</v>
      </c>
      <c r="E1" s="2" t="s">
        <v>1</v>
      </c>
      <c r="F1" s="2"/>
      <c r="H1" s="29"/>
      <c r="I1" s="30"/>
      <c r="J1" s="30"/>
    </row>
    <row r="2" spans="1:14" x14ac:dyDescent="0.2">
      <c r="A2" s="1" t="s">
        <v>2</v>
      </c>
      <c r="B2" s="1" t="s">
        <v>3</v>
      </c>
      <c r="D2" s="25" t="s">
        <v>4</v>
      </c>
      <c r="E2" s="25" t="s">
        <v>5</v>
      </c>
      <c r="F2" s="25"/>
      <c r="H2" s="29"/>
      <c r="I2" s="30"/>
      <c r="J2" s="30"/>
    </row>
    <row r="3" spans="1:14" ht="13.15" customHeight="1" x14ac:dyDescent="0.25">
      <c r="A3" s="3" t="s">
        <v>6</v>
      </c>
      <c r="B3" s="1">
        <v>1</v>
      </c>
      <c r="D3" s="27"/>
      <c r="E3" s="27"/>
      <c r="M3" s="30"/>
    </row>
    <row r="4" spans="1:14" ht="13.15" customHeight="1" x14ac:dyDescent="0.25">
      <c r="A4" s="3" t="s">
        <v>7</v>
      </c>
      <c r="B4" s="1">
        <v>2</v>
      </c>
      <c r="D4" s="27">
        <v>9321.9</v>
      </c>
      <c r="E4" s="27">
        <v>11652.55</v>
      </c>
      <c r="H4" s="29"/>
      <c r="I4" s="30"/>
      <c r="J4" s="30"/>
      <c r="M4" s="30"/>
      <c r="N4" s="30"/>
    </row>
    <row r="5" spans="1:14" ht="13.15" customHeight="1" x14ac:dyDescent="0.25">
      <c r="A5" s="3" t="s">
        <v>8</v>
      </c>
      <c r="B5" s="1">
        <v>3</v>
      </c>
      <c r="D5" s="27"/>
      <c r="E5" s="27"/>
      <c r="H5" s="29"/>
      <c r="I5" s="30"/>
      <c r="J5" s="30"/>
      <c r="M5" s="30"/>
      <c r="N5" s="30"/>
    </row>
    <row r="6" spans="1:14" ht="13.15" customHeight="1" x14ac:dyDescent="0.25">
      <c r="A6" s="3" t="s">
        <v>9</v>
      </c>
      <c r="B6" s="1">
        <v>4</v>
      </c>
      <c r="D6" s="27">
        <v>5219.8999999999996</v>
      </c>
      <c r="E6" s="27">
        <v>2162.3000000000002</v>
      </c>
      <c r="H6" s="29"/>
      <c r="I6" s="30"/>
      <c r="J6" s="30"/>
      <c r="M6" s="30"/>
      <c r="N6" s="30"/>
    </row>
    <row r="7" spans="1:14" ht="13.15" customHeight="1" x14ac:dyDescent="0.25">
      <c r="A7" s="3" t="s">
        <v>10</v>
      </c>
      <c r="B7" s="1">
        <v>5</v>
      </c>
      <c r="D7" s="27"/>
      <c r="E7" s="27"/>
      <c r="H7" s="29"/>
      <c r="I7" s="30"/>
      <c r="J7" s="30"/>
      <c r="M7" s="30"/>
      <c r="N7" s="30"/>
    </row>
    <row r="8" spans="1:14" ht="13.15" customHeight="1" x14ac:dyDescent="0.25">
      <c r="A8" s="3" t="s">
        <v>11</v>
      </c>
      <c r="B8" s="1">
        <v>6</v>
      </c>
      <c r="D8" s="27"/>
      <c r="E8" s="27"/>
      <c r="H8" s="29"/>
      <c r="I8" s="30"/>
      <c r="J8" s="30"/>
      <c r="M8" s="30"/>
      <c r="N8" s="30"/>
    </row>
    <row r="9" spans="1:14" ht="13.15" customHeight="1" x14ac:dyDescent="0.25">
      <c r="A9" s="3" t="s">
        <v>12</v>
      </c>
      <c r="B9" s="1">
        <v>7</v>
      </c>
      <c r="D9" s="27">
        <v>2998.1</v>
      </c>
      <c r="E9" s="27">
        <v>1015</v>
      </c>
      <c r="F9" s="25"/>
      <c r="H9" s="29"/>
      <c r="I9" s="30"/>
      <c r="J9" s="30"/>
      <c r="M9" s="30"/>
      <c r="N9" s="30"/>
    </row>
    <row r="10" spans="1:14" ht="13.15" customHeight="1" x14ac:dyDescent="0.25">
      <c r="A10" s="3" t="s">
        <v>13</v>
      </c>
      <c r="B10" s="1">
        <v>8</v>
      </c>
      <c r="D10" s="27"/>
      <c r="E10" s="27"/>
      <c r="H10" s="29"/>
      <c r="I10" s="30"/>
      <c r="J10" s="30"/>
      <c r="M10" s="30"/>
      <c r="N10" s="30"/>
    </row>
    <row r="11" spans="1:14" ht="13.15" customHeight="1" x14ac:dyDescent="0.25">
      <c r="A11" s="3" t="s">
        <v>14</v>
      </c>
      <c r="B11" s="1">
        <v>9</v>
      </c>
      <c r="D11" s="27">
        <v>107954</v>
      </c>
      <c r="E11" s="27">
        <v>37681</v>
      </c>
      <c r="H11" s="29"/>
      <c r="I11" s="30"/>
      <c r="J11" s="30"/>
      <c r="M11" s="30"/>
      <c r="N11" s="30"/>
    </row>
    <row r="12" spans="1:14" ht="13.15" customHeight="1" x14ac:dyDescent="0.25">
      <c r="A12" s="3" t="s">
        <v>15</v>
      </c>
      <c r="B12" s="1">
        <v>10</v>
      </c>
      <c r="D12" s="27"/>
      <c r="E12" s="27"/>
      <c r="H12" s="29"/>
      <c r="I12" s="30"/>
      <c r="J12" s="30"/>
      <c r="M12" s="30"/>
      <c r="N12" s="30"/>
    </row>
    <row r="13" spans="1:14" ht="13.15" customHeight="1" x14ac:dyDescent="0.25">
      <c r="A13" s="3" t="s">
        <v>16</v>
      </c>
      <c r="B13" s="1">
        <v>11</v>
      </c>
      <c r="D13" s="27"/>
      <c r="E13" s="27"/>
      <c r="H13" s="29"/>
      <c r="I13" s="30"/>
      <c r="J13" s="30"/>
      <c r="M13" s="30"/>
      <c r="N13" s="30"/>
    </row>
    <row r="14" spans="1:14" ht="13.15" customHeight="1" x14ac:dyDescent="0.25">
      <c r="A14" s="3" t="s">
        <v>17</v>
      </c>
      <c r="B14" s="1">
        <v>12</v>
      </c>
      <c r="D14" s="27">
        <v>41317.5</v>
      </c>
      <c r="E14" s="27">
        <v>17186.400000000001</v>
      </c>
      <c r="F14" s="25"/>
      <c r="H14" s="29"/>
      <c r="I14" s="30"/>
      <c r="J14" s="30"/>
      <c r="M14" s="30"/>
      <c r="N14" s="30"/>
    </row>
    <row r="15" spans="1:14" ht="13.15" customHeight="1" x14ac:dyDescent="0.25">
      <c r="A15" s="3" t="s">
        <v>18</v>
      </c>
      <c r="B15" s="1">
        <v>13</v>
      </c>
      <c r="D15" s="27"/>
      <c r="E15" s="27"/>
      <c r="H15" s="29"/>
      <c r="I15" s="30"/>
      <c r="J15" s="30"/>
      <c r="M15" s="30"/>
      <c r="N15" s="30"/>
    </row>
    <row r="16" spans="1:14" ht="13.15" customHeight="1" x14ac:dyDescent="0.25">
      <c r="A16" s="3" t="s">
        <v>19</v>
      </c>
      <c r="B16" s="1">
        <v>14</v>
      </c>
      <c r="D16" s="27">
        <v>24203.200000000001</v>
      </c>
      <c r="E16" s="27">
        <v>10897.95</v>
      </c>
      <c r="H16" s="29"/>
      <c r="I16" s="30"/>
      <c r="J16" s="30"/>
      <c r="M16" s="30"/>
      <c r="N16" s="30"/>
    </row>
    <row r="17" spans="1:14" ht="13.15" customHeight="1" x14ac:dyDescent="0.25">
      <c r="A17" s="3" t="s">
        <v>20</v>
      </c>
      <c r="B17" s="1">
        <v>15</v>
      </c>
      <c r="D17" s="27"/>
      <c r="E17" s="27"/>
      <c r="H17" s="29"/>
      <c r="I17" s="30"/>
      <c r="J17" s="30"/>
      <c r="M17" s="30"/>
      <c r="N17" s="30"/>
    </row>
    <row r="18" spans="1:14" ht="13.15" customHeight="1" x14ac:dyDescent="0.25">
      <c r="A18" s="3" t="s">
        <v>21</v>
      </c>
      <c r="B18" s="1">
        <v>16</v>
      </c>
      <c r="D18" s="27"/>
      <c r="E18" s="27"/>
      <c r="H18" s="29"/>
      <c r="I18" s="30"/>
      <c r="J18" s="30"/>
      <c r="M18" s="30"/>
      <c r="N18" s="30"/>
    </row>
    <row r="19" spans="1:14" ht="13.15" customHeight="1" x14ac:dyDescent="0.25">
      <c r="A19" s="3" t="s">
        <v>22</v>
      </c>
      <c r="B19" s="1">
        <v>17</v>
      </c>
      <c r="D19" s="27"/>
      <c r="E19" s="27"/>
      <c r="H19" s="29"/>
      <c r="I19" s="30"/>
      <c r="J19" s="30"/>
      <c r="M19" s="30"/>
      <c r="N19" s="30"/>
    </row>
    <row r="20" spans="1:14" ht="13.15" customHeight="1" x14ac:dyDescent="0.25">
      <c r="A20" s="3" t="s">
        <v>23</v>
      </c>
      <c r="B20" s="1">
        <v>18</v>
      </c>
      <c r="D20" s="27"/>
      <c r="E20" s="27"/>
      <c r="H20" s="29"/>
      <c r="I20" s="30"/>
      <c r="J20" s="30"/>
      <c r="M20" s="30"/>
      <c r="N20" s="30"/>
    </row>
    <row r="21" spans="1:14" ht="13.15" customHeight="1" x14ac:dyDescent="0.25">
      <c r="A21" s="3" t="s">
        <v>24</v>
      </c>
      <c r="B21" s="1">
        <v>19</v>
      </c>
      <c r="D21" s="27"/>
      <c r="E21" s="27"/>
      <c r="H21" s="29"/>
      <c r="I21" s="30"/>
      <c r="J21" s="30"/>
      <c r="M21" s="30"/>
      <c r="N21" s="30"/>
    </row>
    <row r="22" spans="1:14" ht="13.15" customHeight="1" x14ac:dyDescent="0.25">
      <c r="A22" s="3" t="s">
        <v>25</v>
      </c>
      <c r="B22" s="1">
        <v>20</v>
      </c>
      <c r="D22" s="27"/>
      <c r="E22" s="27"/>
      <c r="H22" s="29"/>
      <c r="I22" s="30"/>
      <c r="J22" s="30"/>
      <c r="M22" s="30"/>
      <c r="N22" s="30"/>
    </row>
    <row r="23" spans="1:14" ht="13.15" customHeight="1" x14ac:dyDescent="0.25">
      <c r="A23" s="3" t="s">
        <v>26</v>
      </c>
      <c r="B23" s="1">
        <v>21</v>
      </c>
      <c r="D23" s="27">
        <v>1654.1</v>
      </c>
      <c r="E23" s="27">
        <v>997.85</v>
      </c>
      <c r="H23" s="29"/>
      <c r="I23" s="30"/>
      <c r="J23" s="30"/>
      <c r="M23" s="30"/>
      <c r="N23" s="30"/>
    </row>
    <row r="24" spans="1:14" ht="13.15" customHeight="1" x14ac:dyDescent="0.25">
      <c r="A24" s="3" t="s">
        <v>27</v>
      </c>
      <c r="B24" s="1">
        <v>22</v>
      </c>
      <c r="D24" s="27"/>
      <c r="E24" s="27"/>
      <c r="H24" s="29"/>
      <c r="I24" s="30"/>
      <c r="J24" s="30"/>
      <c r="M24" s="30"/>
      <c r="N24" s="30"/>
    </row>
    <row r="25" spans="1:14" ht="13.15" customHeight="1" x14ac:dyDescent="0.25">
      <c r="A25" s="3" t="s">
        <v>28</v>
      </c>
      <c r="B25" s="1">
        <v>23</v>
      </c>
      <c r="D25" s="27"/>
      <c r="E25" s="27"/>
      <c r="H25" s="29"/>
      <c r="I25" s="30"/>
      <c r="J25" s="30"/>
      <c r="M25" s="30"/>
      <c r="N25" s="30"/>
    </row>
    <row r="26" spans="1:14" ht="13.15" customHeight="1" x14ac:dyDescent="0.25">
      <c r="A26" s="3" t="s">
        <v>29</v>
      </c>
      <c r="B26" s="1">
        <v>24</v>
      </c>
      <c r="D26" s="27"/>
      <c r="E26" s="27"/>
      <c r="H26" s="29"/>
      <c r="I26" s="30"/>
      <c r="J26" s="30"/>
      <c r="M26" s="30"/>
      <c r="N26" s="30"/>
    </row>
    <row r="27" spans="1:14" ht="13.15" customHeight="1" x14ac:dyDescent="0.25">
      <c r="A27" s="3" t="s">
        <v>30</v>
      </c>
      <c r="B27" s="1">
        <v>25</v>
      </c>
      <c r="D27" s="27"/>
      <c r="E27" s="27"/>
      <c r="H27" s="29"/>
      <c r="I27" s="30"/>
      <c r="J27" s="30"/>
      <c r="M27" s="30"/>
      <c r="N27" s="30"/>
    </row>
    <row r="28" spans="1:14" ht="13.15" customHeight="1" x14ac:dyDescent="0.25">
      <c r="A28" s="3" t="s">
        <v>31</v>
      </c>
      <c r="B28" s="1">
        <v>26</v>
      </c>
      <c r="D28" s="27"/>
      <c r="E28" s="27"/>
      <c r="H28" s="29"/>
      <c r="I28" s="30"/>
      <c r="J28" s="30"/>
      <c r="M28" s="30"/>
      <c r="N28" s="30"/>
    </row>
    <row r="29" spans="1:14" ht="13.15" customHeight="1" x14ac:dyDescent="0.25">
      <c r="A29" s="3" t="s">
        <v>32</v>
      </c>
      <c r="B29" s="1">
        <v>27</v>
      </c>
      <c r="D29" s="27">
        <v>149044</v>
      </c>
      <c r="E29" s="27">
        <v>61279.75</v>
      </c>
      <c r="H29" s="29"/>
      <c r="I29" s="30"/>
      <c r="J29" s="30"/>
      <c r="M29" s="30"/>
      <c r="N29" s="30"/>
    </row>
    <row r="30" spans="1:14" ht="13.15" customHeight="1" x14ac:dyDescent="0.25">
      <c r="A30" s="3" t="s">
        <v>33</v>
      </c>
      <c r="B30" s="1">
        <v>28</v>
      </c>
      <c r="D30" s="27"/>
      <c r="E30" s="27"/>
      <c r="H30" s="29"/>
      <c r="I30" s="30"/>
      <c r="J30" s="30"/>
      <c r="M30" s="30"/>
      <c r="N30" s="30"/>
    </row>
    <row r="31" spans="1:14" ht="13.15" customHeight="1" x14ac:dyDescent="0.25">
      <c r="A31" s="3" t="s">
        <v>34</v>
      </c>
      <c r="B31" s="1">
        <v>29</v>
      </c>
      <c r="D31" s="27"/>
      <c r="E31" s="27"/>
      <c r="H31" s="29"/>
      <c r="I31" s="30"/>
      <c r="J31" s="30"/>
      <c r="M31" s="30"/>
      <c r="N31" s="30"/>
    </row>
    <row r="32" spans="1:14" ht="13.15" customHeight="1" x14ac:dyDescent="0.25">
      <c r="A32" s="3" t="s">
        <v>35</v>
      </c>
      <c r="B32" s="1">
        <v>30</v>
      </c>
      <c r="D32" s="27"/>
      <c r="E32" s="27"/>
      <c r="H32" s="29"/>
      <c r="I32" s="30"/>
      <c r="J32" s="30"/>
      <c r="M32" s="30"/>
      <c r="N32" s="30"/>
    </row>
    <row r="33" spans="1:14" ht="13.15" customHeight="1" x14ac:dyDescent="0.25">
      <c r="A33" s="3" t="s">
        <v>36</v>
      </c>
      <c r="B33" s="1">
        <v>31</v>
      </c>
      <c r="D33" s="27"/>
      <c r="E33" s="27"/>
      <c r="H33" s="29"/>
      <c r="I33" s="30"/>
      <c r="J33" s="30"/>
      <c r="M33" s="30"/>
      <c r="N33" s="30"/>
    </row>
    <row r="34" spans="1:14" ht="13.15" customHeight="1" x14ac:dyDescent="0.25">
      <c r="A34" s="3" t="s">
        <v>37</v>
      </c>
      <c r="B34" s="1">
        <v>32</v>
      </c>
      <c r="D34" s="27"/>
      <c r="E34" s="27"/>
      <c r="H34" s="29"/>
      <c r="I34" s="30"/>
      <c r="J34" s="30"/>
      <c r="M34" s="30"/>
      <c r="N34" s="30"/>
    </row>
    <row r="35" spans="1:14" ht="13.15" customHeight="1" x14ac:dyDescent="0.25">
      <c r="A35" s="3" t="s">
        <v>38</v>
      </c>
      <c r="B35" s="1">
        <v>33</v>
      </c>
      <c r="D35" s="27">
        <v>418.6</v>
      </c>
      <c r="E35" s="27">
        <v>2200.4499999999998</v>
      </c>
      <c r="H35" s="29"/>
      <c r="I35" s="30"/>
      <c r="J35" s="30"/>
      <c r="M35" s="30"/>
      <c r="N35" s="30"/>
    </row>
    <row r="36" spans="1:14" ht="13.15" customHeight="1" x14ac:dyDescent="0.25">
      <c r="A36" s="3" t="s">
        <v>39</v>
      </c>
      <c r="B36" s="1">
        <v>34</v>
      </c>
      <c r="D36" s="27">
        <v>2808.4</v>
      </c>
      <c r="E36" s="27">
        <v>1096.2</v>
      </c>
      <c r="H36" s="29"/>
      <c r="I36" s="30"/>
      <c r="J36" s="30"/>
      <c r="M36" s="30"/>
      <c r="N36" s="30"/>
    </row>
    <row r="37" spans="1:14" ht="13.15" customHeight="1" x14ac:dyDescent="0.25">
      <c r="A37" s="3" t="s">
        <v>40</v>
      </c>
      <c r="B37" s="1">
        <v>35</v>
      </c>
      <c r="D37" s="27"/>
      <c r="E37" s="27"/>
      <c r="H37" s="29"/>
      <c r="I37" s="30"/>
      <c r="J37" s="30"/>
      <c r="M37" s="30"/>
      <c r="N37" s="30"/>
    </row>
    <row r="38" spans="1:14" ht="13.15" customHeight="1" x14ac:dyDescent="0.25">
      <c r="A38" s="3" t="s">
        <v>41</v>
      </c>
      <c r="B38" s="1">
        <v>36</v>
      </c>
      <c r="D38" s="27"/>
      <c r="E38" s="27"/>
      <c r="H38" s="29"/>
      <c r="I38" s="30"/>
      <c r="J38" s="30"/>
      <c r="M38" s="30"/>
      <c r="N38" s="30"/>
    </row>
    <row r="39" spans="1:14" ht="13.15" customHeight="1" x14ac:dyDescent="0.25">
      <c r="A39" s="3" t="s">
        <v>42</v>
      </c>
      <c r="B39" s="1">
        <v>37</v>
      </c>
      <c r="D39" s="27"/>
      <c r="E39" s="27"/>
      <c r="H39" s="29"/>
      <c r="I39" s="30"/>
      <c r="J39" s="30"/>
      <c r="M39" s="30"/>
      <c r="N39" s="30"/>
    </row>
    <row r="40" spans="1:14" ht="13.15" customHeight="1" x14ac:dyDescent="0.25">
      <c r="A40" s="3" t="s">
        <v>43</v>
      </c>
      <c r="B40" s="1">
        <v>38</v>
      </c>
      <c r="D40" s="27"/>
      <c r="E40" s="27"/>
      <c r="H40" s="29"/>
      <c r="I40" s="30"/>
      <c r="J40" s="30"/>
      <c r="M40" s="30"/>
      <c r="N40" s="30"/>
    </row>
    <row r="41" spans="1:14" ht="13.15" customHeight="1" x14ac:dyDescent="0.25">
      <c r="A41" s="3" t="s">
        <v>44</v>
      </c>
      <c r="B41" s="1">
        <v>39</v>
      </c>
      <c r="D41" s="27">
        <v>11297.3</v>
      </c>
      <c r="E41" s="27">
        <v>2110.15</v>
      </c>
      <c r="H41" s="29"/>
      <c r="I41" s="30"/>
      <c r="J41" s="30"/>
      <c r="M41" s="30"/>
      <c r="N41" s="30"/>
    </row>
    <row r="42" spans="1:14" ht="13.15" customHeight="1" x14ac:dyDescent="0.25">
      <c r="A42" s="3" t="s">
        <v>45</v>
      </c>
      <c r="B42" s="1">
        <v>40</v>
      </c>
      <c r="D42" s="27"/>
      <c r="E42" s="27"/>
      <c r="H42" s="29"/>
      <c r="I42" s="30"/>
      <c r="J42" s="30"/>
      <c r="M42" s="30"/>
      <c r="N42" s="30"/>
    </row>
    <row r="43" spans="1:14" ht="13.15" customHeight="1" x14ac:dyDescent="0.25">
      <c r="A43" s="3" t="s">
        <v>46</v>
      </c>
      <c r="B43" s="1">
        <v>41</v>
      </c>
      <c r="D43" s="27"/>
      <c r="E43" s="27"/>
      <c r="H43" s="29"/>
      <c r="I43" s="30"/>
      <c r="J43" s="30"/>
      <c r="M43" s="30"/>
      <c r="N43" s="30"/>
    </row>
    <row r="44" spans="1:14" ht="13.15" customHeight="1" x14ac:dyDescent="0.25">
      <c r="A44" s="3" t="s">
        <v>47</v>
      </c>
      <c r="B44" s="1">
        <v>42</v>
      </c>
      <c r="D44" s="27"/>
      <c r="E44" s="27"/>
      <c r="H44" s="29"/>
      <c r="I44" s="30"/>
      <c r="J44" s="30"/>
      <c r="M44" s="30"/>
      <c r="N44" s="30"/>
    </row>
    <row r="45" spans="1:14" ht="13.15" customHeight="1" x14ac:dyDescent="0.25">
      <c r="A45" s="3" t="s">
        <v>48</v>
      </c>
      <c r="B45" s="1">
        <v>43</v>
      </c>
      <c r="D45" s="27">
        <v>142193.1</v>
      </c>
      <c r="E45" s="27">
        <v>62730.85</v>
      </c>
      <c r="H45" s="29"/>
      <c r="I45" s="30"/>
      <c r="J45" s="30"/>
      <c r="M45" s="30"/>
      <c r="N45" s="30"/>
    </row>
    <row r="46" spans="1:14" ht="13.15" customHeight="1" x14ac:dyDescent="0.25">
      <c r="A46" s="3" t="s">
        <v>49</v>
      </c>
      <c r="B46" s="1">
        <v>44</v>
      </c>
      <c r="D46" s="27"/>
      <c r="E46" s="27"/>
      <c r="H46" s="29"/>
      <c r="I46" s="30"/>
      <c r="J46" s="30"/>
      <c r="M46" s="30"/>
      <c r="N46" s="30"/>
    </row>
    <row r="47" spans="1:14" ht="13.15" customHeight="1" x14ac:dyDescent="0.25">
      <c r="A47" s="3" t="s">
        <v>50</v>
      </c>
      <c r="B47" s="1">
        <v>45</v>
      </c>
      <c r="D47" s="27">
        <v>96588.800000000003</v>
      </c>
      <c r="E47" s="27">
        <v>44222.85</v>
      </c>
      <c r="H47" s="29"/>
      <c r="I47" s="30"/>
      <c r="J47" s="30"/>
      <c r="M47" s="30"/>
      <c r="N47" s="30"/>
    </row>
    <row r="48" spans="1:14" ht="13.15" customHeight="1" x14ac:dyDescent="0.25">
      <c r="A48" s="3" t="s">
        <v>51</v>
      </c>
      <c r="B48" s="1">
        <v>46</v>
      </c>
      <c r="D48" s="27">
        <v>257961.88</v>
      </c>
      <c r="E48" s="27">
        <v>148044.04999999999</v>
      </c>
      <c r="H48" s="29"/>
      <c r="I48" s="30"/>
      <c r="J48" s="30"/>
      <c r="M48" s="30"/>
      <c r="N48" s="30"/>
    </row>
    <row r="49" spans="1:14" ht="13.15" customHeight="1" x14ac:dyDescent="0.25">
      <c r="A49" s="3" t="s">
        <v>52</v>
      </c>
      <c r="B49" s="1">
        <v>47</v>
      </c>
      <c r="D49" s="27"/>
      <c r="E49" s="27"/>
      <c r="H49" s="29"/>
      <c r="I49" s="30"/>
      <c r="J49" s="30"/>
      <c r="M49" s="30"/>
      <c r="N49" s="30"/>
    </row>
    <row r="50" spans="1:14" ht="13.15" customHeight="1" x14ac:dyDescent="0.25">
      <c r="A50" s="3" t="s">
        <v>53</v>
      </c>
      <c r="B50" s="1">
        <v>48</v>
      </c>
      <c r="D50" s="27"/>
      <c r="E50" s="27"/>
      <c r="H50" s="29"/>
      <c r="I50" s="30"/>
      <c r="J50" s="30"/>
      <c r="M50" s="30"/>
      <c r="N50" s="30"/>
    </row>
    <row r="51" spans="1:14" ht="13.15" customHeight="1" x14ac:dyDescent="0.25">
      <c r="A51" s="3" t="s">
        <v>54</v>
      </c>
      <c r="B51" s="1">
        <v>49</v>
      </c>
      <c r="D51" s="27">
        <v>391101.2</v>
      </c>
      <c r="E51" s="27">
        <v>182960.4</v>
      </c>
      <c r="H51" s="29"/>
      <c r="I51" s="30"/>
      <c r="J51" s="30"/>
      <c r="M51" s="30"/>
      <c r="N51" s="30"/>
    </row>
    <row r="52" spans="1:14" ht="13.15" customHeight="1" x14ac:dyDescent="0.25">
      <c r="A52" s="3" t="s">
        <v>55</v>
      </c>
      <c r="B52" s="1">
        <v>50</v>
      </c>
      <c r="D52" s="27"/>
      <c r="E52" s="27"/>
      <c r="H52" s="29"/>
      <c r="I52" s="30"/>
      <c r="J52" s="30"/>
      <c r="M52" s="30"/>
      <c r="N52" s="30"/>
    </row>
    <row r="53" spans="1:14" ht="13.15" customHeight="1" x14ac:dyDescent="0.25">
      <c r="A53" s="3" t="s">
        <v>56</v>
      </c>
      <c r="B53" s="1">
        <v>51</v>
      </c>
      <c r="D53" s="27">
        <v>405300.7</v>
      </c>
      <c r="E53" s="27">
        <v>170292.5</v>
      </c>
      <c r="H53" s="29"/>
      <c r="I53" s="30"/>
      <c r="J53" s="30"/>
      <c r="M53" s="30"/>
      <c r="N53" s="30"/>
    </row>
    <row r="54" spans="1:14" ht="13.15" customHeight="1" x14ac:dyDescent="0.25">
      <c r="A54" s="3" t="s">
        <v>57</v>
      </c>
      <c r="B54" s="1">
        <v>52</v>
      </c>
      <c r="D54" s="27"/>
      <c r="E54" s="27"/>
      <c r="H54" s="29"/>
      <c r="I54" s="30"/>
      <c r="J54" s="30"/>
      <c r="M54" s="30"/>
      <c r="N54" s="30"/>
    </row>
    <row r="55" spans="1:14" ht="13.15" customHeight="1" x14ac:dyDescent="0.25">
      <c r="A55" s="3" t="s">
        <v>58</v>
      </c>
      <c r="B55" s="1">
        <v>53</v>
      </c>
      <c r="D55" s="27">
        <v>222994.8</v>
      </c>
      <c r="E55" s="27">
        <v>121816.1</v>
      </c>
      <c r="H55" s="29"/>
      <c r="I55" s="30"/>
      <c r="J55" s="30"/>
      <c r="M55" s="30"/>
      <c r="N55" s="30"/>
    </row>
    <row r="56" spans="1:14" ht="13.15" customHeight="1" x14ac:dyDescent="0.25">
      <c r="A56" s="3" t="s">
        <v>59</v>
      </c>
      <c r="B56" s="1">
        <v>54</v>
      </c>
      <c r="D56" s="27"/>
      <c r="E56" s="27"/>
      <c r="H56" s="29"/>
      <c r="I56" s="30"/>
      <c r="J56" s="30"/>
      <c r="M56" s="30"/>
      <c r="N56" s="30"/>
    </row>
    <row r="57" spans="1:14" ht="13.15" customHeight="1" x14ac:dyDescent="0.25">
      <c r="A57" s="3" t="s">
        <v>60</v>
      </c>
      <c r="B57" s="1">
        <v>55</v>
      </c>
      <c r="D57" s="27"/>
      <c r="E57" s="27"/>
      <c r="H57" s="29"/>
      <c r="I57" s="30"/>
      <c r="J57" s="30"/>
      <c r="M57" s="30"/>
      <c r="N57" s="30"/>
    </row>
    <row r="58" spans="1:14" ht="13.15" customHeight="1" x14ac:dyDescent="0.25">
      <c r="A58" s="3" t="s">
        <v>61</v>
      </c>
      <c r="B58" s="1">
        <v>56</v>
      </c>
      <c r="D58" s="27"/>
      <c r="E58" s="27"/>
      <c r="H58" s="29"/>
      <c r="I58" s="30"/>
      <c r="J58" s="30"/>
      <c r="M58" s="30"/>
      <c r="N58" s="30"/>
    </row>
    <row r="59" spans="1:14" ht="13.15" customHeight="1" x14ac:dyDescent="0.25">
      <c r="A59" s="3" t="s">
        <v>62</v>
      </c>
      <c r="B59" s="1">
        <v>57</v>
      </c>
      <c r="D59" s="27"/>
      <c r="E59" s="27"/>
      <c r="H59" s="29"/>
      <c r="I59" s="30"/>
      <c r="J59" s="30"/>
      <c r="M59" s="30"/>
      <c r="N59" s="30"/>
    </row>
    <row r="60" spans="1:14" ht="13.15" customHeight="1" x14ac:dyDescent="0.25">
      <c r="A60" s="3" t="s">
        <v>63</v>
      </c>
      <c r="B60" s="1">
        <v>58</v>
      </c>
      <c r="D60" s="27"/>
      <c r="E60" s="27"/>
      <c r="H60" s="29"/>
      <c r="I60" s="30"/>
      <c r="J60" s="30"/>
      <c r="M60" s="30"/>
      <c r="N60" s="30"/>
    </row>
    <row r="61" spans="1:14" ht="13.15" customHeight="1" x14ac:dyDescent="0.25">
      <c r="A61" s="3" t="s">
        <v>64</v>
      </c>
      <c r="B61" s="1">
        <v>59</v>
      </c>
      <c r="D61" s="27"/>
      <c r="E61" s="27"/>
      <c r="H61" s="29"/>
      <c r="I61" s="30"/>
      <c r="J61" s="30"/>
      <c r="M61" s="30"/>
      <c r="N61" s="30"/>
    </row>
    <row r="62" spans="1:14" ht="13.15" customHeight="1" x14ac:dyDescent="0.25">
      <c r="A62" s="3" t="s">
        <v>65</v>
      </c>
      <c r="B62" s="1">
        <v>60</v>
      </c>
      <c r="D62" s="27">
        <v>163512.29999999999</v>
      </c>
      <c r="E62" s="27">
        <v>49057.4</v>
      </c>
      <c r="H62" s="29"/>
      <c r="I62" s="30"/>
      <c r="J62" s="30"/>
      <c r="M62" s="30"/>
      <c r="N62" s="30"/>
    </row>
    <row r="63" spans="1:14" ht="13.15" customHeight="1" x14ac:dyDescent="0.25">
      <c r="A63" s="3" t="s">
        <v>66</v>
      </c>
      <c r="B63" s="1">
        <v>61</v>
      </c>
      <c r="D63" s="27"/>
      <c r="E63" s="27"/>
      <c r="H63" s="29"/>
      <c r="I63" s="30"/>
      <c r="J63" s="30"/>
      <c r="M63" s="30"/>
      <c r="N63" s="30"/>
    </row>
    <row r="64" spans="1:14" ht="13.15" customHeight="1" x14ac:dyDescent="0.25">
      <c r="A64" s="3" t="s">
        <v>67</v>
      </c>
      <c r="B64" s="1">
        <v>62</v>
      </c>
      <c r="D64" s="27">
        <v>5219.8999999999996</v>
      </c>
      <c r="E64" s="27">
        <v>1692.6</v>
      </c>
      <c r="H64" s="29"/>
      <c r="I64" s="30"/>
      <c r="J64" s="30"/>
      <c r="M64" s="30"/>
      <c r="N64" s="30"/>
    </row>
    <row r="65" spans="1:14" ht="13.15" customHeight="1" x14ac:dyDescent="0.25">
      <c r="A65" s="3" t="s">
        <v>68</v>
      </c>
      <c r="B65" s="1">
        <v>63</v>
      </c>
      <c r="D65" s="27"/>
      <c r="E65" s="27"/>
      <c r="F65" s="30"/>
      <c r="H65" s="29"/>
      <c r="I65" s="30"/>
      <c r="J65" s="30"/>
      <c r="M65" s="30"/>
      <c r="N65" s="30"/>
    </row>
    <row r="66" spans="1:14" ht="13.15" customHeight="1" x14ac:dyDescent="0.25">
      <c r="A66" s="3" t="s">
        <v>69</v>
      </c>
      <c r="B66" s="1">
        <v>64</v>
      </c>
      <c r="D66" s="27">
        <v>471404.5</v>
      </c>
      <c r="E66" s="27">
        <v>192349.15</v>
      </c>
      <c r="F66" s="30"/>
      <c r="H66" s="29"/>
      <c r="I66" s="26"/>
      <c r="J66" s="26"/>
      <c r="M66" s="30"/>
      <c r="N66" s="30"/>
    </row>
    <row r="67" spans="1:14" ht="13.15" customHeight="1" x14ac:dyDescent="0.25">
      <c r="A67" s="3" t="s">
        <v>70</v>
      </c>
      <c r="B67" s="1">
        <v>65</v>
      </c>
      <c r="D67" s="27">
        <v>7844.2</v>
      </c>
      <c r="E67" s="27">
        <v>5508.3</v>
      </c>
      <c r="F67" s="30"/>
      <c r="H67" s="29"/>
      <c r="I67" s="30"/>
      <c r="J67" s="30"/>
      <c r="M67" s="30"/>
      <c r="N67" s="30"/>
    </row>
    <row r="68" spans="1:14" ht="13.15" customHeight="1" x14ac:dyDescent="0.25">
      <c r="A68" s="3" t="s">
        <v>71</v>
      </c>
      <c r="B68" s="1">
        <v>66</v>
      </c>
      <c r="D68" s="27"/>
      <c r="E68" s="27"/>
      <c r="F68" s="30"/>
      <c r="M68" s="30"/>
      <c r="N68" s="30"/>
    </row>
    <row r="69" spans="1:14" ht="13.15" customHeight="1" x14ac:dyDescent="0.25">
      <c r="A69" s="3" t="s">
        <v>72</v>
      </c>
      <c r="B69" s="1">
        <v>67</v>
      </c>
      <c r="D69" s="27"/>
      <c r="E69" s="27"/>
      <c r="F69" s="30"/>
      <c r="H69" s="29"/>
      <c r="I69" s="30"/>
      <c r="J69" s="30"/>
      <c r="M69" s="30"/>
      <c r="N69" s="30"/>
    </row>
    <row r="70" spans="1:14" ht="13.15" customHeight="1" x14ac:dyDescent="0.2">
      <c r="F70" s="30"/>
      <c r="H70" s="29"/>
      <c r="I70" s="30"/>
      <c r="J70" s="30"/>
    </row>
    <row r="71" spans="1:14" ht="13.15" customHeight="1" x14ac:dyDescent="0.2">
      <c r="A71" s="1" t="s">
        <v>73</v>
      </c>
      <c r="D71" s="25">
        <f>SUM(D3:D69)</f>
        <v>2520358.38</v>
      </c>
      <c r="E71" s="25">
        <f>SUM(E3:E69)</f>
        <v>1126953.8</v>
      </c>
      <c r="F71" s="30"/>
      <c r="H71" s="29"/>
      <c r="I71" s="30"/>
      <c r="J71" s="30"/>
    </row>
    <row r="72" spans="1:14" x14ac:dyDescent="0.2">
      <c r="F72" s="30"/>
    </row>
    <row r="73" spans="1:14" ht="15" x14ac:dyDescent="0.25">
      <c r="A73" s="4" t="s">
        <v>74</v>
      </c>
      <c r="F73" s="30"/>
      <c r="J73" s="5"/>
    </row>
    <row r="74" spans="1:14" x14ac:dyDescent="0.2">
      <c r="F74" s="30"/>
    </row>
    <row r="75" spans="1:14" x14ac:dyDescent="0.2">
      <c r="F75" s="30"/>
    </row>
    <row r="76" spans="1:14" x14ac:dyDescent="0.2">
      <c r="F76" s="30"/>
    </row>
    <row r="77" spans="1:14" x14ac:dyDescent="0.2">
      <c r="F77" s="30"/>
    </row>
    <row r="78" spans="1:14" x14ac:dyDescent="0.2">
      <c r="F78" s="30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0BA7E-A480-4EE5-AC58-7179985EFBA9}">
  <dimension ref="A1:N78"/>
  <sheetViews>
    <sheetView zoomScaleNormal="100" workbookViewId="0">
      <selection activeCell="A17" sqref="A17:E17"/>
    </sheetView>
  </sheetViews>
  <sheetFormatPr defaultRowHeight="12.75" x14ac:dyDescent="0.2"/>
  <cols>
    <col min="1" max="1" width="21.140625" style="1" customWidth="1"/>
    <col min="2" max="3" width="10.5703125" style="1" customWidth="1"/>
    <col min="4" max="6" width="18.42578125" style="1" customWidth="1"/>
    <col min="7" max="7" width="9.140625" style="1" customWidth="1"/>
    <col min="8" max="8" width="11.140625" style="1" bestFit="1" customWidth="1"/>
    <col min="9" max="9" width="19.7109375" style="1" bestFit="1" customWidth="1"/>
    <col min="10" max="10" width="16.42578125" style="1" bestFit="1" customWidth="1"/>
    <col min="11" max="11" width="14.28515625" style="1" bestFit="1" customWidth="1"/>
    <col min="12" max="12" width="8.42578125" style="1" bestFit="1" customWidth="1"/>
    <col min="13" max="16384" width="9.140625" style="1"/>
  </cols>
  <sheetData>
    <row r="1" spans="1:14" ht="13.15" customHeight="1" x14ac:dyDescent="0.2">
      <c r="A1" s="28" t="s">
        <v>79</v>
      </c>
      <c r="D1" s="2" t="s">
        <v>0</v>
      </c>
      <c r="E1" s="2" t="s">
        <v>1</v>
      </c>
      <c r="F1" s="2"/>
      <c r="H1" s="29"/>
      <c r="I1" s="30"/>
      <c r="J1" s="30"/>
    </row>
    <row r="2" spans="1:14" x14ac:dyDescent="0.2">
      <c r="A2" s="1" t="s">
        <v>2</v>
      </c>
      <c r="B2" s="1" t="s">
        <v>3</v>
      </c>
      <c r="D2" s="25" t="s">
        <v>4</v>
      </c>
      <c r="E2" s="25" t="s">
        <v>5</v>
      </c>
      <c r="F2" s="25"/>
      <c r="H2" s="29"/>
      <c r="I2" s="30"/>
      <c r="J2" s="30"/>
    </row>
    <row r="3" spans="1:14" ht="13.15" customHeight="1" x14ac:dyDescent="0.25">
      <c r="A3" s="3" t="s">
        <v>6</v>
      </c>
      <c r="B3" s="1">
        <v>1</v>
      </c>
      <c r="D3" s="27">
        <v>169693.65</v>
      </c>
      <c r="E3" s="27">
        <v>119180.25</v>
      </c>
      <c r="H3" s="29"/>
      <c r="I3" s="30"/>
      <c r="J3" s="30"/>
      <c r="M3" s="30"/>
    </row>
    <row r="4" spans="1:14" ht="13.15" customHeight="1" x14ac:dyDescent="0.25">
      <c r="A4" s="3" t="s">
        <v>7</v>
      </c>
      <c r="B4" s="1">
        <v>2</v>
      </c>
      <c r="D4" s="27"/>
      <c r="E4" s="27"/>
      <c r="H4" s="29"/>
      <c r="I4" s="30"/>
      <c r="J4" s="30"/>
      <c r="M4" s="30"/>
      <c r="N4" s="30"/>
    </row>
    <row r="5" spans="1:14" ht="13.15" customHeight="1" x14ac:dyDescent="0.25">
      <c r="A5" s="3" t="s">
        <v>8</v>
      </c>
      <c r="B5" s="1">
        <v>3</v>
      </c>
      <c r="D5" s="27">
        <v>237199.2</v>
      </c>
      <c r="E5" s="27">
        <v>88144</v>
      </c>
      <c r="H5" s="29"/>
      <c r="I5" s="30"/>
      <c r="J5" s="30"/>
      <c r="M5" s="30"/>
      <c r="N5" s="30"/>
    </row>
    <row r="6" spans="1:14" ht="13.15" customHeight="1" x14ac:dyDescent="0.25">
      <c r="A6" s="3" t="s">
        <v>9</v>
      </c>
      <c r="B6" s="1">
        <v>4</v>
      </c>
      <c r="D6" s="27"/>
      <c r="E6" s="27"/>
      <c r="H6" s="29"/>
      <c r="I6" s="30"/>
      <c r="J6" s="30"/>
      <c r="M6" s="30"/>
      <c r="N6" s="30"/>
    </row>
    <row r="7" spans="1:14" ht="13.15" customHeight="1" x14ac:dyDescent="0.25">
      <c r="A7" s="3" t="s">
        <v>10</v>
      </c>
      <c r="B7" s="1">
        <v>5</v>
      </c>
      <c r="D7" s="27">
        <v>770417.9</v>
      </c>
      <c r="E7" s="27">
        <v>345161.6</v>
      </c>
      <c r="H7" s="29"/>
      <c r="I7" s="26"/>
      <c r="J7" s="26"/>
      <c r="M7" s="30"/>
      <c r="N7" s="30"/>
    </row>
    <row r="8" spans="1:14" ht="13.15" customHeight="1" x14ac:dyDescent="0.25">
      <c r="A8" s="3" t="s">
        <v>11</v>
      </c>
      <c r="B8" s="1">
        <v>6</v>
      </c>
      <c r="D8" s="27">
        <v>1939067.1</v>
      </c>
      <c r="E8" s="27">
        <v>1075077.5</v>
      </c>
      <c r="H8" s="29"/>
      <c r="I8" s="30"/>
      <c r="J8" s="30"/>
      <c r="M8" s="30"/>
      <c r="N8" s="30"/>
    </row>
    <row r="9" spans="1:14" ht="13.15" customHeight="1" x14ac:dyDescent="0.25">
      <c r="A9" s="3" t="s">
        <v>12</v>
      </c>
      <c r="B9" s="1">
        <v>7</v>
      </c>
      <c r="D9" s="27">
        <v>2797.9</v>
      </c>
      <c r="E9" s="27">
        <v>1344.35</v>
      </c>
      <c r="F9" s="25"/>
      <c r="M9" s="30"/>
      <c r="N9" s="30"/>
    </row>
    <row r="10" spans="1:14" ht="13.15" customHeight="1" x14ac:dyDescent="0.25">
      <c r="A10" s="3" t="s">
        <v>13</v>
      </c>
      <c r="B10" s="1">
        <v>8</v>
      </c>
      <c r="D10" s="27">
        <v>188713.7</v>
      </c>
      <c r="E10" s="27">
        <v>71993.25</v>
      </c>
      <c r="H10" s="29"/>
      <c r="I10" s="30"/>
      <c r="J10" s="30"/>
      <c r="M10" s="30"/>
      <c r="N10" s="30"/>
    </row>
    <row r="11" spans="1:14" ht="13.15" customHeight="1" x14ac:dyDescent="0.25">
      <c r="A11" s="3" t="s">
        <v>14</v>
      </c>
      <c r="B11" s="1">
        <v>9</v>
      </c>
      <c r="D11" s="27">
        <v>97055.7</v>
      </c>
      <c r="E11" s="27">
        <v>39732.35</v>
      </c>
      <c r="H11" s="29"/>
      <c r="I11" s="30"/>
      <c r="J11" s="30"/>
      <c r="M11" s="30"/>
      <c r="N11" s="30"/>
    </row>
    <row r="12" spans="1:14" ht="13.15" customHeight="1" x14ac:dyDescent="0.25">
      <c r="A12" s="3" t="s">
        <v>15</v>
      </c>
      <c r="B12" s="1">
        <v>10</v>
      </c>
      <c r="D12" s="27">
        <v>240935.8</v>
      </c>
      <c r="E12" s="27">
        <v>198156</v>
      </c>
      <c r="H12" s="29"/>
      <c r="I12" s="30"/>
      <c r="J12" s="30"/>
      <c r="M12" s="30"/>
      <c r="N12" s="30"/>
    </row>
    <row r="13" spans="1:14" ht="13.15" customHeight="1" x14ac:dyDescent="0.25">
      <c r="A13" s="3" t="s">
        <v>16</v>
      </c>
      <c r="B13" s="1">
        <v>11</v>
      </c>
      <c r="D13" s="27">
        <v>903870.8</v>
      </c>
      <c r="E13" s="27">
        <v>251443.5</v>
      </c>
      <c r="M13" s="30"/>
      <c r="N13" s="30"/>
    </row>
    <row r="14" spans="1:14" ht="13.15" customHeight="1" x14ac:dyDescent="0.25">
      <c r="A14" s="3" t="s">
        <v>17</v>
      </c>
      <c r="B14" s="1">
        <v>12</v>
      </c>
      <c r="D14" s="27">
        <v>16229.5</v>
      </c>
      <c r="E14" s="27">
        <v>45129</v>
      </c>
      <c r="F14" s="25"/>
      <c r="J14" s="5"/>
      <c r="M14" s="30"/>
      <c r="N14" s="30"/>
    </row>
    <row r="15" spans="1:14" ht="13.15" customHeight="1" x14ac:dyDescent="0.25">
      <c r="A15" s="3" t="s">
        <v>18</v>
      </c>
      <c r="B15" s="1">
        <v>13</v>
      </c>
      <c r="D15" s="27">
        <v>2622858</v>
      </c>
      <c r="E15" s="27">
        <v>1113892.5</v>
      </c>
      <c r="M15" s="30"/>
      <c r="N15" s="30"/>
    </row>
    <row r="16" spans="1:14" ht="13.15" customHeight="1" x14ac:dyDescent="0.25">
      <c r="A16" s="3" t="s">
        <v>19</v>
      </c>
      <c r="B16" s="1">
        <v>14</v>
      </c>
      <c r="D16" s="27"/>
      <c r="E16" s="27"/>
      <c r="M16" s="30"/>
      <c r="N16" s="30"/>
    </row>
    <row r="17" spans="1:14" ht="13.15" customHeight="1" x14ac:dyDescent="0.25">
      <c r="A17" s="3" t="s">
        <v>20</v>
      </c>
      <c r="B17" s="1">
        <v>15</v>
      </c>
      <c r="D17" s="27"/>
      <c r="E17" s="27"/>
      <c r="M17" s="30"/>
      <c r="N17" s="30"/>
    </row>
    <row r="18" spans="1:14" ht="13.15" customHeight="1" x14ac:dyDescent="0.25">
      <c r="A18" s="3" t="s">
        <v>21</v>
      </c>
      <c r="B18" s="1">
        <v>16</v>
      </c>
      <c r="D18" s="27">
        <v>1148496.3</v>
      </c>
      <c r="E18" s="27">
        <v>497101.5</v>
      </c>
      <c r="M18" s="30"/>
      <c r="N18" s="30"/>
    </row>
    <row r="19" spans="1:14" ht="13.15" customHeight="1" x14ac:dyDescent="0.25">
      <c r="A19" s="3" t="s">
        <v>22</v>
      </c>
      <c r="B19" s="1">
        <v>17</v>
      </c>
      <c r="D19" s="27">
        <v>307981.8</v>
      </c>
      <c r="E19" s="27">
        <v>241238.2</v>
      </c>
      <c r="M19" s="30"/>
      <c r="N19" s="30"/>
    </row>
    <row r="20" spans="1:14" ht="13.15" customHeight="1" x14ac:dyDescent="0.25">
      <c r="A20" s="3" t="s">
        <v>23</v>
      </c>
      <c r="B20" s="1">
        <v>18</v>
      </c>
      <c r="D20" s="27">
        <v>118078.1</v>
      </c>
      <c r="E20" s="27">
        <v>53440.800000000003</v>
      </c>
      <c r="M20" s="30"/>
      <c r="N20" s="30"/>
    </row>
    <row r="21" spans="1:14" ht="13.15" customHeight="1" x14ac:dyDescent="0.25">
      <c r="A21" s="3" t="s">
        <v>24</v>
      </c>
      <c r="B21" s="1">
        <v>19</v>
      </c>
      <c r="D21" s="27">
        <v>8307.6</v>
      </c>
      <c r="E21" s="27">
        <v>3563</v>
      </c>
      <c r="M21" s="30"/>
      <c r="N21" s="30"/>
    </row>
    <row r="22" spans="1:14" ht="13.15" customHeight="1" x14ac:dyDescent="0.25">
      <c r="A22" s="3" t="s">
        <v>25</v>
      </c>
      <c r="B22" s="1">
        <v>20</v>
      </c>
      <c r="D22" s="27">
        <v>30798.6</v>
      </c>
      <c r="E22" s="27">
        <v>15177.05</v>
      </c>
      <c r="M22" s="30"/>
      <c r="N22" s="30"/>
    </row>
    <row r="23" spans="1:14" ht="13.15" customHeight="1" x14ac:dyDescent="0.25">
      <c r="A23" s="3" t="s">
        <v>26</v>
      </c>
      <c r="B23" s="1">
        <v>21</v>
      </c>
      <c r="D23" s="27">
        <v>2411.5</v>
      </c>
      <c r="E23" s="27">
        <v>2723</v>
      </c>
      <c r="M23" s="30"/>
      <c r="N23" s="30"/>
    </row>
    <row r="24" spans="1:14" ht="13.15" customHeight="1" x14ac:dyDescent="0.25">
      <c r="A24" s="3" t="s">
        <v>27</v>
      </c>
      <c r="B24" s="1">
        <v>22</v>
      </c>
      <c r="D24" s="27">
        <v>4661.3</v>
      </c>
      <c r="E24" s="27">
        <v>786.1</v>
      </c>
      <c r="M24" s="30"/>
      <c r="N24" s="30"/>
    </row>
    <row r="25" spans="1:14" ht="13.15" customHeight="1" x14ac:dyDescent="0.25">
      <c r="A25" s="3" t="s">
        <v>28</v>
      </c>
      <c r="B25" s="1">
        <v>23</v>
      </c>
      <c r="D25" s="27">
        <v>22573.599999999999</v>
      </c>
      <c r="E25" s="27">
        <v>2790.2</v>
      </c>
      <c r="M25" s="30"/>
      <c r="N25" s="30"/>
    </row>
    <row r="26" spans="1:14" ht="13.15" customHeight="1" x14ac:dyDescent="0.25">
      <c r="A26" s="3" t="s">
        <v>29</v>
      </c>
      <c r="B26" s="1">
        <v>24</v>
      </c>
      <c r="D26" s="27">
        <v>3401.3</v>
      </c>
      <c r="E26" s="27">
        <v>679</v>
      </c>
      <c r="M26" s="30"/>
      <c r="N26" s="30"/>
    </row>
    <row r="27" spans="1:14" ht="13.15" customHeight="1" x14ac:dyDescent="0.25">
      <c r="A27" s="3" t="s">
        <v>30</v>
      </c>
      <c r="B27" s="1">
        <v>25</v>
      </c>
      <c r="D27" s="27">
        <v>2502.5</v>
      </c>
      <c r="E27" s="27">
        <v>1417.15</v>
      </c>
      <c r="M27" s="30"/>
      <c r="N27" s="30"/>
    </row>
    <row r="28" spans="1:14" ht="13.15" customHeight="1" x14ac:dyDescent="0.25">
      <c r="A28" s="3" t="s">
        <v>31</v>
      </c>
      <c r="B28" s="1">
        <v>26</v>
      </c>
      <c r="D28" s="27">
        <v>15486.8</v>
      </c>
      <c r="E28" s="27">
        <v>6059.2</v>
      </c>
      <c r="M28" s="30"/>
      <c r="N28" s="30"/>
    </row>
    <row r="29" spans="1:14" ht="13.15" customHeight="1" x14ac:dyDescent="0.25">
      <c r="A29" s="3" t="s">
        <v>32</v>
      </c>
      <c r="B29" s="1">
        <v>27</v>
      </c>
      <c r="D29" s="27">
        <v>132071.1</v>
      </c>
      <c r="E29" s="27">
        <v>65321.55</v>
      </c>
      <c r="M29" s="30"/>
      <c r="N29" s="30"/>
    </row>
    <row r="30" spans="1:14" ht="13.15" customHeight="1" x14ac:dyDescent="0.25">
      <c r="A30" s="3" t="s">
        <v>33</v>
      </c>
      <c r="B30" s="1">
        <v>28</v>
      </c>
      <c r="D30" s="27">
        <v>46018.7</v>
      </c>
      <c r="E30" s="27">
        <v>25012.75</v>
      </c>
      <c r="M30" s="30"/>
      <c r="N30" s="30"/>
    </row>
    <row r="31" spans="1:14" ht="13.15" customHeight="1" x14ac:dyDescent="0.25">
      <c r="A31" s="3" t="s">
        <v>34</v>
      </c>
      <c r="B31" s="1">
        <v>29</v>
      </c>
      <c r="D31" s="27">
        <v>1643778.5</v>
      </c>
      <c r="E31" s="27">
        <v>841771.35</v>
      </c>
      <c r="M31" s="30"/>
      <c r="N31" s="30"/>
    </row>
    <row r="32" spans="1:14" ht="13.15" customHeight="1" x14ac:dyDescent="0.25">
      <c r="A32" s="3" t="s">
        <v>35</v>
      </c>
      <c r="B32" s="1">
        <v>30</v>
      </c>
      <c r="D32" s="27">
        <v>1428.7</v>
      </c>
      <c r="E32" s="27">
        <v>437.15</v>
      </c>
      <c r="M32" s="30"/>
      <c r="N32" s="30"/>
    </row>
    <row r="33" spans="1:14" ht="13.15" customHeight="1" x14ac:dyDescent="0.25">
      <c r="A33" s="3" t="s">
        <v>36</v>
      </c>
      <c r="B33" s="1">
        <v>31</v>
      </c>
      <c r="D33" s="27">
        <v>316731.09999999998</v>
      </c>
      <c r="E33" s="27">
        <v>174518.05</v>
      </c>
      <c r="M33" s="30"/>
      <c r="N33" s="30"/>
    </row>
    <row r="34" spans="1:14" ht="13.15" customHeight="1" x14ac:dyDescent="0.25">
      <c r="A34" s="3" t="s">
        <v>37</v>
      </c>
      <c r="B34" s="1">
        <v>32</v>
      </c>
      <c r="D34" s="27">
        <v>12310.2</v>
      </c>
      <c r="E34" s="27">
        <v>10303.299999999999</v>
      </c>
      <c r="M34" s="30"/>
      <c r="N34" s="30"/>
    </row>
    <row r="35" spans="1:14" ht="13.15" customHeight="1" x14ac:dyDescent="0.25">
      <c r="A35" s="3" t="s">
        <v>38</v>
      </c>
      <c r="B35" s="1">
        <v>33</v>
      </c>
      <c r="D35" s="27"/>
      <c r="E35" s="27"/>
      <c r="M35" s="30"/>
      <c r="N35" s="30"/>
    </row>
    <row r="36" spans="1:14" ht="13.15" customHeight="1" x14ac:dyDescent="0.25">
      <c r="A36" s="3" t="s">
        <v>39</v>
      </c>
      <c r="B36" s="1">
        <v>34</v>
      </c>
      <c r="D36" s="27"/>
      <c r="E36" s="27"/>
      <c r="M36" s="30"/>
      <c r="N36" s="30"/>
    </row>
    <row r="37" spans="1:14" ht="13.15" customHeight="1" x14ac:dyDescent="0.25">
      <c r="A37" s="3" t="s">
        <v>40</v>
      </c>
      <c r="B37" s="1">
        <v>35</v>
      </c>
      <c r="D37" s="27">
        <v>826555.8</v>
      </c>
      <c r="E37" s="27">
        <v>365235.5</v>
      </c>
      <c r="M37" s="30"/>
      <c r="N37" s="30"/>
    </row>
    <row r="38" spans="1:14" ht="13.15" customHeight="1" x14ac:dyDescent="0.25">
      <c r="A38" s="3" t="s">
        <v>41</v>
      </c>
      <c r="B38" s="1">
        <v>36</v>
      </c>
      <c r="D38" s="27">
        <v>2446793.2999999998</v>
      </c>
      <c r="E38" s="27">
        <v>828334.5</v>
      </c>
      <c r="M38" s="30"/>
      <c r="N38" s="30"/>
    </row>
    <row r="39" spans="1:14" ht="13.15" customHeight="1" x14ac:dyDescent="0.25">
      <c r="A39" s="3" t="s">
        <v>42</v>
      </c>
      <c r="B39" s="1">
        <v>37</v>
      </c>
      <c r="D39" s="27">
        <v>416003.7</v>
      </c>
      <c r="E39" s="27">
        <v>181530.3</v>
      </c>
      <c r="M39" s="30"/>
      <c r="N39" s="30"/>
    </row>
    <row r="40" spans="1:14" ht="13.15" customHeight="1" x14ac:dyDescent="0.25">
      <c r="A40" s="3" t="s">
        <v>43</v>
      </c>
      <c r="B40" s="1">
        <v>38</v>
      </c>
      <c r="D40" s="27">
        <v>15082.2</v>
      </c>
      <c r="E40" s="27">
        <v>8414.35</v>
      </c>
      <c r="M40" s="30"/>
      <c r="N40" s="30"/>
    </row>
    <row r="41" spans="1:14" ht="13.15" customHeight="1" x14ac:dyDescent="0.25">
      <c r="A41" s="3" t="s">
        <v>44</v>
      </c>
      <c r="B41" s="1">
        <v>39</v>
      </c>
      <c r="D41" s="27"/>
      <c r="E41" s="27"/>
      <c r="M41" s="30"/>
      <c r="N41" s="30"/>
    </row>
    <row r="42" spans="1:14" ht="13.15" customHeight="1" x14ac:dyDescent="0.25">
      <c r="A42" s="3" t="s">
        <v>45</v>
      </c>
      <c r="B42" s="1">
        <v>40</v>
      </c>
      <c r="D42" s="27"/>
      <c r="E42" s="27"/>
      <c r="M42" s="30"/>
      <c r="N42" s="30"/>
    </row>
    <row r="43" spans="1:14" ht="13.15" customHeight="1" x14ac:dyDescent="0.25">
      <c r="A43" s="3" t="s">
        <v>46</v>
      </c>
      <c r="B43" s="1">
        <v>41</v>
      </c>
      <c r="D43" s="27">
        <v>862096.9</v>
      </c>
      <c r="E43" s="27">
        <v>302453.55</v>
      </c>
      <c r="M43" s="30"/>
      <c r="N43" s="30"/>
    </row>
    <row r="44" spans="1:14" ht="13.15" customHeight="1" x14ac:dyDescent="0.25">
      <c r="A44" s="3" t="s">
        <v>47</v>
      </c>
      <c r="B44" s="1">
        <v>42</v>
      </c>
      <c r="D44" s="27">
        <v>133814.79999999999</v>
      </c>
      <c r="E44" s="27">
        <v>41412</v>
      </c>
      <c r="M44" s="30"/>
      <c r="N44" s="30"/>
    </row>
    <row r="45" spans="1:14" ht="13.15" customHeight="1" x14ac:dyDescent="0.25">
      <c r="A45" s="3" t="s">
        <v>48</v>
      </c>
      <c r="B45" s="1">
        <v>43</v>
      </c>
      <c r="D45" s="27">
        <v>425889.8</v>
      </c>
      <c r="E45" s="27">
        <v>114149.35</v>
      </c>
      <c r="M45" s="30"/>
      <c r="N45" s="30"/>
    </row>
    <row r="46" spans="1:14" ht="13.15" customHeight="1" x14ac:dyDescent="0.25">
      <c r="A46" s="3" t="s">
        <v>49</v>
      </c>
      <c r="B46" s="1">
        <v>44</v>
      </c>
      <c r="D46" s="27">
        <v>257933.91</v>
      </c>
      <c r="E46" s="27">
        <v>127781.14</v>
      </c>
      <c r="M46" s="30"/>
      <c r="N46" s="30"/>
    </row>
    <row r="47" spans="1:14" ht="13.15" customHeight="1" x14ac:dyDescent="0.25">
      <c r="A47" s="3" t="s">
        <v>50</v>
      </c>
      <c r="B47" s="1">
        <v>45</v>
      </c>
      <c r="D47" s="27">
        <v>129931.9</v>
      </c>
      <c r="E47" s="27">
        <v>72166.149999999994</v>
      </c>
      <c r="M47" s="30"/>
      <c r="N47" s="30"/>
    </row>
    <row r="48" spans="1:14" ht="13.15" customHeight="1" x14ac:dyDescent="0.25">
      <c r="A48" s="3" t="s">
        <v>51</v>
      </c>
      <c r="B48" s="1">
        <v>46</v>
      </c>
      <c r="D48" s="27">
        <v>288461.95</v>
      </c>
      <c r="E48" s="27">
        <v>123022.55</v>
      </c>
      <c r="M48" s="30"/>
      <c r="N48" s="30"/>
    </row>
    <row r="49" spans="1:14" ht="13.15" customHeight="1" x14ac:dyDescent="0.25">
      <c r="A49" s="3" t="s">
        <v>52</v>
      </c>
      <c r="B49" s="1">
        <v>47</v>
      </c>
      <c r="D49" s="27">
        <v>47010.6</v>
      </c>
      <c r="E49" s="27">
        <v>49194.95</v>
      </c>
      <c r="M49" s="30"/>
      <c r="N49" s="30"/>
    </row>
    <row r="50" spans="1:14" ht="13.15" customHeight="1" x14ac:dyDescent="0.25">
      <c r="A50" s="3" t="s">
        <v>53</v>
      </c>
      <c r="B50" s="1">
        <v>48</v>
      </c>
      <c r="D50" s="27">
        <v>1920968.7</v>
      </c>
      <c r="E50" s="27">
        <v>785099.35</v>
      </c>
      <c r="M50" s="30"/>
      <c r="N50" s="30"/>
    </row>
    <row r="51" spans="1:14" ht="13.15" customHeight="1" x14ac:dyDescent="0.25">
      <c r="A51" s="3" t="s">
        <v>54</v>
      </c>
      <c r="B51" s="1">
        <v>49</v>
      </c>
      <c r="D51" s="27">
        <v>481586</v>
      </c>
      <c r="E51" s="27">
        <v>233549.75</v>
      </c>
      <c r="M51" s="30"/>
      <c r="N51" s="30"/>
    </row>
    <row r="52" spans="1:14" ht="13.15" customHeight="1" x14ac:dyDescent="0.25">
      <c r="A52" s="3" t="s">
        <v>55</v>
      </c>
      <c r="B52" s="1">
        <v>50</v>
      </c>
      <c r="D52" s="27">
        <v>2556614.2000000002</v>
      </c>
      <c r="E52" s="27">
        <v>863721.25</v>
      </c>
      <c r="M52" s="30"/>
      <c r="N52" s="30"/>
    </row>
    <row r="53" spans="1:14" ht="13.15" customHeight="1" x14ac:dyDescent="0.25">
      <c r="A53" s="3" t="s">
        <v>56</v>
      </c>
      <c r="B53" s="1">
        <v>51</v>
      </c>
      <c r="D53" s="27">
        <v>597265.9</v>
      </c>
      <c r="E53" s="27">
        <v>273463.75</v>
      </c>
      <c r="M53" s="30"/>
      <c r="N53" s="30"/>
    </row>
    <row r="54" spans="1:14" ht="13.15" customHeight="1" x14ac:dyDescent="0.25">
      <c r="A54" s="3" t="s">
        <v>57</v>
      </c>
      <c r="B54" s="1">
        <v>52</v>
      </c>
      <c r="D54" s="27">
        <v>1685528.6</v>
      </c>
      <c r="E54" s="27">
        <v>830813.2</v>
      </c>
      <c r="M54" s="30"/>
      <c r="N54" s="30"/>
    </row>
    <row r="55" spans="1:14" ht="13.15" customHeight="1" x14ac:dyDescent="0.25">
      <c r="A55" s="3" t="s">
        <v>58</v>
      </c>
      <c r="B55" s="1">
        <v>53</v>
      </c>
      <c r="D55" s="27"/>
      <c r="E55" s="27"/>
      <c r="M55" s="30"/>
      <c r="N55" s="30"/>
    </row>
    <row r="56" spans="1:14" ht="13.15" customHeight="1" x14ac:dyDescent="0.25">
      <c r="A56" s="3" t="s">
        <v>59</v>
      </c>
      <c r="B56" s="1">
        <v>54</v>
      </c>
      <c r="D56" s="27">
        <v>21457.1</v>
      </c>
      <c r="E56" s="27">
        <v>14300.65</v>
      </c>
      <c r="M56" s="30"/>
      <c r="N56" s="30"/>
    </row>
    <row r="57" spans="1:14" ht="13.15" customHeight="1" x14ac:dyDescent="0.25">
      <c r="A57" s="3" t="s">
        <v>60</v>
      </c>
      <c r="B57" s="1">
        <v>55</v>
      </c>
      <c r="D57" s="27">
        <v>569099.30000000005</v>
      </c>
      <c r="E57" s="27">
        <v>255816.05</v>
      </c>
      <c r="M57" s="30"/>
      <c r="N57" s="30"/>
    </row>
    <row r="58" spans="1:14" ht="13.15" customHeight="1" x14ac:dyDescent="0.25">
      <c r="A58" s="3" t="s">
        <v>61</v>
      </c>
      <c r="B58" s="1">
        <v>56</v>
      </c>
      <c r="D58" s="27">
        <v>189527.1</v>
      </c>
      <c r="E58" s="27">
        <v>104791.75</v>
      </c>
      <c r="M58" s="30"/>
      <c r="N58" s="30"/>
    </row>
    <row r="59" spans="1:14" ht="13.15" customHeight="1" x14ac:dyDescent="0.25">
      <c r="A59" s="3" t="s">
        <v>62</v>
      </c>
      <c r="B59" s="1">
        <v>57</v>
      </c>
      <c r="D59" s="27">
        <v>346246.6</v>
      </c>
      <c r="E59" s="27">
        <v>201366.55</v>
      </c>
      <c r="M59" s="30"/>
      <c r="N59" s="30"/>
    </row>
    <row r="60" spans="1:14" ht="13.15" customHeight="1" x14ac:dyDescent="0.25">
      <c r="A60" s="3" t="s">
        <v>63</v>
      </c>
      <c r="B60" s="1">
        <v>58</v>
      </c>
      <c r="D60" s="27">
        <v>721682.5</v>
      </c>
      <c r="E60" s="27">
        <v>199952.2</v>
      </c>
      <c r="M60" s="30"/>
      <c r="N60" s="30"/>
    </row>
    <row r="61" spans="1:14" ht="13.15" customHeight="1" x14ac:dyDescent="0.25">
      <c r="A61" s="3" t="s">
        <v>64</v>
      </c>
      <c r="B61" s="1">
        <v>59</v>
      </c>
      <c r="D61" s="27">
        <v>401530.7</v>
      </c>
      <c r="E61" s="27">
        <v>213896.55</v>
      </c>
      <c r="M61" s="30"/>
      <c r="N61" s="30"/>
    </row>
    <row r="62" spans="1:14" ht="13.15" customHeight="1" x14ac:dyDescent="0.25">
      <c r="A62" s="3" t="s">
        <v>65</v>
      </c>
      <c r="B62" s="1">
        <v>60</v>
      </c>
      <c r="D62" s="27">
        <v>219704.1</v>
      </c>
      <c r="E62" s="27">
        <v>70176.399999999994</v>
      </c>
      <c r="M62" s="30"/>
      <c r="N62" s="30"/>
    </row>
    <row r="63" spans="1:14" ht="13.15" customHeight="1" x14ac:dyDescent="0.25">
      <c r="A63" s="3" t="s">
        <v>66</v>
      </c>
      <c r="B63" s="1">
        <v>61</v>
      </c>
      <c r="D63" s="27">
        <v>77229.600000000006</v>
      </c>
      <c r="E63" s="27">
        <v>35994.699999999997</v>
      </c>
      <c r="M63" s="30"/>
      <c r="N63" s="30"/>
    </row>
    <row r="64" spans="1:14" ht="13.15" customHeight="1" x14ac:dyDescent="0.25">
      <c r="A64" s="3" t="s">
        <v>67</v>
      </c>
      <c r="B64" s="1">
        <v>62</v>
      </c>
      <c r="D64" s="27">
        <v>5078.5</v>
      </c>
      <c r="E64" s="27">
        <v>2903.6</v>
      </c>
      <c r="M64" s="30"/>
      <c r="N64" s="30"/>
    </row>
    <row r="65" spans="1:14" ht="13.15" customHeight="1" x14ac:dyDescent="0.25">
      <c r="A65" s="3" t="s">
        <v>68</v>
      </c>
      <c r="B65" s="1">
        <v>63</v>
      </c>
      <c r="D65" s="27">
        <v>8560.2999999999993</v>
      </c>
      <c r="E65" s="27">
        <v>9061.15</v>
      </c>
      <c r="F65" s="30"/>
      <c r="M65" s="30"/>
      <c r="N65" s="30"/>
    </row>
    <row r="66" spans="1:14" ht="13.15" customHeight="1" x14ac:dyDescent="0.25">
      <c r="A66" s="3" t="s">
        <v>69</v>
      </c>
      <c r="B66" s="1">
        <v>64</v>
      </c>
      <c r="D66" s="27">
        <v>718615.95</v>
      </c>
      <c r="E66" s="27">
        <v>458123.75</v>
      </c>
      <c r="F66" s="30"/>
      <c r="M66" s="30"/>
      <c r="N66" s="30"/>
    </row>
    <row r="67" spans="1:14" ht="13.15" customHeight="1" x14ac:dyDescent="0.25">
      <c r="A67" s="3" t="s">
        <v>70</v>
      </c>
      <c r="B67" s="1">
        <v>65</v>
      </c>
      <c r="D67" s="27">
        <v>29161.3</v>
      </c>
      <c r="E67" s="27">
        <v>6868.75</v>
      </c>
      <c r="F67" s="30"/>
      <c r="M67" s="30"/>
      <c r="N67" s="30"/>
    </row>
    <row r="68" spans="1:14" ht="13.15" customHeight="1" x14ac:dyDescent="0.25">
      <c r="A68" s="3" t="s">
        <v>71</v>
      </c>
      <c r="B68" s="1">
        <v>66</v>
      </c>
      <c r="D68" s="27">
        <v>459463.9</v>
      </c>
      <c r="E68" s="27">
        <v>124418</v>
      </c>
      <c r="F68" s="30"/>
      <c r="M68" s="30"/>
      <c r="N68" s="30"/>
    </row>
    <row r="69" spans="1:14" ht="13.15" customHeight="1" x14ac:dyDescent="0.25">
      <c r="A69" s="3" t="s">
        <v>72</v>
      </c>
      <c r="B69" s="1">
        <v>67</v>
      </c>
      <c r="D69" s="27">
        <v>11209.8</v>
      </c>
      <c r="E69" s="27">
        <v>7718.9000000000005</v>
      </c>
      <c r="F69" s="30"/>
      <c r="M69" s="30"/>
      <c r="N69" s="30"/>
    </row>
    <row r="70" spans="1:14" ht="13.15" customHeight="1" x14ac:dyDescent="0.2">
      <c r="F70" s="30"/>
    </row>
    <row r="71" spans="1:14" ht="13.15" customHeight="1" x14ac:dyDescent="0.2">
      <c r="A71" s="1" t="s">
        <v>73</v>
      </c>
      <c r="D71" s="25">
        <f>SUM(D3:D69)</f>
        <v>27875981.960000005</v>
      </c>
      <c r="E71" s="25">
        <f>SUM(E3:E69)</f>
        <v>12197324.290000001</v>
      </c>
      <c r="F71" s="30"/>
    </row>
    <row r="72" spans="1:14" x14ac:dyDescent="0.2">
      <c r="F72" s="30"/>
    </row>
    <row r="73" spans="1:14" x14ac:dyDescent="0.2">
      <c r="A73" s="4" t="s">
        <v>74</v>
      </c>
      <c r="F73" s="30"/>
    </row>
    <row r="74" spans="1:14" x14ac:dyDescent="0.2">
      <c r="F74" s="30"/>
    </row>
    <row r="75" spans="1:14" x14ac:dyDescent="0.2">
      <c r="F75" s="30"/>
    </row>
    <row r="76" spans="1:14" x14ac:dyDescent="0.2">
      <c r="F76" s="30"/>
    </row>
    <row r="77" spans="1:14" x14ac:dyDescent="0.2">
      <c r="F77" s="30"/>
    </row>
    <row r="78" spans="1:14" x14ac:dyDescent="0.2">
      <c r="F78" s="30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53D3D-07DD-4113-8557-1744A8D94D52}">
  <dimension ref="A1:N78"/>
  <sheetViews>
    <sheetView zoomScaleNormal="100" workbookViewId="0">
      <selection activeCell="A17" sqref="A17:E17"/>
    </sheetView>
  </sheetViews>
  <sheetFormatPr defaultRowHeight="12.75" x14ac:dyDescent="0.2"/>
  <cols>
    <col min="1" max="1" width="21.140625" style="1" customWidth="1"/>
    <col min="2" max="3" width="10.5703125" style="1" customWidth="1"/>
    <col min="4" max="6" width="18.42578125" style="1" customWidth="1"/>
    <col min="7" max="7" width="9.140625" style="1" customWidth="1"/>
    <col min="8" max="8" width="11.140625" style="1" bestFit="1" customWidth="1"/>
    <col min="9" max="9" width="19.7109375" style="1" bestFit="1" customWidth="1"/>
    <col min="10" max="10" width="16.42578125" style="1" bestFit="1" customWidth="1"/>
    <col min="11" max="11" width="14.28515625" style="1" bestFit="1" customWidth="1"/>
    <col min="12" max="12" width="8.42578125" style="1" bestFit="1" customWidth="1"/>
    <col min="13" max="16384" width="9.140625" style="1"/>
  </cols>
  <sheetData>
    <row r="1" spans="1:14" ht="13.15" customHeight="1" x14ac:dyDescent="0.2">
      <c r="A1" s="28" t="s">
        <v>80</v>
      </c>
      <c r="D1" s="2" t="s">
        <v>0</v>
      </c>
      <c r="E1" s="2" t="s">
        <v>1</v>
      </c>
      <c r="F1" s="2"/>
      <c r="H1" s="29"/>
      <c r="I1" s="30"/>
      <c r="J1" s="30"/>
    </row>
    <row r="2" spans="1:14" x14ac:dyDescent="0.2">
      <c r="A2" s="1" t="s">
        <v>2</v>
      </c>
      <c r="B2" s="1" t="s">
        <v>3</v>
      </c>
      <c r="D2" s="25" t="s">
        <v>4</v>
      </c>
      <c r="E2" s="25" t="s">
        <v>5</v>
      </c>
      <c r="F2" s="25"/>
      <c r="H2" s="29"/>
      <c r="I2" s="30"/>
      <c r="J2" s="30"/>
    </row>
    <row r="3" spans="1:14" ht="13.15" customHeight="1" x14ac:dyDescent="0.25">
      <c r="A3" s="3" t="s">
        <v>6</v>
      </c>
      <c r="B3" s="1">
        <v>1</v>
      </c>
      <c r="D3" s="27">
        <v>254978.5</v>
      </c>
      <c r="E3" s="27">
        <v>172615.1</v>
      </c>
      <c r="H3" s="29"/>
      <c r="I3" s="30"/>
      <c r="J3" s="30"/>
      <c r="M3" s="30"/>
    </row>
    <row r="4" spans="1:14" ht="13.15" customHeight="1" x14ac:dyDescent="0.25">
      <c r="A4" s="3" t="s">
        <v>7</v>
      </c>
      <c r="B4" s="1">
        <v>2</v>
      </c>
      <c r="D4" s="27">
        <v>11898.6</v>
      </c>
      <c r="E4" s="27">
        <v>14886.55</v>
      </c>
      <c r="H4" s="29"/>
      <c r="I4" s="30"/>
      <c r="J4" s="30"/>
      <c r="M4" s="30"/>
      <c r="N4" s="30"/>
    </row>
    <row r="5" spans="1:14" ht="13.15" customHeight="1" x14ac:dyDescent="0.25">
      <c r="A5" s="3" t="s">
        <v>8</v>
      </c>
      <c r="B5" s="1">
        <v>3</v>
      </c>
      <c r="D5" s="27">
        <v>219855.3</v>
      </c>
      <c r="E5" s="27">
        <v>124554.15</v>
      </c>
      <c r="H5" s="29"/>
      <c r="I5" s="30"/>
      <c r="J5" s="30"/>
      <c r="M5" s="30"/>
      <c r="N5" s="30"/>
    </row>
    <row r="6" spans="1:14" ht="13.15" customHeight="1" x14ac:dyDescent="0.25">
      <c r="A6" s="3" t="s">
        <v>9</v>
      </c>
      <c r="B6" s="1">
        <v>4</v>
      </c>
      <c r="D6" s="27">
        <v>7546.7</v>
      </c>
      <c r="E6" s="27">
        <v>5218.1499999999996</v>
      </c>
      <c r="H6" s="29"/>
      <c r="I6" s="26"/>
      <c r="J6" s="26"/>
      <c r="M6" s="30"/>
      <c r="N6" s="30"/>
    </row>
    <row r="7" spans="1:14" ht="13.15" customHeight="1" x14ac:dyDescent="0.25">
      <c r="A7" s="3" t="s">
        <v>10</v>
      </c>
      <c r="B7" s="1">
        <v>5</v>
      </c>
      <c r="D7" s="27">
        <v>661304.69999999995</v>
      </c>
      <c r="E7" s="27">
        <v>352037.7</v>
      </c>
      <c r="H7" s="29"/>
      <c r="I7" s="30"/>
      <c r="J7" s="30"/>
      <c r="M7" s="30"/>
      <c r="N7" s="30"/>
    </row>
    <row r="8" spans="1:14" ht="13.15" customHeight="1" x14ac:dyDescent="0.25">
      <c r="A8" s="3" t="s">
        <v>11</v>
      </c>
      <c r="B8" s="1">
        <v>6</v>
      </c>
      <c r="D8" s="27">
        <v>1184754.8500000001</v>
      </c>
      <c r="E8" s="27">
        <v>626574.9</v>
      </c>
      <c r="M8" s="30"/>
      <c r="N8" s="30"/>
    </row>
    <row r="9" spans="1:14" ht="13.15" customHeight="1" x14ac:dyDescent="0.25">
      <c r="A9" s="3" t="s">
        <v>12</v>
      </c>
      <c r="B9" s="1">
        <v>7</v>
      </c>
      <c r="D9" s="27">
        <v>2401.6999999999998</v>
      </c>
      <c r="E9" s="27">
        <v>495.6</v>
      </c>
      <c r="F9" s="25"/>
      <c r="H9" s="29"/>
      <c r="I9" s="30"/>
      <c r="J9" s="30"/>
      <c r="M9" s="30"/>
      <c r="N9" s="30"/>
    </row>
    <row r="10" spans="1:14" ht="13.15" customHeight="1" x14ac:dyDescent="0.25">
      <c r="A10" s="3" t="s">
        <v>13</v>
      </c>
      <c r="B10" s="1">
        <v>8</v>
      </c>
      <c r="D10" s="27">
        <v>262790.5</v>
      </c>
      <c r="E10" s="27">
        <v>88881.8</v>
      </c>
      <c r="H10" s="29"/>
      <c r="I10" s="30"/>
      <c r="J10" s="30"/>
      <c r="M10" s="30"/>
      <c r="N10" s="30"/>
    </row>
    <row r="11" spans="1:14" ht="13.15" customHeight="1" x14ac:dyDescent="0.25">
      <c r="A11" s="3" t="s">
        <v>14</v>
      </c>
      <c r="B11" s="1">
        <v>9</v>
      </c>
      <c r="D11" s="27">
        <v>106921.5</v>
      </c>
      <c r="E11" s="27">
        <v>45206.35</v>
      </c>
      <c r="H11" s="29"/>
      <c r="I11" s="30"/>
      <c r="J11" s="30"/>
      <c r="M11" s="30"/>
      <c r="N11" s="30"/>
    </row>
    <row r="12" spans="1:14" ht="13.15" customHeight="1" x14ac:dyDescent="0.25">
      <c r="A12" s="3" t="s">
        <v>15</v>
      </c>
      <c r="B12" s="1">
        <v>10</v>
      </c>
      <c r="D12" s="27">
        <v>177716.7</v>
      </c>
      <c r="E12" s="27">
        <v>113370.95</v>
      </c>
      <c r="M12" s="30"/>
      <c r="N12" s="30"/>
    </row>
    <row r="13" spans="1:14" ht="13.15" customHeight="1" x14ac:dyDescent="0.25">
      <c r="A13" s="3" t="s">
        <v>16</v>
      </c>
      <c r="B13" s="1">
        <v>11</v>
      </c>
      <c r="D13" s="27">
        <v>1054627</v>
      </c>
      <c r="E13" s="27">
        <v>305874.09999999998</v>
      </c>
      <c r="J13" s="5"/>
      <c r="M13" s="30"/>
      <c r="N13" s="30"/>
    </row>
    <row r="14" spans="1:14" ht="13.15" customHeight="1" x14ac:dyDescent="0.25">
      <c r="A14" s="3" t="s">
        <v>17</v>
      </c>
      <c r="B14" s="1">
        <v>12</v>
      </c>
      <c r="D14" s="27">
        <v>25512.2</v>
      </c>
      <c r="E14" s="27">
        <v>17270.400000000001</v>
      </c>
      <c r="F14" s="25"/>
      <c r="M14" s="30"/>
      <c r="N14" s="30"/>
    </row>
    <row r="15" spans="1:14" ht="13.15" customHeight="1" x14ac:dyDescent="0.25">
      <c r="A15" s="3" t="s">
        <v>18</v>
      </c>
      <c r="B15" s="1">
        <v>13</v>
      </c>
      <c r="D15" s="27">
        <v>2528846.4</v>
      </c>
      <c r="E15" s="27">
        <v>1371318.55</v>
      </c>
      <c r="M15" s="30"/>
      <c r="N15" s="30"/>
    </row>
    <row r="16" spans="1:14" ht="13.15" customHeight="1" x14ac:dyDescent="0.25">
      <c r="A16" s="3" t="s">
        <v>19</v>
      </c>
      <c r="B16" s="1">
        <v>14</v>
      </c>
      <c r="D16" s="27">
        <v>9116.1</v>
      </c>
      <c r="E16" s="27">
        <v>7778.05</v>
      </c>
      <c r="M16" s="30"/>
      <c r="N16" s="30"/>
    </row>
    <row r="17" spans="1:14" ht="13.15" customHeight="1" x14ac:dyDescent="0.25">
      <c r="A17" s="3" t="s">
        <v>20</v>
      </c>
      <c r="B17" s="1">
        <v>15</v>
      </c>
      <c r="D17" s="27"/>
      <c r="E17" s="27"/>
      <c r="M17" s="30"/>
      <c r="N17" s="30"/>
    </row>
    <row r="18" spans="1:14" ht="13.15" customHeight="1" x14ac:dyDescent="0.25">
      <c r="A18" s="3" t="s">
        <v>21</v>
      </c>
      <c r="B18" s="1">
        <v>16</v>
      </c>
      <c r="D18" s="27">
        <v>1747652.2</v>
      </c>
      <c r="E18" s="27">
        <v>978106.7</v>
      </c>
      <c r="M18" s="30"/>
      <c r="N18" s="30"/>
    </row>
    <row r="19" spans="1:14" ht="13.15" customHeight="1" x14ac:dyDescent="0.25">
      <c r="A19" s="3" t="s">
        <v>22</v>
      </c>
      <c r="B19" s="1">
        <v>17</v>
      </c>
      <c r="D19" s="27">
        <v>455976.5</v>
      </c>
      <c r="E19" s="27">
        <v>192389.05</v>
      </c>
      <c r="M19" s="30"/>
      <c r="N19" s="30"/>
    </row>
    <row r="20" spans="1:14" ht="13.15" customHeight="1" x14ac:dyDescent="0.25">
      <c r="A20" s="3" t="s">
        <v>23</v>
      </c>
      <c r="B20" s="1">
        <v>18</v>
      </c>
      <c r="D20" s="27">
        <v>197857.8</v>
      </c>
      <c r="E20" s="27">
        <v>82891.55</v>
      </c>
      <c r="M20" s="30"/>
      <c r="N20" s="30"/>
    </row>
    <row r="21" spans="1:14" ht="13.15" customHeight="1" x14ac:dyDescent="0.25">
      <c r="A21" s="3" t="s">
        <v>24</v>
      </c>
      <c r="B21" s="1">
        <v>19</v>
      </c>
      <c r="D21" s="27"/>
      <c r="E21" s="27"/>
      <c r="M21" s="30"/>
      <c r="N21" s="30"/>
    </row>
    <row r="22" spans="1:14" ht="13.15" customHeight="1" x14ac:dyDescent="0.25">
      <c r="A22" s="3" t="s">
        <v>25</v>
      </c>
      <c r="B22" s="1">
        <v>20</v>
      </c>
      <c r="D22" s="27">
        <v>11097.1</v>
      </c>
      <c r="E22" s="27">
        <v>6694.1</v>
      </c>
      <c r="M22" s="30"/>
      <c r="N22" s="30"/>
    </row>
    <row r="23" spans="1:14" ht="13.15" customHeight="1" x14ac:dyDescent="0.25">
      <c r="A23" s="3" t="s">
        <v>26</v>
      </c>
      <c r="B23" s="1">
        <v>21</v>
      </c>
      <c r="D23" s="27">
        <v>2051.6999999999998</v>
      </c>
      <c r="E23" s="27">
        <v>1151.5</v>
      </c>
      <c r="M23" s="30"/>
      <c r="N23" s="30"/>
    </row>
    <row r="24" spans="1:14" ht="13.15" customHeight="1" x14ac:dyDescent="0.25">
      <c r="A24" s="3" t="s">
        <v>27</v>
      </c>
      <c r="B24" s="1">
        <v>22</v>
      </c>
      <c r="D24" s="27">
        <v>2661.4</v>
      </c>
      <c r="E24" s="27">
        <v>3037.65</v>
      </c>
      <c r="M24" s="30"/>
      <c r="N24" s="30"/>
    </row>
    <row r="25" spans="1:14" ht="13.15" customHeight="1" x14ac:dyDescent="0.25">
      <c r="A25" s="3" t="s">
        <v>28</v>
      </c>
      <c r="B25" s="1">
        <v>23</v>
      </c>
      <c r="D25" s="27">
        <v>15991.5</v>
      </c>
      <c r="E25" s="27">
        <v>12926.2</v>
      </c>
      <c r="M25" s="30"/>
      <c r="N25" s="30"/>
    </row>
    <row r="26" spans="1:14" ht="13.15" customHeight="1" x14ac:dyDescent="0.25">
      <c r="A26" s="3" t="s">
        <v>29</v>
      </c>
      <c r="B26" s="1">
        <v>24</v>
      </c>
      <c r="D26" s="27">
        <v>2471</v>
      </c>
      <c r="E26" s="27">
        <v>1716.05</v>
      </c>
      <c r="M26" s="30"/>
      <c r="N26" s="30"/>
    </row>
    <row r="27" spans="1:14" ht="13.15" customHeight="1" x14ac:dyDescent="0.25">
      <c r="A27" s="3" t="s">
        <v>30</v>
      </c>
      <c r="B27" s="1">
        <v>25</v>
      </c>
      <c r="D27" s="27">
        <v>9069.9</v>
      </c>
      <c r="E27" s="27">
        <v>3965.5</v>
      </c>
      <c r="M27" s="30"/>
      <c r="N27" s="30"/>
    </row>
    <row r="28" spans="1:14" ht="13.15" customHeight="1" x14ac:dyDescent="0.25">
      <c r="A28" s="3" t="s">
        <v>31</v>
      </c>
      <c r="B28" s="1">
        <v>26</v>
      </c>
      <c r="D28" s="27">
        <v>16709.7</v>
      </c>
      <c r="E28" s="27">
        <v>9439.5</v>
      </c>
      <c r="M28" s="30"/>
      <c r="N28" s="30"/>
    </row>
    <row r="29" spans="1:14" ht="13.15" customHeight="1" x14ac:dyDescent="0.25">
      <c r="A29" s="3" t="s">
        <v>32</v>
      </c>
      <c r="B29" s="1">
        <v>27</v>
      </c>
      <c r="D29" s="27">
        <v>126002.8</v>
      </c>
      <c r="E29" s="27">
        <v>56965.65</v>
      </c>
      <c r="M29" s="30"/>
      <c r="N29" s="30"/>
    </row>
    <row r="30" spans="1:14" ht="13.15" customHeight="1" x14ac:dyDescent="0.25">
      <c r="A30" s="3" t="s">
        <v>33</v>
      </c>
      <c r="B30" s="1">
        <v>28</v>
      </c>
      <c r="D30" s="27">
        <v>63863.8</v>
      </c>
      <c r="E30" s="27">
        <v>26275.9</v>
      </c>
      <c r="M30" s="30"/>
      <c r="N30" s="30"/>
    </row>
    <row r="31" spans="1:14" ht="13.15" customHeight="1" x14ac:dyDescent="0.25">
      <c r="A31" s="3" t="s">
        <v>34</v>
      </c>
      <c r="B31" s="1">
        <v>29</v>
      </c>
      <c r="D31" s="27">
        <v>2640625.4000000004</v>
      </c>
      <c r="E31" s="27">
        <v>1482363.75</v>
      </c>
      <c r="M31" s="30"/>
      <c r="N31" s="30"/>
    </row>
    <row r="32" spans="1:14" ht="13.15" customHeight="1" x14ac:dyDescent="0.25">
      <c r="A32" s="3" t="s">
        <v>35</v>
      </c>
      <c r="B32" s="1">
        <v>30</v>
      </c>
      <c r="D32" s="27">
        <v>3731</v>
      </c>
      <c r="E32" s="27">
        <v>2763.6</v>
      </c>
      <c r="M32" s="30"/>
      <c r="N32" s="30"/>
    </row>
    <row r="33" spans="1:14" ht="13.15" customHeight="1" x14ac:dyDescent="0.25">
      <c r="A33" s="3" t="s">
        <v>36</v>
      </c>
      <c r="B33" s="1">
        <v>31</v>
      </c>
      <c r="D33" s="27">
        <v>335909.55</v>
      </c>
      <c r="E33" s="27">
        <v>98269.5</v>
      </c>
      <c r="M33" s="30"/>
      <c r="N33" s="30"/>
    </row>
    <row r="34" spans="1:14" ht="13.15" customHeight="1" x14ac:dyDescent="0.25">
      <c r="A34" s="3" t="s">
        <v>37</v>
      </c>
      <c r="B34" s="1">
        <v>32</v>
      </c>
      <c r="D34" s="27">
        <v>10821.3</v>
      </c>
      <c r="E34" s="27">
        <v>6270.6</v>
      </c>
      <c r="M34" s="30"/>
      <c r="N34" s="30"/>
    </row>
    <row r="35" spans="1:14" ht="13.15" customHeight="1" x14ac:dyDescent="0.25">
      <c r="A35" s="3" t="s">
        <v>38</v>
      </c>
      <c r="B35" s="1">
        <v>33</v>
      </c>
      <c r="D35" s="27">
        <v>9779</v>
      </c>
      <c r="E35" s="27">
        <v>3208.45</v>
      </c>
      <c r="M35" s="30"/>
      <c r="N35" s="30"/>
    </row>
    <row r="36" spans="1:14" ht="13.15" customHeight="1" x14ac:dyDescent="0.25">
      <c r="A36" s="3" t="s">
        <v>39</v>
      </c>
      <c r="B36" s="1">
        <v>34</v>
      </c>
      <c r="D36" s="27">
        <v>2236.5</v>
      </c>
      <c r="E36" s="27">
        <v>930.64</v>
      </c>
      <c r="M36" s="30"/>
      <c r="N36" s="30"/>
    </row>
    <row r="37" spans="1:14" ht="13.15" customHeight="1" x14ac:dyDescent="0.25">
      <c r="A37" s="3" t="s">
        <v>40</v>
      </c>
      <c r="B37" s="1">
        <v>35</v>
      </c>
      <c r="D37" s="27"/>
      <c r="E37" s="27"/>
      <c r="M37" s="30"/>
      <c r="N37" s="30"/>
    </row>
    <row r="38" spans="1:14" ht="13.15" customHeight="1" x14ac:dyDescent="0.25">
      <c r="A38" s="3" t="s">
        <v>41</v>
      </c>
      <c r="B38" s="1">
        <v>36</v>
      </c>
      <c r="D38" s="27">
        <v>1173837.8999999999</v>
      </c>
      <c r="E38" s="27">
        <v>409178.35</v>
      </c>
      <c r="M38" s="30"/>
      <c r="N38" s="30"/>
    </row>
    <row r="39" spans="1:14" ht="13.15" customHeight="1" x14ac:dyDescent="0.25">
      <c r="A39" s="3" t="s">
        <v>42</v>
      </c>
      <c r="B39" s="1">
        <v>37</v>
      </c>
      <c r="D39" s="27">
        <v>173148.5</v>
      </c>
      <c r="E39" s="27">
        <v>100734.55</v>
      </c>
      <c r="M39" s="30"/>
      <c r="N39" s="30"/>
    </row>
    <row r="40" spans="1:14" ht="13.15" customHeight="1" x14ac:dyDescent="0.25">
      <c r="A40" s="3" t="s">
        <v>43</v>
      </c>
      <c r="B40" s="1">
        <v>38</v>
      </c>
      <c r="D40" s="27">
        <v>25394.6</v>
      </c>
      <c r="E40" s="27">
        <v>7603.05</v>
      </c>
      <c r="M40" s="30"/>
      <c r="N40" s="30"/>
    </row>
    <row r="41" spans="1:14" ht="13.15" customHeight="1" x14ac:dyDescent="0.25">
      <c r="A41" s="3" t="s">
        <v>44</v>
      </c>
      <c r="B41" s="1">
        <v>39</v>
      </c>
      <c r="D41" s="27">
        <v>160.30000000000001</v>
      </c>
      <c r="E41" s="27">
        <v>1643.6</v>
      </c>
      <c r="M41" s="30"/>
      <c r="N41" s="30"/>
    </row>
    <row r="42" spans="1:14" ht="13.15" customHeight="1" x14ac:dyDescent="0.25">
      <c r="A42" s="3" t="s">
        <v>45</v>
      </c>
      <c r="B42" s="1">
        <v>40</v>
      </c>
      <c r="D42" s="27">
        <v>8459.5</v>
      </c>
      <c r="E42" s="27">
        <v>6612.9</v>
      </c>
      <c r="M42" s="30"/>
      <c r="N42" s="30"/>
    </row>
    <row r="43" spans="1:14" ht="13.15" customHeight="1" x14ac:dyDescent="0.25">
      <c r="A43" s="3" t="s">
        <v>46</v>
      </c>
      <c r="B43" s="1">
        <v>41</v>
      </c>
      <c r="D43" s="27">
        <v>516268.9</v>
      </c>
      <c r="E43" s="27">
        <v>189597.8</v>
      </c>
      <c r="M43" s="30"/>
      <c r="N43" s="30"/>
    </row>
    <row r="44" spans="1:14" ht="13.15" customHeight="1" x14ac:dyDescent="0.25">
      <c r="A44" s="3" t="s">
        <v>47</v>
      </c>
      <c r="B44" s="1">
        <v>42</v>
      </c>
      <c r="D44" s="27">
        <v>303569.84999999998</v>
      </c>
      <c r="E44" s="27">
        <v>195509.65</v>
      </c>
      <c r="M44" s="30"/>
      <c r="N44" s="30"/>
    </row>
    <row r="45" spans="1:14" ht="13.15" customHeight="1" x14ac:dyDescent="0.25">
      <c r="A45" s="3" t="s">
        <v>48</v>
      </c>
      <c r="B45" s="1">
        <v>43</v>
      </c>
      <c r="D45" s="27">
        <v>184757.3</v>
      </c>
      <c r="E45" s="27">
        <v>82773.25</v>
      </c>
      <c r="M45" s="30"/>
      <c r="N45" s="30"/>
    </row>
    <row r="46" spans="1:14" ht="13.15" customHeight="1" x14ac:dyDescent="0.25">
      <c r="A46" s="3" t="s">
        <v>49</v>
      </c>
      <c r="B46" s="1">
        <v>44</v>
      </c>
      <c r="D46" s="27">
        <v>531542.19999999995</v>
      </c>
      <c r="E46" s="27">
        <v>208542.25</v>
      </c>
      <c r="M46" s="30"/>
      <c r="N46" s="30"/>
    </row>
    <row r="47" spans="1:14" ht="13.15" customHeight="1" x14ac:dyDescent="0.25">
      <c r="A47" s="3" t="s">
        <v>50</v>
      </c>
      <c r="B47" s="1">
        <v>45</v>
      </c>
      <c r="D47" s="27"/>
      <c r="E47" s="27"/>
      <c r="M47" s="30"/>
      <c r="N47" s="30"/>
    </row>
    <row r="48" spans="1:14" ht="13.15" customHeight="1" x14ac:dyDescent="0.25">
      <c r="A48" s="3" t="s">
        <v>51</v>
      </c>
      <c r="B48" s="1">
        <v>46</v>
      </c>
      <c r="D48" s="27">
        <v>217202.22</v>
      </c>
      <c r="E48" s="27">
        <v>107416.05</v>
      </c>
      <c r="M48" s="30"/>
      <c r="N48" s="30"/>
    </row>
    <row r="49" spans="1:14" ht="13.15" customHeight="1" x14ac:dyDescent="0.25">
      <c r="A49" s="3" t="s">
        <v>52</v>
      </c>
      <c r="B49" s="1">
        <v>47</v>
      </c>
      <c r="D49" s="27">
        <v>63735</v>
      </c>
      <c r="E49" s="27">
        <v>6018.6</v>
      </c>
      <c r="M49" s="30"/>
      <c r="N49" s="30"/>
    </row>
    <row r="50" spans="1:14" ht="13.15" customHeight="1" x14ac:dyDescent="0.25">
      <c r="A50" s="3" t="s">
        <v>53</v>
      </c>
      <c r="B50" s="1">
        <v>48</v>
      </c>
      <c r="D50" s="27">
        <v>2024691.9</v>
      </c>
      <c r="E50" s="27">
        <v>1133555.5</v>
      </c>
      <c r="M50" s="30"/>
      <c r="N50" s="30"/>
    </row>
    <row r="51" spans="1:14" ht="13.15" customHeight="1" x14ac:dyDescent="0.25">
      <c r="A51" s="3" t="s">
        <v>54</v>
      </c>
      <c r="B51" s="1">
        <v>49</v>
      </c>
      <c r="D51" s="27">
        <v>1330505.3999999999</v>
      </c>
      <c r="E51" s="27">
        <v>455247.8</v>
      </c>
      <c r="M51" s="30"/>
      <c r="N51" s="30"/>
    </row>
    <row r="52" spans="1:14" ht="13.15" customHeight="1" x14ac:dyDescent="0.25">
      <c r="A52" s="3" t="s">
        <v>55</v>
      </c>
      <c r="B52" s="1">
        <v>50</v>
      </c>
      <c r="D52" s="27">
        <v>3092725.3</v>
      </c>
      <c r="E52" s="27">
        <v>1212793.05</v>
      </c>
      <c r="M52" s="30"/>
      <c r="N52" s="30"/>
    </row>
    <row r="53" spans="1:14" ht="13.15" customHeight="1" x14ac:dyDescent="0.25">
      <c r="A53" s="3" t="s">
        <v>56</v>
      </c>
      <c r="B53" s="1">
        <v>51</v>
      </c>
      <c r="D53" s="27">
        <v>598256.4</v>
      </c>
      <c r="E53" s="27">
        <v>395468.85</v>
      </c>
      <c r="M53" s="30"/>
      <c r="N53" s="30"/>
    </row>
    <row r="54" spans="1:14" ht="13.15" customHeight="1" x14ac:dyDescent="0.25">
      <c r="A54" s="3" t="s">
        <v>57</v>
      </c>
      <c r="B54" s="1">
        <v>52</v>
      </c>
      <c r="D54" s="27"/>
      <c r="E54" s="27"/>
      <c r="M54" s="30"/>
      <c r="N54" s="30"/>
    </row>
    <row r="55" spans="1:14" ht="13.15" customHeight="1" x14ac:dyDescent="0.25">
      <c r="A55" s="3" t="s">
        <v>58</v>
      </c>
      <c r="B55" s="1">
        <v>53</v>
      </c>
      <c r="D55" s="27">
        <v>785283</v>
      </c>
      <c r="E55" s="27">
        <v>374896.2</v>
      </c>
      <c r="M55" s="30"/>
      <c r="N55" s="30"/>
    </row>
    <row r="56" spans="1:14" ht="13.15" customHeight="1" x14ac:dyDescent="0.25">
      <c r="A56" s="3" t="s">
        <v>59</v>
      </c>
      <c r="B56" s="1">
        <v>54</v>
      </c>
      <c r="D56" s="27">
        <v>31369.1</v>
      </c>
      <c r="E56" s="27">
        <v>9234.0499999999993</v>
      </c>
      <c r="M56" s="30"/>
      <c r="N56" s="30"/>
    </row>
    <row r="57" spans="1:14" ht="13.15" customHeight="1" x14ac:dyDescent="0.25">
      <c r="A57" s="3" t="s">
        <v>60</v>
      </c>
      <c r="B57" s="1">
        <v>55</v>
      </c>
      <c r="D57" s="27">
        <v>532083.30000000005</v>
      </c>
      <c r="E57" s="27">
        <v>155643.95000000001</v>
      </c>
      <c r="M57" s="30"/>
      <c r="N57" s="30"/>
    </row>
    <row r="58" spans="1:14" ht="13.15" customHeight="1" x14ac:dyDescent="0.25">
      <c r="A58" s="3" t="s">
        <v>61</v>
      </c>
      <c r="B58" s="1">
        <v>56</v>
      </c>
      <c r="D58" s="27">
        <v>266818.3</v>
      </c>
      <c r="E58" s="27">
        <v>132228.25</v>
      </c>
      <c r="M58" s="30"/>
      <c r="N58" s="30"/>
    </row>
    <row r="59" spans="1:14" ht="13.15" customHeight="1" x14ac:dyDescent="0.25">
      <c r="A59" s="3" t="s">
        <v>62</v>
      </c>
      <c r="B59" s="1">
        <v>57</v>
      </c>
      <c r="D59" s="27"/>
      <c r="E59" s="27"/>
      <c r="M59" s="30"/>
      <c r="N59" s="30"/>
    </row>
    <row r="60" spans="1:14" ht="13.15" customHeight="1" x14ac:dyDescent="0.25">
      <c r="A60" s="3" t="s">
        <v>63</v>
      </c>
      <c r="B60" s="1">
        <v>58</v>
      </c>
      <c r="D60" s="27">
        <v>924455</v>
      </c>
      <c r="E60" s="27">
        <v>432531.05</v>
      </c>
      <c r="M60" s="30"/>
      <c r="N60" s="30"/>
    </row>
    <row r="61" spans="1:14" ht="13.15" customHeight="1" x14ac:dyDescent="0.25">
      <c r="A61" s="3" t="s">
        <v>64</v>
      </c>
      <c r="B61" s="1">
        <v>59</v>
      </c>
      <c r="D61" s="27">
        <v>379303.4</v>
      </c>
      <c r="E61" s="27">
        <v>326837.09999999998</v>
      </c>
      <c r="M61" s="30"/>
      <c r="N61" s="30"/>
    </row>
    <row r="62" spans="1:14" ht="13.15" customHeight="1" x14ac:dyDescent="0.25">
      <c r="A62" s="3" t="s">
        <v>65</v>
      </c>
      <c r="B62" s="1">
        <v>60</v>
      </c>
      <c r="D62" s="27"/>
      <c r="E62" s="27"/>
      <c r="M62" s="30"/>
      <c r="N62" s="30"/>
    </row>
    <row r="63" spans="1:14" ht="13.15" customHeight="1" x14ac:dyDescent="0.25">
      <c r="A63" s="3" t="s">
        <v>66</v>
      </c>
      <c r="B63" s="1">
        <v>61</v>
      </c>
      <c r="D63" s="27">
        <v>19777.099999999999</v>
      </c>
      <c r="E63" s="27">
        <v>7723.8</v>
      </c>
      <c r="M63" s="30"/>
      <c r="N63" s="30"/>
    </row>
    <row r="64" spans="1:14" ht="13.15" customHeight="1" x14ac:dyDescent="0.25">
      <c r="A64" s="3" t="s">
        <v>67</v>
      </c>
      <c r="B64" s="1">
        <v>62</v>
      </c>
      <c r="D64" s="27">
        <v>5239.5</v>
      </c>
      <c r="E64" s="27">
        <v>3119.2</v>
      </c>
      <c r="M64" s="30"/>
      <c r="N64" s="30"/>
    </row>
    <row r="65" spans="1:14" ht="13.15" customHeight="1" x14ac:dyDescent="0.25">
      <c r="A65" s="3" t="s">
        <v>68</v>
      </c>
      <c r="B65" s="1">
        <v>63</v>
      </c>
      <c r="D65" s="27"/>
      <c r="E65" s="27"/>
      <c r="F65" s="30"/>
      <c r="M65" s="30"/>
      <c r="N65" s="30"/>
    </row>
    <row r="66" spans="1:14" ht="13.15" customHeight="1" x14ac:dyDescent="0.25">
      <c r="A66" s="3" t="s">
        <v>69</v>
      </c>
      <c r="B66" s="1">
        <v>64</v>
      </c>
      <c r="D66" s="27">
        <v>661210.44999999995</v>
      </c>
      <c r="E66" s="27">
        <v>280055.17</v>
      </c>
      <c r="F66" s="30"/>
      <c r="M66" s="30"/>
      <c r="N66" s="30"/>
    </row>
    <row r="67" spans="1:14" ht="13.15" customHeight="1" x14ac:dyDescent="0.25">
      <c r="A67" s="3" t="s">
        <v>70</v>
      </c>
      <c r="B67" s="1">
        <v>65</v>
      </c>
      <c r="D67" s="27">
        <v>8885.1</v>
      </c>
      <c r="E67" s="27">
        <v>7764.05</v>
      </c>
      <c r="F67" s="30"/>
      <c r="M67" s="30"/>
      <c r="N67" s="30"/>
    </row>
    <row r="68" spans="1:14" ht="13.15" customHeight="1" x14ac:dyDescent="0.25">
      <c r="A68" s="3" t="s">
        <v>71</v>
      </c>
      <c r="B68" s="1">
        <v>66</v>
      </c>
      <c r="D68" s="27">
        <v>184436.7</v>
      </c>
      <c r="E68" s="27">
        <v>75826.100000000006</v>
      </c>
      <c r="F68" s="30"/>
      <c r="M68" s="30"/>
      <c r="N68" s="30"/>
    </row>
    <row r="69" spans="1:14" ht="13.15" customHeight="1" x14ac:dyDescent="0.25">
      <c r="A69" s="3" t="s">
        <v>72</v>
      </c>
      <c r="B69" s="1">
        <v>67</v>
      </c>
      <c r="D69" s="27">
        <v>5175.8</v>
      </c>
      <c r="E69" s="27">
        <v>4816</v>
      </c>
      <c r="F69" s="30"/>
      <c r="M69" s="30"/>
      <c r="N69" s="30"/>
    </row>
    <row r="70" spans="1:14" ht="13.15" customHeight="1" x14ac:dyDescent="0.2">
      <c r="F70" s="30"/>
    </row>
    <row r="71" spans="1:14" ht="13.15" customHeight="1" x14ac:dyDescent="0.2">
      <c r="A71" s="1" t="s">
        <v>73</v>
      </c>
      <c r="D71" s="25">
        <f>SUM(D3:D69)</f>
        <v>26211070.920000006</v>
      </c>
      <c r="E71" s="25">
        <f>SUM(E3:E69)</f>
        <v>12538818.41</v>
      </c>
      <c r="F71" s="30"/>
    </row>
    <row r="72" spans="1:14" x14ac:dyDescent="0.2">
      <c r="F72" s="30"/>
    </row>
    <row r="73" spans="1:14" x14ac:dyDescent="0.2">
      <c r="A73" s="4" t="s">
        <v>74</v>
      </c>
      <c r="F73" s="30"/>
    </row>
    <row r="74" spans="1:14" x14ac:dyDescent="0.2">
      <c r="F74" s="30"/>
    </row>
    <row r="75" spans="1:14" x14ac:dyDescent="0.2">
      <c r="F75" s="30"/>
    </row>
    <row r="76" spans="1:14" x14ac:dyDescent="0.2">
      <c r="F76" s="30"/>
    </row>
    <row r="77" spans="1:14" x14ac:dyDescent="0.2">
      <c r="F77" s="30"/>
    </row>
    <row r="78" spans="1:14" x14ac:dyDescent="0.2">
      <c r="F78" s="30"/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0C14C-3A79-4FE7-8031-460D025DE347}">
  <dimension ref="A1:N78"/>
  <sheetViews>
    <sheetView zoomScaleNormal="100" workbookViewId="0">
      <selection activeCell="A17" sqref="A17:E17"/>
    </sheetView>
  </sheetViews>
  <sheetFormatPr defaultRowHeight="12.75" x14ac:dyDescent="0.2"/>
  <cols>
    <col min="1" max="1" width="21.140625" style="1" customWidth="1"/>
    <col min="2" max="3" width="10.5703125" style="1" customWidth="1"/>
    <col min="4" max="6" width="18.42578125" style="1" customWidth="1"/>
    <col min="7" max="7" width="9.140625" style="1" customWidth="1"/>
    <col min="8" max="8" width="11.140625" style="1" bestFit="1" customWidth="1"/>
    <col min="9" max="9" width="19.7109375" style="1" bestFit="1" customWidth="1"/>
    <col min="10" max="10" width="16.42578125" style="1" bestFit="1" customWidth="1"/>
    <col min="11" max="11" width="14.28515625" style="1" bestFit="1" customWidth="1"/>
    <col min="12" max="12" width="8.42578125" style="1" bestFit="1" customWidth="1"/>
    <col min="13" max="16384" width="9.140625" style="1"/>
  </cols>
  <sheetData>
    <row r="1" spans="1:14" ht="13.15" customHeight="1" x14ac:dyDescent="0.2">
      <c r="A1" s="28" t="s">
        <v>81</v>
      </c>
      <c r="D1" s="2" t="s">
        <v>0</v>
      </c>
      <c r="E1" s="2" t="s">
        <v>1</v>
      </c>
      <c r="F1" s="2"/>
      <c r="H1" s="29"/>
      <c r="I1" s="30"/>
      <c r="J1" s="30"/>
    </row>
    <row r="2" spans="1:14" x14ac:dyDescent="0.2">
      <c r="A2" s="1" t="s">
        <v>2</v>
      </c>
      <c r="B2" s="1" t="s">
        <v>3</v>
      </c>
      <c r="D2" s="25" t="s">
        <v>4</v>
      </c>
      <c r="E2" s="25" t="s">
        <v>5</v>
      </c>
      <c r="F2" s="25"/>
      <c r="H2" s="29"/>
      <c r="I2" s="30"/>
      <c r="J2" s="30"/>
    </row>
    <row r="3" spans="1:14" ht="13.15" customHeight="1" x14ac:dyDescent="0.25">
      <c r="A3" s="3" t="s">
        <v>6</v>
      </c>
      <c r="B3" s="1">
        <v>1</v>
      </c>
      <c r="D3" s="27">
        <v>450069.2</v>
      </c>
      <c r="E3" s="27">
        <v>203364.7</v>
      </c>
      <c r="H3" s="29"/>
      <c r="I3" s="26"/>
      <c r="J3" s="26"/>
      <c r="M3" s="30"/>
    </row>
    <row r="4" spans="1:14" ht="13.15" customHeight="1" x14ac:dyDescent="0.25">
      <c r="A4" s="3" t="s">
        <v>7</v>
      </c>
      <c r="B4" s="1">
        <v>2</v>
      </c>
      <c r="D4" s="27"/>
      <c r="E4" s="27"/>
      <c r="H4" s="29"/>
      <c r="I4" s="30"/>
      <c r="J4" s="30"/>
      <c r="M4" s="30"/>
      <c r="N4" s="30"/>
    </row>
    <row r="5" spans="1:14" ht="13.15" customHeight="1" x14ac:dyDescent="0.25">
      <c r="A5" s="3" t="s">
        <v>8</v>
      </c>
      <c r="B5" s="1">
        <v>3</v>
      </c>
      <c r="D5" s="27">
        <v>230192.2</v>
      </c>
      <c r="E5" s="27">
        <v>87426.5</v>
      </c>
      <c r="M5" s="30"/>
      <c r="N5" s="30"/>
    </row>
    <row r="6" spans="1:14" ht="13.15" customHeight="1" x14ac:dyDescent="0.25">
      <c r="A6" s="3" t="s">
        <v>9</v>
      </c>
      <c r="B6" s="1">
        <v>4</v>
      </c>
      <c r="D6" s="27">
        <v>6180.3</v>
      </c>
      <c r="E6" s="27">
        <v>8581.65</v>
      </c>
      <c r="H6" s="29"/>
      <c r="I6" s="30"/>
      <c r="J6" s="30"/>
      <c r="M6" s="30"/>
      <c r="N6" s="30"/>
    </row>
    <row r="7" spans="1:14" ht="13.15" customHeight="1" x14ac:dyDescent="0.25">
      <c r="A7" s="3" t="s">
        <v>10</v>
      </c>
      <c r="B7" s="1">
        <v>5</v>
      </c>
      <c r="D7" s="27">
        <v>627407.19999999995</v>
      </c>
      <c r="E7" s="27">
        <v>244812.4</v>
      </c>
      <c r="H7" s="29"/>
      <c r="I7" s="30"/>
      <c r="J7" s="30"/>
      <c r="M7" s="30"/>
      <c r="N7" s="30"/>
    </row>
    <row r="8" spans="1:14" ht="13.15" customHeight="1" x14ac:dyDescent="0.25">
      <c r="A8" s="3" t="s">
        <v>11</v>
      </c>
      <c r="B8" s="1">
        <v>6</v>
      </c>
      <c r="D8" s="27">
        <v>3229477.75</v>
      </c>
      <c r="E8" s="27">
        <v>1607011.35</v>
      </c>
      <c r="H8" s="29"/>
      <c r="I8" s="30"/>
      <c r="J8" s="30"/>
      <c r="M8" s="30"/>
      <c r="N8" s="30"/>
    </row>
    <row r="9" spans="1:14" ht="13.15" customHeight="1" x14ac:dyDescent="0.25">
      <c r="A9" s="3" t="s">
        <v>12</v>
      </c>
      <c r="B9" s="1">
        <v>7</v>
      </c>
      <c r="D9" s="27">
        <v>1276.0999999999999</v>
      </c>
      <c r="E9" s="27">
        <v>537.25</v>
      </c>
      <c r="F9" s="25"/>
      <c r="M9" s="30"/>
      <c r="N9" s="30"/>
    </row>
    <row r="10" spans="1:14" ht="13.15" customHeight="1" x14ac:dyDescent="0.25">
      <c r="A10" s="3" t="s">
        <v>13</v>
      </c>
      <c r="B10" s="1">
        <v>8</v>
      </c>
      <c r="D10" s="27">
        <v>217839.3</v>
      </c>
      <c r="E10" s="27">
        <v>69492.5</v>
      </c>
      <c r="J10" s="5"/>
      <c r="M10" s="30"/>
      <c r="N10" s="30"/>
    </row>
    <row r="11" spans="1:14" ht="13.15" customHeight="1" x14ac:dyDescent="0.25">
      <c r="A11" s="3" t="s">
        <v>14</v>
      </c>
      <c r="B11" s="1">
        <v>9</v>
      </c>
      <c r="D11" s="27">
        <v>101465.7</v>
      </c>
      <c r="E11" s="27">
        <v>47272.75</v>
      </c>
      <c r="M11" s="30"/>
      <c r="N11" s="30"/>
    </row>
    <row r="12" spans="1:14" ht="13.15" customHeight="1" x14ac:dyDescent="0.25">
      <c r="A12" s="3" t="s">
        <v>15</v>
      </c>
      <c r="B12" s="1">
        <v>10</v>
      </c>
      <c r="D12" s="27">
        <v>114021.6</v>
      </c>
      <c r="E12" s="27">
        <v>67752.3</v>
      </c>
      <c r="M12" s="30"/>
      <c r="N12" s="30"/>
    </row>
    <row r="13" spans="1:14" ht="13.15" customHeight="1" x14ac:dyDescent="0.25">
      <c r="A13" s="3" t="s">
        <v>16</v>
      </c>
      <c r="B13" s="1">
        <v>11</v>
      </c>
      <c r="D13" s="27">
        <v>1164207.1000000001</v>
      </c>
      <c r="E13" s="27">
        <v>405324.15</v>
      </c>
      <c r="M13" s="30"/>
      <c r="N13" s="30"/>
    </row>
    <row r="14" spans="1:14" ht="13.15" customHeight="1" x14ac:dyDescent="0.25">
      <c r="A14" s="3" t="s">
        <v>17</v>
      </c>
      <c r="B14" s="1">
        <v>12</v>
      </c>
      <c r="D14" s="27">
        <v>26106.5</v>
      </c>
      <c r="E14" s="27">
        <v>12508.3</v>
      </c>
      <c r="F14" s="25"/>
      <c r="M14" s="30"/>
      <c r="N14" s="30"/>
    </row>
    <row r="15" spans="1:14" ht="13.15" customHeight="1" x14ac:dyDescent="0.25">
      <c r="A15" s="3" t="s">
        <v>18</v>
      </c>
      <c r="B15" s="1">
        <v>13</v>
      </c>
      <c r="D15" s="27">
        <v>3580048.8</v>
      </c>
      <c r="E15" s="27">
        <v>2322183.5</v>
      </c>
      <c r="M15" s="30"/>
      <c r="N15" s="30"/>
    </row>
    <row r="16" spans="1:14" ht="13.15" customHeight="1" x14ac:dyDescent="0.25">
      <c r="A16" s="3" t="s">
        <v>19</v>
      </c>
      <c r="B16" s="1">
        <v>14</v>
      </c>
      <c r="D16" s="27">
        <v>18526.900000000001</v>
      </c>
      <c r="E16" s="27">
        <v>9140.6</v>
      </c>
      <c r="M16" s="30"/>
      <c r="N16" s="30"/>
    </row>
    <row r="17" spans="1:14" ht="13.15" customHeight="1" x14ac:dyDescent="0.25">
      <c r="A17" s="3" t="s">
        <v>20</v>
      </c>
      <c r="B17" s="1">
        <v>15</v>
      </c>
      <c r="D17" s="27"/>
      <c r="E17" s="27"/>
      <c r="M17" s="30"/>
      <c r="N17" s="30"/>
    </row>
    <row r="18" spans="1:14" ht="13.15" customHeight="1" x14ac:dyDescent="0.25">
      <c r="A18" s="3" t="s">
        <v>21</v>
      </c>
      <c r="B18" s="1">
        <v>16</v>
      </c>
      <c r="D18" s="27">
        <v>648788</v>
      </c>
      <c r="E18" s="27">
        <v>322262.15000000002</v>
      </c>
      <c r="M18" s="30"/>
      <c r="N18" s="30"/>
    </row>
    <row r="19" spans="1:14" ht="13.15" customHeight="1" x14ac:dyDescent="0.25">
      <c r="A19" s="3" t="s">
        <v>22</v>
      </c>
      <c r="B19" s="1">
        <v>17</v>
      </c>
      <c r="D19" s="27">
        <v>173370.4</v>
      </c>
      <c r="E19" s="27">
        <v>84014.35</v>
      </c>
      <c r="M19" s="30"/>
      <c r="N19" s="30"/>
    </row>
    <row r="20" spans="1:14" ht="13.15" customHeight="1" x14ac:dyDescent="0.25">
      <c r="A20" s="3" t="s">
        <v>23</v>
      </c>
      <c r="B20" s="1">
        <v>18</v>
      </c>
      <c r="D20" s="27">
        <v>125017.9</v>
      </c>
      <c r="E20" s="27">
        <v>63964.25</v>
      </c>
      <c r="M20" s="30"/>
      <c r="N20" s="30"/>
    </row>
    <row r="21" spans="1:14" ht="13.15" customHeight="1" x14ac:dyDescent="0.25">
      <c r="A21" s="3" t="s">
        <v>24</v>
      </c>
      <c r="B21" s="1">
        <v>19</v>
      </c>
      <c r="D21" s="27">
        <v>35299.599999999999</v>
      </c>
      <c r="E21" s="27">
        <v>15584.8</v>
      </c>
      <c r="M21" s="30"/>
      <c r="N21" s="30"/>
    </row>
    <row r="22" spans="1:14" ht="13.15" customHeight="1" x14ac:dyDescent="0.25">
      <c r="A22" s="3" t="s">
        <v>25</v>
      </c>
      <c r="B22" s="1">
        <v>20</v>
      </c>
      <c r="D22" s="27">
        <v>8435.7000000000007</v>
      </c>
      <c r="E22" s="27">
        <v>6803.3</v>
      </c>
      <c r="M22" s="30"/>
      <c r="N22" s="30"/>
    </row>
    <row r="23" spans="1:14" ht="13.15" customHeight="1" x14ac:dyDescent="0.25">
      <c r="A23" s="3" t="s">
        <v>26</v>
      </c>
      <c r="B23" s="1">
        <v>21</v>
      </c>
      <c r="D23" s="27">
        <v>7080.5</v>
      </c>
      <c r="E23" s="27">
        <v>4240.25</v>
      </c>
      <c r="M23" s="30"/>
      <c r="N23" s="30"/>
    </row>
    <row r="24" spans="1:14" ht="13.15" customHeight="1" x14ac:dyDescent="0.25">
      <c r="A24" s="3" t="s">
        <v>27</v>
      </c>
      <c r="B24" s="1">
        <v>22</v>
      </c>
      <c r="D24" s="27">
        <v>4799.2</v>
      </c>
      <c r="E24" s="27">
        <v>362.25</v>
      </c>
      <c r="M24" s="30"/>
      <c r="N24" s="30"/>
    </row>
    <row r="25" spans="1:14" ht="13.15" customHeight="1" x14ac:dyDescent="0.25">
      <c r="A25" s="3" t="s">
        <v>28</v>
      </c>
      <c r="B25" s="1">
        <v>23</v>
      </c>
      <c r="D25" s="27">
        <v>21398.3</v>
      </c>
      <c r="E25" s="27">
        <v>11284.7</v>
      </c>
      <c r="M25" s="30"/>
      <c r="N25" s="30"/>
    </row>
    <row r="26" spans="1:14" ht="13.15" customHeight="1" x14ac:dyDescent="0.25">
      <c r="A26" s="3" t="s">
        <v>29</v>
      </c>
      <c r="B26" s="1">
        <v>24</v>
      </c>
      <c r="D26" s="27">
        <v>952.7</v>
      </c>
      <c r="E26" s="27">
        <v>714</v>
      </c>
      <c r="M26" s="30"/>
      <c r="N26" s="30"/>
    </row>
    <row r="27" spans="1:14" ht="13.15" customHeight="1" x14ac:dyDescent="0.25">
      <c r="A27" s="3" t="s">
        <v>30</v>
      </c>
      <c r="B27" s="1">
        <v>25</v>
      </c>
      <c r="D27" s="27">
        <v>7858.9</v>
      </c>
      <c r="E27" s="27">
        <v>2643.9</v>
      </c>
      <c r="M27" s="30"/>
      <c r="N27" s="30"/>
    </row>
    <row r="28" spans="1:14" ht="13.15" customHeight="1" x14ac:dyDescent="0.25">
      <c r="A28" s="3" t="s">
        <v>31</v>
      </c>
      <c r="B28" s="1">
        <v>26</v>
      </c>
      <c r="D28" s="27">
        <v>9188.9</v>
      </c>
      <c r="E28" s="27">
        <v>2734.2</v>
      </c>
      <c r="M28" s="30"/>
      <c r="N28" s="30"/>
    </row>
    <row r="29" spans="1:14" ht="13.15" customHeight="1" x14ac:dyDescent="0.25">
      <c r="A29" s="3" t="s">
        <v>32</v>
      </c>
      <c r="B29" s="1">
        <v>27</v>
      </c>
      <c r="D29" s="27">
        <v>82058.2</v>
      </c>
      <c r="E29" s="27">
        <v>96174.05</v>
      </c>
      <c r="M29" s="30"/>
      <c r="N29" s="30"/>
    </row>
    <row r="30" spans="1:14" ht="13.15" customHeight="1" x14ac:dyDescent="0.25">
      <c r="A30" s="3" t="s">
        <v>33</v>
      </c>
      <c r="B30" s="1">
        <v>28</v>
      </c>
      <c r="D30" s="27">
        <v>54820.5</v>
      </c>
      <c r="E30" s="27">
        <v>23950.15</v>
      </c>
      <c r="M30" s="30"/>
      <c r="N30" s="30"/>
    </row>
    <row r="31" spans="1:14" ht="13.15" customHeight="1" x14ac:dyDescent="0.25">
      <c r="A31" s="3" t="s">
        <v>34</v>
      </c>
      <c r="B31" s="1">
        <v>29</v>
      </c>
      <c r="D31" s="27"/>
      <c r="E31" s="27"/>
      <c r="M31" s="30"/>
      <c r="N31" s="30"/>
    </row>
    <row r="32" spans="1:14" ht="13.15" customHeight="1" x14ac:dyDescent="0.25">
      <c r="A32" s="3" t="s">
        <v>35</v>
      </c>
      <c r="B32" s="1">
        <v>30</v>
      </c>
      <c r="D32" s="27">
        <v>5740</v>
      </c>
      <c r="E32" s="27">
        <v>1467.9</v>
      </c>
      <c r="M32" s="30"/>
      <c r="N32" s="30"/>
    </row>
    <row r="33" spans="1:14" ht="13.15" customHeight="1" x14ac:dyDescent="0.25">
      <c r="A33" s="3" t="s">
        <v>36</v>
      </c>
      <c r="B33" s="1">
        <v>31</v>
      </c>
      <c r="D33" s="27">
        <v>181845.77</v>
      </c>
      <c r="E33" s="27">
        <v>72690.100000000006</v>
      </c>
      <c r="M33" s="30"/>
      <c r="N33" s="30"/>
    </row>
    <row r="34" spans="1:14" ht="13.15" customHeight="1" x14ac:dyDescent="0.25">
      <c r="A34" s="3" t="s">
        <v>37</v>
      </c>
      <c r="B34" s="1">
        <v>32</v>
      </c>
      <c r="D34" s="27">
        <v>22154.3</v>
      </c>
      <c r="E34" s="27">
        <v>4659.2</v>
      </c>
      <c r="M34" s="30"/>
      <c r="N34" s="30"/>
    </row>
    <row r="35" spans="1:14" ht="13.15" customHeight="1" x14ac:dyDescent="0.25">
      <c r="A35" s="3" t="s">
        <v>38</v>
      </c>
      <c r="B35" s="1">
        <v>33</v>
      </c>
      <c r="D35" s="27">
        <v>6353.9</v>
      </c>
      <c r="E35" s="27">
        <v>4721.5</v>
      </c>
      <c r="M35" s="30"/>
      <c r="N35" s="30"/>
    </row>
    <row r="36" spans="1:14" ht="13.15" customHeight="1" x14ac:dyDescent="0.25">
      <c r="A36" s="3" t="s">
        <v>39</v>
      </c>
      <c r="B36" s="1">
        <v>34</v>
      </c>
      <c r="D36" s="27">
        <v>3990.7</v>
      </c>
      <c r="E36" s="27">
        <v>267.39999999999998</v>
      </c>
      <c r="M36" s="30"/>
      <c r="N36" s="30"/>
    </row>
    <row r="37" spans="1:14" ht="13.15" customHeight="1" x14ac:dyDescent="0.25">
      <c r="A37" s="3" t="s">
        <v>40</v>
      </c>
      <c r="B37" s="1">
        <v>35</v>
      </c>
      <c r="D37" s="27">
        <v>327300.40000000002</v>
      </c>
      <c r="E37" s="27">
        <v>176353.1</v>
      </c>
      <c r="M37" s="30"/>
      <c r="N37" s="30"/>
    </row>
    <row r="38" spans="1:14" ht="13.15" customHeight="1" x14ac:dyDescent="0.25">
      <c r="A38" s="3" t="s">
        <v>41</v>
      </c>
      <c r="B38" s="1">
        <v>36</v>
      </c>
      <c r="D38" s="27"/>
      <c r="E38" s="27"/>
      <c r="M38" s="30"/>
      <c r="N38" s="30"/>
    </row>
    <row r="39" spans="1:14" ht="13.15" customHeight="1" x14ac:dyDescent="0.25">
      <c r="A39" s="3" t="s">
        <v>42</v>
      </c>
      <c r="B39" s="1">
        <v>37</v>
      </c>
      <c r="D39" s="27">
        <v>107596.3</v>
      </c>
      <c r="E39" s="27">
        <v>87105.2</v>
      </c>
      <c r="M39" s="30"/>
      <c r="N39" s="30"/>
    </row>
    <row r="40" spans="1:14" ht="13.15" customHeight="1" x14ac:dyDescent="0.25">
      <c r="A40" s="3" t="s">
        <v>43</v>
      </c>
      <c r="B40" s="1">
        <v>38</v>
      </c>
      <c r="D40" s="27">
        <v>20272.7</v>
      </c>
      <c r="E40" s="27">
        <v>6063.05</v>
      </c>
      <c r="M40" s="30"/>
      <c r="N40" s="30"/>
    </row>
    <row r="41" spans="1:14" ht="13.15" customHeight="1" x14ac:dyDescent="0.25">
      <c r="A41" s="3" t="s">
        <v>44</v>
      </c>
      <c r="B41" s="1">
        <v>39</v>
      </c>
      <c r="D41" s="27">
        <v>2236.5</v>
      </c>
      <c r="E41" s="27">
        <v>975.45</v>
      </c>
      <c r="M41" s="30"/>
      <c r="N41" s="30"/>
    </row>
    <row r="42" spans="1:14" ht="13.15" customHeight="1" x14ac:dyDescent="0.25">
      <c r="A42" s="3" t="s">
        <v>45</v>
      </c>
      <c r="B42" s="1">
        <v>40</v>
      </c>
      <c r="D42" s="27"/>
      <c r="E42" s="27"/>
      <c r="M42" s="30"/>
      <c r="N42" s="30"/>
    </row>
    <row r="43" spans="1:14" ht="13.15" customHeight="1" x14ac:dyDescent="0.25">
      <c r="A43" s="3" t="s">
        <v>46</v>
      </c>
      <c r="B43" s="1">
        <v>41</v>
      </c>
      <c r="D43" s="27">
        <v>437809.4</v>
      </c>
      <c r="E43" s="27">
        <v>143017.70000000001</v>
      </c>
      <c r="M43" s="30"/>
      <c r="N43" s="30"/>
    </row>
    <row r="44" spans="1:14" ht="13.15" customHeight="1" x14ac:dyDescent="0.25">
      <c r="A44" s="3" t="s">
        <v>47</v>
      </c>
      <c r="B44" s="1">
        <v>42</v>
      </c>
      <c r="D44" s="27">
        <v>236083.36</v>
      </c>
      <c r="E44" s="27">
        <v>92150.1</v>
      </c>
      <c r="M44" s="30"/>
      <c r="N44" s="30"/>
    </row>
    <row r="45" spans="1:14" ht="13.15" customHeight="1" x14ac:dyDescent="0.25">
      <c r="A45" s="3" t="s">
        <v>48</v>
      </c>
      <c r="B45" s="1">
        <v>43</v>
      </c>
      <c r="D45" s="27">
        <v>211045.8</v>
      </c>
      <c r="E45" s="27">
        <v>65793.7</v>
      </c>
      <c r="M45" s="30"/>
      <c r="N45" s="30"/>
    </row>
    <row r="46" spans="1:14" ht="13.15" customHeight="1" x14ac:dyDescent="0.25">
      <c r="A46" s="3" t="s">
        <v>49</v>
      </c>
      <c r="B46" s="1">
        <v>44</v>
      </c>
      <c r="D46" s="27">
        <v>222110</v>
      </c>
      <c r="E46" s="27">
        <v>87625.65</v>
      </c>
      <c r="M46" s="30"/>
      <c r="N46" s="30"/>
    </row>
    <row r="47" spans="1:14" ht="13.15" customHeight="1" x14ac:dyDescent="0.25">
      <c r="A47" s="3" t="s">
        <v>50</v>
      </c>
      <c r="B47" s="1">
        <v>45</v>
      </c>
      <c r="D47" s="27">
        <v>90167</v>
      </c>
      <c r="E47" s="27">
        <v>50632.05</v>
      </c>
      <c r="M47" s="30"/>
      <c r="N47" s="30"/>
    </row>
    <row r="48" spans="1:14" ht="13.15" customHeight="1" x14ac:dyDescent="0.25">
      <c r="A48" s="3" t="s">
        <v>51</v>
      </c>
      <c r="B48" s="1">
        <v>46</v>
      </c>
      <c r="D48" s="27"/>
      <c r="E48" s="27"/>
      <c r="M48" s="30"/>
      <c r="N48" s="30"/>
    </row>
    <row r="49" spans="1:14" ht="13.15" customHeight="1" x14ac:dyDescent="0.25">
      <c r="A49" s="3" t="s">
        <v>52</v>
      </c>
      <c r="B49" s="1">
        <v>47</v>
      </c>
      <c r="D49" s="27">
        <v>22243.9</v>
      </c>
      <c r="E49" s="27">
        <v>8686.65</v>
      </c>
      <c r="M49" s="30"/>
      <c r="N49" s="30"/>
    </row>
    <row r="50" spans="1:14" ht="13.15" customHeight="1" x14ac:dyDescent="0.25">
      <c r="A50" s="3" t="s">
        <v>53</v>
      </c>
      <c r="B50" s="1">
        <v>48</v>
      </c>
      <c r="D50" s="27">
        <v>2022759.2</v>
      </c>
      <c r="E50" s="27">
        <v>977170.38</v>
      </c>
      <c r="M50" s="30"/>
      <c r="N50" s="30"/>
    </row>
    <row r="51" spans="1:14" ht="13.15" customHeight="1" x14ac:dyDescent="0.25">
      <c r="A51" s="3" t="s">
        <v>54</v>
      </c>
      <c r="B51" s="1">
        <v>49</v>
      </c>
      <c r="D51" s="27">
        <v>858261.6</v>
      </c>
      <c r="E51" s="27">
        <v>332017</v>
      </c>
      <c r="M51" s="30"/>
      <c r="N51" s="30"/>
    </row>
    <row r="52" spans="1:14" ht="13.15" customHeight="1" x14ac:dyDescent="0.25">
      <c r="A52" s="3" t="s">
        <v>55</v>
      </c>
      <c r="B52" s="1">
        <v>50</v>
      </c>
      <c r="D52" s="27">
        <v>2554343.4</v>
      </c>
      <c r="E52" s="27">
        <v>1048089</v>
      </c>
      <c r="M52" s="30"/>
      <c r="N52" s="30"/>
    </row>
    <row r="53" spans="1:14" ht="13.15" customHeight="1" x14ac:dyDescent="0.25">
      <c r="A53" s="3" t="s">
        <v>56</v>
      </c>
      <c r="B53" s="1">
        <v>51</v>
      </c>
      <c r="D53" s="27">
        <v>492708.3</v>
      </c>
      <c r="E53" s="27">
        <v>193503.45</v>
      </c>
      <c r="M53" s="30"/>
      <c r="N53" s="30"/>
    </row>
    <row r="54" spans="1:14" ht="13.15" customHeight="1" x14ac:dyDescent="0.25">
      <c r="A54" s="3" t="s">
        <v>57</v>
      </c>
      <c r="B54" s="1">
        <v>52</v>
      </c>
      <c r="D54" s="27">
        <v>1879296.7</v>
      </c>
      <c r="E54" s="27">
        <v>913703.7</v>
      </c>
      <c r="M54" s="30"/>
      <c r="N54" s="30"/>
    </row>
    <row r="55" spans="1:14" ht="13.15" customHeight="1" x14ac:dyDescent="0.25">
      <c r="A55" s="3" t="s">
        <v>58</v>
      </c>
      <c r="B55" s="1">
        <v>53</v>
      </c>
      <c r="D55" s="27">
        <v>649829</v>
      </c>
      <c r="E55" s="27">
        <v>281069.25</v>
      </c>
      <c r="M55" s="30"/>
      <c r="N55" s="30"/>
    </row>
    <row r="56" spans="1:14" ht="13.15" customHeight="1" x14ac:dyDescent="0.25">
      <c r="A56" s="3" t="s">
        <v>59</v>
      </c>
      <c r="B56" s="1">
        <v>54</v>
      </c>
      <c r="D56" s="27">
        <v>39199.300000000003</v>
      </c>
      <c r="E56" s="27">
        <v>17973.55</v>
      </c>
      <c r="M56" s="30"/>
      <c r="N56" s="30"/>
    </row>
    <row r="57" spans="1:14" ht="13.15" customHeight="1" x14ac:dyDescent="0.25">
      <c r="A57" s="3" t="s">
        <v>60</v>
      </c>
      <c r="B57" s="1">
        <v>55</v>
      </c>
      <c r="D57" s="27">
        <v>456805.3</v>
      </c>
      <c r="E57" s="27">
        <v>326804.45</v>
      </c>
      <c r="M57" s="30"/>
      <c r="N57" s="30"/>
    </row>
    <row r="58" spans="1:14" ht="13.15" customHeight="1" x14ac:dyDescent="0.25">
      <c r="A58" s="3" t="s">
        <v>61</v>
      </c>
      <c r="B58" s="1">
        <v>56</v>
      </c>
      <c r="D58" s="27">
        <v>304569.3</v>
      </c>
      <c r="E58" s="27">
        <v>140750.04999999999</v>
      </c>
      <c r="M58" s="30"/>
      <c r="N58" s="30"/>
    </row>
    <row r="59" spans="1:14" ht="13.15" customHeight="1" x14ac:dyDescent="0.25">
      <c r="A59" s="3" t="s">
        <v>62</v>
      </c>
      <c r="B59" s="1">
        <v>57</v>
      </c>
      <c r="D59" s="27"/>
      <c r="E59" s="27"/>
      <c r="M59" s="30"/>
      <c r="N59" s="30"/>
    </row>
    <row r="60" spans="1:14" ht="13.15" customHeight="1" x14ac:dyDescent="0.25">
      <c r="A60" s="3" t="s">
        <v>63</v>
      </c>
      <c r="B60" s="1">
        <v>58</v>
      </c>
      <c r="D60" s="27">
        <v>757957.9</v>
      </c>
      <c r="E60" s="27">
        <v>272707.05</v>
      </c>
      <c r="M60" s="30"/>
      <c r="N60" s="30"/>
    </row>
    <row r="61" spans="1:14" ht="13.15" customHeight="1" x14ac:dyDescent="0.25">
      <c r="A61" s="3" t="s">
        <v>64</v>
      </c>
      <c r="B61" s="1">
        <v>59</v>
      </c>
      <c r="D61" s="27">
        <v>289466.09999999998</v>
      </c>
      <c r="E61" s="27">
        <v>140724.5</v>
      </c>
      <c r="M61" s="30"/>
      <c r="N61" s="30"/>
    </row>
    <row r="62" spans="1:14" ht="13.15" customHeight="1" x14ac:dyDescent="0.25">
      <c r="A62" s="3" t="s">
        <v>65</v>
      </c>
      <c r="B62" s="1">
        <v>60</v>
      </c>
      <c r="D62" s="27">
        <v>83535.899999999994</v>
      </c>
      <c r="E62" s="27">
        <v>33459.300000000003</v>
      </c>
      <c r="M62" s="30"/>
      <c r="N62" s="30"/>
    </row>
    <row r="63" spans="1:14" ht="13.15" customHeight="1" x14ac:dyDescent="0.25">
      <c r="A63" s="3" t="s">
        <v>66</v>
      </c>
      <c r="B63" s="1">
        <v>61</v>
      </c>
      <c r="D63" s="27">
        <v>19775.7</v>
      </c>
      <c r="E63" s="27">
        <v>4027.45</v>
      </c>
      <c r="M63" s="30"/>
      <c r="N63" s="30"/>
    </row>
    <row r="64" spans="1:14" ht="13.15" customHeight="1" x14ac:dyDescent="0.25">
      <c r="A64" s="3" t="s">
        <v>67</v>
      </c>
      <c r="B64" s="1">
        <v>62</v>
      </c>
      <c r="D64" s="27">
        <v>18009.599999999999</v>
      </c>
      <c r="E64" s="27">
        <v>7358.4</v>
      </c>
      <c r="M64" s="30"/>
      <c r="N64" s="30"/>
    </row>
    <row r="65" spans="1:14" ht="13.15" customHeight="1" x14ac:dyDescent="0.25">
      <c r="A65" s="3" t="s">
        <v>68</v>
      </c>
      <c r="B65" s="1">
        <v>63</v>
      </c>
      <c r="D65" s="27"/>
      <c r="E65" s="27"/>
      <c r="F65" s="30"/>
      <c r="M65" s="30"/>
      <c r="N65" s="30"/>
    </row>
    <row r="66" spans="1:14" ht="13.15" customHeight="1" x14ac:dyDescent="0.25">
      <c r="A66" s="3" t="s">
        <v>69</v>
      </c>
      <c r="B66" s="1">
        <v>64</v>
      </c>
      <c r="D66" s="27">
        <v>525608.65</v>
      </c>
      <c r="E66" s="27">
        <v>253089.9</v>
      </c>
      <c r="F66" s="30"/>
      <c r="M66" s="30"/>
      <c r="N66" s="30"/>
    </row>
    <row r="67" spans="1:14" ht="13.15" customHeight="1" x14ac:dyDescent="0.25">
      <c r="A67" s="3" t="s">
        <v>70</v>
      </c>
      <c r="B67" s="1">
        <v>65</v>
      </c>
      <c r="D67" s="27">
        <v>12558.7</v>
      </c>
      <c r="E67" s="27">
        <v>7856.1</v>
      </c>
      <c r="F67" s="30"/>
      <c r="M67" s="30"/>
      <c r="N67" s="30"/>
    </row>
    <row r="68" spans="1:14" ht="13.15" customHeight="1" x14ac:dyDescent="0.25">
      <c r="A68" s="3" t="s">
        <v>71</v>
      </c>
      <c r="B68" s="1">
        <v>66</v>
      </c>
      <c r="D68" s="27">
        <v>326130.7</v>
      </c>
      <c r="E68" s="27">
        <v>89929.35</v>
      </c>
      <c r="F68" s="30"/>
      <c r="M68" s="30"/>
      <c r="N68" s="30"/>
    </row>
    <row r="69" spans="1:14" ht="13.15" customHeight="1" x14ac:dyDescent="0.25">
      <c r="A69" s="3" t="s">
        <v>72</v>
      </c>
      <c r="B69" s="1">
        <v>67</v>
      </c>
      <c r="D69" s="27"/>
      <c r="E69" s="27"/>
      <c r="F69" s="30"/>
      <c r="M69" s="30"/>
      <c r="N69" s="30"/>
    </row>
    <row r="70" spans="1:14" ht="13.15" customHeight="1" x14ac:dyDescent="0.2">
      <c r="F70" s="30"/>
    </row>
    <row r="71" spans="1:14" ht="13.15" customHeight="1" x14ac:dyDescent="0.2">
      <c r="A71" s="1" t="s">
        <v>73</v>
      </c>
      <c r="D71" s="25">
        <f>SUM(D3:D69)</f>
        <v>24133652.829999998</v>
      </c>
      <c r="E71" s="25">
        <f>SUM(E3:E69)</f>
        <v>11562581.93</v>
      </c>
      <c r="F71" s="30"/>
    </row>
    <row r="72" spans="1:14" x14ac:dyDescent="0.2">
      <c r="F72" s="30"/>
    </row>
    <row r="73" spans="1:14" x14ac:dyDescent="0.2">
      <c r="A73" s="4" t="s">
        <v>74</v>
      </c>
      <c r="F73" s="30"/>
    </row>
    <row r="74" spans="1:14" x14ac:dyDescent="0.2">
      <c r="F74" s="30"/>
    </row>
    <row r="75" spans="1:14" x14ac:dyDescent="0.2">
      <c r="F75" s="30"/>
    </row>
    <row r="76" spans="1:14" x14ac:dyDescent="0.2">
      <c r="F76" s="30"/>
    </row>
    <row r="77" spans="1:14" x14ac:dyDescent="0.2">
      <c r="F77" s="30"/>
    </row>
    <row r="78" spans="1:14" x14ac:dyDescent="0.2">
      <c r="F78" s="30"/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E0D2A-4A39-4CD1-8710-DE896AF81804}">
  <dimension ref="A1:N78"/>
  <sheetViews>
    <sheetView zoomScaleNormal="100" workbookViewId="0">
      <selection activeCell="A17" sqref="A17:E18"/>
    </sheetView>
  </sheetViews>
  <sheetFormatPr defaultRowHeight="12.75" x14ac:dyDescent="0.2"/>
  <cols>
    <col min="1" max="1" width="21.140625" style="1" customWidth="1"/>
    <col min="2" max="3" width="10.5703125" style="1" customWidth="1"/>
    <col min="4" max="6" width="18.42578125" style="1" customWidth="1"/>
    <col min="7" max="7" width="9.140625" style="1" customWidth="1"/>
    <col min="8" max="8" width="11.140625" style="1" bestFit="1" customWidth="1"/>
    <col min="9" max="9" width="19.7109375" style="1" bestFit="1" customWidth="1"/>
    <col min="10" max="10" width="16.42578125" style="1" bestFit="1" customWidth="1"/>
    <col min="11" max="11" width="14.28515625" style="1" bestFit="1" customWidth="1"/>
    <col min="12" max="12" width="8.42578125" style="1" bestFit="1" customWidth="1"/>
    <col min="13" max="16384" width="9.140625" style="1"/>
  </cols>
  <sheetData>
    <row r="1" spans="1:14" ht="13.15" customHeight="1" x14ac:dyDescent="0.2">
      <c r="A1" s="28" t="s">
        <v>82</v>
      </c>
      <c r="D1" s="2" t="s">
        <v>0</v>
      </c>
      <c r="E1" s="2" t="s">
        <v>1</v>
      </c>
      <c r="F1" s="2"/>
      <c r="H1" s="29"/>
      <c r="I1" s="30"/>
      <c r="J1" s="30"/>
    </row>
    <row r="2" spans="1:14" x14ac:dyDescent="0.2">
      <c r="A2" s="1" t="s">
        <v>2</v>
      </c>
      <c r="B2" s="1" t="s">
        <v>3</v>
      </c>
      <c r="D2" s="25" t="s">
        <v>4</v>
      </c>
      <c r="E2" s="25" t="s">
        <v>5</v>
      </c>
      <c r="F2" s="25"/>
      <c r="H2" s="29"/>
      <c r="I2" s="30"/>
      <c r="J2" s="30"/>
    </row>
    <row r="3" spans="1:14" ht="13.15" customHeight="1" x14ac:dyDescent="0.25">
      <c r="A3" s="3" t="s">
        <v>6</v>
      </c>
      <c r="B3" s="1">
        <v>1</v>
      </c>
      <c r="D3" s="27">
        <v>497573.3</v>
      </c>
      <c r="E3" s="27">
        <v>297192.7</v>
      </c>
      <c r="H3" s="29"/>
      <c r="I3" s="30"/>
      <c r="J3" s="30"/>
      <c r="M3" s="30"/>
    </row>
    <row r="4" spans="1:14" ht="13.15" customHeight="1" x14ac:dyDescent="0.25">
      <c r="A4" s="3" t="s">
        <v>7</v>
      </c>
      <c r="B4" s="1">
        <v>2</v>
      </c>
      <c r="D4" s="27">
        <v>5439</v>
      </c>
      <c r="E4" s="27">
        <v>3648.75</v>
      </c>
      <c r="H4" s="29"/>
      <c r="I4" s="30"/>
      <c r="J4" s="30"/>
      <c r="M4" s="30"/>
      <c r="N4" s="30"/>
    </row>
    <row r="5" spans="1:14" ht="13.15" customHeight="1" x14ac:dyDescent="0.25">
      <c r="A5" s="3" t="s">
        <v>8</v>
      </c>
      <c r="B5" s="1">
        <v>3</v>
      </c>
      <c r="D5" s="27">
        <v>214542.3</v>
      </c>
      <c r="E5" s="27">
        <v>100074.8</v>
      </c>
      <c r="H5" s="29"/>
      <c r="I5" s="30"/>
      <c r="J5" s="30"/>
      <c r="M5" s="30"/>
      <c r="N5" s="30"/>
    </row>
    <row r="6" spans="1:14" ht="13.15" customHeight="1" x14ac:dyDescent="0.25">
      <c r="A6" s="3" t="s">
        <v>9</v>
      </c>
      <c r="B6" s="1">
        <v>4</v>
      </c>
      <c r="D6" s="27">
        <v>5088.3</v>
      </c>
      <c r="E6" s="27">
        <v>3145.45</v>
      </c>
      <c r="H6" s="29"/>
      <c r="I6" s="30"/>
      <c r="J6" s="30"/>
      <c r="M6" s="30"/>
      <c r="N6" s="30"/>
    </row>
    <row r="7" spans="1:14" ht="13.15" customHeight="1" x14ac:dyDescent="0.25">
      <c r="A7" s="3" t="s">
        <v>10</v>
      </c>
      <c r="B7" s="1">
        <v>5</v>
      </c>
      <c r="D7" s="27">
        <v>469597.1</v>
      </c>
      <c r="E7" s="27">
        <v>212754.5</v>
      </c>
      <c r="H7" s="29"/>
      <c r="I7" s="30"/>
      <c r="J7" s="30"/>
      <c r="M7" s="30"/>
      <c r="N7" s="30"/>
    </row>
    <row r="8" spans="1:14" ht="13.15" customHeight="1" x14ac:dyDescent="0.25">
      <c r="A8" s="3" t="s">
        <v>11</v>
      </c>
      <c r="B8" s="1">
        <v>6</v>
      </c>
      <c r="D8" s="27">
        <v>2334612</v>
      </c>
      <c r="E8" s="27">
        <v>1217614.6499999999</v>
      </c>
      <c r="H8" s="29"/>
      <c r="I8" s="30"/>
      <c r="J8" s="30"/>
      <c r="M8" s="30"/>
      <c r="N8" s="30"/>
    </row>
    <row r="9" spans="1:14" ht="13.15" customHeight="1" x14ac:dyDescent="0.25">
      <c r="A9" s="3" t="s">
        <v>12</v>
      </c>
      <c r="B9" s="1">
        <v>7</v>
      </c>
      <c r="D9" s="27">
        <v>3389.4</v>
      </c>
      <c r="E9" s="27">
        <v>856.45</v>
      </c>
      <c r="F9" s="25"/>
      <c r="H9" s="29"/>
      <c r="I9" s="30"/>
      <c r="J9" s="30"/>
      <c r="M9" s="30"/>
      <c r="N9" s="30"/>
    </row>
    <row r="10" spans="1:14" ht="13.15" customHeight="1" x14ac:dyDescent="0.25">
      <c r="A10" s="3" t="s">
        <v>13</v>
      </c>
      <c r="B10" s="1">
        <v>8</v>
      </c>
      <c r="D10" s="27">
        <v>248175.9</v>
      </c>
      <c r="E10" s="27">
        <v>61188.4</v>
      </c>
      <c r="H10" s="29"/>
      <c r="I10" s="30"/>
      <c r="J10" s="30"/>
      <c r="M10" s="30"/>
      <c r="N10" s="30"/>
    </row>
    <row r="11" spans="1:14" ht="13.15" customHeight="1" x14ac:dyDescent="0.25">
      <c r="A11" s="3" t="s">
        <v>14</v>
      </c>
      <c r="B11" s="1">
        <v>9</v>
      </c>
      <c r="D11" s="27"/>
      <c r="E11" s="27"/>
      <c r="H11" s="29"/>
      <c r="I11" s="30"/>
      <c r="J11" s="30"/>
      <c r="M11" s="30"/>
      <c r="N11" s="30"/>
    </row>
    <row r="12" spans="1:14" ht="13.15" customHeight="1" x14ac:dyDescent="0.25">
      <c r="A12" s="3" t="s">
        <v>15</v>
      </c>
      <c r="B12" s="1">
        <v>10</v>
      </c>
      <c r="D12" s="27"/>
      <c r="E12" s="27"/>
      <c r="H12" s="29"/>
      <c r="I12" s="30"/>
      <c r="J12" s="30"/>
      <c r="M12" s="30"/>
      <c r="N12" s="30"/>
    </row>
    <row r="13" spans="1:14" ht="13.15" customHeight="1" x14ac:dyDescent="0.25">
      <c r="A13" s="3" t="s">
        <v>16</v>
      </c>
      <c r="B13" s="1">
        <v>11</v>
      </c>
      <c r="D13" s="27">
        <v>1173146.1000000001</v>
      </c>
      <c r="E13" s="27">
        <v>313376</v>
      </c>
      <c r="H13" s="29"/>
      <c r="I13" s="30"/>
      <c r="J13" s="30"/>
      <c r="M13" s="30"/>
      <c r="N13" s="30"/>
    </row>
    <row r="14" spans="1:14" ht="13.15" customHeight="1" x14ac:dyDescent="0.25">
      <c r="A14" s="3" t="s">
        <v>17</v>
      </c>
      <c r="B14" s="1">
        <v>12</v>
      </c>
      <c r="D14" s="27"/>
      <c r="E14" s="27"/>
      <c r="F14" s="25"/>
      <c r="H14" s="29"/>
      <c r="I14" s="26"/>
      <c r="J14" s="26"/>
      <c r="M14" s="30"/>
      <c r="N14" s="30"/>
    </row>
    <row r="15" spans="1:14" ht="13.15" customHeight="1" x14ac:dyDescent="0.25">
      <c r="A15" s="3" t="s">
        <v>18</v>
      </c>
      <c r="B15" s="1">
        <v>13</v>
      </c>
      <c r="D15" s="27">
        <v>3511657.2</v>
      </c>
      <c r="E15" s="27">
        <v>1444893.8</v>
      </c>
      <c r="H15" s="29"/>
      <c r="I15" s="30"/>
      <c r="J15" s="30"/>
      <c r="M15" s="30"/>
      <c r="N15" s="30"/>
    </row>
    <row r="16" spans="1:14" ht="13.15" customHeight="1" x14ac:dyDescent="0.25">
      <c r="A16" s="3" t="s">
        <v>19</v>
      </c>
      <c r="B16" s="1">
        <v>14</v>
      </c>
      <c r="D16" s="27"/>
      <c r="E16" s="27"/>
      <c r="M16" s="30"/>
      <c r="N16" s="30"/>
    </row>
    <row r="17" spans="1:14" ht="13.15" customHeight="1" x14ac:dyDescent="0.25">
      <c r="A17" s="3" t="s">
        <v>20</v>
      </c>
      <c r="B17" s="1">
        <v>15</v>
      </c>
      <c r="D17" s="27"/>
      <c r="E17" s="27"/>
      <c r="H17" s="29"/>
      <c r="I17" s="30"/>
      <c r="J17" s="30"/>
      <c r="M17" s="30"/>
      <c r="N17" s="30"/>
    </row>
    <row r="18" spans="1:14" ht="13.15" customHeight="1" x14ac:dyDescent="0.25">
      <c r="A18" s="3" t="s">
        <v>21</v>
      </c>
      <c r="B18" s="1">
        <v>16</v>
      </c>
      <c r="D18" s="27">
        <v>544979.4</v>
      </c>
      <c r="E18" s="27">
        <v>427127.05</v>
      </c>
      <c r="H18" s="29"/>
      <c r="I18" s="30"/>
      <c r="J18" s="30"/>
      <c r="M18" s="30"/>
      <c r="N18" s="30"/>
    </row>
    <row r="19" spans="1:14" ht="13.15" customHeight="1" x14ac:dyDescent="0.25">
      <c r="A19" s="3" t="s">
        <v>22</v>
      </c>
      <c r="B19" s="1">
        <v>17</v>
      </c>
      <c r="D19" s="27">
        <v>199573.5</v>
      </c>
      <c r="E19" s="27">
        <v>123656.75</v>
      </c>
      <c r="H19" s="29"/>
      <c r="I19" s="30"/>
      <c r="J19" s="30"/>
      <c r="M19" s="30"/>
      <c r="N19" s="30"/>
    </row>
    <row r="20" spans="1:14" ht="13.15" customHeight="1" x14ac:dyDescent="0.25">
      <c r="A20" s="3" t="s">
        <v>23</v>
      </c>
      <c r="B20" s="1">
        <v>18</v>
      </c>
      <c r="D20" s="27">
        <v>81716.600000000006</v>
      </c>
      <c r="E20" s="27">
        <v>76501.95</v>
      </c>
      <c r="M20" s="30"/>
      <c r="N20" s="30"/>
    </row>
    <row r="21" spans="1:14" ht="13.15" customHeight="1" x14ac:dyDescent="0.25">
      <c r="A21" s="3" t="s">
        <v>24</v>
      </c>
      <c r="B21" s="1">
        <v>19</v>
      </c>
      <c r="D21" s="27">
        <v>14466.9</v>
      </c>
      <c r="E21" s="27">
        <v>1820</v>
      </c>
      <c r="J21" s="5"/>
      <c r="M21" s="30"/>
      <c r="N21" s="30"/>
    </row>
    <row r="22" spans="1:14" ht="13.15" customHeight="1" x14ac:dyDescent="0.25">
      <c r="A22" s="3" t="s">
        <v>25</v>
      </c>
      <c r="B22" s="1">
        <v>20</v>
      </c>
      <c r="D22" s="27"/>
      <c r="E22" s="27"/>
      <c r="M22" s="30"/>
      <c r="N22" s="30"/>
    </row>
    <row r="23" spans="1:14" ht="13.15" customHeight="1" x14ac:dyDescent="0.25">
      <c r="A23" s="3" t="s">
        <v>26</v>
      </c>
      <c r="B23" s="1">
        <v>21</v>
      </c>
      <c r="D23" s="27"/>
      <c r="E23" s="27"/>
      <c r="M23" s="30"/>
      <c r="N23" s="30"/>
    </row>
    <row r="24" spans="1:14" ht="13.15" customHeight="1" x14ac:dyDescent="0.25">
      <c r="A24" s="3" t="s">
        <v>27</v>
      </c>
      <c r="B24" s="1">
        <v>22</v>
      </c>
      <c r="D24" s="27">
        <v>1236.2</v>
      </c>
      <c r="E24" s="27"/>
      <c r="M24" s="30"/>
      <c r="N24" s="30"/>
    </row>
    <row r="25" spans="1:14" ht="13.15" customHeight="1" x14ac:dyDescent="0.25">
      <c r="A25" s="3" t="s">
        <v>28</v>
      </c>
      <c r="B25" s="1">
        <v>23</v>
      </c>
      <c r="D25" s="27">
        <v>38390.1</v>
      </c>
      <c r="E25" s="27">
        <v>9592.1</v>
      </c>
      <c r="M25" s="30"/>
      <c r="N25" s="30"/>
    </row>
    <row r="26" spans="1:14" ht="13.15" customHeight="1" x14ac:dyDescent="0.25">
      <c r="A26" s="3" t="s">
        <v>29</v>
      </c>
      <c r="B26" s="1">
        <v>24</v>
      </c>
      <c r="D26" s="27">
        <v>2366</v>
      </c>
      <c r="E26" s="27">
        <v>2117.5</v>
      </c>
      <c r="M26" s="30"/>
      <c r="N26" s="30"/>
    </row>
    <row r="27" spans="1:14" ht="13.15" customHeight="1" x14ac:dyDescent="0.25">
      <c r="A27" s="3" t="s">
        <v>30</v>
      </c>
      <c r="B27" s="1">
        <v>25</v>
      </c>
      <c r="D27" s="27"/>
      <c r="E27" s="27"/>
      <c r="M27" s="30"/>
      <c r="N27" s="30"/>
    </row>
    <row r="28" spans="1:14" ht="13.15" customHeight="1" x14ac:dyDescent="0.25">
      <c r="A28" s="3" t="s">
        <v>31</v>
      </c>
      <c r="B28" s="1">
        <v>26</v>
      </c>
      <c r="D28" s="27">
        <v>11695.6</v>
      </c>
      <c r="E28" s="27">
        <v>5982.9</v>
      </c>
      <c r="M28" s="30"/>
      <c r="N28" s="30"/>
    </row>
    <row r="29" spans="1:14" ht="13.15" customHeight="1" x14ac:dyDescent="0.25">
      <c r="A29" s="3" t="s">
        <v>32</v>
      </c>
      <c r="B29" s="1">
        <v>27</v>
      </c>
      <c r="D29" s="27"/>
      <c r="E29" s="27"/>
      <c r="M29" s="30"/>
      <c r="N29" s="30"/>
    </row>
    <row r="30" spans="1:14" ht="13.15" customHeight="1" x14ac:dyDescent="0.25">
      <c r="A30" s="3" t="s">
        <v>33</v>
      </c>
      <c r="B30" s="1">
        <v>28</v>
      </c>
      <c r="D30" s="27">
        <v>55102.6</v>
      </c>
      <c r="E30" s="27">
        <v>23608.2</v>
      </c>
      <c r="M30" s="30"/>
      <c r="N30" s="30"/>
    </row>
    <row r="31" spans="1:14" ht="13.15" customHeight="1" x14ac:dyDescent="0.25">
      <c r="A31" s="3" t="s">
        <v>34</v>
      </c>
      <c r="B31" s="1">
        <v>29</v>
      </c>
      <c r="D31" s="27">
        <v>969462.2</v>
      </c>
      <c r="E31" s="27">
        <v>545421.44999999995</v>
      </c>
      <c r="M31" s="30"/>
      <c r="N31" s="30"/>
    </row>
    <row r="32" spans="1:14" ht="13.15" customHeight="1" x14ac:dyDescent="0.25">
      <c r="A32" s="3" t="s">
        <v>35</v>
      </c>
      <c r="B32" s="1">
        <v>30</v>
      </c>
      <c r="D32" s="27">
        <v>3411.8</v>
      </c>
      <c r="E32" s="27">
        <v>2391.1999999999998</v>
      </c>
      <c r="M32" s="30"/>
      <c r="N32" s="30"/>
    </row>
    <row r="33" spans="1:14" ht="13.15" customHeight="1" x14ac:dyDescent="0.25">
      <c r="A33" s="3" t="s">
        <v>36</v>
      </c>
      <c r="B33" s="1">
        <v>31</v>
      </c>
      <c r="D33" s="27">
        <v>185158.39999999999</v>
      </c>
      <c r="E33" s="27">
        <v>69048</v>
      </c>
      <c r="M33" s="30"/>
      <c r="N33" s="30"/>
    </row>
    <row r="34" spans="1:14" ht="13.15" customHeight="1" x14ac:dyDescent="0.25">
      <c r="A34" s="3" t="s">
        <v>37</v>
      </c>
      <c r="B34" s="1">
        <v>32</v>
      </c>
      <c r="D34" s="27">
        <v>10742.9</v>
      </c>
      <c r="E34" s="27">
        <v>3348.1</v>
      </c>
      <c r="M34" s="30"/>
      <c r="N34" s="30"/>
    </row>
    <row r="35" spans="1:14" ht="13.15" customHeight="1" x14ac:dyDescent="0.25">
      <c r="A35" s="3" t="s">
        <v>38</v>
      </c>
      <c r="B35" s="1">
        <v>33</v>
      </c>
      <c r="D35" s="27"/>
      <c r="E35" s="27"/>
      <c r="M35" s="30"/>
      <c r="N35" s="30"/>
    </row>
    <row r="36" spans="1:14" ht="13.15" customHeight="1" x14ac:dyDescent="0.25">
      <c r="A36" s="3" t="s">
        <v>39</v>
      </c>
      <c r="B36" s="1">
        <v>34</v>
      </c>
      <c r="D36" s="27">
        <v>1206.0999999999999</v>
      </c>
      <c r="E36" s="27">
        <v>10042.9</v>
      </c>
      <c r="M36" s="30"/>
      <c r="N36" s="30"/>
    </row>
    <row r="37" spans="1:14" ht="13.15" customHeight="1" x14ac:dyDescent="0.25">
      <c r="A37" s="3" t="s">
        <v>40</v>
      </c>
      <c r="B37" s="1">
        <v>35</v>
      </c>
      <c r="D37" s="27">
        <v>278488.7</v>
      </c>
      <c r="E37" s="27">
        <v>137726.75</v>
      </c>
      <c r="M37" s="30"/>
      <c r="N37" s="30"/>
    </row>
    <row r="38" spans="1:14" ht="13.15" customHeight="1" x14ac:dyDescent="0.25">
      <c r="A38" s="3" t="s">
        <v>41</v>
      </c>
      <c r="B38" s="1">
        <v>36</v>
      </c>
      <c r="D38" s="27">
        <v>1196620.3999999999</v>
      </c>
      <c r="E38" s="27">
        <v>321210.05</v>
      </c>
      <c r="M38" s="30"/>
      <c r="N38" s="30"/>
    </row>
    <row r="39" spans="1:14" ht="13.15" customHeight="1" x14ac:dyDescent="0.25">
      <c r="A39" s="3" t="s">
        <v>42</v>
      </c>
      <c r="B39" s="1">
        <v>37</v>
      </c>
      <c r="D39" s="27">
        <v>201035.1</v>
      </c>
      <c r="E39" s="27">
        <v>263385.5</v>
      </c>
      <c r="M39" s="30"/>
      <c r="N39" s="30"/>
    </row>
    <row r="40" spans="1:14" ht="13.15" customHeight="1" x14ac:dyDescent="0.25">
      <c r="A40" s="3" t="s">
        <v>43</v>
      </c>
      <c r="B40" s="1">
        <v>38</v>
      </c>
      <c r="D40" s="27">
        <v>9102.7999999999993</v>
      </c>
      <c r="E40" s="27">
        <v>4859.05</v>
      </c>
      <c r="M40" s="30"/>
      <c r="N40" s="30"/>
    </row>
    <row r="41" spans="1:14" ht="13.15" customHeight="1" x14ac:dyDescent="0.25">
      <c r="A41" s="3" t="s">
        <v>44</v>
      </c>
      <c r="B41" s="1">
        <v>39</v>
      </c>
      <c r="D41" s="27">
        <v>6655.6</v>
      </c>
      <c r="E41" s="27">
        <v>2030.7</v>
      </c>
      <c r="M41" s="30"/>
      <c r="N41" s="30"/>
    </row>
    <row r="42" spans="1:14" ht="13.15" customHeight="1" x14ac:dyDescent="0.25">
      <c r="A42" s="3" t="s">
        <v>45</v>
      </c>
      <c r="B42" s="1">
        <v>40</v>
      </c>
      <c r="D42" s="27"/>
      <c r="E42" s="27"/>
      <c r="M42" s="30"/>
      <c r="N42" s="30"/>
    </row>
    <row r="43" spans="1:14" ht="13.15" customHeight="1" x14ac:dyDescent="0.25">
      <c r="A43" s="3" t="s">
        <v>46</v>
      </c>
      <c r="B43" s="1">
        <v>41</v>
      </c>
      <c r="D43" s="27">
        <v>622303.5</v>
      </c>
      <c r="E43" s="27">
        <v>224641.9</v>
      </c>
      <c r="M43" s="30"/>
      <c r="N43" s="30"/>
    </row>
    <row r="44" spans="1:14" ht="13.15" customHeight="1" x14ac:dyDescent="0.25">
      <c r="A44" s="3" t="s">
        <v>47</v>
      </c>
      <c r="B44" s="1">
        <v>42</v>
      </c>
      <c r="D44" s="27">
        <v>256283.3</v>
      </c>
      <c r="E44" s="27">
        <v>92368.85</v>
      </c>
      <c r="M44" s="30"/>
      <c r="N44" s="30"/>
    </row>
    <row r="45" spans="1:14" ht="13.15" customHeight="1" x14ac:dyDescent="0.25">
      <c r="A45" s="3" t="s">
        <v>48</v>
      </c>
      <c r="B45" s="1">
        <v>43</v>
      </c>
      <c r="D45" s="27"/>
      <c r="E45" s="27"/>
      <c r="M45" s="30"/>
      <c r="N45" s="30"/>
    </row>
    <row r="46" spans="1:14" ht="13.15" customHeight="1" x14ac:dyDescent="0.25">
      <c r="A46" s="3" t="s">
        <v>49</v>
      </c>
      <c r="B46" s="1">
        <v>44</v>
      </c>
      <c r="D46" s="27"/>
      <c r="E46" s="27"/>
      <c r="M46" s="30"/>
      <c r="N46" s="30"/>
    </row>
    <row r="47" spans="1:14" ht="13.15" customHeight="1" x14ac:dyDescent="0.25">
      <c r="A47" s="3" t="s">
        <v>50</v>
      </c>
      <c r="B47" s="1">
        <v>45</v>
      </c>
      <c r="D47" s="27">
        <v>127570.8</v>
      </c>
      <c r="E47" s="27">
        <v>67791.149999999994</v>
      </c>
      <c r="M47" s="30"/>
      <c r="N47" s="30"/>
    </row>
    <row r="48" spans="1:14" ht="13.15" customHeight="1" x14ac:dyDescent="0.25">
      <c r="A48" s="3" t="s">
        <v>51</v>
      </c>
      <c r="B48" s="1">
        <v>46</v>
      </c>
      <c r="D48" s="27">
        <v>224732.34</v>
      </c>
      <c r="E48" s="27">
        <v>109927.65</v>
      </c>
      <c r="M48" s="30"/>
      <c r="N48" s="30"/>
    </row>
    <row r="49" spans="1:14" ht="13.15" customHeight="1" x14ac:dyDescent="0.25">
      <c r="A49" s="3" t="s">
        <v>52</v>
      </c>
      <c r="B49" s="1">
        <v>47</v>
      </c>
      <c r="D49" s="27">
        <v>15313.2</v>
      </c>
      <c r="E49" s="27">
        <v>4762.45</v>
      </c>
      <c r="M49" s="30"/>
      <c r="N49" s="30"/>
    </row>
    <row r="50" spans="1:14" ht="13.15" customHeight="1" x14ac:dyDescent="0.25">
      <c r="A50" s="3" t="s">
        <v>53</v>
      </c>
      <c r="B50" s="1">
        <v>48</v>
      </c>
      <c r="D50" s="27">
        <v>2593413.2000000002</v>
      </c>
      <c r="E50" s="27">
        <v>896168</v>
      </c>
      <c r="M50" s="30"/>
      <c r="N50" s="30"/>
    </row>
    <row r="51" spans="1:14" ht="13.15" customHeight="1" x14ac:dyDescent="0.25">
      <c r="A51" s="3" t="s">
        <v>54</v>
      </c>
      <c r="B51" s="1">
        <v>49</v>
      </c>
      <c r="D51" s="27">
        <v>551476.80000000005</v>
      </c>
      <c r="E51" s="27">
        <v>227983.7</v>
      </c>
      <c r="M51" s="30"/>
      <c r="N51" s="30"/>
    </row>
    <row r="52" spans="1:14" ht="13.15" customHeight="1" x14ac:dyDescent="0.25">
      <c r="A52" s="3" t="s">
        <v>55</v>
      </c>
      <c r="B52" s="1">
        <v>50</v>
      </c>
      <c r="D52" s="27">
        <v>2585733.5</v>
      </c>
      <c r="E52" s="27">
        <v>872643.45</v>
      </c>
      <c r="M52" s="30"/>
      <c r="N52" s="30"/>
    </row>
    <row r="53" spans="1:14" ht="13.15" customHeight="1" x14ac:dyDescent="0.25">
      <c r="A53" s="3" t="s">
        <v>56</v>
      </c>
      <c r="B53" s="1">
        <v>51</v>
      </c>
      <c r="D53" s="27"/>
      <c r="E53" s="27"/>
      <c r="M53" s="30"/>
      <c r="N53" s="30"/>
    </row>
    <row r="54" spans="1:14" ht="13.15" customHeight="1" x14ac:dyDescent="0.25">
      <c r="A54" s="3" t="s">
        <v>57</v>
      </c>
      <c r="B54" s="1">
        <v>52</v>
      </c>
      <c r="D54" s="27">
        <v>1311788.1000000001</v>
      </c>
      <c r="E54" s="27">
        <v>508135.6</v>
      </c>
      <c r="M54" s="30"/>
      <c r="N54" s="30"/>
    </row>
    <row r="55" spans="1:14" ht="13.15" customHeight="1" x14ac:dyDescent="0.25">
      <c r="A55" s="3" t="s">
        <v>58</v>
      </c>
      <c r="B55" s="1">
        <v>53</v>
      </c>
      <c r="D55" s="27">
        <v>632376.47</v>
      </c>
      <c r="E55" s="27">
        <v>217449.05</v>
      </c>
      <c r="M55" s="30"/>
      <c r="N55" s="30"/>
    </row>
    <row r="56" spans="1:14" ht="13.15" customHeight="1" x14ac:dyDescent="0.25">
      <c r="A56" s="3" t="s">
        <v>59</v>
      </c>
      <c r="B56" s="1">
        <v>54</v>
      </c>
      <c r="D56" s="27">
        <v>16623.599999999999</v>
      </c>
      <c r="E56" s="27">
        <v>7179.2</v>
      </c>
      <c r="M56" s="30"/>
      <c r="N56" s="30"/>
    </row>
    <row r="57" spans="1:14" ht="13.15" customHeight="1" x14ac:dyDescent="0.25">
      <c r="A57" s="3" t="s">
        <v>60</v>
      </c>
      <c r="B57" s="1">
        <v>55</v>
      </c>
      <c r="D57" s="27"/>
      <c r="E57" s="27"/>
      <c r="M57" s="30"/>
      <c r="N57" s="30"/>
    </row>
    <row r="58" spans="1:14" ht="13.15" customHeight="1" x14ac:dyDescent="0.25">
      <c r="A58" s="3" t="s">
        <v>61</v>
      </c>
      <c r="B58" s="1">
        <v>56</v>
      </c>
      <c r="D58" s="27">
        <v>307109.59999999998</v>
      </c>
      <c r="E58" s="27">
        <v>110699.4</v>
      </c>
      <c r="M58" s="30"/>
      <c r="N58" s="30"/>
    </row>
    <row r="59" spans="1:14" ht="13.15" customHeight="1" x14ac:dyDescent="0.25">
      <c r="A59" s="3" t="s">
        <v>62</v>
      </c>
      <c r="B59" s="1">
        <v>57</v>
      </c>
      <c r="D59" s="27">
        <v>395706.5</v>
      </c>
      <c r="E59" s="27">
        <v>181855.1</v>
      </c>
      <c r="M59" s="30"/>
      <c r="N59" s="30"/>
    </row>
    <row r="60" spans="1:14" ht="13.15" customHeight="1" x14ac:dyDescent="0.25">
      <c r="A60" s="3" t="s">
        <v>63</v>
      </c>
      <c r="B60" s="1">
        <v>58</v>
      </c>
      <c r="D60" s="27">
        <v>937789.3</v>
      </c>
      <c r="E60" s="27">
        <v>220459.75</v>
      </c>
      <c r="M60" s="30"/>
      <c r="N60" s="30"/>
    </row>
    <row r="61" spans="1:14" ht="13.15" customHeight="1" x14ac:dyDescent="0.25">
      <c r="A61" s="3" t="s">
        <v>64</v>
      </c>
      <c r="B61" s="1">
        <v>59</v>
      </c>
      <c r="D61" s="27">
        <v>401573.9</v>
      </c>
      <c r="E61" s="27">
        <v>275912.06</v>
      </c>
      <c r="M61" s="30"/>
      <c r="N61" s="30"/>
    </row>
    <row r="62" spans="1:14" ht="13.15" customHeight="1" x14ac:dyDescent="0.25">
      <c r="A62" s="3" t="s">
        <v>65</v>
      </c>
      <c r="B62" s="1">
        <v>60</v>
      </c>
      <c r="D62" s="27">
        <v>193316.2</v>
      </c>
      <c r="E62" s="27">
        <v>55194.3</v>
      </c>
      <c r="M62" s="30"/>
      <c r="N62" s="30"/>
    </row>
    <row r="63" spans="1:14" ht="13.15" customHeight="1" x14ac:dyDescent="0.25">
      <c r="A63" s="3" t="s">
        <v>66</v>
      </c>
      <c r="B63" s="1">
        <v>61</v>
      </c>
      <c r="D63" s="27"/>
      <c r="E63" s="27"/>
      <c r="M63" s="30"/>
      <c r="N63" s="30"/>
    </row>
    <row r="64" spans="1:14" ht="13.15" customHeight="1" x14ac:dyDescent="0.25">
      <c r="A64" s="3" t="s">
        <v>67</v>
      </c>
      <c r="B64" s="1">
        <v>62</v>
      </c>
      <c r="D64" s="27">
        <v>3497.2</v>
      </c>
      <c r="E64" s="27">
        <v>831.25</v>
      </c>
      <c r="M64" s="30"/>
      <c r="N64" s="30"/>
    </row>
    <row r="65" spans="1:14" ht="13.15" customHeight="1" x14ac:dyDescent="0.25">
      <c r="A65" s="3" t="s">
        <v>68</v>
      </c>
      <c r="B65" s="1">
        <v>63</v>
      </c>
      <c r="D65" s="27"/>
      <c r="E65" s="27"/>
      <c r="F65" s="30"/>
      <c r="M65" s="30"/>
      <c r="N65" s="30"/>
    </row>
    <row r="66" spans="1:14" ht="13.15" customHeight="1" x14ac:dyDescent="0.25">
      <c r="A66" s="3" t="s">
        <v>69</v>
      </c>
      <c r="B66" s="1">
        <v>64</v>
      </c>
      <c r="D66" s="27">
        <v>427312.9</v>
      </c>
      <c r="E66" s="27">
        <v>201751.55</v>
      </c>
      <c r="F66" s="30"/>
      <c r="M66" s="30"/>
      <c r="N66" s="30"/>
    </row>
    <row r="67" spans="1:14" ht="13.15" customHeight="1" x14ac:dyDescent="0.25">
      <c r="A67" s="3" t="s">
        <v>70</v>
      </c>
      <c r="B67" s="1">
        <v>65</v>
      </c>
      <c r="D67" s="27">
        <v>19525.099999999999</v>
      </c>
      <c r="E67" s="27">
        <v>10404.799999999999</v>
      </c>
      <c r="F67" s="30"/>
      <c r="M67" s="30"/>
      <c r="N67" s="30"/>
    </row>
    <row r="68" spans="1:14" ht="13.15" customHeight="1" x14ac:dyDescent="0.25">
      <c r="A68" s="3" t="s">
        <v>71</v>
      </c>
      <c r="B68" s="1">
        <v>66</v>
      </c>
      <c r="D68" s="27">
        <v>330629.59999999998</v>
      </c>
      <c r="E68" s="27">
        <v>143287.20000000001</v>
      </c>
      <c r="F68" s="30"/>
      <c r="M68" s="30"/>
      <c r="N68" s="30"/>
    </row>
    <row r="69" spans="1:14" ht="13.15" customHeight="1" x14ac:dyDescent="0.25">
      <c r="A69" s="3" t="s">
        <v>72</v>
      </c>
      <c r="B69" s="1">
        <v>67</v>
      </c>
      <c r="D69" s="27">
        <v>19389.300000000003</v>
      </c>
      <c r="E69" s="27">
        <v>8990.4500000000007</v>
      </c>
      <c r="F69" s="30"/>
      <c r="M69" s="30"/>
      <c r="N69" s="30"/>
    </row>
    <row r="70" spans="1:14" ht="13.15" customHeight="1" x14ac:dyDescent="0.2">
      <c r="F70" s="30"/>
    </row>
    <row r="71" spans="1:14" ht="13.15" customHeight="1" x14ac:dyDescent="0.2">
      <c r="A71" s="1" t="s">
        <v>73</v>
      </c>
      <c r="D71" s="25">
        <f>SUM(D3:D69)</f>
        <v>24248095.910000004</v>
      </c>
      <c r="E71" s="25">
        <f>SUM(E3:E69)</f>
        <v>10123052.510000004</v>
      </c>
      <c r="F71" s="30"/>
    </row>
    <row r="72" spans="1:14" x14ac:dyDescent="0.2">
      <c r="F72" s="30"/>
    </row>
    <row r="73" spans="1:14" x14ac:dyDescent="0.2">
      <c r="A73" s="4" t="s">
        <v>74</v>
      </c>
      <c r="F73" s="30"/>
    </row>
    <row r="74" spans="1:14" x14ac:dyDescent="0.2">
      <c r="F74" s="30"/>
    </row>
    <row r="75" spans="1:14" x14ac:dyDescent="0.2">
      <c r="F75" s="30"/>
    </row>
    <row r="76" spans="1:14" x14ac:dyDescent="0.2">
      <c r="F76" s="30"/>
    </row>
    <row r="77" spans="1:14" x14ac:dyDescent="0.2">
      <c r="F77" s="30"/>
    </row>
    <row r="78" spans="1:14" x14ac:dyDescent="0.2">
      <c r="F78" s="30"/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H74"/>
  <sheetViews>
    <sheetView workbookViewId="0"/>
  </sheetViews>
  <sheetFormatPr defaultRowHeight="15" x14ac:dyDescent="0.25"/>
  <cols>
    <col min="1" max="1" width="21.140625" customWidth="1"/>
    <col min="2" max="3" width="10.5703125" customWidth="1"/>
    <col min="4" max="5" width="18.42578125" customWidth="1"/>
    <col min="6" max="6" width="3.7109375" customWidth="1"/>
    <col min="7" max="7" width="19" style="31" customWidth="1"/>
    <col min="8" max="8" width="18.28515625" style="31" customWidth="1"/>
  </cols>
  <sheetData>
    <row r="1" spans="1:8" x14ac:dyDescent="0.25">
      <c r="A1" s="24" t="s">
        <v>78</v>
      </c>
    </row>
    <row r="2" spans="1:8" x14ac:dyDescent="0.25">
      <c r="D2" s="37" t="s">
        <v>0</v>
      </c>
      <c r="E2" s="37" t="s">
        <v>1</v>
      </c>
      <c r="G2" s="32" t="s">
        <v>75</v>
      </c>
      <c r="H2" s="33"/>
    </row>
    <row r="3" spans="1:8" x14ac:dyDescent="0.25">
      <c r="A3" t="s">
        <v>2</v>
      </c>
      <c r="B3" t="s">
        <v>3</v>
      </c>
      <c r="D3" s="37" t="s">
        <v>4</v>
      </c>
      <c r="E3" s="37" t="s">
        <v>5</v>
      </c>
      <c r="F3" s="9"/>
      <c r="G3" s="34" t="s">
        <v>0</v>
      </c>
      <c r="H3" s="35" t="s">
        <v>1</v>
      </c>
    </row>
    <row r="4" spans="1:8" x14ac:dyDescent="0.25">
      <c r="A4" s="10" t="s">
        <v>6</v>
      </c>
      <c r="B4">
        <v>1</v>
      </c>
      <c r="D4" s="11">
        <v>532870.17000000004</v>
      </c>
      <c r="E4" s="11">
        <v>488849.55</v>
      </c>
      <c r="F4" s="12"/>
      <c r="G4" s="36">
        <v>-0.20948820062826135</v>
      </c>
      <c r="H4" s="36">
        <v>0.33658025435650107</v>
      </c>
    </row>
    <row r="5" spans="1:8" x14ac:dyDescent="0.25">
      <c r="A5" s="10" t="s">
        <v>7</v>
      </c>
      <c r="B5">
        <v>2</v>
      </c>
      <c r="D5" s="11">
        <v>46946.200000000004</v>
      </c>
      <c r="E5" s="11">
        <v>40700.450000000004</v>
      </c>
      <c r="F5" s="12"/>
      <c r="G5" s="36">
        <v>-0.59682102643333357</v>
      </c>
      <c r="H5" s="36">
        <v>1.0359437645534606</v>
      </c>
    </row>
    <row r="6" spans="1:8" x14ac:dyDescent="0.25">
      <c r="A6" s="10" t="s">
        <v>8</v>
      </c>
      <c r="B6">
        <v>3</v>
      </c>
      <c r="D6" s="11">
        <v>837287.5</v>
      </c>
      <c r="E6" s="11">
        <v>342393.8</v>
      </c>
      <c r="F6" s="12"/>
      <c r="G6" s="36">
        <v>0.12590670258649106</v>
      </c>
      <c r="H6" s="36">
        <v>0.106442754446048</v>
      </c>
    </row>
    <row r="7" spans="1:8" x14ac:dyDescent="0.25">
      <c r="A7" s="10" t="s">
        <v>9</v>
      </c>
      <c r="B7">
        <v>4</v>
      </c>
      <c r="D7" s="11">
        <v>22359.4</v>
      </c>
      <c r="E7" s="11">
        <v>11761.4</v>
      </c>
      <c r="F7" s="12"/>
      <c r="G7" s="36">
        <v>-0.23947619047619029</v>
      </c>
      <c r="H7" s="36">
        <v>-0.22417694048113779</v>
      </c>
    </row>
    <row r="8" spans="1:8" x14ac:dyDescent="0.25">
      <c r="A8" s="10" t="s">
        <v>10</v>
      </c>
      <c r="B8">
        <v>5</v>
      </c>
      <c r="D8" s="11">
        <v>2370072.6</v>
      </c>
      <c r="E8" s="11">
        <v>1220307.55</v>
      </c>
      <c r="F8" s="12"/>
      <c r="G8" s="36">
        <v>0.37032436665634627</v>
      </c>
      <c r="H8" s="36">
        <v>0.45694673228915694</v>
      </c>
    </row>
    <row r="9" spans="1:8" x14ac:dyDescent="0.25">
      <c r="A9" s="10" t="s">
        <v>11</v>
      </c>
      <c r="B9">
        <v>6</v>
      </c>
      <c r="D9" s="11">
        <v>10062825.48</v>
      </c>
      <c r="E9" s="11">
        <v>3941455.2199999997</v>
      </c>
      <c r="F9" s="12"/>
      <c r="G9" s="36">
        <v>0.20647055419250293</v>
      </c>
      <c r="H9" s="36">
        <v>-0.53950805313645578</v>
      </c>
    </row>
    <row r="10" spans="1:8" x14ac:dyDescent="0.25">
      <c r="A10" s="10" t="s">
        <v>12</v>
      </c>
      <c r="B10">
        <v>7</v>
      </c>
      <c r="D10" s="11">
        <v>26287.1</v>
      </c>
      <c r="E10" s="11">
        <v>12095.65</v>
      </c>
      <c r="F10" s="12"/>
      <c r="G10" s="36">
        <v>2.3335996449178871</v>
      </c>
      <c r="H10" s="36">
        <v>2.2082250278499811</v>
      </c>
    </row>
    <row r="11" spans="1:8" x14ac:dyDescent="0.25">
      <c r="A11" s="10" t="s">
        <v>13</v>
      </c>
      <c r="B11">
        <v>8</v>
      </c>
      <c r="D11" s="11">
        <v>899380.99999999988</v>
      </c>
      <c r="E11" s="11">
        <v>385019.25</v>
      </c>
      <c r="F11" s="12"/>
      <c r="G11" s="36">
        <v>-0.1582827744836186</v>
      </c>
      <c r="H11" s="36">
        <v>0.14184184412769718</v>
      </c>
    </row>
    <row r="12" spans="1:8" x14ac:dyDescent="0.25">
      <c r="A12" s="10" t="s">
        <v>14</v>
      </c>
      <c r="B12">
        <v>9</v>
      </c>
      <c r="D12" s="11">
        <v>568860.60000000009</v>
      </c>
      <c r="E12" s="11">
        <v>223156.15000000002</v>
      </c>
      <c r="F12" s="12"/>
      <c r="G12" s="36">
        <v>0.6107835111622939</v>
      </c>
      <c r="H12" s="36">
        <v>-6.5684563453509703E-2</v>
      </c>
    </row>
    <row r="13" spans="1:8" x14ac:dyDescent="0.25">
      <c r="A13" s="10" t="s">
        <v>15</v>
      </c>
      <c r="B13">
        <v>10</v>
      </c>
      <c r="D13" s="11">
        <v>1073769.9000000001</v>
      </c>
      <c r="E13" s="11">
        <v>553758.1</v>
      </c>
      <c r="F13" s="12"/>
      <c r="G13" s="36">
        <v>1.6844791107019921</v>
      </c>
      <c r="H13" s="36">
        <v>0.74951981714902383</v>
      </c>
    </row>
    <row r="14" spans="1:8" x14ac:dyDescent="0.25">
      <c r="A14" s="10" t="s">
        <v>16</v>
      </c>
      <c r="B14">
        <v>11</v>
      </c>
      <c r="D14" s="11">
        <v>4093193.9999999995</v>
      </c>
      <c r="E14" s="11">
        <v>1546292.65</v>
      </c>
      <c r="F14" s="12"/>
      <c r="G14" s="36">
        <v>-0.15934748658352016</v>
      </c>
      <c r="H14" s="36">
        <v>5.7683527997025585E-2</v>
      </c>
    </row>
    <row r="15" spans="1:8" x14ac:dyDescent="0.25">
      <c r="A15" s="10" t="s">
        <v>17</v>
      </c>
      <c r="B15">
        <v>12</v>
      </c>
      <c r="D15" s="11">
        <v>212373</v>
      </c>
      <c r="E15" s="11">
        <v>95544.75</v>
      </c>
      <c r="F15" s="12"/>
      <c r="G15" s="36">
        <v>1.5475476736277298</v>
      </c>
      <c r="H15" s="36">
        <v>0.78486897164975411</v>
      </c>
    </row>
    <row r="16" spans="1:8" x14ac:dyDescent="0.25">
      <c r="A16" s="10" t="s">
        <v>18</v>
      </c>
      <c r="B16">
        <v>13</v>
      </c>
      <c r="D16" s="11">
        <v>14267285.399999999</v>
      </c>
      <c r="E16" s="11">
        <v>7466927.6499999994</v>
      </c>
      <c r="F16" s="12"/>
      <c r="G16" s="36">
        <v>1.9764086475694054E-2</v>
      </c>
      <c r="H16" s="36">
        <v>-0.14988482404585746</v>
      </c>
    </row>
    <row r="17" spans="1:8" x14ac:dyDescent="0.25">
      <c r="A17" s="10" t="s">
        <v>19</v>
      </c>
      <c r="B17">
        <v>14</v>
      </c>
      <c r="D17" s="11">
        <v>72272.2</v>
      </c>
      <c r="E17" s="11">
        <v>21768.6</v>
      </c>
      <c r="F17" s="12"/>
      <c r="G17" s="36">
        <v>0.71561980724493179</v>
      </c>
      <c r="H17" s="36">
        <v>0.19229368350426523</v>
      </c>
    </row>
    <row r="18" spans="1:8" x14ac:dyDescent="0.25">
      <c r="A18" s="10" t="s">
        <v>20</v>
      </c>
      <c r="B18">
        <v>15</v>
      </c>
      <c r="D18" s="11">
        <v>32285.4</v>
      </c>
      <c r="E18" s="11">
        <v>10727.5</v>
      </c>
      <c r="F18" s="12"/>
      <c r="G18" s="36">
        <v>0.26962417073352984</v>
      </c>
      <c r="H18" s="36">
        <v>3.1363022941970309</v>
      </c>
    </row>
    <row r="19" spans="1:8" x14ac:dyDescent="0.25">
      <c r="A19" s="10" t="s">
        <v>21</v>
      </c>
      <c r="B19">
        <v>16</v>
      </c>
      <c r="D19" s="11">
        <v>4193034.3000000003</v>
      </c>
      <c r="E19" s="11">
        <v>1974735.7</v>
      </c>
      <c r="F19" s="12"/>
      <c r="G19" s="36">
        <v>0.19265667975857159</v>
      </c>
      <c r="H19" s="36">
        <v>0.2726457832021012</v>
      </c>
    </row>
    <row r="20" spans="1:8" x14ac:dyDescent="0.25">
      <c r="A20" s="10" t="s">
        <v>22</v>
      </c>
      <c r="B20">
        <v>17</v>
      </c>
      <c r="D20" s="11">
        <v>1034101.6</v>
      </c>
      <c r="E20" s="11">
        <v>608861.4</v>
      </c>
      <c r="F20" s="12"/>
      <c r="G20" s="36">
        <v>0.3770523588027479</v>
      </c>
      <c r="H20" s="36">
        <v>0.22292278999533921</v>
      </c>
    </row>
    <row r="21" spans="1:8" x14ac:dyDescent="0.25">
      <c r="A21" s="10" t="s">
        <v>23</v>
      </c>
      <c r="B21">
        <v>18</v>
      </c>
      <c r="D21" s="11">
        <v>380322.17999999993</v>
      </c>
      <c r="E21" s="11">
        <v>193886.7</v>
      </c>
      <c r="F21" s="12"/>
      <c r="G21" s="36">
        <v>2.7975576530115509E-2</v>
      </c>
      <c r="H21" s="36">
        <v>-7.6488347784336774E-2</v>
      </c>
    </row>
    <row r="22" spans="1:8" x14ac:dyDescent="0.25">
      <c r="A22" s="10" t="s">
        <v>24</v>
      </c>
      <c r="B22">
        <v>19</v>
      </c>
      <c r="D22" s="11">
        <v>106627.18</v>
      </c>
      <c r="E22" s="11">
        <v>33500.949999999997</v>
      </c>
      <c r="F22" s="12"/>
      <c r="G22" s="36">
        <v>0.89159589773793679</v>
      </c>
      <c r="H22" s="36">
        <v>0.16330821584832278</v>
      </c>
    </row>
    <row r="23" spans="1:8" x14ac:dyDescent="0.25">
      <c r="A23" s="10" t="s">
        <v>25</v>
      </c>
      <c r="B23">
        <v>20</v>
      </c>
      <c r="D23" s="11">
        <v>24005.8</v>
      </c>
      <c r="E23" s="11">
        <v>221003.65000000002</v>
      </c>
      <c r="F23" s="12"/>
      <c r="G23" s="36">
        <v>-0.61898942316238559</v>
      </c>
      <c r="H23" s="36">
        <v>5.6498762571744514</v>
      </c>
    </row>
    <row r="24" spans="1:8" x14ac:dyDescent="0.25">
      <c r="A24" s="10" t="s">
        <v>26</v>
      </c>
      <c r="B24">
        <v>21</v>
      </c>
      <c r="D24" s="11">
        <v>30087.4</v>
      </c>
      <c r="E24" s="11">
        <v>16106.300000000001</v>
      </c>
      <c r="F24" s="12"/>
      <c r="G24" s="36">
        <v>0.65150234381003602</v>
      </c>
      <c r="H24" s="36">
        <v>0.2391415569378248</v>
      </c>
    </row>
    <row r="25" spans="1:8" x14ac:dyDescent="0.25">
      <c r="A25" s="10" t="s">
        <v>27</v>
      </c>
      <c r="B25">
        <v>22</v>
      </c>
      <c r="D25" s="11">
        <v>16591.399999999998</v>
      </c>
      <c r="E25" s="11">
        <v>6166.3</v>
      </c>
      <c r="F25" s="12"/>
      <c r="G25" s="36">
        <v>-0.16096144996283057</v>
      </c>
      <c r="H25" s="36">
        <v>0.21637669152167915</v>
      </c>
    </row>
    <row r="26" spans="1:8" x14ac:dyDescent="0.25">
      <c r="A26" s="10" t="s">
        <v>28</v>
      </c>
      <c r="B26">
        <v>23</v>
      </c>
      <c r="D26" s="11">
        <v>72185.399999999994</v>
      </c>
      <c r="E26" s="11">
        <v>28992.25</v>
      </c>
      <c r="F26" s="12"/>
      <c r="G26" s="36">
        <v>-1.3196045970851999E-2</v>
      </c>
      <c r="H26" s="36">
        <v>-0.30415900136925322</v>
      </c>
    </row>
    <row r="27" spans="1:8" x14ac:dyDescent="0.25">
      <c r="A27" s="10" t="s">
        <v>29</v>
      </c>
      <c r="B27">
        <v>24</v>
      </c>
      <c r="D27" s="11">
        <v>9827.9</v>
      </c>
      <c r="E27" s="11">
        <v>7087.5</v>
      </c>
      <c r="F27" s="12"/>
      <c r="G27" s="36">
        <v>-0.96318331919165812</v>
      </c>
      <c r="H27" s="36">
        <v>-0.94425434334369329</v>
      </c>
    </row>
    <row r="28" spans="1:8" x14ac:dyDescent="0.25">
      <c r="A28" s="10" t="s">
        <v>30</v>
      </c>
      <c r="B28">
        <v>25</v>
      </c>
      <c r="D28" s="11">
        <v>96476.800000000003</v>
      </c>
      <c r="E28" s="11">
        <v>22956.85</v>
      </c>
      <c r="F28" s="12"/>
      <c r="G28" s="36">
        <v>1.2258397932816538</v>
      </c>
      <c r="H28" s="36">
        <v>0.78449776907171609</v>
      </c>
    </row>
    <row r="29" spans="1:8" x14ac:dyDescent="0.25">
      <c r="A29" s="10" t="s">
        <v>31</v>
      </c>
      <c r="B29">
        <v>26</v>
      </c>
      <c r="D29" s="11">
        <v>58596.999999999993</v>
      </c>
      <c r="E29" s="11">
        <v>38951.149999999994</v>
      </c>
      <c r="F29" s="12"/>
      <c r="G29" s="36">
        <v>0.19382763587615326</v>
      </c>
      <c r="H29" s="36">
        <v>2.0912752423543788</v>
      </c>
    </row>
    <row r="30" spans="1:8" x14ac:dyDescent="0.25">
      <c r="A30" s="10" t="s">
        <v>32</v>
      </c>
      <c r="B30">
        <v>27</v>
      </c>
      <c r="D30" s="11">
        <v>577879.5</v>
      </c>
      <c r="E30" s="11">
        <v>280995.75</v>
      </c>
      <c r="F30" s="12"/>
      <c r="G30" s="36">
        <v>0.62063991662452733</v>
      </c>
      <c r="H30" s="36">
        <v>0.80032048752134788</v>
      </c>
    </row>
    <row r="31" spans="1:8" x14ac:dyDescent="0.25">
      <c r="A31" s="10" t="s">
        <v>33</v>
      </c>
      <c r="B31">
        <v>28</v>
      </c>
      <c r="D31" s="11">
        <v>261729.3</v>
      </c>
      <c r="E31" s="11">
        <v>129755.5</v>
      </c>
      <c r="F31" s="12"/>
      <c r="G31" s="36">
        <v>0.84740009486540968</v>
      </c>
      <c r="H31" s="36">
        <v>1.5160677321931519</v>
      </c>
    </row>
    <row r="32" spans="1:8" x14ac:dyDescent="0.25">
      <c r="A32" s="10" t="s">
        <v>34</v>
      </c>
      <c r="B32">
        <v>29</v>
      </c>
      <c r="D32" s="11">
        <v>6218509.5</v>
      </c>
      <c r="E32" s="11">
        <v>3547301.0999999996</v>
      </c>
      <c r="F32" s="12"/>
      <c r="G32" s="36">
        <v>1.7164246266006211E-2</v>
      </c>
      <c r="H32" s="36">
        <v>0.18879631620377002</v>
      </c>
    </row>
    <row r="33" spans="1:8" x14ac:dyDescent="0.25">
      <c r="A33" s="10" t="s">
        <v>35</v>
      </c>
      <c r="B33">
        <v>30</v>
      </c>
      <c r="D33" s="11">
        <v>12340.300000000001</v>
      </c>
      <c r="E33" s="11">
        <v>9617.6500000000015</v>
      </c>
      <c r="F33" s="12"/>
      <c r="G33" s="36">
        <v>-0.15795758502101642</v>
      </c>
      <c r="H33" s="36">
        <v>9.5741287183986223E-2</v>
      </c>
    </row>
    <row r="34" spans="1:8" x14ac:dyDescent="0.25">
      <c r="A34" s="10" t="s">
        <v>36</v>
      </c>
      <c r="B34">
        <v>31</v>
      </c>
      <c r="D34" s="11">
        <v>1131538.9000000001</v>
      </c>
      <c r="E34" s="11">
        <v>376372.85</v>
      </c>
      <c r="F34" s="12"/>
      <c r="G34" s="36">
        <v>0.33272445093699132</v>
      </c>
      <c r="H34" s="36">
        <v>0.29526029245260288</v>
      </c>
    </row>
    <row r="35" spans="1:8" x14ac:dyDescent="0.25">
      <c r="A35" s="10" t="s">
        <v>37</v>
      </c>
      <c r="B35">
        <v>32</v>
      </c>
      <c r="D35" s="11">
        <v>54516.7</v>
      </c>
      <c r="E35" s="11">
        <v>55332.200000000004</v>
      </c>
      <c r="F35" s="12"/>
      <c r="G35" s="36">
        <v>0.61291057449364206</v>
      </c>
      <c r="H35" s="36">
        <v>0.6035297697535249</v>
      </c>
    </row>
    <row r="36" spans="1:8" x14ac:dyDescent="0.25">
      <c r="A36" s="10" t="s">
        <v>38</v>
      </c>
      <c r="B36">
        <v>33</v>
      </c>
      <c r="D36" s="11">
        <v>25067.699999999997</v>
      </c>
      <c r="E36" s="11">
        <v>12147.1</v>
      </c>
      <c r="F36" s="12"/>
      <c r="G36" s="36">
        <v>0.11128006206361518</v>
      </c>
      <c r="H36" s="36">
        <v>-0.25389113423338194</v>
      </c>
    </row>
    <row r="37" spans="1:8" x14ac:dyDescent="0.25">
      <c r="A37" s="10" t="s">
        <v>39</v>
      </c>
      <c r="B37">
        <v>34</v>
      </c>
      <c r="D37" s="11">
        <v>12127.500000000002</v>
      </c>
      <c r="E37" s="11">
        <v>22192.100000000002</v>
      </c>
      <c r="F37" s="12"/>
      <c r="G37" s="36">
        <v>1.0017331022530334</v>
      </c>
      <c r="H37" s="36">
        <v>3.3659023617709849</v>
      </c>
    </row>
    <row r="38" spans="1:8" x14ac:dyDescent="0.25">
      <c r="A38" s="10" t="s">
        <v>40</v>
      </c>
      <c r="B38">
        <v>35</v>
      </c>
      <c r="D38" s="11">
        <v>1455409.9</v>
      </c>
      <c r="E38" s="11">
        <v>727826.75</v>
      </c>
      <c r="F38" s="12"/>
      <c r="G38" s="36">
        <v>0.19426920436889161</v>
      </c>
      <c r="H38" s="36">
        <v>0.11605554342033297</v>
      </c>
    </row>
    <row r="39" spans="1:8" x14ac:dyDescent="0.25">
      <c r="A39" s="10" t="s">
        <v>41</v>
      </c>
      <c r="B39">
        <v>36</v>
      </c>
      <c r="D39" s="11">
        <v>4335692.2</v>
      </c>
      <c r="E39" s="11">
        <v>2074783.55</v>
      </c>
      <c r="F39" s="12"/>
      <c r="G39" s="36">
        <v>-1.8062300533991382E-2</v>
      </c>
      <c r="H39" s="36">
        <v>0.36261468707080335</v>
      </c>
    </row>
    <row r="40" spans="1:8" x14ac:dyDescent="0.25">
      <c r="A40" s="10" t="s">
        <v>42</v>
      </c>
      <c r="B40">
        <v>37</v>
      </c>
      <c r="D40" s="11">
        <v>749423.5</v>
      </c>
      <c r="E40" s="11">
        <v>1019761.3999999999</v>
      </c>
      <c r="F40" s="12"/>
      <c r="G40" s="36">
        <v>0.28437819038604339</v>
      </c>
      <c r="H40" s="36">
        <v>1.0432464122617056</v>
      </c>
    </row>
    <row r="41" spans="1:8" x14ac:dyDescent="0.25">
      <c r="A41" s="10" t="s">
        <v>43</v>
      </c>
      <c r="B41">
        <v>38</v>
      </c>
      <c r="D41" s="11">
        <v>74430.7</v>
      </c>
      <c r="E41" s="11">
        <v>30218.3</v>
      </c>
      <c r="F41" s="12"/>
      <c r="G41" s="36">
        <v>-6.3761246897787061E-2</v>
      </c>
      <c r="H41" s="36">
        <v>-0.39509987318802509</v>
      </c>
    </row>
    <row r="42" spans="1:8" x14ac:dyDescent="0.25">
      <c r="A42" s="10" t="s">
        <v>44</v>
      </c>
      <c r="B42">
        <v>39</v>
      </c>
      <c r="D42" s="11">
        <v>2174.1999999999998</v>
      </c>
      <c r="E42" s="11">
        <v>2757.65</v>
      </c>
      <c r="F42" s="12"/>
      <c r="G42" s="36">
        <v>-0.70082835677133504</v>
      </c>
      <c r="H42" s="36">
        <v>0.22401739940966303</v>
      </c>
    </row>
    <row r="43" spans="1:8" x14ac:dyDescent="0.25">
      <c r="A43" s="10" t="s">
        <v>45</v>
      </c>
      <c r="B43">
        <v>40</v>
      </c>
      <c r="D43" s="11">
        <v>18808.3</v>
      </c>
      <c r="E43" s="11">
        <v>7987.35</v>
      </c>
      <c r="F43" s="12"/>
      <c r="G43" s="36">
        <v>-0.70768511064209405</v>
      </c>
      <c r="H43" s="36">
        <v>0.68819351975144261</v>
      </c>
    </row>
    <row r="44" spans="1:8" x14ac:dyDescent="0.25">
      <c r="A44" s="10" t="s">
        <v>46</v>
      </c>
      <c r="B44">
        <v>41</v>
      </c>
      <c r="D44" s="11">
        <v>1864414.3</v>
      </c>
      <c r="E44" s="11">
        <v>798658.7</v>
      </c>
      <c r="F44" s="12"/>
      <c r="G44" s="36">
        <v>-0.14188171047014564</v>
      </c>
      <c r="H44" s="36">
        <v>-0.21207146832998869</v>
      </c>
    </row>
    <row r="45" spans="1:8" x14ac:dyDescent="0.25">
      <c r="A45" s="10" t="s">
        <v>47</v>
      </c>
      <c r="B45">
        <v>42</v>
      </c>
      <c r="D45" s="11">
        <v>1180437.8399999999</v>
      </c>
      <c r="E45" s="11">
        <v>541466.1</v>
      </c>
      <c r="F45" s="12"/>
      <c r="G45" s="36">
        <v>0.75580832792283825</v>
      </c>
      <c r="H45" s="36">
        <v>0.76190520506216131</v>
      </c>
    </row>
    <row r="46" spans="1:8" x14ac:dyDescent="0.25">
      <c r="A46" s="10" t="s">
        <v>48</v>
      </c>
      <c r="B46">
        <v>43</v>
      </c>
      <c r="D46" s="11">
        <v>1422778</v>
      </c>
      <c r="E46" s="11">
        <v>562291.80000000005</v>
      </c>
      <c r="F46" s="12"/>
      <c r="G46" s="36">
        <v>0.66256860772332793</v>
      </c>
      <c r="H46" s="36">
        <v>0.57980972048086166</v>
      </c>
    </row>
    <row r="47" spans="1:8" x14ac:dyDescent="0.25">
      <c r="A47" s="10" t="s">
        <v>49</v>
      </c>
      <c r="B47">
        <v>44</v>
      </c>
      <c r="D47" s="11">
        <v>956383.89999999991</v>
      </c>
      <c r="E47" s="11">
        <v>566334.41</v>
      </c>
      <c r="F47" s="12"/>
      <c r="G47" s="36">
        <v>-5.8517980960381299E-2</v>
      </c>
      <c r="H47" s="36">
        <v>0.28910257803712547</v>
      </c>
    </row>
    <row r="48" spans="1:8" x14ac:dyDescent="0.25">
      <c r="A48" s="10" t="s">
        <v>50</v>
      </c>
      <c r="B48">
        <v>45</v>
      </c>
      <c r="D48" s="11">
        <v>630517.29999999993</v>
      </c>
      <c r="E48" s="11">
        <v>281987.30000000005</v>
      </c>
      <c r="F48" s="12"/>
      <c r="G48" s="36">
        <v>0.8841231791293287</v>
      </c>
      <c r="H48" s="36">
        <v>0.5817891963419759</v>
      </c>
    </row>
    <row r="49" spans="1:8" x14ac:dyDescent="0.25">
      <c r="A49" s="10" t="s">
        <v>51</v>
      </c>
      <c r="B49">
        <v>46</v>
      </c>
      <c r="D49" s="11">
        <v>761389.91999999993</v>
      </c>
      <c r="E49" s="11">
        <v>371295.05</v>
      </c>
      <c r="F49" s="12"/>
      <c r="G49" s="36">
        <v>0.17968088512377611</v>
      </c>
      <c r="H49" s="36">
        <v>6.6948076895998687E-2</v>
      </c>
    </row>
    <row r="50" spans="1:8" x14ac:dyDescent="0.25">
      <c r="A50" s="10" t="s">
        <v>52</v>
      </c>
      <c r="B50">
        <v>47</v>
      </c>
      <c r="D50" s="11">
        <v>183973.3</v>
      </c>
      <c r="E50" s="11">
        <v>34539.75</v>
      </c>
      <c r="F50" s="12"/>
      <c r="G50" s="36">
        <v>0.39308279444503325</v>
      </c>
      <c r="H50" s="36">
        <v>0.17175255283780566</v>
      </c>
    </row>
    <row r="51" spans="1:8" x14ac:dyDescent="0.25">
      <c r="A51" s="10" t="s">
        <v>53</v>
      </c>
      <c r="B51">
        <v>48</v>
      </c>
      <c r="D51" s="11">
        <v>7791140.7000000002</v>
      </c>
      <c r="E51" s="11">
        <v>3171304.9699999997</v>
      </c>
      <c r="F51" s="12"/>
      <c r="G51" s="36">
        <v>0.17877936794208016</v>
      </c>
      <c r="H51" s="36">
        <v>0.25686555541108214</v>
      </c>
    </row>
    <row r="52" spans="1:8" x14ac:dyDescent="0.25">
      <c r="A52" s="10" t="s">
        <v>54</v>
      </c>
      <c r="B52">
        <v>49</v>
      </c>
      <c r="D52" s="11">
        <v>2837626.4</v>
      </c>
      <c r="E52" s="11">
        <v>1271753.05</v>
      </c>
      <c r="F52" s="12"/>
      <c r="G52" s="36">
        <v>0.26919952809976055</v>
      </c>
      <c r="H52" s="36">
        <v>0.37776428226247405</v>
      </c>
    </row>
    <row r="53" spans="1:8" x14ac:dyDescent="0.25">
      <c r="A53" s="10" t="s">
        <v>55</v>
      </c>
      <c r="B53">
        <v>50</v>
      </c>
      <c r="D53" s="11">
        <v>8903610.0999999996</v>
      </c>
      <c r="E53" s="11">
        <v>4029062.1</v>
      </c>
      <c r="F53" s="12"/>
      <c r="G53" s="36">
        <v>-0.14077753850897035</v>
      </c>
      <c r="H53" s="36">
        <v>-0.17282392144030123</v>
      </c>
    </row>
    <row r="54" spans="1:8" x14ac:dyDescent="0.25">
      <c r="A54" s="10" t="s">
        <v>56</v>
      </c>
      <c r="B54">
        <v>51</v>
      </c>
      <c r="D54" s="11">
        <v>2556058.4000000004</v>
      </c>
      <c r="E54" s="11">
        <v>1275239.05</v>
      </c>
      <c r="F54" s="12"/>
      <c r="G54" s="36">
        <v>0.69745078733751931</v>
      </c>
      <c r="H54" s="36">
        <v>0.8352120823255651</v>
      </c>
    </row>
    <row r="55" spans="1:8" x14ac:dyDescent="0.25">
      <c r="A55" s="10" t="s">
        <v>57</v>
      </c>
      <c r="B55">
        <v>52</v>
      </c>
      <c r="D55" s="11">
        <v>5855546.2000000002</v>
      </c>
      <c r="E55" s="11">
        <v>5914263.5999999996</v>
      </c>
      <c r="F55" s="12"/>
      <c r="G55" s="36">
        <v>9.0460158823975734E-2</v>
      </c>
      <c r="H55" s="36">
        <v>1.9962572264892184</v>
      </c>
    </row>
    <row r="56" spans="1:8" x14ac:dyDescent="0.25">
      <c r="A56" s="10" t="s">
        <v>58</v>
      </c>
      <c r="B56">
        <v>53</v>
      </c>
      <c r="D56" s="11">
        <v>2019943.34</v>
      </c>
      <c r="E56" s="11">
        <v>935632.95</v>
      </c>
      <c r="F56" s="12"/>
      <c r="G56" s="36">
        <v>0.22663950737747207</v>
      </c>
      <c r="H56" s="36">
        <v>0.14109573896366268</v>
      </c>
    </row>
    <row r="57" spans="1:8" x14ac:dyDescent="0.25">
      <c r="A57" s="10" t="s">
        <v>59</v>
      </c>
      <c r="B57">
        <v>54</v>
      </c>
      <c r="D57" s="11">
        <v>101852.1</v>
      </c>
      <c r="E57" s="11">
        <v>45305.049999999996</v>
      </c>
      <c r="F57" s="12"/>
      <c r="G57" s="36">
        <v>-2.7171211662166628E-2</v>
      </c>
      <c r="H57" s="36">
        <v>0.38632980261537275</v>
      </c>
    </row>
    <row r="58" spans="1:8" x14ac:dyDescent="0.25">
      <c r="A58" s="10" t="s">
        <v>60</v>
      </c>
      <c r="B58">
        <v>55</v>
      </c>
      <c r="D58" s="11">
        <v>1367237.2000000002</v>
      </c>
      <c r="E58" s="11">
        <v>932079.75</v>
      </c>
      <c r="F58" s="12"/>
      <c r="G58" s="36">
        <v>-2.3278444723257241E-2</v>
      </c>
      <c r="H58" s="36">
        <v>0.38265511150708242</v>
      </c>
    </row>
    <row r="59" spans="1:8" x14ac:dyDescent="0.25">
      <c r="A59" s="10" t="s">
        <v>61</v>
      </c>
      <c r="B59">
        <v>56</v>
      </c>
      <c r="D59" s="11">
        <v>1060546.8999999999</v>
      </c>
      <c r="E59" s="11">
        <v>485975.7</v>
      </c>
      <c r="F59" s="12"/>
      <c r="G59" s="36">
        <v>0.19456422410768415</v>
      </c>
      <c r="H59" s="36">
        <v>0.39331311016941495</v>
      </c>
    </row>
    <row r="60" spans="1:8" x14ac:dyDescent="0.25">
      <c r="A60" s="10" t="s">
        <v>62</v>
      </c>
      <c r="B60">
        <v>57</v>
      </c>
      <c r="D60" s="11">
        <v>528882.19999999995</v>
      </c>
      <c r="E60" s="11">
        <v>356672.4</v>
      </c>
      <c r="F60" s="12"/>
      <c r="G60" s="36">
        <v>0.31161161300178453</v>
      </c>
      <c r="H60" s="36">
        <v>0.49034989579905686</v>
      </c>
    </row>
    <row r="61" spans="1:8" x14ac:dyDescent="0.25">
      <c r="A61" s="10" t="s">
        <v>63</v>
      </c>
      <c r="B61">
        <v>58</v>
      </c>
      <c r="D61" s="11">
        <v>2734520.99</v>
      </c>
      <c r="E61" s="11">
        <v>1148068.97</v>
      </c>
      <c r="F61" s="12"/>
      <c r="G61" s="36">
        <v>-7.3391197939975061E-2</v>
      </c>
      <c r="H61" s="36">
        <v>0.21398604496903073</v>
      </c>
    </row>
    <row r="62" spans="1:8" x14ac:dyDescent="0.25">
      <c r="A62" s="10" t="s">
        <v>64</v>
      </c>
      <c r="B62">
        <v>59</v>
      </c>
      <c r="D62" s="11">
        <v>2326124.85</v>
      </c>
      <c r="E62" s="11">
        <v>968549.97</v>
      </c>
      <c r="F62" s="12"/>
      <c r="G62" s="36">
        <v>0.42547917061420271</v>
      </c>
      <c r="H62" s="36">
        <v>8.193031655860028E-2</v>
      </c>
    </row>
    <row r="63" spans="1:8" x14ac:dyDescent="0.25">
      <c r="A63" s="10" t="s">
        <v>65</v>
      </c>
      <c r="B63">
        <v>60</v>
      </c>
      <c r="D63" s="11">
        <v>928153.1</v>
      </c>
      <c r="E63" s="11">
        <v>372466.15</v>
      </c>
      <c r="F63" s="12"/>
      <c r="G63" s="36">
        <v>0.19447827669334417</v>
      </c>
      <c r="H63" s="36">
        <v>-0.1517946240981447</v>
      </c>
    </row>
    <row r="64" spans="1:8" x14ac:dyDescent="0.25">
      <c r="A64" s="10" t="s">
        <v>66</v>
      </c>
      <c r="B64">
        <v>61</v>
      </c>
      <c r="D64" s="11">
        <v>43842.399999999994</v>
      </c>
      <c r="E64" s="11">
        <v>34525.4</v>
      </c>
      <c r="F64" s="12"/>
      <c r="G64" s="36">
        <v>-0.20837230465886414</v>
      </c>
      <c r="H64" s="36">
        <v>0.73436950559111036</v>
      </c>
    </row>
    <row r="65" spans="1:8" x14ac:dyDescent="0.25">
      <c r="A65" s="10" t="s">
        <v>67</v>
      </c>
      <c r="B65">
        <v>62</v>
      </c>
      <c r="D65" s="11">
        <v>162409.1</v>
      </c>
      <c r="E65" s="11">
        <v>11424.7</v>
      </c>
      <c r="F65" s="12"/>
      <c r="G65" s="36">
        <v>8.5462886767610264</v>
      </c>
      <c r="H65" s="36">
        <v>0.63275310124049633</v>
      </c>
    </row>
    <row r="66" spans="1:8" x14ac:dyDescent="0.25">
      <c r="A66" s="10" t="s">
        <v>68</v>
      </c>
      <c r="B66">
        <v>63</v>
      </c>
      <c r="D66" s="11">
        <v>12686.8</v>
      </c>
      <c r="E66" s="11">
        <v>16248.75</v>
      </c>
      <c r="F66" s="12"/>
      <c r="G66" s="36">
        <v>7.6181645268663818</v>
      </c>
      <c r="H66" s="36">
        <v>10.364749082007345</v>
      </c>
    </row>
    <row r="67" spans="1:8" x14ac:dyDescent="0.25">
      <c r="A67" s="10" t="s">
        <v>69</v>
      </c>
      <c r="B67">
        <v>64</v>
      </c>
      <c r="D67" s="11">
        <v>2350765.7000000002</v>
      </c>
      <c r="E67" s="11">
        <v>1051418.1400000001</v>
      </c>
      <c r="F67" s="12"/>
      <c r="G67" s="36">
        <v>0.40060620298262828</v>
      </c>
      <c r="H67" s="36">
        <v>0.52142944295169236</v>
      </c>
    </row>
    <row r="68" spans="1:8" x14ac:dyDescent="0.25">
      <c r="A68" s="10" t="s">
        <v>70</v>
      </c>
      <c r="B68">
        <v>65</v>
      </c>
      <c r="D68" s="11">
        <v>55425.3</v>
      </c>
      <c r="E68" s="11">
        <v>32995.899999999994</v>
      </c>
      <c r="F68" s="12"/>
      <c r="G68" s="36">
        <v>0.35281655247825872</v>
      </c>
      <c r="H68" s="36">
        <v>0.22463984619581434</v>
      </c>
    </row>
    <row r="69" spans="1:8" x14ac:dyDescent="0.25">
      <c r="A69" s="10" t="s">
        <v>71</v>
      </c>
      <c r="B69">
        <v>66</v>
      </c>
      <c r="D69" s="11">
        <v>1067049.8999999999</v>
      </c>
      <c r="E69" s="11">
        <v>410910.15</v>
      </c>
      <c r="F69" s="12"/>
      <c r="G69" s="36">
        <v>2.773492806191924E-2</v>
      </c>
      <c r="H69" s="36">
        <v>2.8513834220630807E-2</v>
      </c>
    </row>
    <row r="70" spans="1:8" x14ac:dyDescent="0.25">
      <c r="A70" s="10" t="s">
        <v>72</v>
      </c>
      <c r="B70">
        <v>67</v>
      </c>
      <c r="D70" s="11">
        <v>32049.559999999998</v>
      </c>
      <c r="E70" s="11">
        <v>17307.850000000002</v>
      </c>
      <c r="F70" s="12"/>
      <c r="G70" s="36">
        <v>1.4326595672007714</v>
      </c>
      <c r="H70" s="36">
        <v>1.2334582900501339</v>
      </c>
    </row>
    <row r="71" spans="1:8" x14ac:dyDescent="0.25">
      <c r="D71" s="11"/>
      <c r="E71" s="11"/>
      <c r="G71" s="36"/>
      <c r="H71" s="36"/>
    </row>
    <row r="72" spans="1:8" x14ac:dyDescent="0.25">
      <c r="A72" t="s">
        <v>73</v>
      </c>
      <c r="D72" s="11">
        <v>105804940.90999998</v>
      </c>
      <c r="E72" s="11">
        <v>53447833.979999997</v>
      </c>
      <c r="G72" s="36">
        <v>0.10022969520809233</v>
      </c>
      <c r="H72" s="36">
        <v>8.3232365618230553E-2</v>
      </c>
    </row>
    <row r="74" spans="1:8" x14ac:dyDescent="0.25">
      <c r="A74" s="13" t="s">
        <v>76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2020-06-20T23:24:15+00:00</_EndDate>
    <Subsite xmlns="49dd70ed-5133-4753-9c09-07253e2e7b43"/>
    <StartDate xmlns="http://schemas.microsoft.com/sharepoint/v3">2020-06-20T23:24:15+00:00</StartDate>
    <Page xmlns="49dd70ed-5133-4753-9c09-07253e2e7b4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4D64D9-5D4B-44D4-B76A-1FB24E6008EE}"/>
</file>

<file path=customXml/itemProps2.xml><?xml version="1.0" encoding="utf-8"?>
<ds:datastoreItem xmlns:ds="http://schemas.openxmlformats.org/officeDocument/2006/customXml" ds:itemID="{4CE19C2D-259F-4D22-A353-7DC8FCB11048}"/>
</file>

<file path=customXml/itemProps3.xml><?xml version="1.0" encoding="utf-8"?>
<ds:datastoreItem xmlns:ds="http://schemas.openxmlformats.org/officeDocument/2006/customXml" ds:itemID="{A196B40D-C983-4083-8AF3-ED42EB3F11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February 2017</vt:lpstr>
      <vt:lpstr>Week of January 29th</vt:lpstr>
      <vt:lpstr>Week of February 5th</vt:lpstr>
      <vt:lpstr>Week of February 12th</vt:lpstr>
      <vt:lpstr>Week of February 19th</vt:lpstr>
      <vt:lpstr>Week of February 26th</vt:lpstr>
      <vt:lpstr>February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Thaddeus Parker</dc:creator>
  <cp:lastModifiedBy>Thaddeus Parker</cp:lastModifiedBy>
  <dcterms:created xsi:type="dcterms:W3CDTF">2016-07-06T18:55:21Z</dcterms:created>
  <dcterms:modified xsi:type="dcterms:W3CDTF">2018-03-07T17:16:54Z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