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17-18\0118\"/>
    </mc:Choice>
  </mc:AlternateContent>
  <bookViews>
    <workbookView xWindow="0" yWindow="0" windowWidth="28800" windowHeight="11775" tabRatio="907" xr2:uid="{00000000-000D-0000-FFFF-FFFF00000000}"/>
  </bookViews>
  <sheets>
    <sheet name="January 2017" sheetId="11" r:id="rId1"/>
    <sheet name="Week of January 1st" sheetId="50" r:id="rId2"/>
    <sheet name="Week of January 8th" sheetId="49" r:id="rId3"/>
    <sheet name="Week of January 15th" sheetId="48" r:id="rId4"/>
    <sheet name="Week of January 22nd" sheetId="47" r:id="rId5"/>
    <sheet name="Week of January 29th" sheetId="52" r:id="rId6"/>
    <sheet name="January 2016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52" l="1"/>
  <c r="E71" i="52"/>
  <c r="D71" i="50" l="1"/>
  <c r="E71" i="50"/>
  <c r="D71" i="49" l="1"/>
  <c r="E71" i="49"/>
  <c r="D71" i="48" l="1"/>
  <c r="E71" i="48"/>
  <c r="D71" i="47" l="1"/>
  <c r="E71" i="47"/>
  <c r="D4" i="11" l="1"/>
  <c r="G4" i="11" s="1"/>
  <c r="E4" i="11"/>
  <c r="H4" i="11" s="1"/>
  <c r="D5" i="11"/>
  <c r="G5" i="11" s="1"/>
  <c r="E5" i="11"/>
  <c r="H5" i="11" s="1"/>
  <c r="D6" i="11"/>
  <c r="G6" i="11" s="1"/>
  <c r="E6" i="11"/>
  <c r="H6" i="11" s="1"/>
  <c r="D7" i="11"/>
  <c r="G7" i="11" s="1"/>
  <c r="E7" i="11"/>
  <c r="H7" i="11" s="1"/>
  <c r="D8" i="11"/>
  <c r="G8" i="11" s="1"/>
  <c r="E8" i="11"/>
  <c r="H8" i="11" s="1"/>
  <c r="D9" i="11"/>
  <c r="G9" i="11" s="1"/>
  <c r="E9" i="11"/>
  <c r="H9" i="11" s="1"/>
  <c r="D10" i="11"/>
  <c r="G10" i="11" s="1"/>
  <c r="E10" i="11"/>
  <c r="H10" i="11" s="1"/>
  <c r="D11" i="11"/>
  <c r="G11" i="11" s="1"/>
  <c r="E11" i="11"/>
  <c r="H11" i="11" s="1"/>
  <c r="D12" i="11"/>
  <c r="G12" i="11" s="1"/>
  <c r="E12" i="11"/>
  <c r="H12" i="11" s="1"/>
  <c r="D13" i="11"/>
  <c r="G13" i="11" s="1"/>
  <c r="E13" i="11"/>
  <c r="H13" i="11" s="1"/>
  <c r="D14" i="11"/>
  <c r="G14" i="11" s="1"/>
  <c r="E14" i="11"/>
  <c r="H14" i="11" s="1"/>
  <c r="D15" i="11"/>
  <c r="G15" i="11" s="1"/>
  <c r="E15" i="11"/>
  <c r="H15" i="11" s="1"/>
  <c r="D16" i="11"/>
  <c r="G16" i="11" s="1"/>
  <c r="E16" i="11"/>
  <c r="H16" i="11" s="1"/>
  <c r="D17" i="11"/>
  <c r="G17" i="11" s="1"/>
  <c r="E17" i="11"/>
  <c r="H17" i="11" s="1"/>
  <c r="D18" i="11"/>
  <c r="G18" i="11" s="1"/>
  <c r="E18" i="11"/>
  <c r="H18" i="11" s="1"/>
  <c r="D19" i="11"/>
  <c r="G19" i="11" s="1"/>
  <c r="E19" i="11"/>
  <c r="H19" i="11" s="1"/>
  <c r="D20" i="11"/>
  <c r="G20" i="11" s="1"/>
  <c r="E20" i="11"/>
  <c r="H20" i="11" s="1"/>
  <c r="D21" i="11"/>
  <c r="G21" i="11" s="1"/>
  <c r="E21" i="11"/>
  <c r="H21" i="11" s="1"/>
  <c r="D22" i="11"/>
  <c r="G22" i="11" s="1"/>
  <c r="E22" i="11"/>
  <c r="H22" i="11" s="1"/>
  <c r="D23" i="11"/>
  <c r="G23" i="11" s="1"/>
  <c r="E23" i="11"/>
  <c r="H23" i="11" s="1"/>
  <c r="D24" i="11"/>
  <c r="G24" i="11" s="1"/>
  <c r="E24" i="11"/>
  <c r="H24" i="11" s="1"/>
  <c r="D25" i="11"/>
  <c r="G25" i="11" s="1"/>
  <c r="E25" i="11"/>
  <c r="H25" i="11" s="1"/>
  <c r="D26" i="11"/>
  <c r="G26" i="11" s="1"/>
  <c r="E26" i="11"/>
  <c r="H26" i="11" s="1"/>
  <c r="D27" i="11"/>
  <c r="G27" i="11" s="1"/>
  <c r="E27" i="11"/>
  <c r="H27" i="11" s="1"/>
  <c r="D28" i="11"/>
  <c r="G28" i="11" s="1"/>
  <c r="E28" i="11"/>
  <c r="H28" i="11" s="1"/>
  <c r="D29" i="11"/>
  <c r="G29" i="11" s="1"/>
  <c r="E29" i="11"/>
  <c r="H29" i="11" s="1"/>
  <c r="D30" i="11"/>
  <c r="G30" i="11" s="1"/>
  <c r="E30" i="11"/>
  <c r="H30" i="11" s="1"/>
  <c r="D31" i="11"/>
  <c r="G31" i="11" s="1"/>
  <c r="E31" i="11"/>
  <c r="H31" i="11" s="1"/>
  <c r="D32" i="11"/>
  <c r="G32" i="11" s="1"/>
  <c r="E32" i="11"/>
  <c r="H32" i="11" s="1"/>
  <c r="D33" i="11"/>
  <c r="G33" i="11" s="1"/>
  <c r="E33" i="11"/>
  <c r="H33" i="11" s="1"/>
  <c r="D34" i="11"/>
  <c r="G34" i="11" s="1"/>
  <c r="E34" i="11"/>
  <c r="H34" i="11" s="1"/>
  <c r="D35" i="11"/>
  <c r="G35" i="11" s="1"/>
  <c r="E35" i="11"/>
  <c r="H35" i="11" s="1"/>
  <c r="D36" i="11"/>
  <c r="G36" i="11" s="1"/>
  <c r="E36" i="11"/>
  <c r="H36" i="11" s="1"/>
  <c r="D37" i="11"/>
  <c r="G37" i="11" s="1"/>
  <c r="E37" i="11"/>
  <c r="H37" i="11" s="1"/>
  <c r="D38" i="11"/>
  <c r="G38" i="11" s="1"/>
  <c r="E38" i="11"/>
  <c r="H38" i="11" s="1"/>
  <c r="D39" i="11"/>
  <c r="G39" i="11" s="1"/>
  <c r="E39" i="11"/>
  <c r="H39" i="11" s="1"/>
  <c r="D40" i="11"/>
  <c r="G40" i="11" s="1"/>
  <c r="E40" i="11"/>
  <c r="H40" i="11" s="1"/>
  <c r="D41" i="11"/>
  <c r="G41" i="11" s="1"/>
  <c r="E41" i="11"/>
  <c r="H41" i="11" s="1"/>
  <c r="D42" i="11"/>
  <c r="G42" i="11" s="1"/>
  <c r="E42" i="11"/>
  <c r="H42" i="11" s="1"/>
  <c r="D43" i="11"/>
  <c r="G43" i="11" s="1"/>
  <c r="E43" i="11"/>
  <c r="H43" i="11" s="1"/>
  <c r="D44" i="11"/>
  <c r="G44" i="11" s="1"/>
  <c r="E44" i="11"/>
  <c r="H44" i="11" s="1"/>
  <c r="D45" i="11"/>
  <c r="G45" i="11" s="1"/>
  <c r="E45" i="11"/>
  <c r="H45" i="11" s="1"/>
  <c r="D46" i="11"/>
  <c r="G46" i="11" s="1"/>
  <c r="E46" i="11"/>
  <c r="H46" i="11" s="1"/>
  <c r="D47" i="11"/>
  <c r="G47" i="11" s="1"/>
  <c r="E47" i="11"/>
  <c r="H47" i="11" s="1"/>
  <c r="D48" i="11"/>
  <c r="G48" i="11" s="1"/>
  <c r="E48" i="11"/>
  <c r="H48" i="11" s="1"/>
  <c r="D49" i="11"/>
  <c r="G49" i="11" s="1"/>
  <c r="E49" i="11"/>
  <c r="H49" i="11" s="1"/>
  <c r="D50" i="11"/>
  <c r="G50" i="11" s="1"/>
  <c r="E50" i="11"/>
  <c r="H50" i="11" s="1"/>
  <c r="D51" i="11"/>
  <c r="G51" i="11" s="1"/>
  <c r="E51" i="11"/>
  <c r="H51" i="11" s="1"/>
  <c r="D52" i="11"/>
  <c r="G52" i="11" s="1"/>
  <c r="E52" i="11"/>
  <c r="H52" i="11" s="1"/>
  <c r="D53" i="11"/>
  <c r="G53" i="11" s="1"/>
  <c r="E53" i="11"/>
  <c r="H53" i="11" s="1"/>
  <c r="D54" i="11"/>
  <c r="G54" i="11" s="1"/>
  <c r="E54" i="11"/>
  <c r="H54" i="11" s="1"/>
  <c r="D55" i="11"/>
  <c r="G55" i="11" s="1"/>
  <c r="E55" i="11"/>
  <c r="H55" i="11" s="1"/>
  <c r="D56" i="11"/>
  <c r="G56" i="11" s="1"/>
  <c r="E56" i="11"/>
  <c r="H56" i="11" s="1"/>
  <c r="D57" i="11"/>
  <c r="G57" i="11" s="1"/>
  <c r="E57" i="11"/>
  <c r="H57" i="11" s="1"/>
  <c r="D58" i="11"/>
  <c r="G58" i="11" s="1"/>
  <c r="E58" i="11"/>
  <c r="H58" i="11" s="1"/>
  <c r="D59" i="11"/>
  <c r="G59" i="11" s="1"/>
  <c r="E59" i="11"/>
  <c r="H59" i="11" s="1"/>
  <c r="D60" i="11"/>
  <c r="G60" i="11" s="1"/>
  <c r="E60" i="11"/>
  <c r="H60" i="11" s="1"/>
  <c r="D61" i="11"/>
  <c r="G61" i="11" s="1"/>
  <c r="E61" i="11"/>
  <c r="H61" i="11" s="1"/>
  <c r="D62" i="11"/>
  <c r="G62" i="11" s="1"/>
  <c r="E62" i="11"/>
  <c r="H62" i="11" s="1"/>
  <c r="D63" i="11"/>
  <c r="G63" i="11" s="1"/>
  <c r="E63" i="11"/>
  <c r="H63" i="11" s="1"/>
  <c r="D64" i="11"/>
  <c r="G64" i="11" s="1"/>
  <c r="E64" i="11"/>
  <c r="H64" i="11" s="1"/>
  <c r="D65" i="11"/>
  <c r="G65" i="11" s="1"/>
  <c r="E65" i="11"/>
  <c r="H65" i="11" s="1"/>
  <c r="D66" i="11"/>
  <c r="G66" i="11" s="1"/>
  <c r="E66" i="11"/>
  <c r="H66" i="11" s="1"/>
  <c r="D67" i="11"/>
  <c r="G67" i="11" s="1"/>
  <c r="E67" i="11"/>
  <c r="H67" i="11" s="1"/>
  <c r="D68" i="11"/>
  <c r="G68" i="11" s="1"/>
  <c r="E68" i="11"/>
  <c r="H68" i="11" s="1"/>
  <c r="D69" i="11"/>
  <c r="G69" i="11" s="1"/>
  <c r="E69" i="11"/>
  <c r="H69" i="11" s="1"/>
  <c r="D70" i="11"/>
  <c r="G70" i="11" s="1"/>
  <c r="E70" i="11"/>
  <c r="H70" i="11" s="1"/>
  <c r="E72" i="11" l="1"/>
  <c r="H72" i="11" s="1"/>
  <c r="D72" i="11"/>
  <c r="G72" i="11" s="1"/>
</calcChain>
</file>

<file path=xl/sharedStrings.xml><?xml version="1.0" encoding="utf-8"?>
<sst xmlns="http://schemas.openxmlformats.org/spreadsheetml/2006/main" count="538" uniqueCount="83">
  <si>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</si>
  <si>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</si>
  <si>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</si>
  <si>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</si>
  <si>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</si>
  <si>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</si>
  <si>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</si>
  <si>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</si>
  <si>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</si>
  <si>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</si>
  <si>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</si>
  <si>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</si>
  <si>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</si>
  <si>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</si>
  <si>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</si>
  <si>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</si>
  <si>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</si>
  <si>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</si>
  <si>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</si>
  <si>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</si>
  <si>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</si>
  <si>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</si>
  <si>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</si>
  <si>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</si>
  <si>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</si>
  <si>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</si>
  <si>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</si>
  <si>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</si>
  <si>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</si>
  <si>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</si>
  <si>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</si>
  <si>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</si>
  <si>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</si>
  <si>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</si>
  <si>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</si>
  <si>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</si>
  <si>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</si>
  <si>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</si>
  <si>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</si>
  <si>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</si>
  <si>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</si>
  <si>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</si>
  <si>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</si>
  <si>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</si>
  <si>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</si>
  <si>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</si>
  <si>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</si>
  <si>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</si>
  <si>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</si>
  <si>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</si>
  <si>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</si>
  <si>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</si>
  <si>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</si>
  <si>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</si>
  <si>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</si>
  <si>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</si>
  <si>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</si>
  <si>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</si>
  <si>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</si>
  <si>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</si>
  <si>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</si>
  <si>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</si>
  <si>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</si>
  <si>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</si>
  <si>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</si>
  <si>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</si>
  <si>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</si>
  <si>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</si>
  <si>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</si>
  <si>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</si>
  <si>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</si>
  <si>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</si>
  <si>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</si>
  <si>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</si>
  <si>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</si>
  <si>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</si>
  <si>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</si>
  <si>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January 1 - 31</t>
  </si>
  <si>
    <t>Week of 1/22/2018</t>
  </si>
  <si>
    <t>Week of 1/15/2018</t>
  </si>
  <si>
    <t>Week of 1/08/2018</t>
  </si>
  <si>
    <t>Week of 1/01/2018</t>
  </si>
  <si>
    <t>Week of 1/29/2018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</si>
</sst>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51">
    <xf numFmtId="0" fontId="0" fillId="0" borderId="0" xfId="0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Border="1"/>
    <xf numFmtId="0" fontId="4" fillId="0" borderId="0" xfId="1" applyFont="1"/>
    <xf numFmtId="0" fontId="1" fillId="0" borderId="0" xfId="4" applyNumberFormat="1"/>
    <xf numFmtId="0" fontId="1" fillId="0" borderId="0" xfId="5" applyNumberFormat="1"/>
    <xf numFmtId="9" fontId="0" fillId="0" borderId="0" xfId="9" applyFont="1"/>
    <xf numFmtId="9" fontId="0" fillId="0" borderId="2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9" applyFont="1" applyBorder="1"/>
    <xf numFmtId="9" fontId="0" fillId="0" borderId="5" xfId="9" applyFont="1" applyBorder="1"/>
    <xf numFmtId="9" fontId="0" fillId="0" borderId="3" xfId="9" applyFont="1" applyBorder="1"/>
    <xf numFmtId="9" fontId="4" fillId="0" borderId="6" xfId="9" applyFont="1" applyBorder="1" applyAlignment="1">
      <alignment horizontal="left"/>
    </xf>
    <xf numFmtId="9" fontId="0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9" xfId="9" applyFont="1" applyBorder="1" applyAlignment="1">
      <alignment horizontal="center"/>
    </xf>
    <xf numFmtId="9" fontId="4" fillId="0" borderId="7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166" fontId="0" fillId="0" borderId="0" xfId="13" applyNumberFormat="1" applyFont="1"/>
    <xf numFmtId="44" fontId="0" fillId="0" borderId="0" xfId="13" applyNumberFormat="1" applyFont="1"/>
    <xf numFmtId="0" fontId="2" fillId="0" borderId="0" xfId="1" applyFont="1"/>
    <xf numFmtId="0" fontId="2" fillId="0" borderId="0" xfId="1" applyAlignment="1">
      <alignment horizontal="left"/>
    </xf>
    <xf numFmtId="0" fontId="2" fillId="0" borderId="0" xfId="1" applyNumberFormat="1"/>
    <xf numFmtId="9" fontId="0" fillId="0" borderId="0" xfId="16" applyFont="1"/>
    <xf numFmtId="9" fontId="4" fillId="0" borderId="1" xfId="16" applyFont="1" applyBorder="1" applyAlignment="1">
      <alignment horizontal="left"/>
    </xf>
    <xf numFmtId="9" fontId="0" fillId="0" borderId="0" xfId="16" applyFont="1" applyBorder="1" applyAlignment="1">
      <alignment horizontal="center"/>
    </xf>
    <xf numFmtId="9" fontId="4" fillId="0" borderId="1" xfId="16" applyFont="1" applyBorder="1" applyAlignment="1">
      <alignment horizontal="center"/>
    </xf>
    <xf numFmtId="9" fontId="4" fillId="0" borderId="0" xfId="16" applyFont="1" applyBorder="1" applyAlignment="1">
      <alignment horizontal="center"/>
    </xf>
    <xf numFmtId="9" fontId="0" fillId="0" borderId="2" xfId="16" applyFont="1" applyBorder="1"/>
    <xf numFmtId="7" fontId="4" fillId="0" borderId="0" xfId="0" applyNumberFormat="1" applyFont="1" applyAlignment="1">
      <alignment horizontal="center"/>
    </xf>
    <xf numFmtId="0" fontId="7" fillId="0" borderId="0" xfId="17"/>
    <xf numFmtId="0" fontId="7" fillId="0" borderId="0" xfId="17" applyNumberFormat="1"/>
    <xf numFmtId="0" fontId="4" fillId="0" borderId="0" xfId="17" applyFont="1"/>
    <xf numFmtId="0" fontId="2" fillId="0" borderId="0" xfId="17" applyFont="1"/>
    <xf numFmtId="0" fontId="7" fillId="0" borderId="0" xfId="17" applyBorder="1"/>
    <xf numFmtId="0" fontId="7" fillId="0" borderId="0" xfId="17" applyAlignment="1">
      <alignment horizontal="left"/>
    </xf>
    <xf numFmtId="0" fontId="7" fillId="0" borderId="0" xfId="17" applyAlignment="1">
      <alignment horizontal="center"/>
    </xf>
    <xf numFmtId="7" fontId="4" fillId="0" borderId="0" xfId="17" applyNumberFormat="1" applyFont="1" applyAlignment="1">
      <alignment horizontal="center"/>
    </xf>
    <xf numFmtId="165" fontId="1" fillId="0" borderId="0" xfId="3" applyNumberFormat="1" applyFont="1"/>
    <xf numFmtId="0" fontId="1" fillId="0" borderId="0" xfId="18" applyAlignment="1">
      <alignment horizontal="left"/>
    </xf>
    <xf numFmtId="0" fontId="1" fillId="0" borderId="0" xfId="18" applyNumberFormat="1"/>
    <xf numFmtId="43" fontId="1" fillId="0" borderId="0" xfId="3" applyFont="1"/>
  </cellXfs>
  <cellStyles count="19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B0E3C482-8BB5-4C59-912E-6F3FB314F326}"/>
    <cellStyle name="Normal 13" xfId="7" xr:uid="{00000000-0005-0000-0000-000006000000}"/>
    <cellStyle name="Normal 15" xfId="18" xr:uid="{F07BE570-62C0-45AC-9B75-158B91C02B2E}"/>
    <cellStyle name="Normal 2" xfId="1" xr:uid="{00000000-0005-0000-0000-000007000000}"/>
    <cellStyle name="Normal 3" xfId="6" xr:uid="{00000000-0005-0000-0000-000008000000}"/>
    <cellStyle name="Normal 4" xfId="5" xr:uid="{00000000-0005-0000-0000-000009000000}"/>
    <cellStyle name="Normal 5" xfId="10" xr:uid="{00000000-0005-0000-0000-00000A000000}"/>
    <cellStyle name="Normal 6" xfId="14" xr:uid="{00000000-0005-0000-0000-00000B000000}"/>
    <cellStyle name="Normal 7" xfId="4" xr:uid="{00000000-0005-0000-0000-00000C000000}"/>
    <cellStyle name="Normal 8" xfId="8" xr:uid="{00000000-0005-0000-0000-00000D000000}"/>
    <cellStyle name="Normal 9" xfId="15" xr:uid="{00000000-0005-0000-0000-00000E000000}"/>
    <cellStyle name="Percent 2" xfId="9" xr:uid="{00000000-0005-0000-0000-00000F000000}"/>
    <cellStyle name="Percent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4"/>
  <sheetViews>
    <sheetView tabSelected="1" workbookViewId="0">
      <selection activeCell="D72" sqref="D72:E72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5" t="s">
        <v>77</v>
      </c>
      <c r="G1" s="7"/>
      <c r="H1" s="7"/>
    </row>
    <row r="2" spans="1:11" x14ac:dyDescent="0.25">
      <c r="D2" s="18" t="s">
        <v>0</v>
      </c>
      <c r="E2" s="22" t="s">
        <v>1</v>
      </c>
      <c r="F2" s="10"/>
      <c r="G2" s="18" t="s">
        <v>75</v>
      </c>
      <c r="H2" s="19"/>
    </row>
    <row r="3" spans="1:11" x14ac:dyDescent="0.25">
      <c r="A3" s="11" t="s">
        <v>2</v>
      </c>
      <c r="B3" t="s">
        <v>3</v>
      </c>
      <c r="D3" s="20" t="s">
        <v>4</v>
      </c>
      <c r="E3" s="21" t="s">
        <v>5</v>
      </c>
      <c r="F3" s="13"/>
      <c r="G3" s="20" t="s">
        <v>0</v>
      </c>
      <c r="H3" s="21" t="s">
        <v>1</v>
      </c>
    </row>
    <row r="4" spans="1:11" x14ac:dyDescent="0.25">
      <c r="A4" s="11" t="s">
        <v>6</v>
      </c>
      <c r="B4">
        <v>1</v>
      </c>
      <c r="D4" s="12">
        <f>SUM('Week of January 1st:Week of January 29th'!D3)</f>
        <v>929197.15</v>
      </c>
      <c r="E4" s="12">
        <f>SUM('Week of January 1st:Week of January 29th'!E3)</f>
        <v>434210.7</v>
      </c>
      <c r="F4" s="13"/>
      <c r="G4" s="15">
        <f>IFERROR((D4/'January 2016'!D4)-1,0)</f>
        <v>0.25101618449933416</v>
      </c>
      <c r="H4" s="15">
        <f>IFERROR((E4/'January 2016'!E4)-1,0)</f>
        <v>-0.23023996048544326</v>
      </c>
      <c r="J4" s="23"/>
      <c r="K4" s="23"/>
    </row>
    <row r="5" spans="1:11" x14ac:dyDescent="0.25">
      <c r="A5" s="11" t="s">
        <v>7</v>
      </c>
      <c r="B5">
        <v>2</v>
      </c>
      <c r="D5" s="12">
        <f>SUM('Week of January 1st:Week of January 29th'!D4)</f>
        <v>96802.299999999988</v>
      </c>
      <c r="E5" s="12">
        <f>SUM('Week of January 1st:Week of January 29th'!E4)</f>
        <v>38135.300000000003</v>
      </c>
      <c r="F5" s="13"/>
      <c r="G5" s="8">
        <f>IFERROR((D5/'January 2016'!D5)-1,0)</f>
        <v>5.2560054286360547</v>
      </c>
      <c r="H5" s="8">
        <f>IFERROR((E5/'January 2016'!E5)-1,0)</f>
        <v>-0.27761534432576851</v>
      </c>
      <c r="J5" s="23"/>
      <c r="K5" s="23"/>
    </row>
    <row r="6" spans="1:11" x14ac:dyDescent="0.25">
      <c r="A6" s="11" t="s">
        <v>8</v>
      </c>
      <c r="B6">
        <v>3</v>
      </c>
      <c r="D6" s="12">
        <f>SUM('Week of January 1st:Week of January 29th'!D5)</f>
        <v>1314273.1000000001</v>
      </c>
      <c r="E6" s="12">
        <f>SUM('Week of January 1st:Week of January 29th'!E5)</f>
        <v>831977.65</v>
      </c>
      <c r="F6" s="13"/>
      <c r="G6" s="8">
        <f>IFERROR((D6/'January 2016'!D6)-1,0)</f>
        <v>0.41220029349180809</v>
      </c>
      <c r="H6" s="8">
        <f>IFERROR((E6/'January 2016'!E6)-1,0)</f>
        <v>0.76052409586353553</v>
      </c>
      <c r="J6" s="23"/>
      <c r="K6" s="23"/>
    </row>
    <row r="7" spans="1:11" x14ac:dyDescent="0.25">
      <c r="A7" s="11" t="s">
        <v>9</v>
      </c>
      <c r="B7">
        <v>4</v>
      </c>
      <c r="D7" s="12">
        <f>SUM('Week of January 1st:Week of January 29th'!D6)</f>
        <v>35338.800000000003</v>
      </c>
      <c r="E7" s="12">
        <f>SUM('Week of January 1st:Week of January 29th'!E6)</f>
        <v>22502.2</v>
      </c>
      <c r="F7" s="13"/>
      <c r="G7" s="8">
        <f>IFERROR((D7/'January 2016'!D7)-1,0)</f>
        <v>0.8849270059366019</v>
      </c>
      <c r="H7" s="8">
        <f>IFERROR((E7/'January 2016'!E7)-1,0)</f>
        <v>0.98597596762734407</v>
      </c>
      <c r="J7" s="23"/>
      <c r="K7" s="23"/>
    </row>
    <row r="8" spans="1:11" x14ac:dyDescent="0.25">
      <c r="A8" s="11" t="s">
        <v>10</v>
      </c>
      <c r="B8">
        <v>5</v>
      </c>
      <c r="D8" s="12">
        <f>SUM('Week of January 1st:Week of January 29th'!D7)</f>
        <v>3522476.3</v>
      </c>
      <c r="E8" s="12">
        <f>SUM('Week of January 1st:Week of January 29th'!E7)</f>
        <v>1675599.8</v>
      </c>
      <c r="F8" s="13"/>
      <c r="G8" s="8">
        <f>IFERROR((D8/'January 2016'!D8)-1,0)</f>
        <v>5.6498785955504838E-2</v>
      </c>
      <c r="H8" s="8">
        <f>IFERROR((E8/'January 2016'!E8)-1,0)</f>
        <v>-4.0742556760301474E-3</v>
      </c>
      <c r="J8" s="23"/>
      <c r="K8" s="23"/>
    </row>
    <row r="9" spans="1:11" x14ac:dyDescent="0.25">
      <c r="A9" s="11" t="s">
        <v>11</v>
      </c>
      <c r="B9">
        <v>6</v>
      </c>
      <c r="D9" s="12">
        <f>SUM('Week of January 1st:Week of January 29th'!D8)</f>
        <v>12884276.199999999</v>
      </c>
      <c r="E9" s="12">
        <f>SUM('Week of January 1st:Week of January 29th'!E8)</f>
        <v>6329698.5499999998</v>
      </c>
      <c r="F9" s="13"/>
      <c r="G9" s="8">
        <f>IFERROR((D9/'January 2016'!D9)-1,0)</f>
        <v>0.12873301277243687</v>
      </c>
      <c r="H9" s="8">
        <f>IFERROR((E9/'January 2016'!E9)-1,0)</f>
        <v>0.17154711617300733</v>
      </c>
      <c r="J9" s="23"/>
      <c r="K9" s="23"/>
    </row>
    <row r="10" spans="1:11" x14ac:dyDescent="0.25">
      <c r="A10" s="11" t="s">
        <v>12</v>
      </c>
      <c r="B10">
        <v>7</v>
      </c>
      <c r="D10" s="12">
        <f>SUM('Week of January 1st:Week of January 29th'!D9)</f>
        <v>12408.900000000001</v>
      </c>
      <c r="E10" s="12">
        <f>SUM('Week of January 1st:Week of January 29th'!E9)</f>
        <v>4015.8999999999996</v>
      </c>
      <c r="F10" s="13"/>
      <c r="G10" s="8">
        <f>IFERROR((D10/'January 2016'!D10)-1,0)</f>
        <v>7.4559010729223552E-2</v>
      </c>
      <c r="H10" s="8">
        <f>IFERROR((E10/'January 2016'!E10)-1,0)</f>
        <v>-0.35665825623773484</v>
      </c>
      <c r="J10" s="23"/>
      <c r="K10" s="23"/>
    </row>
    <row r="11" spans="1:11" x14ac:dyDescent="0.25">
      <c r="A11" s="11" t="s">
        <v>13</v>
      </c>
      <c r="B11">
        <v>8</v>
      </c>
      <c r="D11" s="12">
        <f>SUM('Week of January 1st:Week of January 29th'!D10)</f>
        <v>1246126.7</v>
      </c>
      <c r="E11" s="12">
        <f>SUM('Week of January 1st:Week of January 29th'!E10)</f>
        <v>423497.89999999997</v>
      </c>
      <c r="F11" s="13"/>
      <c r="G11" s="8">
        <f>IFERROR((D11/'January 2016'!D11)-1,0)</f>
        <v>-0.14037130252376773</v>
      </c>
      <c r="H11" s="8">
        <f>IFERROR((E11/'January 2016'!E11)-1,0)</f>
        <v>-0.26688090815123422</v>
      </c>
      <c r="J11" s="23"/>
      <c r="K11" s="23"/>
    </row>
    <row r="12" spans="1:11" x14ac:dyDescent="0.25">
      <c r="A12" s="11" t="s">
        <v>14</v>
      </c>
      <c r="B12">
        <v>9</v>
      </c>
      <c r="D12" s="12">
        <f>SUM('Week of January 1st:Week of January 29th'!D11)</f>
        <v>430212.3</v>
      </c>
      <c r="E12" s="12">
        <f>SUM('Week of January 1st:Week of January 29th'!E11)</f>
        <v>183402.8</v>
      </c>
      <c r="F12" s="13"/>
      <c r="G12" s="8">
        <f>IFERROR((D12/'January 2016'!D12)-1,0)</f>
        <v>9.9166399888400258E-2</v>
      </c>
      <c r="H12" s="8">
        <f>IFERROR((E12/'January 2016'!E12)-1,0)</f>
        <v>3.5891169699731051E-3</v>
      </c>
      <c r="J12" s="23"/>
      <c r="K12" s="23"/>
    </row>
    <row r="13" spans="1:11" x14ac:dyDescent="0.25">
      <c r="A13" s="11" t="s">
        <v>15</v>
      </c>
      <c r="B13">
        <v>10</v>
      </c>
      <c r="D13" s="12">
        <f>SUM('Week of January 1st:Week of January 29th'!D12)</f>
        <v>796511.79999999993</v>
      </c>
      <c r="E13" s="12">
        <f>SUM('Week of January 1st:Week of January 29th'!E12)</f>
        <v>532803.25</v>
      </c>
      <c r="F13" s="13"/>
      <c r="G13" s="8">
        <f>IFERROR((D13/'January 2016'!D13)-1,0)</f>
        <v>1.5244573301576025E-3</v>
      </c>
      <c r="H13" s="8">
        <f>IFERROR((E13/'January 2016'!E13)-1,0)</f>
        <v>0.12500757496256876</v>
      </c>
      <c r="J13" s="23"/>
      <c r="K13" s="23"/>
    </row>
    <row r="14" spans="1:11" x14ac:dyDescent="0.25">
      <c r="A14" s="11" t="s">
        <v>16</v>
      </c>
      <c r="B14">
        <v>11</v>
      </c>
      <c r="D14" s="12">
        <f>SUM('Week of January 1st:Week of January 29th'!D13)</f>
        <v>6817171.1999999993</v>
      </c>
      <c r="E14" s="12">
        <f>SUM('Week of January 1st:Week of January 29th'!E13)</f>
        <v>1946301.7</v>
      </c>
      <c r="F14" s="13"/>
      <c r="G14" s="8">
        <f>IFERROR((D14/'January 2016'!D14)-1,0)</f>
        <v>0.15894836976423332</v>
      </c>
      <c r="H14" s="8">
        <f>IFERROR((E14/'January 2016'!E14)-1,0)</f>
        <v>-0.15320411546008073</v>
      </c>
      <c r="J14" s="23"/>
      <c r="K14" s="23"/>
    </row>
    <row r="15" spans="1:11" x14ac:dyDescent="0.25">
      <c r="A15" s="11" t="s">
        <v>17</v>
      </c>
      <c r="B15">
        <v>12</v>
      </c>
      <c r="D15" s="12">
        <f>SUM('Week of January 1st:Week of January 29th'!D14)</f>
        <v>115588.9</v>
      </c>
      <c r="E15" s="12">
        <f>SUM('Week of January 1st:Week of January 29th'!E14)</f>
        <v>90736.1</v>
      </c>
      <c r="F15" s="13"/>
      <c r="G15" s="8">
        <f>IFERROR((D15/'January 2016'!D15)-1,0)</f>
        <v>-0.32847905652704357</v>
      </c>
      <c r="H15" s="8">
        <f>IFERROR((E15/'January 2016'!E15)-1,0)</f>
        <v>0.41441883811269697</v>
      </c>
      <c r="J15" s="23"/>
      <c r="K15" s="23"/>
    </row>
    <row r="16" spans="1:11" x14ac:dyDescent="0.25">
      <c r="A16" s="11" t="s">
        <v>18</v>
      </c>
      <c r="B16">
        <v>13</v>
      </c>
      <c r="D16" s="12">
        <f>SUM('Week of January 1st:Week of January 29th'!D15)</f>
        <v>19324575.600000001</v>
      </c>
      <c r="E16" s="12">
        <f>SUM('Week of January 1st:Week of January 29th'!E15)</f>
        <v>10515733.9</v>
      </c>
      <c r="F16" s="13"/>
      <c r="G16" s="8">
        <f>IFERROR((D16/'January 2016'!D16)-1,0)</f>
        <v>0.18507186550131793</v>
      </c>
      <c r="H16" s="8">
        <f>IFERROR((E16/'January 2016'!E16)-1,0)</f>
        <v>0.20972217899462486</v>
      </c>
      <c r="J16" s="23"/>
      <c r="K16" s="23"/>
    </row>
    <row r="17" spans="1:11" x14ac:dyDescent="0.25">
      <c r="A17" s="11" t="s">
        <v>19</v>
      </c>
      <c r="B17">
        <v>14</v>
      </c>
      <c r="D17" s="12">
        <f>SUM('Week of January 1st:Week of January 29th'!D16)</f>
        <v>64070.510000000009</v>
      </c>
      <c r="E17" s="12">
        <f>SUM('Week of January 1st:Week of January 29th'!E16)</f>
        <v>39085.550000000003</v>
      </c>
      <c r="F17" s="13"/>
      <c r="G17" s="8">
        <f>IFERROR((D17/'January 2016'!D17)-1,0)</f>
        <v>-0.46971660646159274</v>
      </c>
      <c r="H17" s="8">
        <f>IFERROR((E17/'January 2016'!E17)-1,0)</f>
        <v>4.5196735427352142E-2</v>
      </c>
      <c r="J17" s="23"/>
      <c r="K17" s="23"/>
    </row>
    <row r="18" spans="1:11" x14ac:dyDescent="0.25">
      <c r="A18" s="11" t="s">
        <v>20</v>
      </c>
      <c r="B18">
        <v>15</v>
      </c>
      <c r="D18" s="12">
        <f>SUM('Week of January 1st:Week of January 29th'!D17)</f>
        <v>0</v>
      </c>
      <c r="E18" s="12">
        <f>SUM('Week of January 1st:Week of January 29th'!E17)</f>
        <v>0</v>
      </c>
      <c r="F18" s="13"/>
      <c r="G18" s="8">
        <f>IFERROR((D18/'January 2016'!D18)-1,0)</f>
        <v>-1</v>
      </c>
      <c r="H18" s="8">
        <f>IFERROR((E18/'January 2016'!E18)-1,0)</f>
        <v>-1</v>
      </c>
      <c r="J18" s="23"/>
      <c r="K18" s="23"/>
    </row>
    <row r="19" spans="1:11" x14ac:dyDescent="0.25">
      <c r="A19" s="11" t="s">
        <v>21</v>
      </c>
      <c r="B19">
        <v>16</v>
      </c>
      <c r="D19" s="12">
        <f>SUM('Week of January 1st:Week of January 29th'!D18)</f>
        <v>5289003.3000000007</v>
      </c>
      <c r="E19" s="12">
        <f>SUM('Week of January 1st:Week of January 29th'!E18)</f>
        <v>2640438.8499999996</v>
      </c>
      <c r="F19" s="13"/>
      <c r="G19" s="8">
        <f>IFERROR((D19/'January 2016'!D19)-1,0)</f>
        <v>0.62545034458204296</v>
      </c>
      <c r="H19" s="8">
        <f>IFERROR((E19/'January 2016'!E19)-1,0)</f>
        <v>0.26748814729527792</v>
      </c>
      <c r="J19" s="23"/>
      <c r="K19" s="23"/>
    </row>
    <row r="20" spans="1:11" x14ac:dyDescent="0.25">
      <c r="A20" s="11" t="s">
        <v>22</v>
      </c>
      <c r="B20">
        <v>17</v>
      </c>
      <c r="D20" s="12">
        <f>SUM('Week of January 1st:Week of January 29th'!D19)</f>
        <v>1210172.6000000001</v>
      </c>
      <c r="E20" s="12">
        <f>SUM('Week of January 1st:Week of January 29th'!E19)</f>
        <v>620889.14999999991</v>
      </c>
      <c r="F20" s="13"/>
      <c r="G20" s="8">
        <f>IFERROR((D20/'January 2016'!D20)-1,0)</f>
        <v>8.4852023846595293E-2</v>
      </c>
      <c r="H20" s="8">
        <f>IFERROR((E20/'January 2016'!E20)-1,0)</f>
        <v>0.13578502427830896</v>
      </c>
      <c r="J20" s="23"/>
      <c r="K20" s="23"/>
    </row>
    <row r="21" spans="1:11" x14ac:dyDescent="0.25">
      <c r="A21" s="11" t="s">
        <v>23</v>
      </c>
      <c r="B21">
        <v>18</v>
      </c>
      <c r="D21" s="12">
        <f>SUM('Week of January 1st:Week of January 29th'!D20)</f>
        <v>673767.5</v>
      </c>
      <c r="E21" s="12">
        <f>SUM('Week of January 1st:Week of January 29th'!E20)</f>
        <v>279765.14999999997</v>
      </c>
      <c r="F21" s="13"/>
      <c r="G21" s="8">
        <f>IFERROR((D21/'January 2016'!D21)-1,0)</f>
        <v>-7.5744993288059614E-2</v>
      </c>
      <c r="H21" s="8">
        <f>IFERROR((E21/'January 2016'!E21)-1,0)</f>
        <v>-0.12435983528527661</v>
      </c>
      <c r="J21" s="23"/>
      <c r="K21" s="23"/>
    </row>
    <row r="22" spans="1:11" x14ac:dyDescent="0.25">
      <c r="A22" s="11" t="s">
        <v>24</v>
      </c>
      <c r="B22">
        <v>19</v>
      </c>
      <c r="D22" s="12">
        <f>SUM('Week of January 1st:Week of January 29th'!D21)</f>
        <v>159056.09999999998</v>
      </c>
      <c r="E22" s="12">
        <f>SUM('Week of January 1st:Week of January 29th'!E21)</f>
        <v>43948.800000000003</v>
      </c>
      <c r="F22" s="13"/>
      <c r="G22" s="8">
        <f>IFERROR((D22/'January 2016'!D22)-1,0)</f>
        <v>1.0165335463258782</v>
      </c>
      <c r="H22" s="8">
        <f>IFERROR((E22/'January 2016'!E22)-1,0)</f>
        <v>1.213354015370514</v>
      </c>
      <c r="J22" s="23"/>
      <c r="K22" s="23"/>
    </row>
    <row r="23" spans="1:11" x14ac:dyDescent="0.25">
      <c r="A23" s="11" t="s">
        <v>25</v>
      </c>
      <c r="B23">
        <v>20</v>
      </c>
      <c r="D23" s="12">
        <f>SUM('Week of January 1st:Week of January 29th'!D22)</f>
        <v>98251.299999999988</v>
      </c>
      <c r="E23" s="12">
        <f>SUM('Week of January 1st:Week of January 29th'!E22)</f>
        <v>55897.45</v>
      </c>
      <c r="F23" s="13"/>
      <c r="G23" s="8">
        <f>IFERROR((D23/'January 2016'!D23)-1,0)</f>
        <v>0.57508528593230945</v>
      </c>
      <c r="H23" s="8">
        <f>IFERROR((E23/'January 2016'!E23)-1,0)</f>
        <v>0.46442260081791353</v>
      </c>
      <c r="J23" s="23"/>
      <c r="K23" s="23"/>
    </row>
    <row r="24" spans="1:11" x14ac:dyDescent="0.25">
      <c r="A24" s="11" t="s">
        <v>26</v>
      </c>
      <c r="B24">
        <v>21</v>
      </c>
      <c r="D24" s="12">
        <f>SUM('Week of January 1st:Week of January 29th'!D23)</f>
        <v>27723.5</v>
      </c>
      <c r="E24" s="12">
        <f>SUM('Week of January 1st:Week of January 29th'!E23)</f>
        <v>25431.35</v>
      </c>
      <c r="F24" s="13"/>
      <c r="G24" s="8">
        <f>IFERROR((D24/'January 2016'!D24)-1,0)</f>
        <v>0.3621199614802586</v>
      </c>
      <c r="H24" s="8">
        <f>IFERROR((E24/'January 2016'!E24)-1,0)</f>
        <v>0.36850927582634885</v>
      </c>
      <c r="J24" s="23"/>
      <c r="K24" s="23"/>
    </row>
    <row r="25" spans="1:11" x14ac:dyDescent="0.25">
      <c r="A25" s="11" t="s">
        <v>27</v>
      </c>
      <c r="B25">
        <v>22</v>
      </c>
      <c r="D25" s="12">
        <f>SUM('Week of January 1st:Week of January 29th'!D24)</f>
        <v>28895.3</v>
      </c>
      <c r="E25" s="12">
        <f>SUM('Week of January 1st:Week of January 29th'!E24)</f>
        <v>10353.700000000001</v>
      </c>
      <c r="F25" s="13"/>
      <c r="G25" s="8">
        <f>IFERROR((D25/'January 2016'!D25)-1,0)</f>
        <v>-0.3394620197462116</v>
      </c>
      <c r="H25" s="8">
        <f>IFERROR((E25/'January 2016'!E25)-1,0)</f>
        <v>0.79328322017458786</v>
      </c>
      <c r="J25" s="23"/>
      <c r="K25" s="23"/>
    </row>
    <row r="26" spans="1:11" x14ac:dyDescent="0.25">
      <c r="A26" s="11" t="s">
        <v>28</v>
      </c>
      <c r="B26">
        <v>23</v>
      </c>
      <c r="D26" s="12">
        <f>SUM('Week of January 1st:Week of January 29th'!D25)</f>
        <v>108322</v>
      </c>
      <c r="E26" s="12">
        <f>SUM('Week of January 1st:Week of January 29th'!E25)</f>
        <v>44851.100000000006</v>
      </c>
      <c r="F26" s="13"/>
      <c r="G26" s="8">
        <f>IFERROR((D26/'January 2016'!D26)-1,0)</f>
        <v>-0.34469211624482599</v>
      </c>
      <c r="H26" s="8">
        <f>IFERROR((E26/'January 2016'!E26)-1,0)</f>
        <v>0.28738195700221025</v>
      </c>
      <c r="J26" s="23"/>
      <c r="K26" s="23"/>
    </row>
    <row r="27" spans="1:11" x14ac:dyDescent="0.25">
      <c r="A27" s="11" t="s">
        <v>29</v>
      </c>
      <c r="B27">
        <v>24</v>
      </c>
      <c r="D27" s="12">
        <f>SUM('Week of January 1st:Week of January 29th'!D26)</f>
        <v>12545.400000000001</v>
      </c>
      <c r="E27" s="12">
        <f>SUM('Week of January 1st:Week of January 29th'!E26)</f>
        <v>5232.8500000000004</v>
      </c>
      <c r="F27" s="13"/>
      <c r="G27" s="8">
        <f>IFERROR((D27/'January 2016'!D27)-1,0)</f>
        <v>0.45270325038502079</v>
      </c>
      <c r="H27" s="8">
        <f>IFERROR((E27/'January 2016'!E27)-1,0)</f>
        <v>0.10209346896653404</v>
      </c>
      <c r="J27" s="23"/>
      <c r="K27" s="23"/>
    </row>
    <row r="28" spans="1:11" x14ac:dyDescent="0.25">
      <c r="A28" s="11" t="s">
        <v>30</v>
      </c>
      <c r="B28">
        <v>25</v>
      </c>
      <c r="D28" s="12">
        <f>SUM('Week of January 1st:Week of January 29th'!D27)</f>
        <v>42795.199999999997</v>
      </c>
      <c r="E28" s="12">
        <f>SUM('Week of January 1st:Week of January 29th'!E27)</f>
        <v>20055</v>
      </c>
      <c r="F28" s="13"/>
      <c r="G28" s="8">
        <f>IFERROR((D28/'January 2016'!D28)-1,0)</f>
        <v>0.47835759539585032</v>
      </c>
      <c r="H28" s="8">
        <f>IFERROR((E28/'January 2016'!E28)-1,0)</f>
        <v>0.7794478432346823</v>
      </c>
      <c r="J28" s="23"/>
      <c r="K28" s="23"/>
    </row>
    <row r="29" spans="1:11" x14ac:dyDescent="0.25">
      <c r="A29" s="11" t="s">
        <v>31</v>
      </c>
      <c r="B29">
        <v>26</v>
      </c>
      <c r="D29" s="12">
        <f>SUM('Week of January 1st:Week of January 29th'!D28)</f>
        <v>64855.700000000004</v>
      </c>
      <c r="E29" s="12">
        <f>SUM('Week of January 1st:Week of January 29th'!E28)</f>
        <v>26614.7</v>
      </c>
      <c r="F29" s="13"/>
      <c r="G29" s="8">
        <f>IFERROR((D29/'January 2016'!D29)-1,0)</f>
        <v>-0.49236779241271988</v>
      </c>
      <c r="H29" s="8">
        <f>IFERROR((E29/'January 2016'!E29)-1,0)</f>
        <v>0.39559895020830682</v>
      </c>
      <c r="J29" s="23"/>
      <c r="K29" s="23"/>
    </row>
    <row r="30" spans="1:11" x14ac:dyDescent="0.25">
      <c r="A30" s="11" t="s">
        <v>32</v>
      </c>
      <c r="B30">
        <v>27</v>
      </c>
      <c r="D30" s="12">
        <f>SUM('Week of January 1st:Week of January 29th'!D29)</f>
        <v>476924.7</v>
      </c>
      <c r="E30" s="12">
        <f>SUM('Week of January 1st:Week of January 29th'!E29)</f>
        <v>222292.7</v>
      </c>
      <c r="F30" s="13"/>
      <c r="G30" s="8">
        <f>IFERROR((D30/'January 2016'!D30)-1,0)</f>
        <v>0.2242370990086735</v>
      </c>
      <c r="H30" s="8">
        <f>IFERROR((E30/'January 2016'!E30)-1,0)</f>
        <v>-5.7187585613086567E-3</v>
      </c>
      <c r="J30" s="23"/>
      <c r="K30" s="23"/>
    </row>
    <row r="31" spans="1:11" x14ac:dyDescent="0.25">
      <c r="A31" s="11" t="s">
        <v>33</v>
      </c>
      <c r="B31">
        <v>28</v>
      </c>
      <c r="D31" s="12">
        <f>SUM('Week of January 1st:Week of January 29th'!D30)</f>
        <v>357839.30000000005</v>
      </c>
      <c r="E31" s="12">
        <f>SUM('Week of January 1st:Week of January 29th'!E30)</f>
        <v>146482.70000000001</v>
      </c>
      <c r="F31" s="13"/>
      <c r="G31" s="8">
        <f>IFERROR((D31/'January 2016'!D31)-1,0)</f>
        <v>1.3121237477102605</v>
      </c>
      <c r="H31" s="8">
        <f>IFERROR((E31/'January 2016'!E31)-1,0)</f>
        <v>1.0853010199251623</v>
      </c>
      <c r="J31" s="23"/>
      <c r="K31" s="23"/>
    </row>
    <row r="32" spans="1:11" x14ac:dyDescent="0.25">
      <c r="A32" s="11" t="s">
        <v>34</v>
      </c>
      <c r="B32">
        <v>29</v>
      </c>
      <c r="D32" s="12">
        <f>SUM('Week of January 1st:Week of January 29th'!D31)</f>
        <v>5481239.4000000004</v>
      </c>
      <c r="E32" s="12">
        <f>SUM('Week of January 1st:Week of January 29th'!E31)</f>
        <v>2874767.6999999997</v>
      </c>
      <c r="F32" s="13"/>
      <c r="G32" s="8">
        <f>IFERROR((D32/'January 2016'!D32)-1,0)</f>
        <v>-0.28560338377470862</v>
      </c>
      <c r="H32" s="8">
        <f>IFERROR((E32/'January 2016'!E32)-1,0)</f>
        <v>-0.44913037532553879</v>
      </c>
      <c r="J32" s="23"/>
      <c r="K32" s="23"/>
    </row>
    <row r="33" spans="1:11" x14ac:dyDescent="0.25">
      <c r="A33" s="11" t="s">
        <v>35</v>
      </c>
      <c r="B33">
        <v>30</v>
      </c>
      <c r="D33" s="12">
        <f>SUM('Week of January 1st:Week of January 29th'!D32)</f>
        <v>10838.800000000001</v>
      </c>
      <c r="E33" s="12">
        <f>SUM('Week of January 1st:Week of January 29th'!E32)</f>
        <v>4028.5</v>
      </c>
      <c r="F33" s="13"/>
      <c r="G33" s="8">
        <f>IFERROR((D33/'January 2016'!D33)-1,0)</f>
        <v>-0.21293142886189187</v>
      </c>
      <c r="H33" s="8">
        <f>IFERROR((E33/'January 2016'!E33)-1,0)</f>
        <v>-0.54386938257905992</v>
      </c>
      <c r="J33" s="23"/>
      <c r="K33" s="23"/>
    </row>
    <row r="34" spans="1:11" x14ac:dyDescent="0.25">
      <c r="A34" s="11" t="s">
        <v>36</v>
      </c>
      <c r="B34">
        <v>31</v>
      </c>
      <c r="D34" s="12">
        <f>SUM('Week of January 1st:Week of January 29th'!D33)</f>
        <v>1443192.8</v>
      </c>
      <c r="E34" s="12">
        <f>SUM('Week of January 1st:Week of January 29th'!E33)</f>
        <v>467533.85</v>
      </c>
      <c r="F34" s="13"/>
      <c r="G34" s="8">
        <f>IFERROR((D34/'January 2016'!D34)-1,0)</f>
        <v>0.30734358994427469</v>
      </c>
      <c r="H34" s="8">
        <f>IFERROR((E34/'January 2016'!E34)-1,0)</f>
        <v>3.2842225718781259E-2</v>
      </c>
      <c r="J34" s="23"/>
      <c r="K34" s="23"/>
    </row>
    <row r="35" spans="1:11" x14ac:dyDescent="0.25">
      <c r="A35" s="11" t="s">
        <v>37</v>
      </c>
      <c r="B35">
        <v>32</v>
      </c>
      <c r="D35" s="12">
        <f>SUM('Week of January 1st:Week of January 29th'!D34)</f>
        <v>85194.9</v>
      </c>
      <c r="E35" s="12">
        <f>SUM('Week of January 1st:Week of January 29th'!E34)</f>
        <v>43868.299999999996</v>
      </c>
      <c r="F35" s="13"/>
      <c r="G35" s="8">
        <f>IFERROR((D35/'January 2016'!D35)-1,0)</f>
        <v>0.64649142980830354</v>
      </c>
      <c r="H35" s="8">
        <f>IFERROR((E35/'January 2016'!E35)-1,0)</f>
        <v>1.4583308816318521</v>
      </c>
      <c r="J35" s="23"/>
      <c r="K35" s="23"/>
    </row>
    <row r="36" spans="1:11" x14ac:dyDescent="0.25">
      <c r="A36" s="11" t="s">
        <v>38</v>
      </c>
      <c r="B36">
        <v>33</v>
      </c>
      <c r="D36" s="12">
        <f>SUM('Week of January 1st:Week of January 29th'!D35)</f>
        <v>58202.9</v>
      </c>
      <c r="E36" s="12">
        <f>SUM('Week of January 1st:Week of January 29th'!E35)</f>
        <v>17686.900000000001</v>
      </c>
      <c r="F36" s="13"/>
      <c r="G36" s="8">
        <f>IFERROR((D36/'January 2016'!D36)-1,0)</f>
        <v>2.0941872581125334</v>
      </c>
      <c r="H36" s="8">
        <f>IFERROR((E36/'January 2016'!E36)-1,0)</f>
        <v>0.28203566988862705</v>
      </c>
      <c r="J36" s="23"/>
      <c r="K36" s="23"/>
    </row>
    <row r="37" spans="1:11" x14ac:dyDescent="0.25">
      <c r="A37" s="11" t="s">
        <v>39</v>
      </c>
      <c r="B37">
        <v>34</v>
      </c>
      <c r="D37" s="12">
        <f>SUM('Week of January 1st:Week of January 29th'!D36)</f>
        <v>14012.6</v>
      </c>
      <c r="E37" s="12">
        <f>SUM('Week of January 1st:Week of January 29th'!E36)</f>
        <v>8008.7</v>
      </c>
      <c r="F37" s="13"/>
      <c r="G37" s="8">
        <f>IFERROR((D37/'January 2016'!D37)-1,0)</f>
        <v>0.39004235816957156</v>
      </c>
      <c r="H37" s="8">
        <f>IFERROR((E37/'January 2016'!E37)-1,0)</f>
        <v>1.0465074680261157</v>
      </c>
      <c r="J37" s="23"/>
      <c r="K37" s="23"/>
    </row>
    <row r="38" spans="1:11" x14ac:dyDescent="0.25">
      <c r="A38" s="11" t="s">
        <v>40</v>
      </c>
      <c r="B38">
        <v>35</v>
      </c>
      <c r="D38" s="12">
        <f>SUM('Week of January 1st:Week of January 29th'!D37)</f>
        <v>2024638</v>
      </c>
      <c r="E38" s="12">
        <f>SUM('Week of January 1st:Week of January 29th'!E37)</f>
        <v>893629.45</v>
      </c>
      <c r="F38" s="13"/>
      <c r="G38" s="8">
        <f>IFERROR((D38/'January 2016'!D38)-1,0)</f>
        <v>0.11642840489935558</v>
      </c>
      <c r="H38" s="8">
        <f>IFERROR((E38/'January 2016'!E38)-1,0)</f>
        <v>4.0848340314509679E-2</v>
      </c>
      <c r="J38" s="23"/>
      <c r="K38" s="23"/>
    </row>
    <row r="39" spans="1:11" x14ac:dyDescent="0.25">
      <c r="A39" s="11" t="s">
        <v>41</v>
      </c>
      <c r="B39">
        <v>36</v>
      </c>
      <c r="D39" s="12">
        <f>SUM('Week of January 1st:Week of January 29th'!D38)</f>
        <v>5346954.8999999994</v>
      </c>
      <c r="E39" s="12">
        <f>SUM('Week of January 1st:Week of January 29th'!E38)</f>
        <v>1837357.5500000003</v>
      </c>
      <c r="F39" s="13"/>
      <c r="G39" s="8">
        <f>IFERROR((D39/'January 2016'!D39)-1,0)</f>
        <v>0.14970384071623077</v>
      </c>
      <c r="H39" s="8">
        <f>IFERROR((E39/'January 2016'!E39)-1,0)</f>
        <v>-4.979091568353966E-3</v>
      </c>
      <c r="J39" s="23"/>
      <c r="K39" s="23"/>
    </row>
    <row r="40" spans="1:11" x14ac:dyDescent="0.25">
      <c r="A40" s="11" t="s">
        <v>42</v>
      </c>
      <c r="B40">
        <v>37</v>
      </c>
      <c r="D40" s="12">
        <f>SUM('Week of January 1st:Week of January 29th'!D39)</f>
        <v>932241.10000000009</v>
      </c>
      <c r="E40" s="12">
        <f>SUM('Week of January 1st:Week of January 29th'!E39)</f>
        <v>850154.9</v>
      </c>
      <c r="F40" s="13"/>
      <c r="G40" s="8">
        <f>IFERROR((D40/'January 2016'!D40)-1,0)</f>
        <v>0.33919212436900437</v>
      </c>
      <c r="H40" s="8">
        <f>IFERROR((E40/'January 2016'!E40)-1,0)</f>
        <v>0.87234229519013518</v>
      </c>
      <c r="J40" s="23"/>
      <c r="K40" s="23"/>
    </row>
    <row r="41" spans="1:11" x14ac:dyDescent="0.25">
      <c r="A41" s="11" t="s">
        <v>43</v>
      </c>
      <c r="B41">
        <v>38</v>
      </c>
      <c r="D41" s="12">
        <f>SUM('Week of January 1st:Week of January 29th'!D40)</f>
        <v>89213.1</v>
      </c>
      <c r="E41" s="12">
        <f>SUM('Week of January 1st:Week of January 29th'!E40)</f>
        <v>46890.2</v>
      </c>
      <c r="F41" s="13"/>
      <c r="G41" s="8">
        <f>IFERROR((D41/'January 2016'!D41)-1,0)</f>
        <v>-0.4433425243205501</v>
      </c>
      <c r="H41" s="8">
        <f>IFERROR((E41/'January 2016'!E41)-1,0)</f>
        <v>-1.6199386097607515E-2</v>
      </c>
      <c r="J41" s="23"/>
      <c r="K41" s="23"/>
    </row>
    <row r="42" spans="1:11" x14ac:dyDescent="0.25">
      <c r="A42" s="11" t="s">
        <v>44</v>
      </c>
      <c r="B42">
        <v>39</v>
      </c>
      <c r="D42" s="12">
        <f>SUM('Week of January 1st:Week of January 29th'!D41)</f>
        <v>66798.899999999994</v>
      </c>
      <c r="E42" s="12">
        <f>SUM('Week of January 1st:Week of January 29th'!E41)</f>
        <v>34366.85</v>
      </c>
      <c r="F42" s="13"/>
      <c r="G42" s="8">
        <f>IFERROR((D42/'January 2016'!D42)-1,0)</f>
        <v>7.1869423472889498</v>
      </c>
      <c r="H42" s="8">
        <f>IFERROR((E42/'January 2016'!E42)-1,0)</f>
        <v>2.0016813401809737</v>
      </c>
      <c r="J42" s="23"/>
      <c r="K42" s="23"/>
    </row>
    <row r="43" spans="1:11" x14ac:dyDescent="0.25">
      <c r="A43" s="11" t="s">
        <v>45</v>
      </c>
      <c r="B43">
        <v>40</v>
      </c>
      <c r="D43" s="12">
        <f>SUM('Week of January 1st:Week of January 29th'!D42)</f>
        <v>141422.39999999999</v>
      </c>
      <c r="E43" s="12">
        <f>SUM('Week of January 1st:Week of January 29th'!E42)</f>
        <v>76471.149999999994</v>
      </c>
      <c r="F43" s="13"/>
      <c r="G43" s="8">
        <f>IFERROR((D43/'January 2016'!D43)-1,0)</f>
        <v>0.97225611839472026</v>
      </c>
      <c r="H43" s="8">
        <f>IFERROR((E43/'January 2016'!E43)-1,0)</f>
        <v>0.55911001377223712</v>
      </c>
      <c r="J43" s="23"/>
      <c r="K43" s="23"/>
    </row>
    <row r="44" spans="1:11" x14ac:dyDescent="0.25">
      <c r="A44" s="11" t="s">
        <v>46</v>
      </c>
      <c r="B44">
        <v>41</v>
      </c>
      <c r="D44" s="12">
        <f>SUM('Week of January 1st:Week of January 29th'!D43)</f>
        <v>4061561.7</v>
      </c>
      <c r="E44" s="12">
        <f>SUM('Week of January 1st:Week of January 29th'!E43)</f>
        <v>1648778.95</v>
      </c>
      <c r="F44" s="13"/>
      <c r="G44" s="8">
        <f>IFERROR((D44/'January 2016'!D44)-1,0)</f>
        <v>0.63856923187712078</v>
      </c>
      <c r="H44" s="8">
        <f>IFERROR((E44/'January 2016'!E44)-1,0)</f>
        <v>0.4161421914925596</v>
      </c>
      <c r="J44" s="23"/>
      <c r="K44" s="23"/>
    </row>
    <row r="45" spans="1:11" x14ac:dyDescent="0.25">
      <c r="A45" s="11" t="s">
        <v>47</v>
      </c>
      <c r="B45">
        <v>42</v>
      </c>
      <c r="D45" s="12">
        <f>SUM('Week of January 1st:Week of January 29th'!D44)</f>
        <v>1262169.73</v>
      </c>
      <c r="E45" s="12">
        <f>SUM('Week of January 1st:Week of January 29th'!E44)</f>
        <v>509584.24000000005</v>
      </c>
      <c r="F45" s="13"/>
      <c r="G45" s="8">
        <f>IFERROR((D45/'January 2016'!D45)-1,0)</f>
        <v>0.38921710752602356</v>
      </c>
      <c r="H45" s="8">
        <f>IFERROR((E45/'January 2016'!E45)-1,0)</f>
        <v>-8.5158901108291718E-2</v>
      </c>
      <c r="J45" s="23"/>
      <c r="K45" s="23"/>
    </row>
    <row r="46" spans="1:11" x14ac:dyDescent="0.25">
      <c r="A46" s="11" t="s">
        <v>48</v>
      </c>
      <c r="B46">
        <v>43</v>
      </c>
      <c r="D46" s="12">
        <f>SUM('Week of January 1st:Week of January 29th'!D45)</f>
        <v>1031100</v>
      </c>
      <c r="E46" s="12">
        <f>SUM('Week of January 1st:Week of January 29th'!E45)</f>
        <v>398046.94999999995</v>
      </c>
      <c r="F46" s="13"/>
      <c r="G46" s="8">
        <f>IFERROR((D46/'January 2016'!D46)-1,0)</f>
        <v>-0.41551840303597121</v>
      </c>
      <c r="H46" s="8">
        <f>IFERROR((E46/'January 2016'!E46)-1,0)</f>
        <v>-0.45965119168493129</v>
      </c>
      <c r="J46" s="23"/>
      <c r="K46" s="23"/>
    </row>
    <row r="47" spans="1:11" x14ac:dyDescent="0.25">
      <c r="A47" s="11" t="s">
        <v>49</v>
      </c>
      <c r="B47">
        <v>44</v>
      </c>
      <c r="D47" s="12">
        <f>SUM('Week of January 1st:Week of January 29th'!D46)</f>
        <v>1656205.62</v>
      </c>
      <c r="E47" s="12">
        <f>SUM('Week of January 1st:Week of January 29th'!E46)</f>
        <v>857218.23</v>
      </c>
      <c r="F47" s="13"/>
      <c r="G47" s="8">
        <f>IFERROR((D47/'January 2016'!D47)-1,0)</f>
        <v>0.33186224251869834</v>
      </c>
      <c r="H47" s="8">
        <f>IFERROR((E47/'January 2016'!E47)-1,0)</f>
        <v>0.35051946235659082</v>
      </c>
      <c r="J47" s="23"/>
      <c r="K47" s="23"/>
    </row>
    <row r="48" spans="1:11" x14ac:dyDescent="0.25">
      <c r="A48" s="11" t="s">
        <v>50</v>
      </c>
      <c r="B48">
        <v>45</v>
      </c>
      <c r="D48" s="12">
        <f>SUM('Week of January 1st:Week of January 29th'!D47)</f>
        <v>688524.2</v>
      </c>
      <c r="E48" s="12">
        <f>SUM('Week of January 1st:Week of January 29th'!E47)</f>
        <v>260792</v>
      </c>
      <c r="F48" s="13"/>
      <c r="G48" s="8">
        <f>IFERROR((D48/'January 2016'!D48)-1,0)</f>
        <v>0.41507922007109865</v>
      </c>
      <c r="H48" s="8">
        <f>IFERROR((E48/'January 2016'!E48)-1,0)</f>
        <v>1.9101311078103755E-2</v>
      </c>
      <c r="J48" s="23"/>
      <c r="K48" s="23"/>
    </row>
    <row r="49" spans="1:11" x14ac:dyDescent="0.25">
      <c r="A49" s="11" t="s">
        <v>51</v>
      </c>
      <c r="B49">
        <v>46</v>
      </c>
      <c r="D49" s="12">
        <f>SUM('Week of January 1st:Week of January 29th'!D48)</f>
        <v>938363.92999999993</v>
      </c>
      <c r="E49" s="12">
        <f>SUM('Week of January 1st:Week of January 29th'!E48)</f>
        <v>465684.45</v>
      </c>
      <c r="F49" s="13"/>
      <c r="G49" s="8">
        <f>IFERROR((D49/'January 2016'!D49)-1,0)</f>
        <v>8.2842042953739092E-2</v>
      </c>
      <c r="H49" s="8">
        <f>IFERROR((E49/'January 2016'!E49)-1,0)</f>
        <v>-0.19040221681081526</v>
      </c>
      <c r="J49" s="23"/>
      <c r="K49" s="23"/>
    </row>
    <row r="50" spans="1:11" x14ac:dyDescent="0.25">
      <c r="A50" s="11" t="s">
        <v>52</v>
      </c>
      <c r="B50">
        <v>47</v>
      </c>
      <c r="D50" s="12">
        <f>SUM('Week of January 1st:Week of January 29th'!D49)</f>
        <v>130205.6</v>
      </c>
      <c r="E50" s="12">
        <f>SUM('Week of January 1st:Week of January 29th'!E49)</f>
        <v>56614.25</v>
      </c>
      <c r="F50" s="13"/>
      <c r="G50" s="8">
        <f>IFERROR((D50/'January 2016'!D50)-1,0)</f>
        <v>0.32128599639148159</v>
      </c>
      <c r="H50" s="8">
        <f>IFERROR((E50/'January 2016'!E50)-1,0)</f>
        <v>1.7191198224852071</v>
      </c>
      <c r="J50" s="23"/>
      <c r="K50" s="23"/>
    </row>
    <row r="51" spans="1:11" x14ac:dyDescent="0.25">
      <c r="A51" s="11" t="s">
        <v>53</v>
      </c>
      <c r="B51">
        <v>48</v>
      </c>
      <c r="D51" s="12">
        <f>SUM('Week of January 1st:Week of January 29th'!D50)</f>
        <v>12307946</v>
      </c>
      <c r="E51" s="12">
        <f>SUM('Week of January 1st:Week of January 29th'!E50)</f>
        <v>5561047.9800000004</v>
      </c>
      <c r="F51" s="13"/>
      <c r="G51" s="8">
        <f>IFERROR((D51/'January 2016'!D51)-1,0)</f>
        <v>6.8904892232758197E-2</v>
      </c>
      <c r="H51" s="8">
        <f>IFERROR((E51/'January 2016'!E51)-1,0)</f>
        <v>0.13548595205378544</v>
      </c>
      <c r="J51" s="23"/>
      <c r="K51" s="23"/>
    </row>
    <row r="52" spans="1:11" x14ac:dyDescent="0.25">
      <c r="A52" s="11" t="s">
        <v>54</v>
      </c>
      <c r="B52">
        <v>49</v>
      </c>
      <c r="D52" s="12">
        <f>SUM('Week of January 1st:Week of January 29th'!D51)</f>
        <v>2165305.7999999998</v>
      </c>
      <c r="E52" s="12">
        <f>SUM('Week of January 1st:Week of January 29th'!E51)</f>
        <v>848743.7</v>
      </c>
      <c r="F52" s="13"/>
      <c r="G52" s="8">
        <f>IFERROR((D52/'January 2016'!D52)-1,0)</f>
        <v>0.12031300591286498</v>
      </c>
      <c r="H52" s="8">
        <f>IFERROR((E52/'January 2016'!E52)-1,0)</f>
        <v>2.7643420142355879E-3</v>
      </c>
      <c r="J52" s="23"/>
      <c r="K52" s="23"/>
    </row>
    <row r="53" spans="1:11" x14ac:dyDescent="0.25">
      <c r="A53" s="11" t="s">
        <v>55</v>
      </c>
      <c r="B53">
        <v>50</v>
      </c>
      <c r="D53" s="12">
        <f>SUM('Week of January 1st:Week of January 29th'!D52)</f>
        <v>15009605.1</v>
      </c>
      <c r="E53" s="12">
        <f>SUM('Week of January 1st:Week of January 29th'!E52)</f>
        <v>5909869.6999999993</v>
      </c>
      <c r="F53" s="13"/>
      <c r="G53" s="8">
        <f>IFERROR((D53/'January 2016'!D53)-1,0)</f>
        <v>0.29441455857818921</v>
      </c>
      <c r="H53" s="8">
        <f>IFERROR((E53/'January 2016'!E53)-1,0)</f>
        <v>0.12058698588513694</v>
      </c>
      <c r="J53" s="23"/>
      <c r="K53" s="23"/>
    </row>
    <row r="54" spans="1:11" x14ac:dyDescent="0.25">
      <c r="A54" s="11" t="s">
        <v>56</v>
      </c>
      <c r="B54">
        <v>51</v>
      </c>
      <c r="D54" s="12">
        <f>SUM('Week of January 1st:Week of January 29th'!D53)</f>
        <v>2215753.4000000004</v>
      </c>
      <c r="E54" s="12">
        <f>SUM('Week of January 1st:Week of January 29th'!E53)</f>
        <v>1181726.3499999999</v>
      </c>
      <c r="F54" s="13"/>
      <c r="G54" s="8">
        <f>IFERROR((D54/'January 2016'!D54)-1,0)</f>
        <v>0.23279522361087879</v>
      </c>
      <c r="H54" s="8">
        <f>IFERROR((E54/'January 2016'!E54)-1,0)</f>
        <v>0.2376862287671162</v>
      </c>
      <c r="J54" s="23"/>
      <c r="K54" s="23"/>
    </row>
    <row r="55" spans="1:11" x14ac:dyDescent="0.25">
      <c r="A55" s="11" t="s">
        <v>57</v>
      </c>
      <c r="B55">
        <v>52</v>
      </c>
      <c r="D55" s="12">
        <f>SUM('Week of January 1st:Week of January 29th'!D54)</f>
        <v>7462898.0999999996</v>
      </c>
      <c r="E55" s="12">
        <f>SUM('Week of January 1st:Week of January 29th'!E54)</f>
        <v>3284102.15</v>
      </c>
      <c r="F55" s="13"/>
      <c r="G55" s="8">
        <f>IFERROR((D55/'January 2016'!D55)-1,0)</f>
        <v>0.21310507855503102</v>
      </c>
      <c r="H55" s="8">
        <f>IFERROR((E55/'January 2016'!E55)-1,0)</f>
        <v>2.1108301164162624E-2</v>
      </c>
      <c r="J55" s="23"/>
      <c r="K55" s="23"/>
    </row>
    <row r="56" spans="1:11" x14ac:dyDescent="0.25">
      <c r="A56" s="11" t="s">
        <v>58</v>
      </c>
      <c r="B56">
        <v>53</v>
      </c>
      <c r="D56" s="12">
        <f>SUM('Week of January 1st:Week of January 29th'!D55)</f>
        <v>2785517.9</v>
      </c>
      <c r="E56" s="12">
        <f>SUM('Week of January 1st:Week of January 29th'!E55)</f>
        <v>1143225.3</v>
      </c>
      <c r="F56" s="13"/>
      <c r="G56" s="8">
        <f>IFERROR((D56/'January 2016'!D56)-1,0)</f>
        <v>-7.9805813086501809E-2</v>
      </c>
      <c r="H56" s="8">
        <f>IFERROR((E56/'January 2016'!E56)-1,0)</f>
        <v>-0.25423140272563516</v>
      </c>
      <c r="J56" s="23"/>
      <c r="K56" s="23"/>
    </row>
    <row r="57" spans="1:11" x14ac:dyDescent="0.25">
      <c r="A57" s="11" t="s">
        <v>59</v>
      </c>
      <c r="B57">
        <v>54</v>
      </c>
      <c r="D57" s="12">
        <f>SUM('Week of January 1st:Week of January 29th'!D56)</f>
        <v>105555.79999999999</v>
      </c>
      <c r="E57" s="12">
        <f>SUM('Week of January 1st:Week of January 29th'!E56)</f>
        <v>49289.100000000006</v>
      </c>
      <c r="F57" s="13"/>
      <c r="G57" s="8">
        <f>IFERROR((D57/'January 2016'!D57)-1,0)</f>
        <v>-0.28093691734737181</v>
      </c>
      <c r="H57" s="8">
        <f>IFERROR((E57/'January 2016'!E57)-1,0)</f>
        <v>-0.30870051837888768</v>
      </c>
      <c r="J57" s="23"/>
      <c r="K57" s="23"/>
    </row>
    <row r="58" spans="1:11" x14ac:dyDescent="0.25">
      <c r="A58" s="11" t="s">
        <v>60</v>
      </c>
      <c r="B58">
        <v>55</v>
      </c>
      <c r="D58" s="12">
        <f>SUM('Week of January 1st:Week of January 29th'!D57)</f>
        <v>2060266.6</v>
      </c>
      <c r="E58" s="12">
        <f>SUM('Week of January 1st:Week of January 29th'!E57)</f>
        <v>919157.04999999993</v>
      </c>
      <c r="F58" s="13"/>
      <c r="G58" s="8">
        <f>IFERROR((D58/'January 2016'!D58)-1,0)</f>
        <v>0.17922913578268362</v>
      </c>
      <c r="H58" s="8">
        <f>IFERROR((E58/'January 2016'!E58)-1,0)</f>
        <v>-0.21603938784417065</v>
      </c>
      <c r="J58" s="23"/>
      <c r="K58" s="23"/>
    </row>
    <row r="59" spans="1:11" x14ac:dyDescent="0.25">
      <c r="A59" s="11" t="s">
        <v>61</v>
      </c>
      <c r="B59">
        <v>56</v>
      </c>
      <c r="D59" s="12">
        <f>SUM('Week of January 1st:Week of January 29th'!D58)</f>
        <v>1383416.2999999998</v>
      </c>
      <c r="E59" s="12">
        <f>SUM('Week of January 1st:Week of January 29th'!E58)</f>
        <v>568509.19999999995</v>
      </c>
      <c r="F59" s="13"/>
      <c r="G59" s="8">
        <f>IFERROR((D59/'January 2016'!D59)-1,0)</f>
        <v>-0.12659864688150335</v>
      </c>
      <c r="H59" s="8">
        <f>IFERROR((E59/'January 2016'!E59)-1,0)</f>
        <v>-0.19520146817791761</v>
      </c>
      <c r="J59" s="23"/>
      <c r="K59" s="23"/>
    </row>
    <row r="60" spans="1:11" x14ac:dyDescent="0.25">
      <c r="A60" s="11" t="s">
        <v>62</v>
      </c>
      <c r="B60">
        <v>57</v>
      </c>
      <c r="D60" s="12">
        <f>SUM('Week of January 1st:Week of January 29th'!D59)</f>
        <v>650399.4</v>
      </c>
      <c r="E60" s="12">
        <f>SUM('Week of January 1st:Week of January 29th'!E59)</f>
        <v>397620.65</v>
      </c>
      <c r="F60" s="13"/>
      <c r="G60" s="8">
        <f>IFERROR((D60/'January 2016'!D60)-1,0)</f>
        <v>0.12547149927685286</v>
      </c>
      <c r="H60" s="8">
        <f>IFERROR((E60/'January 2016'!E60)-1,0)</f>
        <v>4.1130777929907048E-2</v>
      </c>
      <c r="J60" s="23"/>
      <c r="K60" s="23"/>
    </row>
    <row r="61" spans="1:11" x14ac:dyDescent="0.25">
      <c r="A61" s="11" t="s">
        <v>63</v>
      </c>
      <c r="B61">
        <v>58</v>
      </c>
      <c r="D61" s="12">
        <f>SUM('Week of January 1st:Week of January 29th'!D60)</f>
        <v>4604668</v>
      </c>
      <c r="E61" s="12">
        <f>SUM('Week of January 1st:Week of January 29th'!E60)</f>
        <v>1329932.45</v>
      </c>
      <c r="F61" s="13"/>
      <c r="G61" s="8">
        <f>IFERROR((D61/'January 2016'!D61)-1,0)</f>
        <v>0.18289500004660009</v>
      </c>
      <c r="H61" s="8">
        <f>IFERROR((E61/'January 2016'!E61)-1,0)</f>
        <v>-0.1028231104672096</v>
      </c>
      <c r="J61" s="23"/>
      <c r="K61" s="23"/>
    </row>
    <row r="62" spans="1:11" x14ac:dyDescent="0.25">
      <c r="A62" s="11" t="s">
        <v>64</v>
      </c>
      <c r="B62">
        <v>59</v>
      </c>
      <c r="D62" s="12">
        <f>SUM('Week of January 1st:Week of January 29th'!D61)</f>
        <v>2895208.4</v>
      </c>
      <c r="E62" s="12">
        <f>SUM('Week of January 1st:Week of January 29th'!E61)</f>
        <v>1136517.9000000001</v>
      </c>
      <c r="F62" s="13"/>
      <c r="G62" s="8">
        <f>IFERROR((D62/'January 2016'!D62)-1,0)</f>
        <v>8.1499495297341795E-2</v>
      </c>
      <c r="H62" s="8">
        <f>IFERROR((E62/'January 2016'!E62)-1,0)</f>
        <v>-0.24560033277230053</v>
      </c>
      <c r="J62" s="23"/>
      <c r="K62" s="23"/>
    </row>
    <row r="63" spans="1:11" x14ac:dyDescent="0.25">
      <c r="A63" s="11" t="s">
        <v>65</v>
      </c>
      <c r="B63">
        <v>60</v>
      </c>
      <c r="D63" s="12">
        <f>SUM('Week of January 1st:Week of January 29th'!D62)</f>
        <v>1184518.3000000003</v>
      </c>
      <c r="E63" s="12">
        <f>SUM('Week of January 1st:Week of January 29th'!E62)</f>
        <v>796439</v>
      </c>
      <c r="F63" s="13"/>
      <c r="G63" s="8">
        <f>IFERROR((D63/'January 2016'!D63)-1,0)</f>
        <v>0.31075806457859723</v>
      </c>
      <c r="H63" s="8">
        <f>IFERROR((E63/'January 2016'!E63)-1,0)</f>
        <v>1.3308319966239122</v>
      </c>
      <c r="J63" s="23"/>
      <c r="K63" s="23"/>
    </row>
    <row r="64" spans="1:11" x14ac:dyDescent="0.25">
      <c r="A64" s="11" t="s">
        <v>66</v>
      </c>
      <c r="B64">
        <v>61</v>
      </c>
      <c r="D64" s="12">
        <f>SUM('Week of January 1st:Week of January 29th'!D63)</f>
        <v>53729.899999999994</v>
      </c>
      <c r="E64" s="12">
        <f>SUM('Week of January 1st:Week of January 29th'!E63)</f>
        <v>32574.15</v>
      </c>
      <c r="F64" s="13"/>
      <c r="G64" s="8">
        <f>IFERROR((D64/'January 2016'!D64)-1,0)</f>
        <v>-0.38823445021838243</v>
      </c>
      <c r="H64" s="8">
        <f>IFERROR((E64/'January 2016'!E64)-1,0)</f>
        <v>3.8786079424961484E-2</v>
      </c>
      <c r="J64" s="23"/>
      <c r="K64" s="23"/>
    </row>
    <row r="65" spans="1:11" x14ac:dyDescent="0.25">
      <c r="A65" s="11" t="s">
        <v>67</v>
      </c>
      <c r="B65">
        <v>62</v>
      </c>
      <c r="D65" s="12">
        <f>SUM('Week of January 1st:Week of January 29th'!D64)</f>
        <v>169513.4</v>
      </c>
      <c r="E65" s="12">
        <f>SUM('Week of January 1st:Week of January 29th'!E64)</f>
        <v>11365.9</v>
      </c>
      <c r="F65" s="13"/>
      <c r="G65" s="8">
        <f>IFERROR((D65/'January 2016'!D65)-1,0)</f>
        <v>2.2001110039247811</v>
      </c>
      <c r="H65" s="8">
        <f>IFERROR((E65/'January 2016'!E65)-1,0)</f>
        <v>-5.6838314309779037E-2</v>
      </c>
      <c r="J65" s="23"/>
      <c r="K65" s="23"/>
    </row>
    <row r="66" spans="1:11" x14ac:dyDescent="0.25">
      <c r="A66" s="11" t="s">
        <v>68</v>
      </c>
      <c r="B66">
        <v>63</v>
      </c>
      <c r="D66" s="12">
        <f>SUM('Week of January 1st:Week of January 29th'!D65)</f>
        <v>22601.600000000002</v>
      </c>
      <c r="E66" s="12">
        <f>SUM('Week of January 1st:Week of January 29th'!E65)</f>
        <v>16884.349999999999</v>
      </c>
      <c r="F66" s="13"/>
      <c r="G66" s="8">
        <f>IFERROR((D66/'January 2016'!D66)-1,0)</f>
        <v>2.8691431995206713</v>
      </c>
      <c r="H66" s="8">
        <f>IFERROR((E66/'January 2016'!E66)-1,0)</f>
        <v>6.8338746346216288</v>
      </c>
      <c r="J66" s="23"/>
      <c r="K66" s="23"/>
    </row>
    <row r="67" spans="1:11" x14ac:dyDescent="0.25">
      <c r="A67" s="11" t="s">
        <v>69</v>
      </c>
      <c r="B67">
        <v>64</v>
      </c>
      <c r="D67" s="12">
        <f>SUM('Week of January 1st:Week of January 29th'!D66)</f>
        <v>2059568.17</v>
      </c>
      <c r="E67" s="12">
        <f>SUM('Week of January 1st:Week of January 29th'!E66)</f>
        <v>769427.04999999993</v>
      </c>
      <c r="F67" s="13"/>
      <c r="G67" s="8">
        <f>IFERROR((D67/'January 2016'!D67)-1,0)</f>
        <v>0.1418181896200581</v>
      </c>
      <c r="H67" s="8">
        <f>IFERROR((E67/'January 2016'!E67)-1,0)</f>
        <v>-0.13321374041114797</v>
      </c>
      <c r="J67" s="23"/>
      <c r="K67" s="23"/>
    </row>
    <row r="68" spans="1:11" x14ac:dyDescent="0.25">
      <c r="A68" s="11" t="s">
        <v>70</v>
      </c>
      <c r="B68">
        <v>65</v>
      </c>
      <c r="D68" s="12">
        <f>SUM('Week of January 1st:Week of January 29th'!D67)</f>
        <v>73684.100000000006</v>
      </c>
      <c r="E68" s="12">
        <f>SUM('Week of January 1st:Week of January 29th'!E67)</f>
        <v>43470.7</v>
      </c>
      <c r="F68" s="13"/>
      <c r="G68" s="8">
        <f>IFERROR((D68/'January 2016'!D68)-1,0)</f>
        <v>0.23391710038917823</v>
      </c>
      <c r="H68" s="8">
        <f>IFERROR((E68/'January 2016'!E68)-1,0)</f>
        <v>0.21127777019251393</v>
      </c>
      <c r="J68" s="23"/>
      <c r="K68" s="23"/>
    </row>
    <row r="69" spans="1:11" x14ac:dyDescent="0.25">
      <c r="A69" s="11" t="s">
        <v>71</v>
      </c>
      <c r="B69">
        <v>66</v>
      </c>
      <c r="D69" s="12">
        <f>SUM('Week of January 1st:Week of January 29th'!D68)</f>
        <v>1607532.5</v>
      </c>
      <c r="E69" s="12">
        <f>SUM('Week of January 1st:Week of January 29th'!E68)</f>
        <v>709992.5</v>
      </c>
      <c r="F69" s="13"/>
      <c r="G69" s="8">
        <f>IFERROR((D69/'January 2016'!D69)-1,0)</f>
        <v>0.16196906947856293</v>
      </c>
      <c r="H69" s="8">
        <f>IFERROR((E69/'January 2016'!E69)-1,0)</f>
        <v>0.30636351107853965</v>
      </c>
      <c r="J69" s="23"/>
      <c r="K69" s="23"/>
    </row>
    <row r="70" spans="1:11" x14ac:dyDescent="0.25">
      <c r="A70" t="s">
        <v>72</v>
      </c>
      <c r="B70">
        <v>67</v>
      </c>
      <c r="D70" s="12">
        <f>SUM('Week of January 1st:Week of January 29th'!D69)</f>
        <v>40669.300000000003</v>
      </c>
      <c r="E70" s="12">
        <f>SUM('Week of January 1st:Week of January 29th'!E69)</f>
        <v>21693.699999999997</v>
      </c>
      <c r="G70" s="16">
        <f>IFERROR((D70/'January 2016'!D70)-1,0)</f>
        <v>1.2439843961222046</v>
      </c>
      <c r="H70" s="16">
        <f>IFERROR((E70/'January 2016'!E70)-1,0)</f>
        <v>0.7479906370738032</v>
      </c>
      <c r="J70" s="23"/>
      <c r="K70" s="23"/>
    </row>
    <row r="71" spans="1:11" x14ac:dyDescent="0.25">
      <c r="D71" s="12"/>
      <c r="E71" s="12"/>
    </row>
    <row r="72" spans="1:11" x14ac:dyDescent="0.25">
      <c r="A72" t="s">
        <v>73</v>
      </c>
      <c r="D72" s="12">
        <f>SUM(D4:D70)</f>
        <v>140459620.31</v>
      </c>
      <c r="E72" s="12">
        <f>SUM(E4:E70)</f>
        <v>63293026.800000012</v>
      </c>
      <c r="G72" s="17">
        <f>(D72/'January 2016'!D72)-1</f>
        <v>0.14307446632419341</v>
      </c>
      <c r="H72" s="17">
        <f>(E72/'January 2016'!E72)-1</f>
        <v>4.1710663560893035E-2</v>
      </c>
      <c r="J72" s="24"/>
      <c r="K72" s="24"/>
    </row>
    <row r="73" spans="1:11" x14ac:dyDescent="0.25">
      <c r="A73" s="14"/>
      <c r="D73" s="12"/>
      <c r="E73" s="12"/>
      <c r="G73" s="7"/>
      <c r="H73" s="7"/>
    </row>
    <row r="74" spans="1:11" x14ac:dyDescent="0.25">
      <c r="A74" s="9" t="s">
        <v>76</v>
      </c>
      <c r="G74" s="7"/>
      <c r="H74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C0576-1040-450B-85E3-2CC7AF3AA360}">
  <dimension ref="A1:M78"/>
  <sheetViews>
    <sheetView zoomScaleNormal="100" workbookViewId="0">
      <selection activeCell="I37" sqref="I37"/>
    </sheetView>
  </sheetViews>
  <sheetFormatPr defaultRowHeight="12.75" x14ac:dyDescent="0.2"/>
  <cols>
    <col min="1" max="1" width="21.140625" style="39" customWidth="1"/>
    <col min="2" max="3" width="10.5703125" style="39" customWidth="1"/>
    <col min="4" max="6" width="18.42578125" style="39" customWidth="1"/>
    <col min="7" max="7" width="9.140625" style="39" customWidth="1"/>
    <col min="8" max="8" width="11.140625" style="39" bestFit="1" customWidth="1"/>
    <col min="9" max="9" width="19.5703125" style="39" bestFit="1" customWidth="1"/>
    <col min="10" max="10" width="15.42578125" style="39" bestFit="1" customWidth="1"/>
    <col min="11" max="11" width="14.28515625" style="39" bestFit="1" customWidth="1"/>
    <col min="12" max="12" width="8.42578125" style="39" bestFit="1" customWidth="1"/>
    <col min="13" max="16384" width="9.140625" style="39"/>
  </cols>
  <sheetData>
    <row r="1" spans="1:13" ht="13.15" customHeight="1" x14ac:dyDescent="0.2">
      <c r="A1" s="42" t="s">
        <v>81</v>
      </c>
      <c r="D1" s="46" t="s">
        <v>0</v>
      </c>
      <c r="E1" s="46" t="s">
        <v>1</v>
      </c>
      <c r="F1" s="46"/>
    </row>
    <row r="2" spans="1:13" ht="15" x14ac:dyDescent="0.25">
      <c r="A2" s="39" t="s">
        <v>2</v>
      </c>
      <c r="B2" s="39" t="s">
        <v>3</v>
      </c>
      <c r="D2" s="26" t="s">
        <v>4</v>
      </c>
      <c r="E2" s="26" t="s">
        <v>5</v>
      </c>
      <c r="F2" s="26"/>
      <c r="G2" s="45"/>
      <c r="L2" s="5"/>
    </row>
    <row r="3" spans="1:13" ht="13.15" customHeight="1" x14ac:dyDescent="0.25">
      <c r="A3" s="43" t="s">
        <v>6</v>
      </c>
      <c r="B3" s="39">
        <v>1</v>
      </c>
      <c r="D3" s="28">
        <v>195277.6</v>
      </c>
      <c r="E3" s="28">
        <v>91547.75</v>
      </c>
      <c r="H3" s="48"/>
      <c r="I3" s="49"/>
      <c r="J3" s="49"/>
      <c r="M3" s="40"/>
    </row>
    <row r="4" spans="1:13" ht="13.15" customHeight="1" x14ac:dyDescent="0.25">
      <c r="A4" s="43" t="s">
        <v>7</v>
      </c>
      <c r="B4" s="39">
        <v>2</v>
      </c>
      <c r="D4" s="28">
        <v>37104.9</v>
      </c>
      <c r="E4" s="28">
        <v>14106.75</v>
      </c>
      <c r="H4" s="48"/>
      <c r="I4" s="49"/>
      <c r="J4" s="49"/>
      <c r="M4" s="40"/>
    </row>
    <row r="5" spans="1:13" ht="13.15" customHeight="1" x14ac:dyDescent="0.25">
      <c r="A5" s="43" t="s">
        <v>8</v>
      </c>
      <c r="B5" s="39">
        <v>3</v>
      </c>
      <c r="D5" s="28">
        <v>234420.2</v>
      </c>
      <c r="E5" s="28">
        <v>98861</v>
      </c>
      <c r="H5" s="48"/>
      <c r="I5" s="49"/>
      <c r="J5" s="49"/>
      <c r="M5" s="40"/>
    </row>
    <row r="6" spans="1:13" ht="13.15" customHeight="1" x14ac:dyDescent="0.25">
      <c r="A6" s="43" t="s">
        <v>9</v>
      </c>
      <c r="B6" s="39">
        <v>4</v>
      </c>
      <c r="D6" s="28">
        <v>20399.400000000001</v>
      </c>
      <c r="E6" s="28">
        <v>10259.200000000001</v>
      </c>
      <c r="H6" s="48"/>
      <c r="I6" s="49"/>
      <c r="J6" s="49"/>
      <c r="M6" s="40"/>
    </row>
    <row r="7" spans="1:13" ht="13.15" customHeight="1" x14ac:dyDescent="0.25">
      <c r="A7" s="43" t="s">
        <v>10</v>
      </c>
      <c r="B7" s="39">
        <v>5</v>
      </c>
      <c r="D7" s="28">
        <v>746708.2</v>
      </c>
      <c r="E7" s="28">
        <v>329942.2</v>
      </c>
      <c r="H7" s="48"/>
      <c r="I7" s="49"/>
      <c r="J7" s="49"/>
      <c r="M7" s="40"/>
    </row>
    <row r="8" spans="1:13" ht="13.15" customHeight="1" x14ac:dyDescent="0.25">
      <c r="A8" s="43" t="s">
        <v>11</v>
      </c>
      <c r="B8" s="39">
        <v>6</v>
      </c>
      <c r="D8" s="28">
        <v>3756971.4</v>
      </c>
      <c r="E8" s="28">
        <v>2052835.4</v>
      </c>
      <c r="H8" s="48"/>
      <c r="I8" s="49"/>
      <c r="J8" s="49"/>
      <c r="M8" s="40"/>
    </row>
    <row r="9" spans="1:13" ht="13.15" customHeight="1" x14ac:dyDescent="0.25">
      <c r="A9" s="43" t="s">
        <v>12</v>
      </c>
      <c r="B9" s="39">
        <v>7</v>
      </c>
      <c r="D9" s="28">
        <v>879.9</v>
      </c>
      <c r="E9" s="28">
        <v>623</v>
      </c>
      <c r="F9" s="26"/>
      <c r="H9" s="48"/>
      <c r="I9" s="49"/>
      <c r="J9" s="49"/>
      <c r="M9" s="40"/>
    </row>
    <row r="10" spans="1:13" ht="13.15" customHeight="1" x14ac:dyDescent="0.25">
      <c r="A10" s="43" t="s">
        <v>13</v>
      </c>
      <c r="B10" s="39">
        <v>8</v>
      </c>
      <c r="D10" s="28">
        <v>371778.4</v>
      </c>
      <c r="E10" s="28">
        <v>97830.6</v>
      </c>
      <c r="H10" s="48"/>
      <c r="I10" s="49"/>
      <c r="J10" s="49"/>
    </row>
    <row r="11" spans="1:13" ht="13.15" customHeight="1" x14ac:dyDescent="0.25">
      <c r="A11" s="43" t="s">
        <v>14</v>
      </c>
      <c r="B11" s="39">
        <v>9</v>
      </c>
      <c r="D11" s="28">
        <v>162019.9</v>
      </c>
      <c r="E11" s="28">
        <v>58020.9</v>
      </c>
      <c r="H11" s="48"/>
      <c r="I11" s="49"/>
      <c r="J11" s="49"/>
    </row>
    <row r="12" spans="1:13" ht="13.15" customHeight="1" x14ac:dyDescent="0.25">
      <c r="A12" s="43" t="s">
        <v>15</v>
      </c>
      <c r="B12" s="39">
        <v>10</v>
      </c>
      <c r="D12" s="28">
        <v>413086.1</v>
      </c>
      <c r="E12" s="28">
        <v>177101.05</v>
      </c>
      <c r="H12" s="48"/>
      <c r="I12" s="49"/>
      <c r="J12" s="49"/>
    </row>
    <row r="13" spans="1:13" ht="13.15" customHeight="1" x14ac:dyDescent="0.25">
      <c r="A13" s="43" t="s">
        <v>16</v>
      </c>
      <c r="B13" s="39">
        <v>11</v>
      </c>
      <c r="D13" s="28">
        <v>1711885.7</v>
      </c>
      <c r="E13" s="28">
        <v>493596.6</v>
      </c>
      <c r="H13" s="48"/>
      <c r="I13" s="49"/>
      <c r="J13" s="49"/>
    </row>
    <row r="14" spans="1:13" ht="13.15" customHeight="1" x14ac:dyDescent="0.25">
      <c r="A14" s="43" t="s">
        <v>17</v>
      </c>
      <c r="B14" s="39">
        <v>12</v>
      </c>
      <c r="D14" s="28">
        <v>52165.4</v>
      </c>
      <c r="E14" s="28">
        <v>47548.9</v>
      </c>
      <c r="F14" s="26"/>
      <c r="H14" s="48"/>
      <c r="I14" s="49"/>
      <c r="J14" s="49"/>
    </row>
    <row r="15" spans="1:13" ht="13.15" customHeight="1" x14ac:dyDescent="0.25">
      <c r="A15" s="43" t="s">
        <v>18</v>
      </c>
      <c r="B15" s="39">
        <v>13</v>
      </c>
      <c r="D15" s="28">
        <v>4635519</v>
      </c>
      <c r="E15" s="28">
        <v>1235055.1499999999</v>
      </c>
      <c r="H15" s="48"/>
      <c r="I15" s="49"/>
      <c r="J15" s="49"/>
    </row>
    <row r="16" spans="1:13" ht="13.15" customHeight="1" x14ac:dyDescent="0.25">
      <c r="A16" s="43" t="s">
        <v>19</v>
      </c>
      <c r="B16" s="39">
        <v>14</v>
      </c>
      <c r="D16" s="28">
        <v>29289.4</v>
      </c>
      <c r="E16" s="28">
        <v>10216.5</v>
      </c>
      <c r="H16" s="48"/>
      <c r="I16" s="49"/>
      <c r="J16" s="49"/>
    </row>
    <row r="17" spans="1:10" ht="13.15" customHeight="1" x14ac:dyDescent="0.25">
      <c r="A17" s="43" t="s">
        <v>20</v>
      </c>
      <c r="B17" s="39">
        <v>15</v>
      </c>
      <c r="D17" s="28"/>
      <c r="E17" s="28"/>
      <c r="H17" s="48"/>
      <c r="I17" s="49"/>
      <c r="J17" s="49"/>
    </row>
    <row r="18" spans="1:10" ht="13.15" customHeight="1" x14ac:dyDescent="0.25">
      <c r="A18" s="43" t="s">
        <v>21</v>
      </c>
      <c r="B18" s="39">
        <v>16</v>
      </c>
      <c r="D18" s="28"/>
      <c r="E18" s="28"/>
      <c r="H18" s="48"/>
      <c r="I18" s="49"/>
      <c r="J18" s="49"/>
    </row>
    <row r="19" spans="1:10" ht="13.15" customHeight="1" x14ac:dyDescent="0.25">
      <c r="A19" s="43" t="s">
        <v>22</v>
      </c>
      <c r="B19" s="39">
        <v>17</v>
      </c>
      <c r="D19" s="28">
        <v>323183.7</v>
      </c>
      <c r="E19" s="28">
        <v>132441.75</v>
      </c>
      <c r="H19" s="48"/>
      <c r="I19" s="49"/>
      <c r="J19" s="49"/>
    </row>
    <row r="20" spans="1:10" ht="13.15" customHeight="1" x14ac:dyDescent="0.25">
      <c r="A20" s="43" t="s">
        <v>23</v>
      </c>
      <c r="B20" s="39">
        <v>18</v>
      </c>
      <c r="D20" s="28">
        <v>168830.2</v>
      </c>
      <c r="E20" s="28">
        <v>60506.95</v>
      </c>
      <c r="H20" s="48"/>
      <c r="I20" s="49"/>
      <c r="J20" s="49"/>
    </row>
    <row r="21" spans="1:10" ht="13.15" customHeight="1" x14ac:dyDescent="0.25">
      <c r="A21" s="43" t="s">
        <v>24</v>
      </c>
      <c r="B21" s="39">
        <v>19</v>
      </c>
      <c r="D21" s="28">
        <v>32781.699999999997</v>
      </c>
      <c r="E21" s="28">
        <v>15053.15</v>
      </c>
      <c r="H21" s="48"/>
      <c r="I21" s="49"/>
      <c r="J21" s="49"/>
    </row>
    <row r="22" spans="1:10" ht="13.15" customHeight="1" x14ac:dyDescent="0.25">
      <c r="A22" s="43" t="s">
        <v>25</v>
      </c>
      <c r="B22" s="39">
        <v>20</v>
      </c>
      <c r="D22" s="28">
        <v>33432</v>
      </c>
      <c r="E22" s="28">
        <v>17946.95</v>
      </c>
      <c r="H22" s="48"/>
      <c r="I22" s="49"/>
      <c r="J22" s="49"/>
    </row>
    <row r="23" spans="1:10" ht="13.15" customHeight="1" x14ac:dyDescent="0.25">
      <c r="A23" s="43" t="s">
        <v>26</v>
      </c>
      <c r="B23" s="39">
        <v>21</v>
      </c>
      <c r="D23" s="28">
        <v>9500.4</v>
      </c>
      <c r="E23" s="28">
        <v>5569.55</v>
      </c>
      <c r="H23" s="48"/>
      <c r="I23" s="49"/>
      <c r="J23" s="49"/>
    </row>
    <row r="24" spans="1:10" ht="13.15" customHeight="1" x14ac:dyDescent="0.25">
      <c r="A24" s="43" t="s">
        <v>27</v>
      </c>
      <c r="B24" s="39">
        <v>22</v>
      </c>
      <c r="D24" s="28">
        <v>3966.2</v>
      </c>
      <c r="E24" s="28">
        <v>891.45</v>
      </c>
      <c r="H24" s="48"/>
      <c r="I24" s="49"/>
      <c r="J24" s="49"/>
    </row>
    <row r="25" spans="1:10" ht="13.15" customHeight="1" x14ac:dyDescent="0.25">
      <c r="A25" s="43" t="s">
        <v>28</v>
      </c>
      <c r="B25" s="39">
        <v>23</v>
      </c>
      <c r="D25" s="28">
        <v>29528.1</v>
      </c>
      <c r="E25" s="28">
        <v>11941.3</v>
      </c>
      <c r="H25" s="48"/>
      <c r="I25" s="49"/>
      <c r="J25" s="49"/>
    </row>
    <row r="26" spans="1:10" ht="13.15" customHeight="1" x14ac:dyDescent="0.25">
      <c r="A26" s="43" t="s">
        <v>29</v>
      </c>
      <c r="B26" s="39">
        <v>24</v>
      </c>
      <c r="D26" s="28">
        <v>1341.2</v>
      </c>
      <c r="E26" s="28">
        <v>402.15</v>
      </c>
      <c r="H26" s="48"/>
      <c r="I26" s="49"/>
      <c r="J26" s="49"/>
    </row>
    <row r="27" spans="1:10" ht="13.15" customHeight="1" x14ac:dyDescent="0.25">
      <c r="A27" s="43" t="s">
        <v>30</v>
      </c>
      <c r="B27" s="39">
        <v>25</v>
      </c>
      <c r="D27" s="28">
        <v>20111</v>
      </c>
      <c r="E27" s="28">
        <v>9187.5</v>
      </c>
      <c r="H27" s="48"/>
      <c r="I27" s="49"/>
      <c r="J27" s="49"/>
    </row>
    <row r="28" spans="1:10" ht="13.15" customHeight="1" x14ac:dyDescent="0.25">
      <c r="A28" s="43" t="s">
        <v>31</v>
      </c>
      <c r="B28" s="39">
        <v>26</v>
      </c>
      <c r="D28" s="28">
        <v>9053.1</v>
      </c>
      <c r="E28" s="28">
        <v>4384.8</v>
      </c>
      <c r="H28" s="48"/>
      <c r="I28" s="49"/>
      <c r="J28" s="49"/>
    </row>
    <row r="29" spans="1:10" ht="13.15" customHeight="1" x14ac:dyDescent="0.25">
      <c r="A29" s="43" t="s">
        <v>32</v>
      </c>
      <c r="B29" s="39">
        <v>27</v>
      </c>
      <c r="D29" s="28">
        <v>96009.9</v>
      </c>
      <c r="E29" s="28">
        <v>46913.65</v>
      </c>
      <c r="H29" s="48"/>
      <c r="I29" s="49"/>
      <c r="J29" s="49"/>
    </row>
    <row r="30" spans="1:10" ht="13.15" customHeight="1" x14ac:dyDescent="0.25">
      <c r="A30" s="43" t="s">
        <v>33</v>
      </c>
      <c r="B30" s="39">
        <v>28</v>
      </c>
      <c r="D30" s="28">
        <v>183908.2</v>
      </c>
      <c r="E30" s="28">
        <v>84741.65</v>
      </c>
      <c r="H30" s="48"/>
      <c r="I30" s="49"/>
      <c r="J30" s="49"/>
    </row>
    <row r="31" spans="1:10" ht="13.15" customHeight="1" x14ac:dyDescent="0.25">
      <c r="A31" s="43" t="s">
        <v>34</v>
      </c>
      <c r="B31" s="39">
        <v>29</v>
      </c>
      <c r="D31" s="28"/>
      <c r="E31" s="28"/>
      <c r="H31" s="48"/>
      <c r="I31" s="49"/>
      <c r="J31" s="49"/>
    </row>
    <row r="32" spans="1:10" ht="13.15" customHeight="1" x14ac:dyDescent="0.25">
      <c r="A32" s="43" t="s">
        <v>35</v>
      </c>
      <c r="B32" s="39">
        <v>30</v>
      </c>
      <c r="D32" s="28">
        <v>620.9</v>
      </c>
      <c r="E32" s="28">
        <v>1074.8499999999999</v>
      </c>
      <c r="H32" s="48"/>
      <c r="I32" s="49"/>
      <c r="J32" s="49"/>
    </row>
    <row r="33" spans="1:10" ht="13.15" customHeight="1" x14ac:dyDescent="0.25">
      <c r="A33" s="43" t="s">
        <v>36</v>
      </c>
      <c r="B33" s="39">
        <v>31</v>
      </c>
      <c r="D33" s="28">
        <v>430906.7</v>
      </c>
      <c r="E33" s="28">
        <v>161419.29999999999</v>
      </c>
      <c r="H33" s="48"/>
      <c r="I33" s="49"/>
      <c r="J33" s="49"/>
    </row>
    <row r="34" spans="1:10" ht="13.15" customHeight="1" x14ac:dyDescent="0.25">
      <c r="A34" s="43" t="s">
        <v>37</v>
      </c>
      <c r="B34" s="39">
        <v>32</v>
      </c>
      <c r="D34" s="28">
        <v>33852.699999999997</v>
      </c>
      <c r="E34" s="28">
        <v>16543.45</v>
      </c>
      <c r="H34" s="48"/>
      <c r="I34" s="49"/>
      <c r="J34" s="49"/>
    </row>
    <row r="35" spans="1:10" ht="13.15" customHeight="1" x14ac:dyDescent="0.25">
      <c r="A35" s="43" t="s">
        <v>38</v>
      </c>
      <c r="B35" s="39">
        <v>33</v>
      </c>
      <c r="D35" s="28"/>
      <c r="E35" s="28"/>
      <c r="H35" s="48"/>
      <c r="I35" s="49"/>
      <c r="J35" s="49"/>
    </row>
    <row r="36" spans="1:10" ht="13.15" customHeight="1" x14ac:dyDescent="0.25">
      <c r="A36" s="43" t="s">
        <v>39</v>
      </c>
      <c r="B36" s="39">
        <v>34</v>
      </c>
      <c r="D36" s="28">
        <v>323.39999999999998</v>
      </c>
      <c r="E36" s="28">
        <v>230.65</v>
      </c>
      <c r="H36" s="48"/>
      <c r="I36" s="49"/>
      <c r="J36" s="49"/>
    </row>
    <row r="37" spans="1:10" ht="13.15" customHeight="1" x14ac:dyDescent="0.25">
      <c r="A37" s="43" t="s">
        <v>40</v>
      </c>
      <c r="B37" s="39">
        <v>35</v>
      </c>
      <c r="D37" s="28">
        <v>495811.4</v>
      </c>
      <c r="E37" s="28">
        <v>206834.25</v>
      </c>
      <c r="H37" s="48"/>
      <c r="I37" s="49"/>
      <c r="J37" s="49"/>
    </row>
    <row r="38" spans="1:10" ht="13.15" customHeight="1" x14ac:dyDescent="0.25">
      <c r="A38" s="43" t="s">
        <v>41</v>
      </c>
      <c r="B38" s="39">
        <v>36</v>
      </c>
      <c r="D38" s="28">
        <v>1508490.2</v>
      </c>
      <c r="E38" s="28">
        <v>436630.25</v>
      </c>
      <c r="H38" s="48"/>
      <c r="I38" s="49"/>
      <c r="J38" s="49"/>
    </row>
    <row r="39" spans="1:10" ht="13.15" customHeight="1" x14ac:dyDescent="0.25">
      <c r="A39" s="43" t="s">
        <v>42</v>
      </c>
      <c r="B39" s="39">
        <v>37</v>
      </c>
      <c r="D39" s="28">
        <v>266199.5</v>
      </c>
      <c r="E39" s="28">
        <v>260925</v>
      </c>
      <c r="H39" s="48"/>
      <c r="I39" s="49"/>
      <c r="J39" s="49"/>
    </row>
    <row r="40" spans="1:10" ht="13.15" customHeight="1" x14ac:dyDescent="0.25">
      <c r="A40" s="43" t="s">
        <v>43</v>
      </c>
      <c r="B40" s="39">
        <v>38</v>
      </c>
      <c r="D40" s="28">
        <v>23990.400000000001</v>
      </c>
      <c r="E40" s="28">
        <v>9567.25</v>
      </c>
      <c r="H40" s="48"/>
      <c r="I40" s="49"/>
      <c r="J40" s="49"/>
    </row>
    <row r="41" spans="1:10" ht="13.15" customHeight="1" x14ac:dyDescent="0.25">
      <c r="A41" s="43" t="s">
        <v>44</v>
      </c>
      <c r="B41" s="39">
        <v>39</v>
      </c>
      <c r="D41" s="28">
        <v>66152.100000000006</v>
      </c>
      <c r="E41" s="28">
        <v>34277.25</v>
      </c>
      <c r="H41" s="48"/>
      <c r="I41" s="49"/>
      <c r="J41" s="49"/>
    </row>
    <row r="42" spans="1:10" ht="13.15" customHeight="1" x14ac:dyDescent="0.25">
      <c r="A42" s="43" t="s">
        <v>45</v>
      </c>
      <c r="B42" s="39">
        <v>40</v>
      </c>
      <c r="D42" s="28">
        <v>7492.8</v>
      </c>
      <c r="E42" s="28">
        <v>2702</v>
      </c>
      <c r="H42" s="48"/>
      <c r="I42" s="49"/>
      <c r="J42" s="49"/>
    </row>
    <row r="43" spans="1:10" ht="13.15" customHeight="1" x14ac:dyDescent="0.25">
      <c r="A43" s="43" t="s">
        <v>46</v>
      </c>
      <c r="B43" s="39">
        <v>41</v>
      </c>
      <c r="D43" s="28">
        <v>1542844.1</v>
      </c>
      <c r="E43" s="28">
        <v>571914.35000000009</v>
      </c>
      <c r="H43" s="48"/>
      <c r="I43" s="49"/>
      <c r="J43" s="49"/>
    </row>
    <row r="44" spans="1:10" ht="13.15" customHeight="1" x14ac:dyDescent="0.25">
      <c r="A44" s="43" t="s">
        <v>47</v>
      </c>
      <c r="B44" s="39">
        <v>42</v>
      </c>
      <c r="D44" s="28"/>
      <c r="E44" s="28"/>
      <c r="H44" s="48"/>
      <c r="I44" s="49"/>
      <c r="J44" s="49"/>
    </row>
    <row r="45" spans="1:10" ht="13.15" customHeight="1" x14ac:dyDescent="0.25">
      <c r="A45" s="43" t="s">
        <v>48</v>
      </c>
      <c r="B45" s="39">
        <v>43</v>
      </c>
      <c r="D45" s="28">
        <v>311129</v>
      </c>
      <c r="E45" s="28">
        <v>177129.75</v>
      </c>
      <c r="H45" s="48"/>
      <c r="I45" s="49"/>
      <c r="J45" s="49"/>
    </row>
    <row r="46" spans="1:10" ht="13.15" customHeight="1" x14ac:dyDescent="0.25">
      <c r="A46" s="43" t="s">
        <v>49</v>
      </c>
      <c r="B46" s="39">
        <v>44</v>
      </c>
      <c r="D46" s="28">
        <v>536473.01</v>
      </c>
      <c r="E46" s="28">
        <v>185377.84</v>
      </c>
      <c r="H46" s="48"/>
      <c r="I46" s="49"/>
      <c r="J46" s="49"/>
    </row>
    <row r="47" spans="1:10" ht="13.15" customHeight="1" x14ac:dyDescent="0.25">
      <c r="A47" s="43" t="s">
        <v>50</v>
      </c>
      <c r="B47" s="39">
        <v>45</v>
      </c>
      <c r="D47" s="28"/>
      <c r="E47" s="28"/>
      <c r="H47" s="48"/>
      <c r="I47" s="49"/>
      <c r="J47" s="49"/>
    </row>
    <row r="48" spans="1:10" ht="13.15" customHeight="1" x14ac:dyDescent="0.25">
      <c r="A48" s="43" t="s">
        <v>51</v>
      </c>
      <c r="B48" s="39">
        <v>46</v>
      </c>
      <c r="D48" s="28"/>
      <c r="E48" s="28"/>
      <c r="H48" s="48"/>
      <c r="I48" s="49"/>
      <c r="J48" s="49"/>
    </row>
    <row r="49" spans="1:10" ht="13.15" customHeight="1" x14ac:dyDescent="0.25">
      <c r="A49" s="43" t="s">
        <v>52</v>
      </c>
      <c r="B49" s="39">
        <v>47</v>
      </c>
      <c r="D49" s="28">
        <v>44618.7</v>
      </c>
      <c r="E49" s="28">
        <v>20431.95</v>
      </c>
      <c r="H49" s="48"/>
      <c r="I49" s="49"/>
      <c r="J49" s="49"/>
    </row>
    <row r="50" spans="1:10" ht="13.15" customHeight="1" x14ac:dyDescent="0.25">
      <c r="A50" s="43" t="s">
        <v>53</v>
      </c>
      <c r="B50" s="39">
        <v>48</v>
      </c>
      <c r="D50" s="28">
        <v>2196665.1</v>
      </c>
      <c r="E50" s="28">
        <v>1136400.3</v>
      </c>
      <c r="H50" s="48"/>
      <c r="I50" s="49"/>
      <c r="J50" s="49"/>
    </row>
    <row r="51" spans="1:10" ht="13.15" customHeight="1" x14ac:dyDescent="0.25">
      <c r="A51" s="43" t="s">
        <v>54</v>
      </c>
      <c r="B51" s="39">
        <v>49</v>
      </c>
      <c r="D51" s="28">
        <v>738759.7</v>
      </c>
      <c r="E51" s="28">
        <v>279044.84999999998</v>
      </c>
      <c r="H51" s="48"/>
      <c r="I51" s="49"/>
      <c r="J51" s="49"/>
    </row>
    <row r="52" spans="1:10" ht="13.15" customHeight="1" x14ac:dyDescent="0.25">
      <c r="A52" s="43" t="s">
        <v>55</v>
      </c>
      <c r="B52" s="39">
        <v>50</v>
      </c>
      <c r="D52" s="28">
        <v>2904718.6</v>
      </c>
      <c r="E52" s="28">
        <v>1177062.6000000001</v>
      </c>
      <c r="H52" s="48"/>
      <c r="I52" s="49"/>
      <c r="J52" s="49"/>
    </row>
    <row r="53" spans="1:10" ht="13.15" customHeight="1" x14ac:dyDescent="0.25">
      <c r="A53" s="43" t="s">
        <v>56</v>
      </c>
      <c r="B53" s="39">
        <v>51</v>
      </c>
      <c r="D53" s="28">
        <v>691562.2</v>
      </c>
      <c r="E53" s="28">
        <v>268634.8</v>
      </c>
      <c r="H53" s="48"/>
      <c r="I53" s="49"/>
      <c r="J53" s="49"/>
    </row>
    <row r="54" spans="1:10" ht="13.15" customHeight="1" x14ac:dyDescent="0.25">
      <c r="A54" s="43" t="s">
        <v>57</v>
      </c>
      <c r="B54" s="39">
        <v>52</v>
      </c>
      <c r="D54" s="28">
        <v>1580975.9</v>
      </c>
      <c r="E54" s="28">
        <v>791694.75</v>
      </c>
      <c r="H54" s="48"/>
      <c r="I54" s="49"/>
      <c r="J54" s="49"/>
    </row>
    <row r="55" spans="1:10" ht="13.15" customHeight="1" x14ac:dyDescent="0.25">
      <c r="A55" s="43" t="s">
        <v>58</v>
      </c>
      <c r="B55" s="39">
        <v>53</v>
      </c>
      <c r="D55" s="28">
        <v>663732</v>
      </c>
      <c r="E55" s="28">
        <v>280444.15000000002</v>
      </c>
      <c r="H55" s="48"/>
      <c r="I55" s="49"/>
      <c r="J55" s="49"/>
    </row>
    <row r="56" spans="1:10" ht="13.15" customHeight="1" x14ac:dyDescent="0.25">
      <c r="A56" s="43" t="s">
        <v>59</v>
      </c>
      <c r="B56" s="39">
        <v>54</v>
      </c>
      <c r="D56" s="28">
        <v>33068.699999999997</v>
      </c>
      <c r="E56" s="28">
        <v>15061.2</v>
      </c>
      <c r="H56" s="48"/>
      <c r="I56" s="49"/>
      <c r="J56" s="49"/>
    </row>
    <row r="57" spans="1:10" ht="13.15" customHeight="1" x14ac:dyDescent="0.25">
      <c r="A57" s="43" t="s">
        <v>60</v>
      </c>
      <c r="B57" s="39">
        <v>55</v>
      </c>
      <c r="D57" s="28">
        <v>614637.80000000005</v>
      </c>
      <c r="E57" s="28">
        <v>275370.55</v>
      </c>
      <c r="H57" s="48"/>
      <c r="I57" s="49"/>
      <c r="J57" s="49"/>
    </row>
    <row r="58" spans="1:10" ht="13.15" customHeight="1" x14ac:dyDescent="0.25">
      <c r="A58" s="43" t="s">
        <v>61</v>
      </c>
      <c r="B58" s="39">
        <v>56</v>
      </c>
      <c r="D58" s="28"/>
      <c r="E58" s="28"/>
      <c r="H58" s="48"/>
      <c r="I58" s="49"/>
      <c r="J58" s="49"/>
    </row>
    <row r="59" spans="1:10" ht="13.15" customHeight="1" x14ac:dyDescent="0.25">
      <c r="A59" s="43" t="s">
        <v>62</v>
      </c>
      <c r="B59" s="39">
        <v>57</v>
      </c>
      <c r="D59" s="28">
        <v>429675.4</v>
      </c>
      <c r="E59" s="28">
        <v>245184.1</v>
      </c>
      <c r="H59" s="48"/>
      <c r="I59" s="49"/>
      <c r="J59" s="49"/>
    </row>
    <row r="60" spans="1:10" ht="13.15" customHeight="1" x14ac:dyDescent="0.25">
      <c r="A60" s="43" t="s">
        <v>63</v>
      </c>
      <c r="B60" s="39">
        <v>58</v>
      </c>
      <c r="D60" s="28">
        <v>924285</v>
      </c>
      <c r="E60" s="28">
        <v>267484.34999999998</v>
      </c>
      <c r="H60" s="48"/>
      <c r="I60" s="49"/>
      <c r="J60" s="49"/>
    </row>
    <row r="61" spans="1:10" ht="13.15" customHeight="1" x14ac:dyDescent="0.25">
      <c r="A61" s="43" t="s">
        <v>64</v>
      </c>
      <c r="B61" s="39">
        <v>59</v>
      </c>
      <c r="D61" s="28">
        <v>849170</v>
      </c>
      <c r="E61" s="28">
        <v>156906.75</v>
      </c>
      <c r="H61" s="48"/>
      <c r="I61" s="49"/>
      <c r="J61" s="49"/>
    </row>
    <row r="62" spans="1:10" ht="13.15" customHeight="1" x14ac:dyDescent="0.25">
      <c r="A62" s="43" t="s">
        <v>65</v>
      </c>
      <c r="B62" s="39">
        <v>60</v>
      </c>
      <c r="D62" s="28">
        <v>266215.59999999998</v>
      </c>
      <c r="E62" s="28">
        <v>84821.1</v>
      </c>
      <c r="H62" s="48"/>
      <c r="I62" s="49"/>
      <c r="J62" s="49"/>
    </row>
    <row r="63" spans="1:10" ht="13.15" customHeight="1" x14ac:dyDescent="0.25">
      <c r="A63" s="43" t="s">
        <v>66</v>
      </c>
      <c r="B63" s="39">
        <v>61</v>
      </c>
      <c r="D63" s="28">
        <v>5215</v>
      </c>
      <c r="E63" s="28">
        <v>5083.05</v>
      </c>
      <c r="H63" s="48"/>
      <c r="I63" s="49"/>
      <c r="J63" s="49"/>
    </row>
    <row r="64" spans="1:10" ht="13.15" customHeight="1" x14ac:dyDescent="0.25">
      <c r="A64" s="43" t="s">
        <v>67</v>
      </c>
      <c r="B64" s="39">
        <v>62</v>
      </c>
      <c r="D64" s="28">
        <v>149634.79999999999</v>
      </c>
      <c r="E64" s="28">
        <v>1559.25</v>
      </c>
      <c r="H64" s="48"/>
      <c r="I64" s="49"/>
      <c r="J64" s="49"/>
    </row>
    <row r="65" spans="1:10" ht="13.15" customHeight="1" x14ac:dyDescent="0.25">
      <c r="A65" s="43" t="s">
        <v>68</v>
      </c>
      <c r="B65" s="39">
        <v>63</v>
      </c>
      <c r="D65" s="28"/>
      <c r="E65" s="28"/>
      <c r="F65" s="40"/>
      <c r="H65" s="48"/>
      <c r="I65" s="49"/>
      <c r="J65" s="49"/>
    </row>
    <row r="66" spans="1:10" ht="13.15" customHeight="1" x14ac:dyDescent="0.25">
      <c r="A66" s="43" t="s">
        <v>69</v>
      </c>
      <c r="B66" s="39">
        <v>64</v>
      </c>
      <c r="D66" s="28">
        <v>1081531.47</v>
      </c>
      <c r="E66" s="28">
        <v>329139.3</v>
      </c>
      <c r="F66" s="40"/>
      <c r="H66" s="48"/>
      <c r="I66" s="49"/>
      <c r="J66" s="49"/>
    </row>
    <row r="67" spans="1:10" ht="13.15" customHeight="1" x14ac:dyDescent="0.25">
      <c r="A67" s="43" t="s">
        <v>70</v>
      </c>
      <c r="B67" s="39">
        <v>65</v>
      </c>
      <c r="D67" s="28">
        <v>20188.7</v>
      </c>
      <c r="E67" s="28">
        <v>8381.7999999999993</v>
      </c>
      <c r="F67" s="40"/>
      <c r="H67" s="48"/>
      <c r="I67" s="49"/>
      <c r="J67" s="49"/>
    </row>
    <row r="68" spans="1:10" ht="13.15" customHeight="1" x14ac:dyDescent="0.25">
      <c r="A68" s="43" t="s">
        <v>71</v>
      </c>
      <c r="B68" s="39">
        <v>66</v>
      </c>
      <c r="D68" s="28">
        <v>377258</v>
      </c>
      <c r="E68" s="28">
        <v>164890.95000000001</v>
      </c>
      <c r="F68" s="40"/>
      <c r="H68" s="48"/>
      <c r="I68" s="49"/>
      <c r="J68" s="49"/>
    </row>
    <row r="69" spans="1:10" ht="13.15" customHeight="1" x14ac:dyDescent="0.25">
      <c r="A69" s="43" t="s">
        <v>72</v>
      </c>
      <c r="B69" s="39">
        <v>67</v>
      </c>
      <c r="D69" s="28"/>
      <c r="E69" s="28"/>
      <c r="F69" s="40"/>
    </row>
    <row r="70" spans="1:10" ht="13.15" customHeight="1" x14ac:dyDescent="0.2">
      <c r="F70" s="40"/>
    </row>
    <row r="71" spans="1:10" ht="13.15" customHeight="1" x14ac:dyDescent="0.25">
      <c r="A71" s="39" t="s">
        <v>73</v>
      </c>
      <c r="D71" s="26">
        <f>SUM(D3:D69)</f>
        <v>32075350.079999998</v>
      </c>
      <c r="E71" s="26">
        <f>SUM(E3:E69)</f>
        <v>12679747.840000002</v>
      </c>
      <c r="F71" s="40"/>
      <c r="H71" s="48"/>
      <c r="I71" s="47"/>
      <c r="J71" s="47"/>
    </row>
    <row r="72" spans="1:10" ht="15" x14ac:dyDescent="0.25">
      <c r="F72" s="40"/>
      <c r="J72" s="6"/>
    </row>
    <row r="73" spans="1:10" x14ac:dyDescent="0.2">
      <c r="A73" s="41" t="s">
        <v>74</v>
      </c>
      <c r="F73" s="40"/>
    </row>
    <row r="74" spans="1:10" x14ac:dyDescent="0.2">
      <c r="F74" s="40"/>
    </row>
    <row r="75" spans="1:10" x14ac:dyDescent="0.2">
      <c r="F75" s="40"/>
    </row>
    <row r="76" spans="1:10" x14ac:dyDescent="0.2">
      <c r="F76" s="40"/>
    </row>
    <row r="77" spans="1:10" x14ac:dyDescent="0.2">
      <c r="F77" s="40"/>
    </row>
    <row r="78" spans="1:10" x14ac:dyDescent="0.2">
      <c r="F78" s="40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92F1-A80E-498F-97DA-F519F341474B}">
  <dimension ref="A1:M78"/>
  <sheetViews>
    <sheetView zoomScaleNormal="100" workbookViewId="0"/>
  </sheetViews>
  <sheetFormatPr defaultRowHeight="12.75" x14ac:dyDescent="0.2"/>
  <cols>
    <col min="1" max="1" width="21.140625" style="39" customWidth="1"/>
    <col min="2" max="3" width="10.5703125" style="39" customWidth="1"/>
    <col min="4" max="6" width="18.42578125" style="39" customWidth="1"/>
    <col min="7" max="7" width="9.140625" style="39" customWidth="1"/>
    <col min="8" max="8" width="11.140625" style="39" bestFit="1" customWidth="1"/>
    <col min="9" max="9" width="19.5703125" style="39" bestFit="1" customWidth="1"/>
    <col min="10" max="10" width="15.42578125" style="39" bestFit="1" customWidth="1"/>
    <col min="11" max="11" width="14.28515625" style="39" bestFit="1" customWidth="1"/>
    <col min="12" max="12" width="8.42578125" style="39" bestFit="1" customWidth="1"/>
    <col min="13" max="16384" width="9.140625" style="39"/>
  </cols>
  <sheetData>
    <row r="1" spans="1:13" ht="13.15" customHeight="1" x14ac:dyDescent="0.2">
      <c r="A1" s="42" t="s">
        <v>80</v>
      </c>
      <c r="D1" s="46" t="s">
        <v>0</v>
      </c>
      <c r="E1" s="46" t="s">
        <v>1</v>
      </c>
      <c r="F1" s="46"/>
    </row>
    <row r="2" spans="1:13" ht="15" x14ac:dyDescent="0.25">
      <c r="A2" s="39" t="s">
        <v>2</v>
      </c>
      <c r="B2" s="39" t="s">
        <v>3</v>
      </c>
      <c r="D2" s="26" t="s">
        <v>4</v>
      </c>
      <c r="E2" s="26" t="s">
        <v>5</v>
      </c>
      <c r="F2" s="26"/>
      <c r="G2" s="45"/>
      <c r="L2" s="5"/>
    </row>
    <row r="3" spans="1:13" ht="13.15" customHeight="1" x14ac:dyDescent="0.25">
      <c r="A3" s="43" t="s">
        <v>6</v>
      </c>
      <c r="B3" s="39">
        <v>1</v>
      </c>
      <c r="D3" s="28">
        <v>165538.79999999999</v>
      </c>
      <c r="E3" s="28">
        <v>105100.45</v>
      </c>
      <c r="H3" s="48"/>
      <c r="I3" s="49"/>
      <c r="J3" s="49"/>
      <c r="M3" s="40"/>
    </row>
    <row r="4" spans="1:13" ht="13.15" customHeight="1" x14ac:dyDescent="0.25">
      <c r="A4" s="43" t="s">
        <v>7</v>
      </c>
      <c r="B4" s="39">
        <v>2</v>
      </c>
      <c r="D4" s="28">
        <v>23240.699999999997</v>
      </c>
      <c r="E4" s="28">
        <v>13810.3</v>
      </c>
      <c r="H4" s="48"/>
      <c r="I4" s="49"/>
      <c r="J4" s="49"/>
      <c r="M4" s="40"/>
    </row>
    <row r="5" spans="1:13" ht="13.15" customHeight="1" x14ac:dyDescent="0.25">
      <c r="A5" s="43" t="s">
        <v>8</v>
      </c>
      <c r="B5" s="39">
        <v>3</v>
      </c>
      <c r="D5" s="28">
        <v>203162.4</v>
      </c>
      <c r="E5" s="28">
        <v>92432.55</v>
      </c>
      <c r="H5" s="48"/>
      <c r="I5" s="49"/>
      <c r="J5" s="49"/>
      <c r="M5" s="40"/>
    </row>
    <row r="6" spans="1:13" ht="13.15" customHeight="1" x14ac:dyDescent="0.25">
      <c r="A6" s="43" t="s">
        <v>9</v>
      </c>
      <c r="B6" s="39">
        <v>4</v>
      </c>
      <c r="D6" s="28"/>
      <c r="E6" s="28"/>
      <c r="H6" s="48"/>
      <c r="I6" s="49"/>
      <c r="J6" s="49"/>
      <c r="M6" s="40"/>
    </row>
    <row r="7" spans="1:13" ht="13.15" customHeight="1" x14ac:dyDescent="0.25">
      <c r="A7" s="43" t="s">
        <v>10</v>
      </c>
      <c r="B7" s="39">
        <v>5</v>
      </c>
      <c r="D7" s="28">
        <v>727365.1</v>
      </c>
      <c r="E7" s="28">
        <v>354045.65</v>
      </c>
      <c r="H7" s="48"/>
      <c r="I7" s="49"/>
      <c r="J7" s="49"/>
      <c r="M7" s="40"/>
    </row>
    <row r="8" spans="1:13" ht="13.15" customHeight="1" x14ac:dyDescent="0.25">
      <c r="A8" s="43" t="s">
        <v>11</v>
      </c>
      <c r="B8" s="39">
        <v>6</v>
      </c>
      <c r="D8" s="28">
        <v>2762916.7</v>
      </c>
      <c r="E8" s="28">
        <v>1475201</v>
      </c>
      <c r="H8" s="48"/>
      <c r="I8" s="49"/>
      <c r="J8" s="49"/>
      <c r="M8" s="40"/>
    </row>
    <row r="9" spans="1:13" ht="13.15" customHeight="1" x14ac:dyDescent="0.25">
      <c r="A9" s="43" t="s">
        <v>12</v>
      </c>
      <c r="B9" s="39">
        <v>7</v>
      </c>
      <c r="D9" s="28">
        <v>25.2</v>
      </c>
      <c r="E9" s="28">
        <v>205.8</v>
      </c>
      <c r="F9" s="26"/>
      <c r="H9" s="48"/>
      <c r="I9" s="49"/>
      <c r="J9" s="49"/>
      <c r="M9" s="40"/>
    </row>
    <row r="10" spans="1:13" ht="13.15" customHeight="1" x14ac:dyDescent="0.25">
      <c r="A10" s="43" t="s">
        <v>13</v>
      </c>
      <c r="B10" s="39">
        <v>8</v>
      </c>
      <c r="D10" s="28">
        <v>218391.6</v>
      </c>
      <c r="E10" s="28">
        <v>105521.5</v>
      </c>
      <c r="H10" s="48"/>
      <c r="I10" s="49"/>
      <c r="J10" s="49"/>
    </row>
    <row r="11" spans="1:13" ht="13.15" customHeight="1" x14ac:dyDescent="0.25">
      <c r="A11" s="43" t="s">
        <v>14</v>
      </c>
      <c r="B11" s="39">
        <v>9</v>
      </c>
      <c r="D11" s="28">
        <v>82425.7</v>
      </c>
      <c r="E11" s="28">
        <v>43996.4</v>
      </c>
      <c r="H11" s="48"/>
      <c r="I11" s="49"/>
      <c r="J11" s="49"/>
    </row>
    <row r="12" spans="1:13" ht="13.15" customHeight="1" x14ac:dyDescent="0.25">
      <c r="A12" s="43" t="s">
        <v>15</v>
      </c>
      <c r="B12" s="39">
        <v>10</v>
      </c>
      <c r="D12" s="28">
        <v>164586.79999999999</v>
      </c>
      <c r="E12" s="28">
        <v>107426.2</v>
      </c>
      <c r="H12" s="48"/>
      <c r="I12" s="49"/>
      <c r="J12" s="49"/>
    </row>
    <row r="13" spans="1:13" ht="13.15" customHeight="1" x14ac:dyDescent="0.25">
      <c r="A13" s="43" t="s">
        <v>16</v>
      </c>
      <c r="B13" s="39">
        <v>11</v>
      </c>
      <c r="D13" s="28">
        <v>1531627.3</v>
      </c>
      <c r="E13" s="28">
        <v>494161.15</v>
      </c>
      <c r="H13" s="48"/>
      <c r="I13" s="49"/>
      <c r="J13" s="49"/>
    </row>
    <row r="14" spans="1:13" ht="13.15" customHeight="1" x14ac:dyDescent="0.25">
      <c r="A14" s="43" t="s">
        <v>17</v>
      </c>
      <c r="B14" s="39">
        <v>12</v>
      </c>
      <c r="D14" s="28">
        <v>26640.6</v>
      </c>
      <c r="E14" s="28">
        <v>12616.1</v>
      </c>
      <c r="F14" s="26"/>
      <c r="H14" s="48"/>
      <c r="I14" s="49"/>
      <c r="J14" s="49"/>
    </row>
    <row r="15" spans="1:13" ht="13.15" customHeight="1" x14ac:dyDescent="0.25">
      <c r="A15" s="43" t="s">
        <v>18</v>
      </c>
      <c r="B15" s="39">
        <v>13</v>
      </c>
      <c r="D15" s="28">
        <v>3530012.4</v>
      </c>
      <c r="E15" s="28">
        <v>2745358</v>
      </c>
      <c r="H15" s="48"/>
      <c r="I15" s="49"/>
      <c r="J15" s="49"/>
    </row>
    <row r="16" spans="1:13" ht="13.15" customHeight="1" x14ac:dyDescent="0.25">
      <c r="A16" s="43" t="s">
        <v>19</v>
      </c>
      <c r="B16" s="39">
        <v>14</v>
      </c>
      <c r="D16" s="28"/>
      <c r="E16" s="28"/>
      <c r="H16" s="48"/>
      <c r="I16" s="49"/>
      <c r="J16" s="49"/>
    </row>
    <row r="17" spans="1:10" ht="13.15" customHeight="1" x14ac:dyDescent="0.25">
      <c r="A17" s="43" t="s">
        <v>20</v>
      </c>
      <c r="B17" s="39">
        <v>15</v>
      </c>
      <c r="D17" s="28"/>
      <c r="E17" s="28"/>
      <c r="H17" s="48"/>
      <c r="I17" s="49"/>
      <c r="J17" s="49"/>
    </row>
    <row r="18" spans="1:10" ht="13.15" customHeight="1" x14ac:dyDescent="0.25">
      <c r="A18" s="43" t="s">
        <v>21</v>
      </c>
      <c r="B18" s="39">
        <v>16</v>
      </c>
      <c r="D18" s="28">
        <v>2607483.9</v>
      </c>
      <c r="E18" s="28">
        <v>1229584.3</v>
      </c>
      <c r="H18" s="48"/>
      <c r="I18" s="49"/>
      <c r="J18" s="49"/>
    </row>
    <row r="19" spans="1:10" ht="13.15" customHeight="1" x14ac:dyDescent="0.25">
      <c r="A19" s="43" t="s">
        <v>22</v>
      </c>
      <c r="B19" s="39">
        <v>17</v>
      </c>
      <c r="D19" s="28">
        <v>501797.1</v>
      </c>
      <c r="E19" s="28">
        <v>264889.8</v>
      </c>
      <c r="H19" s="48"/>
      <c r="I19" s="49"/>
      <c r="J19" s="49"/>
    </row>
    <row r="20" spans="1:10" ht="13.15" customHeight="1" x14ac:dyDescent="0.25">
      <c r="A20" s="43" t="s">
        <v>23</v>
      </c>
      <c r="B20" s="39">
        <v>18</v>
      </c>
      <c r="D20" s="28">
        <v>161127.4</v>
      </c>
      <c r="E20" s="28">
        <v>70204.399999999994</v>
      </c>
      <c r="H20" s="48"/>
      <c r="I20" s="49"/>
      <c r="J20" s="49"/>
    </row>
    <row r="21" spans="1:10" ht="13.15" customHeight="1" x14ac:dyDescent="0.25">
      <c r="A21" s="43" t="s">
        <v>24</v>
      </c>
      <c r="B21" s="39">
        <v>19</v>
      </c>
      <c r="D21" s="28"/>
      <c r="E21" s="28"/>
      <c r="H21" s="48"/>
      <c r="I21" s="49"/>
      <c r="J21" s="49"/>
    </row>
    <row r="22" spans="1:10" ht="13.15" customHeight="1" x14ac:dyDescent="0.25">
      <c r="A22" s="43" t="s">
        <v>25</v>
      </c>
      <c r="B22" s="39">
        <v>20</v>
      </c>
      <c r="D22" s="28">
        <v>7473.2</v>
      </c>
      <c r="E22" s="28">
        <v>12426.05</v>
      </c>
      <c r="H22" s="48"/>
      <c r="I22" s="49"/>
      <c r="J22" s="49"/>
    </row>
    <row r="23" spans="1:10" ht="13.15" customHeight="1" x14ac:dyDescent="0.25">
      <c r="A23" s="43" t="s">
        <v>26</v>
      </c>
      <c r="B23" s="39">
        <v>21</v>
      </c>
      <c r="D23" s="28">
        <v>3994.2</v>
      </c>
      <c r="E23" s="28">
        <v>4166.3999999999996</v>
      </c>
      <c r="H23" s="48"/>
      <c r="I23" s="49"/>
      <c r="J23" s="49"/>
    </row>
    <row r="24" spans="1:10" ht="13.15" customHeight="1" x14ac:dyDescent="0.25">
      <c r="A24" s="43" t="s">
        <v>27</v>
      </c>
      <c r="B24" s="39">
        <v>22</v>
      </c>
      <c r="D24" s="28">
        <v>4585</v>
      </c>
      <c r="E24" s="28">
        <v>2849</v>
      </c>
      <c r="H24" s="48"/>
      <c r="I24" s="49"/>
      <c r="J24" s="49"/>
    </row>
    <row r="25" spans="1:10" ht="13.15" customHeight="1" x14ac:dyDescent="0.25">
      <c r="A25" s="43" t="s">
        <v>28</v>
      </c>
      <c r="B25" s="39">
        <v>23</v>
      </c>
      <c r="D25" s="28">
        <v>14082.6</v>
      </c>
      <c r="E25" s="28">
        <v>5257.7</v>
      </c>
      <c r="H25" s="48"/>
      <c r="I25" s="49"/>
      <c r="J25" s="49"/>
    </row>
    <row r="26" spans="1:10" ht="13.15" customHeight="1" x14ac:dyDescent="0.25">
      <c r="A26" s="43" t="s">
        <v>29</v>
      </c>
      <c r="B26" s="39">
        <v>24</v>
      </c>
      <c r="D26" s="28">
        <v>1472.8</v>
      </c>
      <c r="E26" s="28">
        <v>1138.55</v>
      </c>
      <c r="H26" s="48"/>
      <c r="I26" s="49"/>
      <c r="J26" s="49"/>
    </row>
    <row r="27" spans="1:10" ht="13.15" customHeight="1" x14ac:dyDescent="0.25">
      <c r="A27" s="43" t="s">
        <v>30</v>
      </c>
      <c r="B27" s="39">
        <v>25</v>
      </c>
      <c r="D27" s="28">
        <v>2780.4</v>
      </c>
      <c r="E27" s="28">
        <v>1530.2</v>
      </c>
      <c r="H27" s="48"/>
      <c r="I27" s="49"/>
      <c r="J27" s="49"/>
    </row>
    <row r="28" spans="1:10" ht="13.15" customHeight="1" x14ac:dyDescent="0.25">
      <c r="A28" s="43" t="s">
        <v>31</v>
      </c>
      <c r="B28" s="39">
        <v>26</v>
      </c>
      <c r="D28" s="28">
        <v>16867.900000000001</v>
      </c>
      <c r="E28" s="28">
        <v>8311.1</v>
      </c>
      <c r="H28" s="48"/>
      <c r="I28" s="49"/>
      <c r="J28" s="49"/>
    </row>
    <row r="29" spans="1:10" ht="13.15" customHeight="1" x14ac:dyDescent="0.25">
      <c r="A29" s="43" t="s">
        <v>32</v>
      </c>
      <c r="B29" s="39">
        <v>27</v>
      </c>
      <c r="D29" s="28">
        <v>163329.60000000001</v>
      </c>
      <c r="E29" s="28">
        <v>67059.3</v>
      </c>
      <c r="H29" s="48"/>
      <c r="I29" s="49"/>
      <c r="J29" s="49"/>
    </row>
    <row r="30" spans="1:10" ht="13.15" customHeight="1" x14ac:dyDescent="0.25">
      <c r="A30" s="43" t="s">
        <v>33</v>
      </c>
      <c r="B30" s="39">
        <v>28</v>
      </c>
      <c r="D30" s="28"/>
      <c r="E30" s="28"/>
      <c r="H30" s="48"/>
      <c r="I30" s="49"/>
      <c r="J30" s="49"/>
    </row>
    <row r="31" spans="1:10" ht="13.15" customHeight="1" x14ac:dyDescent="0.25">
      <c r="A31" s="43" t="s">
        <v>34</v>
      </c>
      <c r="B31" s="39">
        <v>29</v>
      </c>
      <c r="D31" s="28">
        <v>1280877.5</v>
      </c>
      <c r="E31" s="28">
        <v>655611.6</v>
      </c>
      <c r="H31" s="48"/>
      <c r="I31" s="49"/>
      <c r="J31" s="49"/>
    </row>
    <row r="32" spans="1:10" ht="13.15" customHeight="1" x14ac:dyDescent="0.25">
      <c r="A32" s="43" t="s">
        <v>35</v>
      </c>
      <c r="B32" s="39">
        <v>30</v>
      </c>
      <c r="D32" s="28">
        <v>1650.6</v>
      </c>
      <c r="E32" s="28">
        <v>1160.95</v>
      </c>
      <c r="H32" s="48"/>
      <c r="I32" s="49"/>
      <c r="J32" s="49"/>
    </row>
    <row r="33" spans="1:10" ht="13.15" customHeight="1" x14ac:dyDescent="0.25">
      <c r="A33" s="43" t="s">
        <v>36</v>
      </c>
      <c r="B33" s="39">
        <v>31</v>
      </c>
      <c r="D33" s="28">
        <v>221965.1</v>
      </c>
      <c r="E33" s="28">
        <v>86806.65</v>
      </c>
      <c r="H33" s="48"/>
      <c r="I33" s="49"/>
      <c r="J33" s="49"/>
    </row>
    <row r="34" spans="1:10" ht="13.15" customHeight="1" x14ac:dyDescent="0.25">
      <c r="A34" s="43" t="s">
        <v>37</v>
      </c>
      <c r="B34" s="39">
        <v>32</v>
      </c>
      <c r="D34" s="28">
        <v>2177</v>
      </c>
      <c r="E34" s="28">
        <v>2700.25</v>
      </c>
      <c r="H34" s="48"/>
      <c r="I34" s="49"/>
      <c r="J34" s="49"/>
    </row>
    <row r="35" spans="1:10" ht="13.15" customHeight="1" x14ac:dyDescent="0.25">
      <c r="A35" s="43" t="s">
        <v>38</v>
      </c>
      <c r="B35" s="39">
        <v>33</v>
      </c>
      <c r="D35" s="28">
        <v>31661.000000000004</v>
      </c>
      <c r="E35" s="28">
        <v>14420</v>
      </c>
      <c r="H35" s="48"/>
      <c r="I35" s="49"/>
      <c r="J35" s="49"/>
    </row>
    <row r="36" spans="1:10" ht="13.15" customHeight="1" x14ac:dyDescent="0.25">
      <c r="A36" s="43" t="s">
        <v>39</v>
      </c>
      <c r="B36" s="39">
        <v>34</v>
      </c>
      <c r="D36" s="28">
        <v>332.5</v>
      </c>
      <c r="E36" s="28">
        <v>737.80000000000007</v>
      </c>
      <c r="H36" s="48"/>
      <c r="I36" s="49"/>
      <c r="J36" s="49"/>
    </row>
    <row r="37" spans="1:10" ht="13.15" customHeight="1" x14ac:dyDescent="0.25">
      <c r="A37" s="43" t="s">
        <v>40</v>
      </c>
      <c r="B37" s="39">
        <v>35</v>
      </c>
      <c r="D37" s="28">
        <v>443989</v>
      </c>
      <c r="E37" s="28">
        <v>173007.1</v>
      </c>
      <c r="H37" s="48"/>
      <c r="I37" s="49"/>
      <c r="J37" s="49"/>
    </row>
    <row r="38" spans="1:10" ht="13.15" customHeight="1" x14ac:dyDescent="0.25">
      <c r="A38" s="43" t="s">
        <v>41</v>
      </c>
      <c r="B38" s="39">
        <v>36</v>
      </c>
      <c r="D38" s="28">
        <v>1489313.7</v>
      </c>
      <c r="E38" s="28">
        <v>629828.85</v>
      </c>
      <c r="H38" s="48"/>
      <c r="I38" s="49"/>
      <c r="J38" s="49"/>
    </row>
    <row r="39" spans="1:10" ht="13.15" customHeight="1" x14ac:dyDescent="0.25">
      <c r="A39" s="43" t="s">
        <v>42</v>
      </c>
      <c r="B39" s="39">
        <v>37</v>
      </c>
      <c r="D39" s="28">
        <v>186638.9</v>
      </c>
      <c r="E39" s="28">
        <v>102581.15</v>
      </c>
      <c r="H39" s="48"/>
      <c r="I39" s="49"/>
      <c r="J39" s="49"/>
    </row>
    <row r="40" spans="1:10" ht="13.15" customHeight="1" x14ac:dyDescent="0.25">
      <c r="A40" s="43" t="s">
        <v>43</v>
      </c>
      <c r="B40" s="39">
        <v>38</v>
      </c>
      <c r="D40" s="28">
        <v>20576.5</v>
      </c>
      <c r="E40" s="28">
        <v>10866.1</v>
      </c>
      <c r="H40" s="48"/>
      <c r="I40" s="49"/>
      <c r="J40" s="49"/>
    </row>
    <row r="41" spans="1:10" ht="13.15" customHeight="1" x14ac:dyDescent="0.25">
      <c r="A41" s="43" t="s">
        <v>44</v>
      </c>
      <c r="B41" s="39">
        <v>39</v>
      </c>
      <c r="D41" s="28">
        <v>281.39999999999998</v>
      </c>
      <c r="E41" s="28"/>
      <c r="H41" s="48"/>
      <c r="I41" s="49"/>
      <c r="J41" s="49"/>
    </row>
    <row r="42" spans="1:10" ht="13.15" customHeight="1" x14ac:dyDescent="0.25">
      <c r="A42" s="43" t="s">
        <v>45</v>
      </c>
      <c r="B42" s="39">
        <v>40</v>
      </c>
      <c r="D42" s="28">
        <v>127482.6</v>
      </c>
      <c r="E42" s="28">
        <v>67149.600000000006</v>
      </c>
      <c r="H42" s="48"/>
      <c r="I42" s="49"/>
      <c r="J42" s="49"/>
    </row>
    <row r="43" spans="1:10" ht="13.15" customHeight="1" x14ac:dyDescent="0.25">
      <c r="A43" s="43" t="s">
        <v>46</v>
      </c>
      <c r="B43" s="39">
        <v>41</v>
      </c>
      <c r="D43" s="28">
        <v>912428.3</v>
      </c>
      <c r="E43" s="28">
        <v>449392.65</v>
      </c>
      <c r="H43" s="48"/>
      <c r="I43" s="49"/>
      <c r="J43" s="49"/>
    </row>
    <row r="44" spans="1:10" ht="13.15" customHeight="1" x14ac:dyDescent="0.25">
      <c r="A44" s="43" t="s">
        <v>47</v>
      </c>
      <c r="B44" s="39">
        <v>42</v>
      </c>
      <c r="D44" s="28">
        <v>628964.41999999993</v>
      </c>
      <c r="E44" s="28">
        <v>213625.72</v>
      </c>
      <c r="H44" s="48"/>
      <c r="I44" s="49"/>
      <c r="J44" s="49"/>
    </row>
    <row r="45" spans="1:10" ht="13.15" customHeight="1" x14ac:dyDescent="0.25">
      <c r="A45" s="43" t="s">
        <v>48</v>
      </c>
      <c r="B45" s="39">
        <v>43</v>
      </c>
      <c r="D45" s="28">
        <v>203700</v>
      </c>
      <c r="E45" s="28">
        <v>56876.75</v>
      </c>
      <c r="H45" s="48"/>
      <c r="I45" s="49"/>
      <c r="J45" s="49"/>
    </row>
    <row r="46" spans="1:10" ht="13.15" customHeight="1" x14ac:dyDescent="0.25">
      <c r="A46" s="43" t="s">
        <v>49</v>
      </c>
      <c r="B46" s="39">
        <v>44</v>
      </c>
      <c r="D46" s="28">
        <v>301896.71000000002</v>
      </c>
      <c r="E46" s="28">
        <v>222722.14</v>
      </c>
      <c r="H46" s="48"/>
      <c r="I46" s="49"/>
      <c r="J46" s="49"/>
    </row>
    <row r="47" spans="1:10" ht="13.15" customHeight="1" x14ac:dyDescent="0.25">
      <c r="A47" s="43" t="s">
        <v>50</v>
      </c>
      <c r="B47" s="39">
        <v>45</v>
      </c>
      <c r="D47" s="28">
        <v>215898.2</v>
      </c>
      <c r="E47" s="28">
        <v>85416.1</v>
      </c>
      <c r="H47" s="48"/>
      <c r="I47" s="49"/>
      <c r="J47" s="49"/>
    </row>
    <row r="48" spans="1:10" ht="13.15" customHeight="1" x14ac:dyDescent="0.25">
      <c r="A48" s="43" t="s">
        <v>51</v>
      </c>
      <c r="B48" s="39">
        <v>46</v>
      </c>
      <c r="D48" s="28">
        <v>387773.22</v>
      </c>
      <c r="E48" s="28">
        <v>220938.90000000002</v>
      </c>
      <c r="H48" s="48"/>
      <c r="I48" s="49"/>
      <c r="J48" s="49"/>
    </row>
    <row r="49" spans="1:10" ht="13.15" customHeight="1" x14ac:dyDescent="0.25">
      <c r="A49" s="43" t="s">
        <v>52</v>
      </c>
      <c r="B49" s="39">
        <v>47</v>
      </c>
      <c r="D49" s="28">
        <v>7389.9</v>
      </c>
      <c r="E49" s="28">
        <v>6650</v>
      </c>
      <c r="H49" s="48"/>
      <c r="I49" s="49"/>
      <c r="J49" s="49"/>
    </row>
    <row r="50" spans="1:10" ht="13.15" customHeight="1" x14ac:dyDescent="0.25">
      <c r="A50" s="43" t="s">
        <v>53</v>
      </c>
      <c r="B50" s="39">
        <v>48</v>
      </c>
      <c r="D50" s="28">
        <v>2537515.4</v>
      </c>
      <c r="E50" s="28">
        <v>907785.03</v>
      </c>
      <c r="H50" s="48"/>
      <c r="I50" s="49"/>
      <c r="J50" s="49"/>
    </row>
    <row r="51" spans="1:10" ht="13.15" customHeight="1" x14ac:dyDescent="0.25">
      <c r="A51" s="43" t="s">
        <v>54</v>
      </c>
      <c r="B51" s="39">
        <v>49</v>
      </c>
      <c r="D51" s="28">
        <v>543071.19999999995</v>
      </c>
      <c r="E51" s="28">
        <v>199795.75</v>
      </c>
      <c r="H51" s="48"/>
      <c r="I51" s="49"/>
      <c r="J51" s="49"/>
    </row>
    <row r="52" spans="1:10" ht="13.15" customHeight="1" x14ac:dyDescent="0.25">
      <c r="A52" s="43" t="s">
        <v>55</v>
      </c>
      <c r="B52" s="39">
        <v>50</v>
      </c>
      <c r="D52" s="28">
        <v>3430513.8</v>
      </c>
      <c r="E52" s="28">
        <v>1558646.6</v>
      </c>
      <c r="H52" s="48"/>
      <c r="I52" s="49"/>
      <c r="J52" s="49"/>
    </row>
    <row r="53" spans="1:10" ht="13.15" customHeight="1" x14ac:dyDescent="0.25">
      <c r="A53" s="43" t="s">
        <v>56</v>
      </c>
      <c r="B53" s="39">
        <v>51</v>
      </c>
      <c r="D53" s="28">
        <v>662869.9</v>
      </c>
      <c r="E53" s="28">
        <v>346184.65</v>
      </c>
      <c r="H53" s="48"/>
      <c r="I53" s="49"/>
      <c r="J53" s="49"/>
    </row>
    <row r="54" spans="1:10" ht="13.15" customHeight="1" x14ac:dyDescent="0.25">
      <c r="A54" s="43" t="s">
        <v>57</v>
      </c>
      <c r="B54" s="39">
        <v>52</v>
      </c>
      <c r="D54" s="28">
        <v>1654202.9</v>
      </c>
      <c r="E54" s="28">
        <v>1363559.05</v>
      </c>
      <c r="H54" s="48"/>
      <c r="I54" s="49"/>
      <c r="J54" s="49"/>
    </row>
    <row r="55" spans="1:10" ht="13.15" customHeight="1" x14ac:dyDescent="0.25">
      <c r="A55" s="43" t="s">
        <v>58</v>
      </c>
      <c r="B55" s="39">
        <v>53</v>
      </c>
      <c r="D55" s="28">
        <v>485995.3</v>
      </c>
      <c r="E55" s="28">
        <v>219935.8</v>
      </c>
      <c r="H55" s="48"/>
      <c r="I55" s="49"/>
      <c r="J55" s="49"/>
    </row>
    <row r="56" spans="1:10" ht="13.15" customHeight="1" x14ac:dyDescent="0.25">
      <c r="A56" s="43" t="s">
        <v>59</v>
      </c>
      <c r="B56" s="39">
        <v>54</v>
      </c>
      <c r="D56" s="28">
        <v>9950.5</v>
      </c>
      <c r="E56" s="28">
        <v>8022.7</v>
      </c>
      <c r="H56" s="48"/>
      <c r="I56" s="49"/>
      <c r="J56" s="49"/>
    </row>
    <row r="57" spans="1:10" ht="13.15" customHeight="1" x14ac:dyDescent="0.25">
      <c r="A57" s="43" t="s">
        <v>60</v>
      </c>
      <c r="B57" s="39">
        <v>55</v>
      </c>
      <c r="D57" s="28">
        <v>493670.1</v>
      </c>
      <c r="E57" s="28">
        <v>200172.7</v>
      </c>
      <c r="H57" s="48"/>
      <c r="I57" s="49"/>
      <c r="J57" s="49"/>
    </row>
    <row r="58" spans="1:10" ht="13.15" customHeight="1" x14ac:dyDescent="0.25">
      <c r="A58" s="43" t="s">
        <v>61</v>
      </c>
      <c r="B58" s="39">
        <v>56</v>
      </c>
      <c r="D58" s="28">
        <v>645901.19999999995</v>
      </c>
      <c r="E58" s="28">
        <v>320440.40000000002</v>
      </c>
      <c r="H58" s="48"/>
      <c r="I58" s="49"/>
      <c r="J58" s="49"/>
    </row>
    <row r="59" spans="1:10" ht="13.15" customHeight="1" x14ac:dyDescent="0.25">
      <c r="A59" s="43" t="s">
        <v>62</v>
      </c>
      <c r="B59" s="39">
        <v>57</v>
      </c>
      <c r="D59" s="28"/>
      <c r="E59" s="28"/>
      <c r="H59" s="48"/>
      <c r="I59" s="49"/>
      <c r="J59" s="49"/>
    </row>
    <row r="60" spans="1:10" ht="13.15" customHeight="1" x14ac:dyDescent="0.25">
      <c r="A60" s="43" t="s">
        <v>63</v>
      </c>
      <c r="B60" s="39">
        <v>58</v>
      </c>
      <c r="D60" s="28">
        <v>1260130.8999999999</v>
      </c>
      <c r="E60" s="28">
        <v>327881.40000000002</v>
      </c>
      <c r="H60" s="48"/>
      <c r="I60" s="49"/>
      <c r="J60" s="49"/>
    </row>
    <row r="61" spans="1:10" ht="13.15" customHeight="1" x14ac:dyDescent="0.25">
      <c r="A61" s="43" t="s">
        <v>64</v>
      </c>
      <c r="B61" s="39">
        <v>59</v>
      </c>
      <c r="D61" s="28">
        <v>457362.5</v>
      </c>
      <c r="E61" s="28">
        <v>223778.1</v>
      </c>
      <c r="H61" s="48"/>
      <c r="I61" s="49"/>
      <c r="J61" s="49"/>
    </row>
    <row r="62" spans="1:10" ht="13.15" customHeight="1" x14ac:dyDescent="0.25">
      <c r="A62" s="43" t="s">
        <v>65</v>
      </c>
      <c r="B62" s="39">
        <v>60</v>
      </c>
      <c r="D62" s="28">
        <v>267432.2</v>
      </c>
      <c r="E62" s="28">
        <v>81171.3</v>
      </c>
      <c r="H62" s="48"/>
      <c r="I62" s="49"/>
      <c r="J62" s="49"/>
    </row>
    <row r="63" spans="1:10" ht="13.15" customHeight="1" x14ac:dyDescent="0.25">
      <c r="A63" s="43" t="s">
        <v>66</v>
      </c>
      <c r="B63" s="39">
        <v>61</v>
      </c>
      <c r="D63" s="28">
        <v>9420.6</v>
      </c>
      <c r="E63" s="28">
        <v>5773.95</v>
      </c>
      <c r="H63" s="48"/>
      <c r="I63" s="49"/>
      <c r="J63" s="49"/>
    </row>
    <row r="64" spans="1:10" ht="13.15" customHeight="1" x14ac:dyDescent="0.25">
      <c r="A64" s="43" t="s">
        <v>67</v>
      </c>
      <c r="B64" s="39">
        <v>62</v>
      </c>
      <c r="D64" s="28">
        <v>2494.1</v>
      </c>
      <c r="E64" s="28">
        <v>1379</v>
      </c>
      <c r="H64" s="48"/>
      <c r="I64" s="49"/>
      <c r="J64" s="49"/>
    </row>
    <row r="65" spans="1:10" ht="13.15" customHeight="1" x14ac:dyDescent="0.25">
      <c r="A65" s="43" t="s">
        <v>68</v>
      </c>
      <c r="B65" s="39">
        <v>63</v>
      </c>
      <c r="D65" s="28">
        <v>22601.600000000002</v>
      </c>
      <c r="E65" s="28">
        <v>16884.349999999999</v>
      </c>
      <c r="F65" s="40"/>
      <c r="H65" s="48"/>
      <c r="I65" s="49"/>
      <c r="J65" s="49"/>
    </row>
    <row r="66" spans="1:10" ht="13.15" customHeight="1" x14ac:dyDescent="0.25">
      <c r="A66" s="43" t="s">
        <v>69</v>
      </c>
      <c r="B66" s="39">
        <v>64</v>
      </c>
      <c r="D66" s="28">
        <v>358844.5</v>
      </c>
      <c r="E66" s="28">
        <v>147554.04999999999</v>
      </c>
      <c r="F66" s="40"/>
      <c r="H66" s="48"/>
      <c r="I66" s="49"/>
      <c r="J66" s="49"/>
    </row>
    <row r="67" spans="1:10" ht="13.15" customHeight="1" x14ac:dyDescent="0.25">
      <c r="A67" s="43" t="s">
        <v>70</v>
      </c>
      <c r="B67" s="39">
        <v>65</v>
      </c>
      <c r="D67" s="28">
        <v>19390</v>
      </c>
      <c r="E67" s="28">
        <v>15077.3</v>
      </c>
      <c r="F67" s="40"/>
      <c r="H67" s="48"/>
      <c r="I67" s="49"/>
      <c r="J67" s="49"/>
    </row>
    <row r="68" spans="1:10" ht="13.15" customHeight="1" x14ac:dyDescent="0.25">
      <c r="A68" s="43" t="s">
        <v>71</v>
      </c>
      <c r="B68" s="39">
        <v>66</v>
      </c>
      <c r="D68" s="28">
        <v>342157.2</v>
      </c>
      <c r="E68" s="28">
        <v>150158.75</v>
      </c>
      <c r="F68" s="40"/>
      <c r="H68" s="48"/>
      <c r="I68" s="49"/>
      <c r="J68" s="49"/>
    </row>
    <row r="69" spans="1:10" ht="13.15" customHeight="1" x14ac:dyDescent="0.25">
      <c r="A69" s="43" t="s">
        <v>72</v>
      </c>
      <c r="B69" s="39">
        <v>67</v>
      </c>
      <c r="D69" s="28">
        <v>24237.5</v>
      </c>
      <c r="E69" s="28">
        <v>11160.099999999999</v>
      </c>
      <c r="F69" s="40"/>
      <c r="H69" s="48"/>
      <c r="I69" s="49"/>
      <c r="J69" s="49"/>
    </row>
    <row r="70" spans="1:10" ht="13.15" customHeight="1" x14ac:dyDescent="0.2">
      <c r="F70" s="40"/>
    </row>
    <row r="71" spans="1:10" ht="13.15" customHeight="1" x14ac:dyDescent="0.25">
      <c r="A71" s="39" t="s">
        <v>73</v>
      </c>
      <c r="D71" s="26">
        <f>SUM(D3:D69)</f>
        <v>32613685.349999998</v>
      </c>
      <c r="E71" s="26">
        <f>SUM(E3:E69)</f>
        <v>16323145.190000001</v>
      </c>
      <c r="F71" s="40"/>
      <c r="H71" s="48"/>
      <c r="I71" s="50"/>
      <c r="J71" s="50"/>
    </row>
    <row r="72" spans="1:10" x14ac:dyDescent="0.2">
      <c r="F72" s="40"/>
    </row>
    <row r="73" spans="1:10" x14ac:dyDescent="0.2">
      <c r="A73" s="41" t="s">
        <v>74</v>
      </c>
      <c r="F73" s="40"/>
    </row>
    <row r="74" spans="1:10" x14ac:dyDescent="0.2">
      <c r="F74" s="40"/>
    </row>
    <row r="75" spans="1:10" x14ac:dyDescent="0.2">
      <c r="F75" s="40"/>
    </row>
    <row r="76" spans="1:10" x14ac:dyDescent="0.2">
      <c r="F76" s="40"/>
    </row>
    <row r="77" spans="1:10" x14ac:dyDescent="0.2">
      <c r="F77" s="40"/>
    </row>
    <row r="78" spans="1:10" x14ac:dyDescent="0.2">
      <c r="F78" s="40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6ABA2-2699-43A5-9DE2-520B853EC218}">
  <dimension ref="A1:M78"/>
  <sheetViews>
    <sheetView zoomScaleNormal="100" workbookViewId="0"/>
  </sheetViews>
  <sheetFormatPr defaultRowHeight="12.75" x14ac:dyDescent="0.2"/>
  <cols>
    <col min="1" max="1" width="21.140625" style="39" customWidth="1"/>
    <col min="2" max="3" width="10.5703125" style="39" customWidth="1"/>
    <col min="4" max="6" width="18.42578125" style="39" customWidth="1"/>
    <col min="7" max="7" width="9.140625" style="39" customWidth="1"/>
    <col min="8" max="8" width="11.140625" style="39" bestFit="1" customWidth="1"/>
    <col min="9" max="9" width="19.5703125" style="39" bestFit="1" customWidth="1"/>
    <col min="10" max="10" width="15.42578125" style="39" bestFit="1" customWidth="1"/>
    <col min="11" max="11" width="14.28515625" style="39" bestFit="1" customWidth="1"/>
    <col min="12" max="12" width="8.42578125" style="39" bestFit="1" customWidth="1"/>
    <col min="13" max="16384" width="9.140625" style="39"/>
  </cols>
  <sheetData>
    <row r="1" spans="1:13" ht="13.15" customHeight="1" x14ac:dyDescent="0.2">
      <c r="A1" s="42" t="s">
        <v>79</v>
      </c>
      <c r="D1" s="46" t="s">
        <v>0</v>
      </c>
      <c r="E1" s="46" t="s">
        <v>1</v>
      </c>
      <c r="F1" s="46"/>
    </row>
    <row r="2" spans="1:13" ht="15" x14ac:dyDescent="0.25">
      <c r="A2" s="39" t="s">
        <v>2</v>
      </c>
      <c r="B2" s="39" t="s">
        <v>3</v>
      </c>
      <c r="D2" s="26" t="s">
        <v>4</v>
      </c>
      <c r="E2" s="26" t="s">
        <v>5</v>
      </c>
      <c r="F2" s="26"/>
      <c r="G2" s="45"/>
      <c r="L2" s="5"/>
    </row>
    <row r="3" spans="1:13" ht="13.15" customHeight="1" x14ac:dyDescent="0.25">
      <c r="A3" s="43" t="s">
        <v>6</v>
      </c>
      <c r="B3" s="39">
        <v>1</v>
      </c>
      <c r="D3" s="28">
        <v>274753.5</v>
      </c>
      <c r="E3" s="28">
        <v>75065.899999999994</v>
      </c>
      <c r="H3" s="48"/>
      <c r="I3" s="49"/>
      <c r="J3" s="49"/>
      <c r="M3" s="40"/>
    </row>
    <row r="4" spans="1:13" ht="13.15" customHeight="1" x14ac:dyDescent="0.25">
      <c r="A4" s="43" t="s">
        <v>7</v>
      </c>
      <c r="B4" s="39">
        <v>2</v>
      </c>
      <c r="D4" s="28"/>
      <c r="E4" s="28"/>
      <c r="H4" s="48"/>
      <c r="I4" s="49"/>
      <c r="J4" s="49"/>
      <c r="M4" s="40"/>
    </row>
    <row r="5" spans="1:13" ht="13.15" customHeight="1" x14ac:dyDescent="0.25">
      <c r="A5" s="43" t="s">
        <v>8</v>
      </c>
      <c r="B5" s="39">
        <v>3</v>
      </c>
      <c r="D5" s="28">
        <v>264133.09999999998</v>
      </c>
      <c r="E5" s="28">
        <v>221618.95</v>
      </c>
      <c r="H5" s="48"/>
      <c r="I5" s="49"/>
      <c r="J5" s="49"/>
      <c r="M5" s="40"/>
    </row>
    <row r="6" spans="1:13" ht="13.15" customHeight="1" x14ac:dyDescent="0.25">
      <c r="A6" s="43" t="s">
        <v>9</v>
      </c>
      <c r="B6" s="39">
        <v>4</v>
      </c>
      <c r="D6" s="28">
        <v>8483.2999999999993</v>
      </c>
      <c r="E6" s="28">
        <v>4954.6000000000004</v>
      </c>
      <c r="H6" s="48"/>
      <c r="I6" s="49"/>
      <c r="J6" s="49"/>
      <c r="M6" s="40"/>
    </row>
    <row r="7" spans="1:13" ht="13.15" customHeight="1" x14ac:dyDescent="0.25">
      <c r="A7" s="43" t="s">
        <v>10</v>
      </c>
      <c r="B7" s="39">
        <v>5</v>
      </c>
      <c r="D7" s="28">
        <v>500255</v>
      </c>
      <c r="E7" s="28">
        <v>319975.95</v>
      </c>
      <c r="H7" s="48"/>
      <c r="I7" s="49"/>
      <c r="J7" s="49"/>
      <c r="M7" s="40"/>
    </row>
    <row r="8" spans="1:13" ht="13.15" customHeight="1" x14ac:dyDescent="0.25">
      <c r="A8" s="43" t="s">
        <v>11</v>
      </c>
      <c r="B8" s="39">
        <v>6</v>
      </c>
      <c r="D8" s="28">
        <v>2077012.7</v>
      </c>
      <c r="E8" s="28">
        <v>944790</v>
      </c>
      <c r="H8" s="48"/>
      <c r="I8" s="49"/>
      <c r="J8" s="49"/>
      <c r="M8" s="40"/>
    </row>
    <row r="9" spans="1:13" ht="13.15" customHeight="1" x14ac:dyDescent="0.25">
      <c r="A9" s="43" t="s">
        <v>12</v>
      </c>
      <c r="B9" s="39">
        <v>7</v>
      </c>
      <c r="D9" s="28">
        <v>854.7</v>
      </c>
      <c r="E9" s="28">
        <v>1874.6</v>
      </c>
      <c r="F9" s="26"/>
      <c r="H9" s="48"/>
      <c r="I9" s="49"/>
      <c r="J9" s="49"/>
      <c r="M9" s="40"/>
    </row>
    <row r="10" spans="1:13" ht="13.15" customHeight="1" x14ac:dyDescent="0.25">
      <c r="A10" s="43" t="s">
        <v>13</v>
      </c>
      <c r="B10" s="39">
        <v>8</v>
      </c>
      <c r="D10" s="28">
        <v>212823.1</v>
      </c>
      <c r="E10" s="28">
        <v>77325.5</v>
      </c>
      <c r="H10" s="48"/>
      <c r="I10" s="49"/>
      <c r="J10" s="49"/>
    </row>
    <row r="11" spans="1:13" ht="13.15" customHeight="1" x14ac:dyDescent="0.25">
      <c r="A11" s="43" t="s">
        <v>14</v>
      </c>
      <c r="B11" s="39">
        <v>9</v>
      </c>
      <c r="D11" s="28">
        <v>108374.7</v>
      </c>
      <c r="E11" s="28">
        <v>39720.1</v>
      </c>
      <c r="H11" s="48"/>
      <c r="I11" s="49"/>
      <c r="J11" s="49"/>
    </row>
    <row r="12" spans="1:13" ht="13.15" customHeight="1" x14ac:dyDescent="0.25">
      <c r="A12" s="43" t="s">
        <v>15</v>
      </c>
      <c r="B12" s="39">
        <v>10</v>
      </c>
      <c r="D12" s="28">
        <v>145241.60000000001</v>
      </c>
      <c r="E12" s="28">
        <v>78371.3</v>
      </c>
      <c r="H12" s="48"/>
      <c r="I12" s="49"/>
      <c r="J12" s="49"/>
    </row>
    <row r="13" spans="1:13" ht="13.15" customHeight="1" x14ac:dyDescent="0.25">
      <c r="A13" s="43" t="s">
        <v>16</v>
      </c>
      <c r="B13" s="39">
        <v>11</v>
      </c>
      <c r="D13" s="28">
        <v>1000338.5</v>
      </c>
      <c r="E13" s="28">
        <v>265148.79999999999</v>
      </c>
      <c r="H13" s="48"/>
      <c r="I13" s="49"/>
      <c r="J13" s="49"/>
    </row>
    <row r="14" spans="1:13" ht="13.15" customHeight="1" x14ac:dyDescent="0.25">
      <c r="A14" s="43" t="s">
        <v>17</v>
      </c>
      <c r="B14" s="39">
        <v>12</v>
      </c>
      <c r="D14" s="28">
        <v>11382</v>
      </c>
      <c r="E14" s="28">
        <v>8169.7</v>
      </c>
      <c r="F14" s="26"/>
      <c r="H14" s="48"/>
      <c r="I14" s="49"/>
      <c r="J14" s="49"/>
    </row>
    <row r="15" spans="1:13" ht="13.15" customHeight="1" x14ac:dyDescent="0.25">
      <c r="A15" s="43" t="s">
        <v>18</v>
      </c>
      <c r="B15" s="39">
        <v>13</v>
      </c>
      <c r="D15" s="28">
        <v>3762162.6</v>
      </c>
      <c r="E15" s="28">
        <v>3035555.6</v>
      </c>
      <c r="H15" s="48"/>
      <c r="I15" s="49"/>
      <c r="J15" s="49"/>
    </row>
    <row r="16" spans="1:13" ht="13.15" customHeight="1" x14ac:dyDescent="0.25">
      <c r="A16" s="43" t="s">
        <v>19</v>
      </c>
      <c r="B16" s="39">
        <v>14</v>
      </c>
      <c r="D16" s="28">
        <v>28334.81</v>
      </c>
      <c r="E16" s="28">
        <v>26284.65</v>
      </c>
      <c r="H16" s="48"/>
      <c r="I16" s="49"/>
      <c r="J16" s="49"/>
    </row>
    <row r="17" spans="1:10" ht="13.15" customHeight="1" x14ac:dyDescent="0.25">
      <c r="A17" s="43" t="s">
        <v>20</v>
      </c>
      <c r="B17" s="39">
        <v>15</v>
      </c>
      <c r="D17" s="28"/>
      <c r="E17" s="28"/>
      <c r="H17" s="48"/>
      <c r="I17" s="49"/>
      <c r="J17" s="49"/>
    </row>
    <row r="18" spans="1:10" ht="13.15" customHeight="1" x14ac:dyDescent="0.25">
      <c r="A18" s="43" t="s">
        <v>21</v>
      </c>
      <c r="B18" s="39">
        <v>16</v>
      </c>
      <c r="D18" s="28"/>
      <c r="E18" s="28"/>
      <c r="H18" s="48"/>
      <c r="I18" s="49"/>
      <c r="J18" s="49"/>
    </row>
    <row r="19" spans="1:10" ht="13.15" customHeight="1" x14ac:dyDescent="0.25">
      <c r="A19" s="43" t="s">
        <v>22</v>
      </c>
      <c r="B19" s="39">
        <v>17</v>
      </c>
      <c r="D19" s="28">
        <v>249944.8</v>
      </c>
      <c r="E19" s="28">
        <v>123043.9</v>
      </c>
      <c r="H19" s="48"/>
      <c r="I19" s="49"/>
      <c r="J19" s="49"/>
    </row>
    <row r="20" spans="1:10" ht="13.15" customHeight="1" x14ac:dyDescent="0.25">
      <c r="A20" s="43" t="s">
        <v>23</v>
      </c>
      <c r="B20" s="39">
        <v>18</v>
      </c>
      <c r="D20" s="28">
        <v>135069.9</v>
      </c>
      <c r="E20" s="28">
        <v>52689.35</v>
      </c>
      <c r="H20" s="48"/>
      <c r="I20" s="49"/>
      <c r="J20" s="49"/>
    </row>
    <row r="21" spans="1:10" ht="13.15" customHeight="1" x14ac:dyDescent="0.25">
      <c r="A21" s="43" t="s">
        <v>24</v>
      </c>
      <c r="B21" s="39">
        <v>19</v>
      </c>
      <c r="D21" s="28"/>
      <c r="E21" s="28"/>
      <c r="H21" s="48"/>
      <c r="I21" s="49"/>
      <c r="J21" s="49"/>
    </row>
    <row r="22" spans="1:10" ht="13.15" customHeight="1" x14ac:dyDescent="0.25">
      <c r="A22" s="43" t="s">
        <v>25</v>
      </c>
      <c r="B22" s="39">
        <v>20</v>
      </c>
      <c r="D22" s="28">
        <v>14063</v>
      </c>
      <c r="E22" s="28">
        <v>16247</v>
      </c>
      <c r="H22" s="48"/>
      <c r="I22" s="49"/>
      <c r="J22" s="49"/>
    </row>
    <row r="23" spans="1:10" ht="13.15" customHeight="1" x14ac:dyDescent="0.25">
      <c r="A23" s="43" t="s">
        <v>26</v>
      </c>
      <c r="B23" s="39">
        <v>21</v>
      </c>
      <c r="D23" s="28">
        <v>6152.3</v>
      </c>
      <c r="E23" s="28">
        <v>2011.8</v>
      </c>
      <c r="H23" s="48"/>
      <c r="I23" s="49"/>
      <c r="J23" s="49"/>
    </row>
    <row r="24" spans="1:10" ht="13.15" customHeight="1" x14ac:dyDescent="0.25">
      <c r="A24" s="43" t="s">
        <v>27</v>
      </c>
      <c r="B24" s="39">
        <v>22</v>
      </c>
      <c r="D24" s="28">
        <v>4396.7</v>
      </c>
      <c r="E24" s="28">
        <v>1436.75</v>
      </c>
      <c r="H24" s="48"/>
      <c r="I24" s="49"/>
      <c r="J24" s="49"/>
    </row>
    <row r="25" spans="1:10" ht="13.15" customHeight="1" x14ac:dyDescent="0.25">
      <c r="A25" s="43" t="s">
        <v>28</v>
      </c>
      <c r="B25" s="39">
        <v>23</v>
      </c>
      <c r="D25" s="28">
        <v>12378.1</v>
      </c>
      <c r="E25" s="28">
        <v>3284.4</v>
      </c>
      <c r="H25" s="48"/>
      <c r="I25" s="49"/>
      <c r="J25" s="49"/>
    </row>
    <row r="26" spans="1:10" ht="13.15" customHeight="1" x14ac:dyDescent="0.25">
      <c r="A26" s="43" t="s">
        <v>29</v>
      </c>
      <c r="B26" s="39">
        <v>24</v>
      </c>
      <c r="D26" s="28">
        <v>3488.1</v>
      </c>
      <c r="E26" s="28">
        <v>1636.6</v>
      </c>
      <c r="H26" s="48"/>
      <c r="I26" s="49"/>
      <c r="J26" s="49"/>
    </row>
    <row r="27" spans="1:10" ht="13.15" customHeight="1" x14ac:dyDescent="0.25">
      <c r="A27" s="43" t="s">
        <v>30</v>
      </c>
      <c r="B27" s="39">
        <v>25</v>
      </c>
      <c r="D27" s="28">
        <v>3484.6</v>
      </c>
      <c r="E27" s="28">
        <v>2775.15</v>
      </c>
      <c r="H27" s="48"/>
      <c r="I27" s="49"/>
      <c r="J27" s="49"/>
    </row>
    <row r="28" spans="1:10" ht="13.15" customHeight="1" x14ac:dyDescent="0.25">
      <c r="A28" s="43" t="s">
        <v>31</v>
      </c>
      <c r="B28" s="39">
        <v>26</v>
      </c>
      <c r="D28" s="28">
        <v>18285.400000000001</v>
      </c>
      <c r="E28" s="28">
        <v>6744.15</v>
      </c>
      <c r="H28" s="48"/>
      <c r="I28" s="49"/>
      <c r="J28" s="49"/>
    </row>
    <row r="29" spans="1:10" ht="13.15" customHeight="1" x14ac:dyDescent="0.25">
      <c r="A29" s="43" t="s">
        <v>32</v>
      </c>
      <c r="B29" s="39">
        <v>27</v>
      </c>
      <c r="D29" s="28">
        <v>132668.9</v>
      </c>
      <c r="E29" s="28">
        <v>59132.85</v>
      </c>
      <c r="H29" s="48"/>
      <c r="I29" s="49"/>
      <c r="J29" s="49"/>
    </row>
    <row r="30" spans="1:10" ht="13.15" customHeight="1" x14ac:dyDescent="0.25">
      <c r="A30" s="43" t="s">
        <v>33</v>
      </c>
      <c r="B30" s="39">
        <v>28</v>
      </c>
      <c r="D30" s="28">
        <v>32484.9</v>
      </c>
      <c r="E30" s="28">
        <v>19493.25</v>
      </c>
      <c r="H30" s="48"/>
      <c r="I30" s="49"/>
      <c r="J30" s="49"/>
    </row>
    <row r="31" spans="1:10" ht="13.15" customHeight="1" x14ac:dyDescent="0.25">
      <c r="A31" s="43" t="s">
        <v>34</v>
      </c>
      <c r="B31" s="39">
        <v>29</v>
      </c>
      <c r="D31" s="28">
        <v>2904941.2</v>
      </c>
      <c r="E31" s="28">
        <v>1594756.45</v>
      </c>
      <c r="H31" s="48"/>
      <c r="I31" s="49"/>
      <c r="J31" s="49"/>
    </row>
    <row r="32" spans="1:10" ht="13.15" customHeight="1" x14ac:dyDescent="0.25">
      <c r="A32" s="43" t="s">
        <v>35</v>
      </c>
      <c r="B32" s="39">
        <v>30</v>
      </c>
      <c r="D32" s="28">
        <v>4024.3</v>
      </c>
      <c r="E32" s="28">
        <v>828.1</v>
      </c>
      <c r="H32" s="48"/>
      <c r="I32" s="49"/>
      <c r="J32" s="49"/>
    </row>
    <row r="33" spans="1:10" ht="13.15" customHeight="1" x14ac:dyDescent="0.25">
      <c r="A33" s="43" t="s">
        <v>36</v>
      </c>
      <c r="B33" s="39">
        <v>31</v>
      </c>
      <c r="D33" s="28">
        <v>314744.5</v>
      </c>
      <c r="E33" s="28">
        <v>61414.85</v>
      </c>
      <c r="H33" s="48"/>
      <c r="I33" s="49"/>
      <c r="J33" s="49"/>
    </row>
    <row r="34" spans="1:10" ht="13.15" customHeight="1" x14ac:dyDescent="0.25">
      <c r="A34" s="43" t="s">
        <v>37</v>
      </c>
      <c r="B34" s="39">
        <v>32</v>
      </c>
      <c r="D34" s="28">
        <v>27780.2</v>
      </c>
      <c r="E34" s="28">
        <v>14717.15</v>
      </c>
      <c r="H34" s="48"/>
      <c r="I34" s="49"/>
      <c r="J34" s="49"/>
    </row>
    <row r="35" spans="1:10" ht="13.15" customHeight="1" x14ac:dyDescent="0.25">
      <c r="A35" s="43" t="s">
        <v>38</v>
      </c>
      <c r="B35" s="39">
        <v>33</v>
      </c>
      <c r="D35" s="28">
        <v>19980.8</v>
      </c>
      <c r="E35" s="28">
        <v>238</v>
      </c>
      <c r="H35" s="48"/>
      <c r="I35" s="49"/>
      <c r="J35" s="49"/>
    </row>
    <row r="36" spans="1:10" ht="13.15" customHeight="1" x14ac:dyDescent="0.25">
      <c r="A36" s="43" t="s">
        <v>39</v>
      </c>
      <c r="B36" s="39">
        <v>34</v>
      </c>
      <c r="D36" s="28">
        <v>1151.5</v>
      </c>
      <c r="E36" s="28">
        <v>665</v>
      </c>
      <c r="H36" s="48"/>
      <c r="I36" s="49"/>
      <c r="J36" s="49"/>
    </row>
    <row r="37" spans="1:10" ht="13.15" customHeight="1" x14ac:dyDescent="0.25">
      <c r="A37" s="43" t="s">
        <v>40</v>
      </c>
      <c r="B37" s="39">
        <v>35</v>
      </c>
      <c r="D37" s="28">
        <v>431820.2</v>
      </c>
      <c r="E37" s="28">
        <v>207236.4</v>
      </c>
      <c r="H37" s="48"/>
      <c r="I37" s="49"/>
      <c r="J37" s="49"/>
    </row>
    <row r="38" spans="1:10" ht="13.15" customHeight="1" x14ac:dyDescent="0.25">
      <c r="A38" s="43" t="s">
        <v>41</v>
      </c>
      <c r="B38" s="39">
        <v>36</v>
      </c>
      <c r="D38" s="28">
        <v>1384513.2</v>
      </c>
      <c r="E38" s="28">
        <v>417796.05</v>
      </c>
      <c r="H38" s="48"/>
      <c r="I38" s="49"/>
      <c r="J38" s="49"/>
    </row>
    <row r="39" spans="1:10" ht="13.15" customHeight="1" x14ac:dyDescent="0.25">
      <c r="A39" s="43" t="s">
        <v>42</v>
      </c>
      <c r="B39" s="39">
        <v>37</v>
      </c>
      <c r="D39" s="28">
        <v>194166.7</v>
      </c>
      <c r="E39" s="28">
        <v>168459.9</v>
      </c>
      <c r="H39" s="48"/>
      <c r="I39" s="49"/>
      <c r="J39" s="49"/>
    </row>
    <row r="40" spans="1:10" ht="13.15" customHeight="1" x14ac:dyDescent="0.25">
      <c r="A40" s="43" t="s">
        <v>43</v>
      </c>
      <c r="B40" s="39">
        <v>38</v>
      </c>
      <c r="D40" s="28">
        <v>12028.8</v>
      </c>
      <c r="E40" s="28">
        <v>7056.7</v>
      </c>
      <c r="H40" s="48"/>
      <c r="I40" s="49"/>
      <c r="J40" s="49"/>
    </row>
    <row r="41" spans="1:10" ht="13.15" customHeight="1" x14ac:dyDescent="0.25">
      <c r="A41" s="43" t="s">
        <v>44</v>
      </c>
      <c r="B41" s="39">
        <v>39</v>
      </c>
      <c r="D41" s="28">
        <v>291.89999999999998</v>
      </c>
      <c r="E41" s="28">
        <v>89.6</v>
      </c>
      <c r="H41" s="48"/>
      <c r="I41" s="49"/>
      <c r="J41" s="49"/>
    </row>
    <row r="42" spans="1:10" ht="13.15" customHeight="1" x14ac:dyDescent="0.25">
      <c r="A42" s="43" t="s">
        <v>45</v>
      </c>
      <c r="B42" s="39">
        <v>40</v>
      </c>
      <c r="D42" s="28">
        <v>3318</v>
      </c>
      <c r="E42" s="28">
        <v>5067.6499999999996</v>
      </c>
      <c r="H42" s="48"/>
      <c r="I42" s="49"/>
      <c r="J42" s="49"/>
    </row>
    <row r="43" spans="1:10" ht="13.15" customHeight="1" x14ac:dyDescent="0.25">
      <c r="A43" s="43" t="s">
        <v>46</v>
      </c>
      <c r="B43" s="39">
        <v>41</v>
      </c>
      <c r="D43" s="28">
        <v>441496.3</v>
      </c>
      <c r="E43" s="28">
        <v>175623</v>
      </c>
      <c r="H43" s="48"/>
      <c r="I43" s="49"/>
      <c r="J43" s="49"/>
    </row>
    <row r="44" spans="1:10" ht="13.15" customHeight="1" x14ac:dyDescent="0.25">
      <c r="A44" s="43" t="s">
        <v>47</v>
      </c>
      <c r="B44" s="39">
        <v>42</v>
      </c>
      <c r="D44" s="28">
        <v>212533.91</v>
      </c>
      <c r="E44" s="28">
        <v>110125.31</v>
      </c>
      <c r="H44" s="48"/>
      <c r="I44" s="49"/>
      <c r="J44" s="49"/>
    </row>
    <row r="45" spans="1:10" ht="13.15" customHeight="1" x14ac:dyDescent="0.25">
      <c r="A45" s="43" t="s">
        <v>48</v>
      </c>
      <c r="B45" s="39">
        <v>43</v>
      </c>
      <c r="D45" s="28">
        <v>185959.2</v>
      </c>
      <c r="E45" s="28">
        <v>65776.55</v>
      </c>
      <c r="H45" s="48"/>
      <c r="I45" s="49"/>
      <c r="J45" s="49"/>
    </row>
    <row r="46" spans="1:10" ht="13.15" customHeight="1" x14ac:dyDescent="0.25">
      <c r="A46" s="43" t="s">
        <v>49</v>
      </c>
      <c r="B46" s="39">
        <v>44</v>
      </c>
      <c r="D46" s="28">
        <v>222900.3</v>
      </c>
      <c r="E46" s="28">
        <v>77249.55</v>
      </c>
      <c r="H46" s="48"/>
      <c r="I46" s="49"/>
      <c r="J46" s="49"/>
    </row>
    <row r="47" spans="1:10" ht="13.15" customHeight="1" x14ac:dyDescent="0.25">
      <c r="A47" s="43" t="s">
        <v>50</v>
      </c>
      <c r="B47" s="39">
        <v>45</v>
      </c>
      <c r="D47" s="28">
        <v>201740.7</v>
      </c>
      <c r="E47" s="28">
        <v>85801.1</v>
      </c>
      <c r="H47" s="48"/>
      <c r="I47" s="49"/>
      <c r="J47" s="49"/>
    </row>
    <row r="48" spans="1:10" ht="13.15" customHeight="1" x14ac:dyDescent="0.25">
      <c r="A48" s="43" t="s">
        <v>51</v>
      </c>
      <c r="B48" s="39">
        <v>46</v>
      </c>
      <c r="D48" s="28"/>
      <c r="E48" s="28"/>
      <c r="H48" s="48"/>
      <c r="I48" s="49"/>
      <c r="J48" s="49"/>
    </row>
    <row r="49" spans="1:10" ht="13.15" customHeight="1" x14ac:dyDescent="0.25">
      <c r="A49" s="43" t="s">
        <v>52</v>
      </c>
      <c r="B49" s="39">
        <v>47</v>
      </c>
      <c r="D49" s="28">
        <v>18358.2</v>
      </c>
      <c r="E49" s="28">
        <v>10352.299999999999</v>
      </c>
      <c r="H49" s="48"/>
      <c r="I49" s="49"/>
      <c r="J49" s="49"/>
    </row>
    <row r="50" spans="1:10" ht="13.15" customHeight="1" x14ac:dyDescent="0.25">
      <c r="A50" s="43" t="s">
        <v>53</v>
      </c>
      <c r="B50" s="39">
        <v>48</v>
      </c>
      <c r="D50" s="28">
        <v>3615593.8</v>
      </c>
      <c r="E50" s="28">
        <v>1633550.1</v>
      </c>
      <c r="H50" s="48"/>
      <c r="I50" s="49"/>
      <c r="J50" s="49"/>
    </row>
    <row r="51" spans="1:10" ht="13.15" customHeight="1" x14ac:dyDescent="0.25">
      <c r="A51" s="43" t="s">
        <v>54</v>
      </c>
      <c r="B51" s="39">
        <v>49</v>
      </c>
      <c r="D51" s="28">
        <v>442405.6</v>
      </c>
      <c r="E51" s="28">
        <v>188827.8</v>
      </c>
      <c r="H51" s="48"/>
      <c r="I51" s="49"/>
      <c r="J51" s="49"/>
    </row>
    <row r="52" spans="1:10" ht="13.15" customHeight="1" x14ac:dyDescent="0.25">
      <c r="A52" s="43" t="s">
        <v>55</v>
      </c>
      <c r="B52" s="39">
        <v>50</v>
      </c>
      <c r="D52" s="28">
        <v>3789280.6</v>
      </c>
      <c r="E52" s="28">
        <v>1544675.3</v>
      </c>
      <c r="H52" s="48"/>
      <c r="I52" s="49"/>
      <c r="J52" s="49"/>
    </row>
    <row r="53" spans="1:10" ht="13.15" customHeight="1" x14ac:dyDescent="0.25">
      <c r="A53" s="43" t="s">
        <v>56</v>
      </c>
      <c r="B53" s="39">
        <v>51</v>
      </c>
      <c r="D53" s="28">
        <v>365153.6</v>
      </c>
      <c r="E53" s="28">
        <v>203403.2</v>
      </c>
      <c r="H53" s="48"/>
      <c r="I53" s="49"/>
      <c r="J53" s="49"/>
    </row>
    <row r="54" spans="1:10" ht="13.15" customHeight="1" x14ac:dyDescent="0.25">
      <c r="A54" s="43" t="s">
        <v>57</v>
      </c>
      <c r="B54" s="39">
        <v>52</v>
      </c>
      <c r="D54" s="28">
        <v>2582876.7000000002</v>
      </c>
      <c r="E54" s="28">
        <v>785645</v>
      </c>
      <c r="H54" s="48"/>
      <c r="I54" s="49"/>
      <c r="J54" s="49"/>
    </row>
    <row r="55" spans="1:10" ht="13.15" customHeight="1" x14ac:dyDescent="0.25">
      <c r="A55" s="43" t="s">
        <v>58</v>
      </c>
      <c r="B55" s="39">
        <v>53</v>
      </c>
      <c r="D55" s="28">
        <v>783533.25</v>
      </c>
      <c r="E55" s="28">
        <v>307070.40000000002</v>
      </c>
      <c r="H55" s="48"/>
      <c r="I55" s="49"/>
      <c r="J55" s="49"/>
    </row>
    <row r="56" spans="1:10" ht="13.15" customHeight="1" x14ac:dyDescent="0.25">
      <c r="A56" s="43" t="s">
        <v>59</v>
      </c>
      <c r="B56" s="39">
        <v>54</v>
      </c>
      <c r="D56" s="28">
        <v>28977.200000000001</v>
      </c>
      <c r="E56" s="28">
        <v>12075</v>
      </c>
      <c r="H56" s="48"/>
      <c r="I56" s="49"/>
      <c r="J56" s="49"/>
    </row>
    <row r="57" spans="1:10" ht="13.15" customHeight="1" x14ac:dyDescent="0.25">
      <c r="A57" s="43" t="s">
        <v>60</v>
      </c>
      <c r="B57" s="39">
        <v>55</v>
      </c>
      <c r="D57" s="28">
        <v>458503.5</v>
      </c>
      <c r="E57" s="28">
        <v>175767.2</v>
      </c>
      <c r="H57" s="48"/>
      <c r="I57" s="49"/>
      <c r="J57" s="49"/>
    </row>
    <row r="58" spans="1:10" ht="13.15" customHeight="1" x14ac:dyDescent="0.25">
      <c r="A58" s="43" t="s">
        <v>61</v>
      </c>
      <c r="B58" s="39">
        <v>56</v>
      </c>
      <c r="D58" s="28"/>
      <c r="E58" s="28"/>
      <c r="H58" s="48"/>
      <c r="I58" s="49"/>
      <c r="J58" s="49"/>
    </row>
    <row r="59" spans="1:10" ht="13.15" customHeight="1" x14ac:dyDescent="0.25">
      <c r="A59" s="43" t="s">
        <v>62</v>
      </c>
      <c r="B59" s="39">
        <v>57</v>
      </c>
      <c r="D59" s="28"/>
      <c r="E59" s="28"/>
      <c r="H59" s="48"/>
      <c r="I59" s="49"/>
      <c r="J59" s="49"/>
    </row>
    <row r="60" spans="1:10" ht="13.15" customHeight="1" x14ac:dyDescent="0.25">
      <c r="A60" s="43" t="s">
        <v>63</v>
      </c>
      <c r="B60" s="39">
        <v>58</v>
      </c>
      <c r="D60" s="28">
        <v>999313</v>
      </c>
      <c r="E60" s="28">
        <v>305937.45</v>
      </c>
      <c r="H60" s="48"/>
      <c r="I60" s="49"/>
      <c r="J60" s="49"/>
    </row>
    <row r="61" spans="1:10" ht="13.15" customHeight="1" x14ac:dyDescent="0.25">
      <c r="A61" s="43" t="s">
        <v>64</v>
      </c>
      <c r="B61" s="39">
        <v>59</v>
      </c>
      <c r="D61" s="28">
        <v>441407.4</v>
      </c>
      <c r="E61" s="28">
        <v>206787.7</v>
      </c>
      <c r="H61" s="48"/>
      <c r="I61" s="49"/>
      <c r="J61" s="49"/>
    </row>
    <row r="62" spans="1:10" ht="13.15" customHeight="1" x14ac:dyDescent="0.25">
      <c r="A62" s="43" t="s">
        <v>65</v>
      </c>
      <c r="B62" s="39">
        <v>60</v>
      </c>
      <c r="D62" s="28">
        <v>225353.8</v>
      </c>
      <c r="E62" s="28">
        <v>63372.75</v>
      </c>
      <c r="H62" s="48"/>
      <c r="I62" s="49"/>
      <c r="J62" s="49"/>
    </row>
    <row r="63" spans="1:10" ht="13.15" customHeight="1" x14ac:dyDescent="0.25">
      <c r="A63" s="43" t="s">
        <v>66</v>
      </c>
      <c r="B63" s="39">
        <v>61</v>
      </c>
      <c r="D63" s="28">
        <v>6798.4</v>
      </c>
      <c r="E63" s="28">
        <v>3655.05</v>
      </c>
      <c r="H63" s="48"/>
      <c r="I63" s="49"/>
      <c r="J63" s="49"/>
    </row>
    <row r="64" spans="1:10" ht="13.15" customHeight="1" x14ac:dyDescent="0.25">
      <c r="A64" s="43" t="s">
        <v>67</v>
      </c>
      <c r="B64" s="39">
        <v>62</v>
      </c>
      <c r="D64" s="28">
        <v>10797.5</v>
      </c>
      <c r="E64" s="28">
        <v>7323.0499999999993</v>
      </c>
      <c r="H64" s="48"/>
      <c r="I64" s="49"/>
      <c r="J64" s="49"/>
    </row>
    <row r="65" spans="1:10" ht="13.15" customHeight="1" x14ac:dyDescent="0.25">
      <c r="A65" s="43" t="s">
        <v>68</v>
      </c>
      <c r="B65" s="39">
        <v>63</v>
      </c>
      <c r="D65" s="28"/>
      <c r="E65" s="28"/>
      <c r="F65" s="40"/>
      <c r="H65" s="48"/>
      <c r="I65" s="49"/>
      <c r="J65" s="49"/>
    </row>
    <row r="66" spans="1:10" ht="13.15" customHeight="1" x14ac:dyDescent="0.25">
      <c r="A66" s="43" t="s">
        <v>69</v>
      </c>
      <c r="B66" s="39">
        <v>64</v>
      </c>
      <c r="D66" s="28">
        <v>297787.7</v>
      </c>
      <c r="E66" s="28">
        <v>155308.29999999999</v>
      </c>
      <c r="F66" s="40"/>
      <c r="H66" s="48"/>
      <c r="I66" s="49"/>
      <c r="J66" s="49"/>
    </row>
    <row r="67" spans="1:10" ht="13.15" customHeight="1" x14ac:dyDescent="0.25">
      <c r="A67" s="43" t="s">
        <v>70</v>
      </c>
      <c r="B67" s="39">
        <v>65</v>
      </c>
      <c r="D67" s="28">
        <v>14878.5</v>
      </c>
      <c r="E67" s="28">
        <v>10184.65</v>
      </c>
      <c r="F67" s="40"/>
      <c r="H67" s="48"/>
      <c r="I67" s="49"/>
      <c r="J67" s="49"/>
    </row>
    <row r="68" spans="1:10" ht="13.15" customHeight="1" x14ac:dyDescent="0.25">
      <c r="A68" s="43" t="s">
        <v>71</v>
      </c>
      <c r="B68" s="39">
        <v>66</v>
      </c>
      <c r="D68" s="28">
        <v>316674.40000000002</v>
      </c>
      <c r="E68" s="28">
        <v>169845.55</v>
      </c>
      <c r="F68" s="40"/>
      <c r="H68" s="48"/>
      <c r="I68" s="49"/>
      <c r="J68" s="49"/>
    </row>
    <row r="69" spans="1:10" ht="13.15" customHeight="1" x14ac:dyDescent="0.25">
      <c r="A69" s="43" t="s">
        <v>72</v>
      </c>
      <c r="B69" s="39">
        <v>67</v>
      </c>
      <c r="D69" s="28">
        <v>8452.5</v>
      </c>
      <c r="E69" s="28">
        <v>6156.85</v>
      </c>
      <c r="F69" s="40"/>
      <c r="H69" s="48"/>
      <c r="I69" s="49"/>
      <c r="J69" s="49"/>
    </row>
    <row r="70" spans="1:10" ht="13.15" customHeight="1" x14ac:dyDescent="0.2">
      <c r="F70" s="40"/>
    </row>
    <row r="71" spans="1:10" ht="13.15" customHeight="1" x14ac:dyDescent="0.25">
      <c r="A71" s="39" t="s">
        <v>73</v>
      </c>
      <c r="D71" s="26">
        <f>SUM(D3:D69)</f>
        <v>29976103.669999998</v>
      </c>
      <c r="E71" s="26">
        <f>SUM(E3:E69)</f>
        <v>14170189.860000001</v>
      </c>
      <c r="F71" s="40"/>
      <c r="H71" s="48"/>
      <c r="I71" s="47"/>
      <c r="J71" s="47"/>
    </row>
    <row r="72" spans="1:10" x14ac:dyDescent="0.2">
      <c r="F72" s="40"/>
    </row>
    <row r="73" spans="1:10" x14ac:dyDescent="0.2">
      <c r="A73" s="41" t="s">
        <v>74</v>
      </c>
      <c r="F73" s="40"/>
    </row>
    <row r="74" spans="1:10" x14ac:dyDescent="0.2">
      <c r="F74" s="40"/>
    </row>
    <row r="75" spans="1:10" x14ac:dyDescent="0.2">
      <c r="F75" s="40"/>
    </row>
    <row r="76" spans="1:10" x14ac:dyDescent="0.2">
      <c r="F76" s="40"/>
    </row>
    <row r="77" spans="1:10" x14ac:dyDescent="0.2">
      <c r="F77" s="40"/>
    </row>
    <row r="78" spans="1:10" x14ac:dyDescent="0.2">
      <c r="F78" s="40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99A82-5D18-4406-B10D-6E08214DA150}">
  <dimension ref="A1:M78"/>
  <sheetViews>
    <sheetView zoomScaleNormal="100" workbookViewId="0"/>
  </sheetViews>
  <sheetFormatPr defaultRowHeight="12.75" x14ac:dyDescent="0.2"/>
  <cols>
    <col min="1" max="1" width="21.140625" style="39" customWidth="1"/>
    <col min="2" max="3" width="10.5703125" style="39" customWidth="1"/>
    <col min="4" max="6" width="18.42578125" style="39" customWidth="1"/>
    <col min="7" max="7" width="9.140625" style="39" customWidth="1"/>
    <col min="8" max="8" width="11.140625" style="39" bestFit="1" customWidth="1"/>
    <col min="9" max="9" width="19.7109375" style="39" bestFit="1" customWidth="1"/>
    <col min="10" max="10" width="16.42578125" style="39" bestFit="1" customWidth="1"/>
    <col min="11" max="11" width="14.28515625" style="39" bestFit="1" customWidth="1"/>
    <col min="12" max="12" width="8.42578125" style="39" bestFit="1" customWidth="1"/>
    <col min="13" max="16384" width="9.140625" style="39"/>
  </cols>
  <sheetData>
    <row r="1" spans="1:13" ht="13.15" customHeight="1" x14ac:dyDescent="0.2">
      <c r="A1" s="42" t="s">
        <v>78</v>
      </c>
      <c r="D1" s="46" t="s">
        <v>0</v>
      </c>
      <c r="E1" s="46" t="s">
        <v>1</v>
      </c>
      <c r="F1" s="46"/>
    </row>
    <row r="2" spans="1:13" ht="15" x14ac:dyDescent="0.25">
      <c r="A2" s="39" t="s">
        <v>2</v>
      </c>
      <c r="B2" s="39" t="s">
        <v>3</v>
      </c>
      <c r="D2" s="26" t="s">
        <v>4</v>
      </c>
      <c r="E2" s="26" t="s">
        <v>5</v>
      </c>
      <c r="F2" s="26"/>
      <c r="G2" s="45"/>
      <c r="L2" s="5"/>
    </row>
    <row r="3" spans="1:13" ht="13.15" customHeight="1" x14ac:dyDescent="0.25">
      <c r="A3" s="43" t="s">
        <v>6</v>
      </c>
      <c r="B3" s="39">
        <v>1</v>
      </c>
      <c r="D3" s="28">
        <v>146540.1</v>
      </c>
      <c r="E3" s="28">
        <v>102183.2</v>
      </c>
      <c r="H3" s="44"/>
      <c r="I3" s="40"/>
      <c r="J3" s="40"/>
      <c r="M3" s="40"/>
    </row>
    <row r="4" spans="1:13" ht="13.15" customHeight="1" x14ac:dyDescent="0.25">
      <c r="A4" s="43" t="s">
        <v>7</v>
      </c>
      <c r="B4" s="39">
        <v>2</v>
      </c>
      <c r="D4" s="28">
        <v>25633.3</v>
      </c>
      <c r="E4" s="28">
        <v>7337.75</v>
      </c>
      <c r="G4" s="42"/>
      <c r="H4" s="44"/>
      <c r="I4" s="40"/>
      <c r="J4" s="40"/>
      <c r="M4" s="40"/>
    </row>
    <row r="5" spans="1:13" ht="13.15" customHeight="1" x14ac:dyDescent="0.25">
      <c r="A5" s="43" t="s">
        <v>8</v>
      </c>
      <c r="B5" s="39">
        <v>3</v>
      </c>
      <c r="D5" s="28">
        <v>142303</v>
      </c>
      <c r="E5" s="28">
        <v>67022.899999999994</v>
      </c>
      <c r="G5" s="42"/>
      <c r="H5" s="44"/>
      <c r="I5" s="40"/>
      <c r="J5" s="40"/>
      <c r="M5" s="40"/>
    </row>
    <row r="6" spans="1:13" ht="13.15" customHeight="1" x14ac:dyDescent="0.25">
      <c r="A6" s="43" t="s">
        <v>9</v>
      </c>
      <c r="B6" s="39">
        <v>4</v>
      </c>
      <c r="D6" s="28"/>
      <c r="E6" s="28"/>
      <c r="G6" s="42"/>
      <c r="H6" s="44"/>
      <c r="I6" s="40"/>
      <c r="J6" s="40"/>
      <c r="M6" s="40"/>
    </row>
    <row r="7" spans="1:13" ht="13.15" customHeight="1" x14ac:dyDescent="0.25">
      <c r="A7" s="43" t="s">
        <v>10</v>
      </c>
      <c r="B7" s="39">
        <v>5</v>
      </c>
      <c r="D7" s="28">
        <v>985960.5</v>
      </c>
      <c r="E7" s="28">
        <v>422149</v>
      </c>
      <c r="G7" s="42"/>
      <c r="H7" s="44"/>
      <c r="I7" s="40"/>
      <c r="J7" s="40"/>
      <c r="M7" s="40"/>
    </row>
    <row r="8" spans="1:13" ht="13.15" customHeight="1" x14ac:dyDescent="0.25">
      <c r="A8" s="43" t="s">
        <v>11</v>
      </c>
      <c r="B8" s="39">
        <v>6</v>
      </c>
      <c r="D8" s="28">
        <v>2170204.4</v>
      </c>
      <c r="E8" s="28">
        <v>765100.35</v>
      </c>
      <c r="G8" s="42"/>
      <c r="H8" s="44"/>
      <c r="I8" s="40"/>
      <c r="J8" s="40"/>
      <c r="M8" s="40"/>
    </row>
    <row r="9" spans="1:13" ht="13.15" customHeight="1" x14ac:dyDescent="0.25">
      <c r="A9" s="43" t="s">
        <v>12</v>
      </c>
      <c r="B9" s="39">
        <v>7</v>
      </c>
      <c r="D9" s="28">
        <v>304.5</v>
      </c>
      <c r="E9" s="28">
        <v>262.5</v>
      </c>
      <c r="F9" s="26"/>
      <c r="G9" s="42"/>
      <c r="H9" s="44"/>
      <c r="I9" s="40"/>
      <c r="J9" s="40"/>
      <c r="M9" s="40"/>
    </row>
    <row r="10" spans="1:13" ht="13.15" customHeight="1" x14ac:dyDescent="0.25">
      <c r="A10" s="43" t="s">
        <v>13</v>
      </c>
      <c r="B10" s="39">
        <v>8</v>
      </c>
      <c r="D10" s="28">
        <v>266769.3</v>
      </c>
      <c r="E10" s="28">
        <v>72171.75</v>
      </c>
      <c r="G10" s="42"/>
      <c r="H10" s="44"/>
      <c r="I10" s="40"/>
      <c r="J10" s="40"/>
    </row>
    <row r="11" spans="1:13" ht="13.15" customHeight="1" x14ac:dyDescent="0.25">
      <c r="A11" s="43" t="s">
        <v>14</v>
      </c>
      <c r="B11" s="39">
        <v>9</v>
      </c>
      <c r="D11" s="28">
        <v>77392</v>
      </c>
      <c r="E11" s="28">
        <v>41665.4</v>
      </c>
      <c r="G11" s="42"/>
      <c r="H11" s="44"/>
      <c r="I11" s="40"/>
      <c r="J11" s="40"/>
    </row>
    <row r="12" spans="1:13" ht="13.15" customHeight="1" x14ac:dyDescent="0.25">
      <c r="A12" s="43" t="s">
        <v>15</v>
      </c>
      <c r="B12" s="39">
        <v>10</v>
      </c>
      <c r="D12" s="28">
        <v>73597.3</v>
      </c>
      <c r="E12" s="28">
        <v>169904.7</v>
      </c>
      <c r="G12" s="42"/>
      <c r="H12" s="44"/>
      <c r="I12" s="40"/>
      <c r="J12" s="40"/>
    </row>
    <row r="13" spans="1:13" ht="13.15" customHeight="1" x14ac:dyDescent="0.25">
      <c r="A13" s="43" t="s">
        <v>16</v>
      </c>
      <c r="B13" s="39">
        <v>11</v>
      </c>
      <c r="D13" s="28">
        <v>1286553.8</v>
      </c>
      <c r="E13" s="28">
        <v>342134.1</v>
      </c>
      <c r="G13" s="42"/>
      <c r="H13" s="44"/>
      <c r="I13" s="40"/>
      <c r="J13" s="40"/>
    </row>
    <row r="14" spans="1:13" ht="13.15" customHeight="1" x14ac:dyDescent="0.25">
      <c r="A14" s="43" t="s">
        <v>17</v>
      </c>
      <c r="B14" s="39">
        <v>12</v>
      </c>
      <c r="D14" s="28">
        <v>25400.9</v>
      </c>
      <c r="E14" s="28">
        <v>22401.4</v>
      </c>
      <c r="F14" s="26"/>
      <c r="G14" s="42"/>
      <c r="H14" s="44"/>
      <c r="I14" s="40"/>
      <c r="J14" s="40"/>
    </row>
    <row r="15" spans="1:13" ht="13.15" customHeight="1" x14ac:dyDescent="0.25">
      <c r="A15" s="43" t="s">
        <v>18</v>
      </c>
      <c r="B15" s="39">
        <v>13</v>
      </c>
      <c r="D15" s="28">
        <v>3752562.6</v>
      </c>
      <c r="E15" s="28">
        <v>2138820.6</v>
      </c>
      <c r="G15" s="42"/>
      <c r="H15" s="44"/>
      <c r="I15" s="40"/>
      <c r="J15" s="40"/>
    </row>
    <row r="16" spans="1:13" ht="13.15" customHeight="1" x14ac:dyDescent="0.25">
      <c r="A16" s="43" t="s">
        <v>19</v>
      </c>
      <c r="B16" s="39">
        <v>14</v>
      </c>
      <c r="D16" s="28">
        <v>6446.3</v>
      </c>
      <c r="E16" s="28">
        <v>2584.4</v>
      </c>
      <c r="G16" s="42"/>
      <c r="H16" s="44"/>
      <c r="I16" s="40"/>
      <c r="J16" s="40"/>
    </row>
    <row r="17" spans="1:10" ht="13.15" customHeight="1" x14ac:dyDescent="0.25">
      <c r="A17" s="43" t="s">
        <v>20</v>
      </c>
      <c r="B17" s="39">
        <v>15</v>
      </c>
      <c r="D17" s="28"/>
      <c r="E17" s="28"/>
      <c r="G17" s="42"/>
      <c r="H17" s="44"/>
      <c r="I17" s="40"/>
      <c r="J17" s="40"/>
    </row>
    <row r="18" spans="1:10" ht="13.15" customHeight="1" x14ac:dyDescent="0.25">
      <c r="A18" s="43" t="s">
        <v>21</v>
      </c>
      <c r="B18" s="39">
        <v>16</v>
      </c>
      <c r="D18" s="28">
        <v>1908721.5</v>
      </c>
      <c r="E18" s="28">
        <v>1129031.75</v>
      </c>
      <c r="G18" s="42"/>
      <c r="H18" s="44"/>
      <c r="I18" s="40"/>
      <c r="J18" s="40"/>
    </row>
    <row r="19" spans="1:10" ht="13.15" customHeight="1" x14ac:dyDescent="0.25">
      <c r="A19" s="43" t="s">
        <v>22</v>
      </c>
      <c r="B19" s="39">
        <v>17</v>
      </c>
      <c r="D19" s="28">
        <v>135247</v>
      </c>
      <c r="E19" s="28">
        <v>100513.7</v>
      </c>
      <c r="G19" s="42"/>
      <c r="H19" s="44"/>
      <c r="I19" s="40"/>
      <c r="J19" s="40"/>
    </row>
    <row r="20" spans="1:10" ht="13.15" customHeight="1" x14ac:dyDescent="0.25">
      <c r="A20" s="43" t="s">
        <v>23</v>
      </c>
      <c r="B20" s="39">
        <v>18</v>
      </c>
      <c r="D20" s="28">
        <v>116608.8</v>
      </c>
      <c r="E20" s="28">
        <v>53742.15</v>
      </c>
      <c r="G20" s="42"/>
      <c r="H20" s="44"/>
      <c r="I20" s="40"/>
      <c r="J20" s="40"/>
    </row>
    <row r="21" spans="1:10" ht="13.15" customHeight="1" x14ac:dyDescent="0.25">
      <c r="A21" s="43" t="s">
        <v>24</v>
      </c>
      <c r="B21" s="39">
        <v>19</v>
      </c>
      <c r="D21" s="28">
        <v>45874.5</v>
      </c>
      <c r="E21" s="28">
        <v>13031.550000000001</v>
      </c>
      <c r="G21" s="42"/>
      <c r="H21" s="44"/>
      <c r="I21" s="40"/>
      <c r="J21" s="40"/>
    </row>
    <row r="22" spans="1:10" ht="13.15" customHeight="1" x14ac:dyDescent="0.25">
      <c r="A22" s="43" t="s">
        <v>25</v>
      </c>
      <c r="B22" s="39">
        <v>20</v>
      </c>
      <c r="D22" s="28">
        <v>36824.199999999997</v>
      </c>
      <c r="E22" s="28">
        <v>6540.45</v>
      </c>
      <c r="G22" s="42"/>
      <c r="H22" s="44"/>
      <c r="I22" s="40"/>
      <c r="J22" s="40"/>
    </row>
    <row r="23" spans="1:10" ht="13.15" customHeight="1" x14ac:dyDescent="0.25">
      <c r="A23" s="43" t="s">
        <v>26</v>
      </c>
      <c r="B23" s="39">
        <v>21</v>
      </c>
      <c r="D23" s="28">
        <v>3899</v>
      </c>
      <c r="E23" s="28">
        <v>2870</v>
      </c>
      <c r="G23" s="42"/>
      <c r="H23" s="44"/>
      <c r="I23" s="40"/>
      <c r="J23" s="40"/>
    </row>
    <row r="24" spans="1:10" ht="13.15" customHeight="1" x14ac:dyDescent="0.25">
      <c r="A24" s="43" t="s">
        <v>27</v>
      </c>
      <c r="B24" s="39">
        <v>22</v>
      </c>
      <c r="D24" s="28">
        <v>13498.8</v>
      </c>
      <c r="E24" s="28">
        <v>4306.75</v>
      </c>
      <c r="G24" s="42"/>
      <c r="H24" s="44"/>
      <c r="I24" s="40"/>
      <c r="J24" s="40"/>
    </row>
    <row r="25" spans="1:10" ht="13.15" customHeight="1" x14ac:dyDescent="0.25">
      <c r="A25" s="43" t="s">
        <v>28</v>
      </c>
      <c r="B25" s="39">
        <v>23</v>
      </c>
      <c r="D25" s="28">
        <v>22723.200000000001</v>
      </c>
      <c r="E25" s="28">
        <v>11803.75</v>
      </c>
      <c r="G25" s="42"/>
      <c r="H25" s="44"/>
      <c r="I25" s="40"/>
      <c r="J25" s="40"/>
    </row>
    <row r="26" spans="1:10" ht="13.15" customHeight="1" x14ac:dyDescent="0.25">
      <c r="A26" s="43" t="s">
        <v>29</v>
      </c>
      <c r="B26" s="39">
        <v>24</v>
      </c>
      <c r="D26" s="28">
        <v>2474.5</v>
      </c>
      <c r="E26" s="28">
        <v>223.65</v>
      </c>
      <c r="G26" s="42"/>
      <c r="H26" s="44"/>
      <c r="I26" s="40"/>
      <c r="J26" s="40"/>
    </row>
    <row r="27" spans="1:10" ht="13.15" customHeight="1" x14ac:dyDescent="0.25">
      <c r="A27" s="43" t="s">
        <v>30</v>
      </c>
      <c r="B27" s="39">
        <v>25</v>
      </c>
      <c r="D27" s="28">
        <v>13703.2</v>
      </c>
      <c r="E27" s="28">
        <v>5275.9</v>
      </c>
      <c r="G27" s="42"/>
      <c r="H27" s="44"/>
      <c r="I27" s="40"/>
      <c r="J27" s="40"/>
    </row>
    <row r="28" spans="1:10" ht="13.15" customHeight="1" x14ac:dyDescent="0.25">
      <c r="A28" s="43" t="s">
        <v>31</v>
      </c>
      <c r="B28" s="39">
        <v>26</v>
      </c>
      <c r="D28" s="28">
        <v>3952.9</v>
      </c>
      <c r="E28" s="28">
        <v>2439.85</v>
      </c>
      <c r="G28" s="42"/>
      <c r="H28" s="44"/>
      <c r="I28" s="40"/>
      <c r="J28" s="40"/>
    </row>
    <row r="29" spans="1:10" ht="13.15" customHeight="1" x14ac:dyDescent="0.25">
      <c r="A29" s="43" t="s">
        <v>32</v>
      </c>
      <c r="B29" s="39">
        <v>27</v>
      </c>
      <c r="D29" s="28">
        <v>84916.3</v>
      </c>
      <c r="E29" s="28">
        <v>49186.9</v>
      </c>
      <c r="G29" s="42"/>
      <c r="H29" s="44"/>
      <c r="I29" s="40"/>
      <c r="J29" s="40"/>
    </row>
    <row r="30" spans="1:10" ht="13.15" customHeight="1" x14ac:dyDescent="0.25">
      <c r="A30" s="43" t="s">
        <v>33</v>
      </c>
      <c r="B30" s="39">
        <v>28</v>
      </c>
      <c r="D30" s="28">
        <v>141446.20000000001</v>
      </c>
      <c r="E30" s="28">
        <v>42247.8</v>
      </c>
      <c r="G30" s="42"/>
      <c r="H30" s="44"/>
      <c r="I30" s="40"/>
      <c r="J30" s="40"/>
    </row>
    <row r="31" spans="1:10" ht="13.15" customHeight="1" x14ac:dyDescent="0.25">
      <c r="A31" s="43" t="s">
        <v>34</v>
      </c>
      <c r="B31" s="39">
        <v>29</v>
      </c>
      <c r="D31" s="28"/>
      <c r="E31" s="28"/>
      <c r="G31" s="42"/>
      <c r="H31" s="44"/>
      <c r="I31" s="40"/>
      <c r="J31" s="40"/>
    </row>
    <row r="32" spans="1:10" ht="13.15" customHeight="1" x14ac:dyDescent="0.25">
      <c r="A32" s="43" t="s">
        <v>35</v>
      </c>
      <c r="B32" s="39">
        <v>30</v>
      </c>
      <c r="D32" s="28">
        <v>3579.8</v>
      </c>
      <c r="E32" s="28">
        <v>898.1</v>
      </c>
      <c r="G32" s="42"/>
      <c r="H32" s="44"/>
      <c r="I32" s="40"/>
      <c r="J32" s="40"/>
    </row>
    <row r="33" spans="1:10" ht="13.15" customHeight="1" x14ac:dyDescent="0.25">
      <c r="A33" s="43" t="s">
        <v>36</v>
      </c>
      <c r="B33" s="39">
        <v>31</v>
      </c>
      <c r="D33" s="28">
        <v>284162.2</v>
      </c>
      <c r="E33" s="28">
        <v>92901.55</v>
      </c>
      <c r="G33" s="42"/>
      <c r="H33" s="44"/>
      <c r="I33" s="40"/>
      <c r="J33" s="40"/>
    </row>
    <row r="34" spans="1:10" ht="13.15" customHeight="1" x14ac:dyDescent="0.25">
      <c r="A34" s="43" t="s">
        <v>37</v>
      </c>
      <c r="B34" s="39">
        <v>32</v>
      </c>
      <c r="D34" s="28">
        <v>8141</v>
      </c>
      <c r="E34" s="28">
        <v>5195.75</v>
      </c>
      <c r="G34" s="42"/>
      <c r="H34" s="44"/>
      <c r="I34" s="40"/>
      <c r="J34" s="40"/>
    </row>
    <row r="35" spans="1:10" ht="13.15" customHeight="1" x14ac:dyDescent="0.25">
      <c r="A35" s="43" t="s">
        <v>38</v>
      </c>
      <c r="B35" s="39">
        <v>33</v>
      </c>
      <c r="D35" s="28">
        <v>2825.9</v>
      </c>
      <c r="E35" s="28">
        <v>1974.7</v>
      </c>
      <c r="G35" s="42"/>
      <c r="H35" s="44"/>
      <c r="I35" s="40"/>
      <c r="J35" s="40"/>
    </row>
    <row r="36" spans="1:10" ht="13.15" customHeight="1" x14ac:dyDescent="0.25">
      <c r="A36" s="43" t="s">
        <v>39</v>
      </c>
      <c r="B36" s="39">
        <v>34</v>
      </c>
      <c r="D36" s="28">
        <v>12205.2</v>
      </c>
      <c r="E36" s="28">
        <v>6375.25</v>
      </c>
      <c r="G36" s="42"/>
      <c r="H36" s="44"/>
      <c r="I36" s="40"/>
      <c r="J36" s="40"/>
    </row>
    <row r="37" spans="1:10" ht="13.15" customHeight="1" x14ac:dyDescent="0.25">
      <c r="A37" s="43" t="s">
        <v>40</v>
      </c>
      <c r="B37" s="39">
        <v>35</v>
      </c>
      <c r="D37" s="28">
        <v>337526</v>
      </c>
      <c r="E37" s="28">
        <v>174030.15</v>
      </c>
      <c r="G37" s="42"/>
      <c r="H37" s="44"/>
      <c r="I37" s="40"/>
      <c r="J37" s="40"/>
    </row>
    <row r="38" spans="1:10" ht="13.15" customHeight="1" x14ac:dyDescent="0.25">
      <c r="A38" s="43" t="s">
        <v>41</v>
      </c>
      <c r="B38" s="39">
        <v>36</v>
      </c>
      <c r="D38" s="28">
        <v>964637.8</v>
      </c>
      <c r="E38" s="28">
        <v>353102.4</v>
      </c>
      <c r="G38" s="42"/>
      <c r="H38" s="44"/>
      <c r="I38" s="40"/>
      <c r="J38" s="40"/>
    </row>
    <row r="39" spans="1:10" ht="13.15" customHeight="1" x14ac:dyDescent="0.25">
      <c r="A39" s="43" t="s">
        <v>42</v>
      </c>
      <c r="B39" s="39">
        <v>37</v>
      </c>
      <c r="D39" s="28"/>
      <c r="E39" s="28"/>
      <c r="G39" s="42"/>
      <c r="H39" s="44"/>
      <c r="I39" s="40"/>
      <c r="J39" s="40"/>
    </row>
    <row r="40" spans="1:10" ht="13.15" customHeight="1" x14ac:dyDescent="0.25">
      <c r="A40" s="43" t="s">
        <v>43</v>
      </c>
      <c r="B40" s="39">
        <v>38</v>
      </c>
      <c r="D40" s="28">
        <v>14806.6</v>
      </c>
      <c r="E40" s="28">
        <v>6595.05</v>
      </c>
      <c r="G40" s="42"/>
      <c r="H40" s="44"/>
      <c r="I40" s="40"/>
      <c r="J40" s="40"/>
    </row>
    <row r="41" spans="1:10" ht="13.15" customHeight="1" x14ac:dyDescent="0.25">
      <c r="A41" s="43" t="s">
        <v>44</v>
      </c>
      <c r="B41" s="39">
        <v>39</v>
      </c>
      <c r="D41" s="28">
        <v>73.5</v>
      </c>
      <c r="E41" s="28"/>
      <c r="G41" s="42"/>
      <c r="H41" s="44"/>
      <c r="I41" s="40"/>
      <c r="J41" s="40"/>
    </row>
    <row r="42" spans="1:10" ht="13.15" customHeight="1" x14ac:dyDescent="0.25">
      <c r="A42" s="43" t="s">
        <v>45</v>
      </c>
      <c r="B42" s="39">
        <v>40</v>
      </c>
      <c r="D42" s="28"/>
      <c r="E42" s="28"/>
      <c r="G42" s="42"/>
      <c r="H42" s="44"/>
      <c r="I42" s="40"/>
      <c r="J42" s="40"/>
    </row>
    <row r="43" spans="1:10" ht="13.15" customHeight="1" x14ac:dyDescent="0.25">
      <c r="A43" s="43" t="s">
        <v>46</v>
      </c>
      <c r="B43" s="39">
        <v>41</v>
      </c>
      <c r="D43" s="28">
        <v>636544.30000000005</v>
      </c>
      <c r="E43" s="28">
        <v>166202.4</v>
      </c>
      <c r="G43" s="42"/>
      <c r="H43" s="44"/>
      <c r="I43" s="40"/>
      <c r="J43" s="40"/>
    </row>
    <row r="44" spans="1:10" ht="13.15" customHeight="1" x14ac:dyDescent="0.25">
      <c r="A44" s="43" t="s">
        <v>47</v>
      </c>
      <c r="B44" s="39">
        <v>42</v>
      </c>
      <c r="D44" s="28">
        <v>234775.8</v>
      </c>
      <c r="E44" s="28">
        <v>92568</v>
      </c>
      <c r="G44" s="42"/>
      <c r="H44" s="44"/>
      <c r="I44" s="40"/>
      <c r="J44" s="40"/>
    </row>
    <row r="45" spans="1:10" ht="13.15" customHeight="1" x14ac:dyDescent="0.25">
      <c r="A45" s="43" t="s">
        <v>48</v>
      </c>
      <c r="B45" s="39">
        <v>43</v>
      </c>
      <c r="D45" s="28">
        <v>330311.8</v>
      </c>
      <c r="E45" s="28">
        <v>98263.9</v>
      </c>
      <c r="G45" s="42"/>
      <c r="H45" s="44"/>
      <c r="I45" s="40"/>
      <c r="J45" s="40"/>
    </row>
    <row r="46" spans="1:10" ht="13.15" customHeight="1" x14ac:dyDescent="0.25">
      <c r="A46" s="43" t="s">
        <v>49</v>
      </c>
      <c r="B46" s="39">
        <v>44</v>
      </c>
      <c r="D46" s="28">
        <v>594935.60000000009</v>
      </c>
      <c r="E46" s="28">
        <v>371868.7</v>
      </c>
      <c r="G46" s="42"/>
      <c r="H46" s="44"/>
      <c r="I46" s="40"/>
      <c r="J46" s="40"/>
    </row>
    <row r="47" spans="1:10" ht="13.15" customHeight="1" x14ac:dyDescent="0.25">
      <c r="A47" s="43" t="s">
        <v>50</v>
      </c>
      <c r="B47" s="39">
        <v>45</v>
      </c>
      <c r="D47" s="28">
        <v>270885.3</v>
      </c>
      <c r="E47" s="28">
        <v>89574.799999999988</v>
      </c>
      <c r="G47" s="42"/>
      <c r="H47" s="44"/>
      <c r="I47" s="40"/>
      <c r="J47" s="40"/>
    </row>
    <row r="48" spans="1:10" ht="13.15" customHeight="1" x14ac:dyDescent="0.25">
      <c r="A48" s="43" t="s">
        <v>51</v>
      </c>
      <c r="B48" s="39">
        <v>46</v>
      </c>
      <c r="D48" s="28">
        <v>550590.71</v>
      </c>
      <c r="E48" s="28">
        <v>244745.55</v>
      </c>
      <c r="G48" s="42"/>
      <c r="H48" s="44"/>
      <c r="I48" s="40"/>
      <c r="J48" s="40"/>
    </row>
    <row r="49" spans="1:10" ht="13.15" customHeight="1" x14ac:dyDescent="0.25">
      <c r="A49" s="43" t="s">
        <v>52</v>
      </c>
      <c r="B49" s="39">
        <v>47</v>
      </c>
      <c r="D49" s="28">
        <v>59838.8</v>
      </c>
      <c r="E49" s="28">
        <v>19180</v>
      </c>
      <c r="G49" s="42"/>
      <c r="H49" s="44"/>
      <c r="I49" s="40"/>
      <c r="J49" s="40"/>
    </row>
    <row r="50" spans="1:10" ht="13.15" customHeight="1" x14ac:dyDescent="0.25">
      <c r="A50" s="43" t="s">
        <v>53</v>
      </c>
      <c r="B50" s="39">
        <v>48</v>
      </c>
      <c r="D50" s="28">
        <v>2114384.2999999998</v>
      </c>
      <c r="E50" s="28">
        <v>1242153.1499999999</v>
      </c>
      <c r="G50" s="42"/>
      <c r="H50" s="44"/>
      <c r="I50" s="40"/>
      <c r="J50" s="40"/>
    </row>
    <row r="51" spans="1:10" ht="13.15" customHeight="1" x14ac:dyDescent="0.25">
      <c r="A51" s="43" t="s">
        <v>54</v>
      </c>
      <c r="B51" s="39">
        <v>49</v>
      </c>
      <c r="D51" s="28">
        <v>441069.3</v>
      </c>
      <c r="E51" s="28">
        <v>181075.3</v>
      </c>
      <c r="G51" s="42"/>
      <c r="H51" s="44"/>
      <c r="I51" s="40"/>
      <c r="J51" s="40"/>
    </row>
    <row r="52" spans="1:10" ht="13.15" customHeight="1" x14ac:dyDescent="0.25">
      <c r="A52" s="43" t="s">
        <v>55</v>
      </c>
      <c r="B52" s="39">
        <v>50</v>
      </c>
      <c r="D52" s="28">
        <v>2163004.2000000002</v>
      </c>
      <c r="E52" s="28">
        <v>805336.35</v>
      </c>
      <c r="G52" s="42"/>
      <c r="H52" s="44"/>
      <c r="I52" s="40"/>
      <c r="J52" s="40"/>
    </row>
    <row r="53" spans="1:10" ht="13.15" customHeight="1" x14ac:dyDescent="0.25">
      <c r="A53" s="43" t="s">
        <v>56</v>
      </c>
      <c r="B53" s="39">
        <v>51</v>
      </c>
      <c r="D53" s="28">
        <v>496167.7</v>
      </c>
      <c r="E53" s="28">
        <v>363503.7</v>
      </c>
      <c r="G53" s="42"/>
      <c r="H53" s="44"/>
      <c r="I53" s="40"/>
      <c r="J53" s="40"/>
    </row>
    <row r="54" spans="1:10" ht="13.15" customHeight="1" x14ac:dyDescent="0.25">
      <c r="A54" s="43" t="s">
        <v>57</v>
      </c>
      <c r="B54" s="39">
        <v>52</v>
      </c>
      <c r="D54" s="28"/>
      <c r="E54" s="28"/>
      <c r="G54" s="42"/>
      <c r="H54" s="44"/>
      <c r="I54" s="40"/>
      <c r="J54" s="40"/>
    </row>
    <row r="55" spans="1:10" ht="13.15" customHeight="1" x14ac:dyDescent="0.25">
      <c r="A55" s="43" t="s">
        <v>58</v>
      </c>
      <c r="B55" s="39">
        <v>53</v>
      </c>
      <c r="D55" s="28">
        <v>311708.59999999998</v>
      </c>
      <c r="E55" s="28">
        <v>121279.55</v>
      </c>
      <c r="G55" s="42"/>
      <c r="H55" s="44"/>
      <c r="I55" s="40"/>
      <c r="J55" s="40"/>
    </row>
    <row r="56" spans="1:10" ht="13.15" customHeight="1" x14ac:dyDescent="0.25">
      <c r="A56" s="43" t="s">
        <v>59</v>
      </c>
      <c r="B56" s="39">
        <v>54</v>
      </c>
      <c r="D56" s="28">
        <v>14060.9</v>
      </c>
      <c r="E56" s="28">
        <v>6320.3</v>
      </c>
      <c r="G56" s="42"/>
      <c r="H56" s="44"/>
      <c r="I56" s="40"/>
      <c r="J56" s="40"/>
    </row>
    <row r="57" spans="1:10" ht="13.15" customHeight="1" x14ac:dyDescent="0.25">
      <c r="A57" s="43" t="s">
        <v>60</v>
      </c>
      <c r="B57" s="39">
        <v>55</v>
      </c>
      <c r="D57" s="28">
        <v>204091.3</v>
      </c>
      <c r="E57" s="28">
        <v>120429.75</v>
      </c>
      <c r="G57" s="42"/>
      <c r="H57" s="44"/>
      <c r="I57" s="40"/>
      <c r="J57" s="40"/>
    </row>
    <row r="58" spans="1:10" ht="13.15" customHeight="1" x14ac:dyDescent="0.25">
      <c r="A58" s="43" t="s">
        <v>61</v>
      </c>
      <c r="B58" s="39">
        <v>56</v>
      </c>
      <c r="D58" s="28">
        <v>359989</v>
      </c>
      <c r="E58" s="28">
        <v>170216.55</v>
      </c>
      <c r="G58" s="42"/>
      <c r="H58" s="44"/>
      <c r="I58" s="40"/>
      <c r="J58" s="40"/>
    </row>
    <row r="59" spans="1:10" ht="13.15" customHeight="1" x14ac:dyDescent="0.25">
      <c r="A59" s="43" t="s">
        <v>62</v>
      </c>
      <c r="B59" s="39">
        <v>57</v>
      </c>
      <c r="D59" s="28">
        <v>220724</v>
      </c>
      <c r="E59" s="28">
        <v>152436.54999999999</v>
      </c>
      <c r="G59" s="42"/>
      <c r="H59" s="44"/>
      <c r="I59" s="40"/>
      <c r="J59" s="40"/>
    </row>
    <row r="60" spans="1:10" ht="13.15" customHeight="1" x14ac:dyDescent="0.25">
      <c r="A60" s="43" t="s">
        <v>63</v>
      </c>
      <c r="B60" s="39">
        <v>58</v>
      </c>
      <c r="D60" s="28">
        <v>730870</v>
      </c>
      <c r="E60" s="28">
        <v>241393.6</v>
      </c>
      <c r="G60" s="42"/>
      <c r="H60" s="44"/>
      <c r="I60" s="40"/>
      <c r="J60" s="40"/>
    </row>
    <row r="61" spans="1:10" ht="13.15" customHeight="1" x14ac:dyDescent="0.25">
      <c r="A61" s="43" t="s">
        <v>64</v>
      </c>
      <c r="B61" s="39">
        <v>59</v>
      </c>
      <c r="D61" s="28">
        <v>801740.1</v>
      </c>
      <c r="E61" s="28">
        <v>317861.25</v>
      </c>
      <c r="G61" s="42"/>
      <c r="H61" s="44"/>
      <c r="I61" s="40"/>
      <c r="J61" s="40"/>
    </row>
    <row r="62" spans="1:10" ht="13.15" customHeight="1" x14ac:dyDescent="0.25">
      <c r="A62" s="43" t="s">
        <v>65</v>
      </c>
      <c r="B62" s="39">
        <v>60</v>
      </c>
      <c r="D62" s="28">
        <v>80408.3</v>
      </c>
      <c r="E62" s="28">
        <v>43427.65</v>
      </c>
      <c r="G62" s="42"/>
      <c r="H62" s="44"/>
      <c r="I62" s="40"/>
      <c r="J62" s="40"/>
    </row>
    <row r="63" spans="1:10" ht="13.15" customHeight="1" x14ac:dyDescent="0.25">
      <c r="A63" s="43" t="s">
        <v>66</v>
      </c>
      <c r="B63" s="39">
        <v>61</v>
      </c>
      <c r="D63" s="28">
        <v>8126.3</v>
      </c>
      <c r="E63" s="28">
        <v>5875.1</v>
      </c>
      <c r="G63" s="42"/>
      <c r="H63" s="44"/>
      <c r="I63" s="40"/>
      <c r="J63" s="40"/>
    </row>
    <row r="64" spans="1:10" ht="13.15" customHeight="1" x14ac:dyDescent="0.25">
      <c r="A64" s="43" t="s">
        <v>67</v>
      </c>
      <c r="B64" s="39">
        <v>62</v>
      </c>
      <c r="D64" s="28">
        <v>6587</v>
      </c>
      <c r="E64" s="28">
        <v>1104.5999999999999</v>
      </c>
      <c r="G64" s="42"/>
      <c r="H64" s="44"/>
      <c r="I64" s="40"/>
      <c r="J64" s="40"/>
    </row>
    <row r="65" spans="1:10" ht="13.15" customHeight="1" x14ac:dyDescent="0.25">
      <c r="A65" s="43" t="s">
        <v>68</v>
      </c>
      <c r="B65" s="39">
        <v>63</v>
      </c>
      <c r="D65" s="28"/>
      <c r="E65" s="28"/>
      <c r="F65" s="40"/>
      <c r="G65" s="42"/>
      <c r="H65" s="44"/>
      <c r="I65" s="40"/>
      <c r="J65" s="40"/>
    </row>
    <row r="66" spans="1:10" ht="13.15" customHeight="1" x14ac:dyDescent="0.25">
      <c r="A66" s="43" t="s">
        <v>69</v>
      </c>
      <c r="B66" s="39">
        <v>64</v>
      </c>
      <c r="D66" s="28">
        <v>321404.5</v>
      </c>
      <c r="E66" s="28">
        <v>137425.4</v>
      </c>
      <c r="F66" s="40"/>
      <c r="G66" s="42"/>
      <c r="H66" s="44"/>
      <c r="I66" s="40"/>
      <c r="J66" s="40"/>
    </row>
    <row r="67" spans="1:10" ht="13.15" customHeight="1" x14ac:dyDescent="0.25">
      <c r="A67" s="43" t="s">
        <v>70</v>
      </c>
      <c r="B67" s="39">
        <v>65</v>
      </c>
      <c r="D67" s="28">
        <v>19226.900000000001</v>
      </c>
      <c r="E67" s="28">
        <v>9826.9500000000007</v>
      </c>
      <c r="F67" s="40"/>
      <c r="G67" s="42"/>
      <c r="H67" s="44"/>
      <c r="I67" s="40"/>
      <c r="J67" s="40"/>
    </row>
    <row r="68" spans="1:10" ht="13.15" customHeight="1" x14ac:dyDescent="0.25">
      <c r="A68" s="43" t="s">
        <v>71</v>
      </c>
      <c r="B68" s="39">
        <v>66</v>
      </c>
      <c r="D68" s="28">
        <v>339034.5</v>
      </c>
      <c r="E68" s="28">
        <v>92326.5</v>
      </c>
      <c r="F68" s="40"/>
      <c r="G68" s="42"/>
      <c r="H68" s="44"/>
      <c r="I68" s="40"/>
      <c r="J68" s="40"/>
    </row>
    <row r="69" spans="1:10" ht="13.15" customHeight="1" x14ac:dyDescent="0.25">
      <c r="A69" s="43" t="s">
        <v>72</v>
      </c>
      <c r="B69" s="39">
        <v>67</v>
      </c>
      <c r="D69" s="28"/>
      <c r="E69" s="28"/>
      <c r="F69" s="40"/>
      <c r="G69" s="42"/>
    </row>
    <row r="70" spans="1:10" ht="13.15" customHeight="1" x14ac:dyDescent="0.25">
      <c r="F70" s="40"/>
      <c r="J70" s="6"/>
    </row>
    <row r="71" spans="1:10" ht="13.15" customHeight="1" x14ac:dyDescent="0.2">
      <c r="A71" s="39" t="s">
        <v>73</v>
      </c>
      <c r="D71" s="26">
        <f>SUM(D3:D69)</f>
        <v>24427995.310000006</v>
      </c>
      <c r="E71" s="26">
        <f>SUM(E3:E69)</f>
        <v>11310420.800000003</v>
      </c>
      <c r="F71" s="40"/>
    </row>
    <row r="72" spans="1:10" x14ac:dyDescent="0.2">
      <c r="F72" s="40"/>
    </row>
    <row r="73" spans="1:10" x14ac:dyDescent="0.2">
      <c r="A73" s="41" t="s">
        <v>74</v>
      </c>
      <c r="F73" s="40"/>
    </row>
    <row r="74" spans="1:10" x14ac:dyDescent="0.2">
      <c r="F74" s="40"/>
    </row>
    <row r="75" spans="1:10" x14ac:dyDescent="0.2">
      <c r="F75" s="40"/>
    </row>
    <row r="76" spans="1:10" x14ac:dyDescent="0.2">
      <c r="F76" s="40"/>
    </row>
    <row r="77" spans="1:10" x14ac:dyDescent="0.2">
      <c r="F77" s="40"/>
    </row>
    <row r="78" spans="1:10" x14ac:dyDescent="0.2">
      <c r="F78" s="40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AACCB-BAFB-4197-B861-236FF8AB7E53}">
  <dimension ref="A1:M78"/>
  <sheetViews>
    <sheetView zoomScaleNormal="100" workbookViewId="0"/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bestFit="1" customWidth="1"/>
    <col min="9" max="9" width="19.7109375" style="1" bestFit="1" customWidth="1"/>
    <col min="10" max="10" width="16.42578125" style="1" bestFit="1" customWidth="1"/>
    <col min="11" max="11" width="14.28515625" style="1" bestFit="1" customWidth="1"/>
    <col min="12" max="12" width="8.42578125" style="1" bestFit="1" customWidth="1"/>
    <col min="13" max="16384" width="9.140625" style="1"/>
  </cols>
  <sheetData>
    <row r="1" spans="1:13" s="1" customFormat="1" ht="13.15" customHeight="1" x14ac:dyDescent="0.2">
      <c r="A1" s="29" t="s">
        <v>82</v>
      </c>
      <c r="D1" s="2" t="s">
        <v>0</v>
      </c>
      <c r="E1" s="2" t="s">
        <v>1</v>
      </c>
      <c r="F1" s="2"/>
      <c r="H1" s="30"/>
      <c r="I1" s="31"/>
      <c r="J1" s="31"/>
    </row>
    <row r="2" spans="1:13" s="1" customFormat="1" x14ac:dyDescent="0.2">
      <c r="A2" s="1" t="s">
        <v>2</v>
      </c>
      <c r="B2" s="1" t="s">
        <v>3</v>
      </c>
      <c r="D2" s="26" t="s">
        <v>4</v>
      </c>
      <c r="E2" s="26" t="s">
        <v>5</v>
      </c>
      <c r="F2" s="26"/>
      <c r="H2" s="30"/>
      <c r="I2" s="31"/>
      <c r="J2" s="31"/>
    </row>
    <row r="3" spans="1:13" s="1" customFormat="1" ht="13.15" customHeight="1" x14ac:dyDescent="0.25">
      <c r="A3" s="3" t="s">
        <v>6</v>
      </c>
      <c r="B3" s="1">
        <v>1</v>
      </c>
      <c r="D3" s="28">
        <v>147087.15</v>
      </c>
      <c r="E3" s="28">
        <v>60313.4</v>
      </c>
      <c r="H3" s="30"/>
      <c r="I3" s="31"/>
      <c r="J3" s="31"/>
      <c r="M3" s="31"/>
    </row>
    <row r="4" spans="1:13" s="1" customFormat="1" ht="13.15" customHeight="1" x14ac:dyDescent="0.25">
      <c r="A4" s="3" t="s">
        <v>7</v>
      </c>
      <c r="B4" s="1">
        <v>2</v>
      </c>
      <c r="D4" s="28">
        <v>10823.4</v>
      </c>
      <c r="E4" s="28">
        <v>2880.5</v>
      </c>
      <c r="H4" s="30"/>
      <c r="I4" s="31"/>
      <c r="J4" s="31"/>
      <c r="M4" s="31"/>
    </row>
    <row r="5" spans="1:13" s="1" customFormat="1" ht="13.15" customHeight="1" x14ac:dyDescent="0.25">
      <c r="A5" s="3" t="s">
        <v>8</v>
      </c>
      <c r="B5" s="1">
        <v>3</v>
      </c>
      <c r="D5" s="28">
        <v>470254.4</v>
      </c>
      <c r="E5" s="28">
        <v>352042.25</v>
      </c>
      <c r="H5" s="30"/>
      <c r="I5" s="31"/>
      <c r="J5" s="31"/>
      <c r="M5" s="31"/>
    </row>
    <row r="6" spans="1:13" s="1" customFormat="1" ht="13.15" customHeight="1" x14ac:dyDescent="0.25">
      <c r="A6" s="3" t="s">
        <v>9</v>
      </c>
      <c r="B6" s="1">
        <v>4</v>
      </c>
      <c r="D6" s="28">
        <v>6456.1</v>
      </c>
      <c r="E6" s="28">
        <v>7288.4</v>
      </c>
      <c r="H6" s="30"/>
      <c r="I6" s="31"/>
      <c r="J6" s="31"/>
      <c r="M6" s="31"/>
    </row>
    <row r="7" spans="1:13" s="1" customFormat="1" ht="13.15" customHeight="1" x14ac:dyDescent="0.25">
      <c r="A7" s="3" t="s">
        <v>10</v>
      </c>
      <c r="B7" s="1">
        <v>5</v>
      </c>
      <c r="D7" s="28">
        <v>562187.5</v>
      </c>
      <c r="E7" s="28">
        <v>249487</v>
      </c>
      <c r="H7" s="30"/>
      <c r="I7" s="31"/>
      <c r="J7" s="31"/>
      <c r="M7" s="31"/>
    </row>
    <row r="8" spans="1:13" s="1" customFormat="1" ht="13.15" customHeight="1" x14ac:dyDescent="0.25">
      <c r="A8" s="3" t="s">
        <v>11</v>
      </c>
      <c r="B8" s="1">
        <v>6</v>
      </c>
      <c r="D8" s="28">
        <v>2117171</v>
      </c>
      <c r="E8" s="28">
        <v>1091771.8</v>
      </c>
      <c r="H8" s="30"/>
      <c r="I8" s="31"/>
      <c r="J8" s="31"/>
      <c r="M8" s="31"/>
    </row>
    <row r="9" spans="1:13" s="1" customFormat="1" ht="13.15" customHeight="1" x14ac:dyDescent="0.25">
      <c r="A9" s="3" t="s">
        <v>12</v>
      </c>
      <c r="B9" s="1">
        <v>7</v>
      </c>
      <c r="D9" s="28">
        <v>10344.6</v>
      </c>
      <c r="E9" s="28">
        <v>1050</v>
      </c>
      <c r="F9" s="26"/>
      <c r="H9" s="30"/>
      <c r="I9" s="31"/>
      <c r="J9" s="31"/>
      <c r="M9" s="31"/>
    </row>
    <row r="10" spans="1:13" s="1" customFormat="1" ht="13.15" customHeight="1" x14ac:dyDescent="0.25">
      <c r="A10" s="3" t="s">
        <v>13</v>
      </c>
      <c r="B10" s="1">
        <v>8</v>
      </c>
      <c r="D10" s="28">
        <v>176364.3</v>
      </c>
      <c r="E10" s="28">
        <v>70648.55</v>
      </c>
      <c r="H10" s="30"/>
      <c r="I10" s="31"/>
      <c r="J10" s="31"/>
    </row>
    <row r="11" spans="1:13" s="1" customFormat="1" ht="13.15" customHeight="1" x14ac:dyDescent="0.25">
      <c r="A11" s="3" t="s">
        <v>14</v>
      </c>
      <c r="B11" s="1">
        <v>9</v>
      </c>
      <c r="D11" s="28"/>
      <c r="E11" s="28"/>
      <c r="H11" s="30"/>
      <c r="I11" s="31"/>
      <c r="J11" s="31"/>
    </row>
    <row r="12" spans="1:13" s="1" customFormat="1" ht="13.15" customHeight="1" x14ac:dyDescent="0.25">
      <c r="A12" s="3" t="s">
        <v>15</v>
      </c>
      <c r="B12" s="1">
        <v>10</v>
      </c>
      <c r="D12" s="28"/>
      <c r="E12" s="28"/>
      <c r="H12" s="30"/>
      <c r="I12" s="31"/>
      <c r="J12" s="31"/>
    </row>
    <row r="13" spans="1:13" s="1" customFormat="1" ht="13.15" customHeight="1" x14ac:dyDescent="0.25">
      <c r="A13" s="3" t="s">
        <v>16</v>
      </c>
      <c r="B13" s="1">
        <v>11</v>
      </c>
      <c r="D13" s="28">
        <v>1286765.8999999999</v>
      </c>
      <c r="E13" s="28">
        <v>351261.05</v>
      </c>
      <c r="H13" s="30"/>
      <c r="I13" s="31"/>
      <c r="J13" s="31"/>
    </row>
    <row r="14" spans="1:13" s="1" customFormat="1" ht="13.15" customHeight="1" x14ac:dyDescent="0.25">
      <c r="A14" s="3" t="s">
        <v>17</v>
      </c>
      <c r="B14" s="1">
        <v>12</v>
      </c>
      <c r="D14" s="28"/>
      <c r="E14" s="28"/>
      <c r="F14" s="26"/>
      <c r="H14" s="30"/>
      <c r="I14" s="31"/>
      <c r="J14" s="31"/>
    </row>
    <row r="15" spans="1:13" s="1" customFormat="1" ht="13.15" customHeight="1" x14ac:dyDescent="0.25">
      <c r="A15" s="3" t="s">
        <v>18</v>
      </c>
      <c r="B15" s="1">
        <v>13</v>
      </c>
      <c r="D15" s="28">
        <v>3644319</v>
      </c>
      <c r="E15" s="28">
        <v>1360944.55</v>
      </c>
      <c r="H15" s="30"/>
      <c r="I15" s="31"/>
      <c r="J15" s="31"/>
    </row>
    <row r="16" spans="1:13" s="1" customFormat="1" ht="13.15" customHeight="1" x14ac:dyDescent="0.25">
      <c r="A16" s="3" t="s">
        <v>19</v>
      </c>
      <c r="B16" s="1">
        <v>14</v>
      </c>
      <c r="D16" s="28"/>
      <c r="E16" s="28"/>
      <c r="H16" s="30"/>
      <c r="I16" s="31"/>
      <c r="J16" s="31"/>
    </row>
    <row r="17" spans="1:10" s="1" customFormat="1" ht="13.15" customHeight="1" x14ac:dyDescent="0.25">
      <c r="A17" s="3" t="s">
        <v>20</v>
      </c>
      <c r="B17" s="1">
        <v>15</v>
      </c>
      <c r="D17" s="28"/>
      <c r="E17" s="28"/>
      <c r="H17" s="30"/>
      <c r="I17" s="31"/>
      <c r="J17" s="31"/>
    </row>
    <row r="18" spans="1:10" s="1" customFormat="1" ht="13.15" customHeight="1" x14ac:dyDescent="0.25">
      <c r="A18" s="3" t="s">
        <v>21</v>
      </c>
      <c r="B18" s="1">
        <v>16</v>
      </c>
      <c r="D18" s="28">
        <v>772797.9</v>
      </c>
      <c r="E18" s="28">
        <v>281822.8</v>
      </c>
      <c r="H18" s="30"/>
      <c r="I18" s="31"/>
      <c r="J18" s="31"/>
    </row>
    <row r="19" spans="1:10" s="1" customFormat="1" ht="13.15" customHeight="1" x14ac:dyDescent="0.25">
      <c r="A19" s="3" t="s">
        <v>22</v>
      </c>
      <c r="B19" s="1">
        <v>17</v>
      </c>
      <c r="D19" s="28"/>
      <c r="E19" s="28"/>
      <c r="H19" s="30"/>
      <c r="I19" s="31"/>
      <c r="J19" s="31"/>
    </row>
    <row r="20" spans="1:10" s="1" customFormat="1" ht="13.15" customHeight="1" x14ac:dyDescent="0.25">
      <c r="A20" s="3" t="s">
        <v>23</v>
      </c>
      <c r="B20" s="1">
        <v>18</v>
      </c>
      <c r="D20" s="28">
        <v>92131.199999999997</v>
      </c>
      <c r="E20" s="28">
        <v>42622.3</v>
      </c>
      <c r="H20" s="30"/>
      <c r="I20" s="31"/>
      <c r="J20" s="31"/>
    </row>
    <row r="21" spans="1:10" s="1" customFormat="1" ht="13.15" customHeight="1" x14ac:dyDescent="0.25">
      <c r="A21" s="3" t="s">
        <v>24</v>
      </c>
      <c r="B21" s="1">
        <v>19</v>
      </c>
      <c r="D21" s="28">
        <v>80399.899999999994</v>
      </c>
      <c r="E21" s="28">
        <v>15864.1</v>
      </c>
    </row>
    <row r="22" spans="1:10" s="1" customFormat="1" ht="13.15" customHeight="1" x14ac:dyDescent="0.25">
      <c r="A22" s="3" t="s">
        <v>25</v>
      </c>
      <c r="B22" s="1">
        <v>20</v>
      </c>
      <c r="D22" s="28">
        <v>6458.9</v>
      </c>
      <c r="E22" s="28">
        <v>2737</v>
      </c>
      <c r="H22" s="30"/>
      <c r="I22" s="27"/>
      <c r="J22" s="27"/>
    </row>
    <row r="23" spans="1:10" s="1" customFormat="1" ht="13.15" customHeight="1" x14ac:dyDescent="0.25">
      <c r="A23" s="3" t="s">
        <v>26</v>
      </c>
      <c r="B23" s="1">
        <v>21</v>
      </c>
      <c r="D23" s="28">
        <v>4177.6000000000004</v>
      </c>
      <c r="E23" s="28">
        <v>10813.6</v>
      </c>
      <c r="H23" s="30"/>
      <c r="I23" s="31"/>
      <c r="J23" s="31"/>
    </row>
    <row r="24" spans="1:10" s="1" customFormat="1" ht="13.15" customHeight="1" x14ac:dyDescent="0.25">
      <c r="A24" s="3" t="s">
        <v>27</v>
      </c>
      <c r="B24" s="1">
        <v>22</v>
      </c>
      <c r="D24" s="28">
        <v>2448.6</v>
      </c>
      <c r="E24" s="28">
        <v>869.75</v>
      </c>
      <c r="H24" s="30"/>
      <c r="I24" s="31"/>
      <c r="J24" s="31"/>
    </row>
    <row r="25" spans="1:10" s="1" customFormat="1" ht="13.15" customHeight="1" x14ac:dyDescent="0.25">
      <c r="A25" s="3" t="s">
        <v>28</v>
      </c>
      <c r="B25" s="1">
        <v>23</v>
      </c>
      <c r="D25" s="28">
        <v>29610</v>
      </c>
      <c r="E25" s="28">
        <v>12563.95</v>
      </c>
      <c r="H25" s="30"/>
      <c r="I25" s="31"/>
      <c r="J25" s="31"/>
    </row>
    <row r="26" spans="1:10" s="1" customFormat="1" ht="13.15" customHeight="1" x14ac:dyDescent="0.25">
      <c r="A26" s="3" t="s">
        <v>29</v>
      </c>
      <c r="B26" s="1">
        <v>24</v>
      </c>
      <c r="D26" s="28">
        <v>3768.8</v>
      </c>
      <c r="E26" s="28">
        <v>1831.9</v>
      </c>
      <c r="H26" s="30"/>
      <c r="I26" s="31"/>
      <c r="J26" s="31"/>
    </row>
    <row r="27" spans="1:10" s="1" customFormat="1" ht="13.15" customHeight="1" x14ac:dyDescent="0.25">
      <c r="A27" s="3" t="s">
        <v>30</v>
      </c>
      <c r="B27" s="1">
        <v>25</v>
      </c>
      <c r="D27" s="28">
        <v>2716</v>
      </c>
      <c r="E27" s="28">
        <v>1286.25</v>
      </c>
      <c r="H27" s="30"/>
      <c r="I27" s="31"/>
      <c r="J27" s="31"/>
    </row>
    <row r="28" spans="1:10" s="1" customFormat="1" ht="13.15" customHeight="1" x14ac:dyDescent="0.25">
      <c r="A28" s="3" t="s">
        <v>31</v>
      </c>
      <c r="B28" s="1">
        <v>26</v>
      </c>
      <c r="D28" s="28">
        <v>16696.400000000001</v>
      </c>
      <c r="E28" s="28">
        <v>4734.8</v>
      </c>
      <c r="H28" s="30"/>
      <c r="I28" s="31"/>
      <c r="J28" s="31"/>
    </row>
    <row r="29" spans="1:10" s="1" customFormat="1" ht="13.15" customHeight="1" x14ac:dyDescent="0.25">
      <c r="A29" s="3" t="s">
        <v>32</v>
      </c>
      <c r="B29" s="1">
        <v>27</v>
      </c>
      <c r="D29" s="28"/>
      <c r="E29" s="28"/>
    </row>
    <row r="30" spans="1:10" s="1" customFormat="1" ht="13.15" customHeight="1" x14ac:dyDescent="0.25">
      <c r="A30" s="3" t="s">
        <v>33</v>
      </c>
      <c r="B30" s="1">
        <v>28</v>
      </c>
      <c r="D30" s="28"/>
      <c r="E30" s="28"/>
      <c r="J30" s="6"/>
    </row>
    <row r="31" spans="1:10" s="1" customFormat="1" ht="13.15" customHeight="1" x14ac:dyDescent="0.25">
      <c r="A31" s="3" t="s">
        <v>34</v>
      </c>
      <c r="B31" s="1">
        <v>29</v>
      </c>
      <c r="D31" s="28">
        <v>1295420.7</v>
      </c>
      <c r="E31" s="28">
        <v>624399.65</v>
      </c>
    </row>
    <row r="32" spans="1:10" s="1" customFormat="1" ht="13.15" customHeight="1" x14ac:dyDescent="0.25">
      <c r="A32" s="3" t="s">
        <v>35</v>
      </c>
      <c r="B32" s="1">
        <v>30</v>
      </c>
      <c r="D32" s="28">
        <v>963.2</v>
      </c>
      <c r="E32" s="28">
        <v>66.5</v>
      </c>
    </row>
    <row r="33" spans="1:5" s="1" customFormat="1" ht="13.15" customHeight="1" x14ac:dyDescent="0.25">
      <c r="A33" s="3" t="s">
        <v>36</v>
      </c>
      <c r="B33" s="1">
        <v>31</v>
      </c>
      <c r="D33" s="28">
        <v>191414.3</v>
      </c>
      <c r="E33" s="28">
        <v>64991.5</v>
      </c>
    </row>
    <row r="34" spans="1:5" s="1" customFormat="1" ht="13.15" customHeight="1" x14ac:dyDescent="0.25">
      <c r="A34" s="3" t="s">
        <v>37</v>
      </c>
      <c r="B34" s="1">
        <v>32</v>
      </c>
      <c r="D34" s="28">
        <v>13244</v>
      </c>
      <c r="E34" s="28">
        <v>4711.7</v>
      </c>
    </row>
    <row r="35" spans="1:5" s="1" customFormat="1" ht="13.15" customHeight="1" x14ac:dyDescent="0.25">
      <c r="A35" s="3" t="s">
        <v>38</v>
      </c>
      <c r="B35" s="1">
        <v>33</v>
      </c>
      <c r="D35" s="28">
        <v>3735.2</v>
      </c>
      <c r="E35" s="28">
        <v>1054.2</v>
      </c>
    </row>
    <row r="36" spans="1:5" s="1" customFormat="1" ht="13.15" customHeight="1" x14ac:dyDescent="0.25">
      <c r="A36" s="3" t="s">
        <v>39</v>
      </c>
      <c r="B36" s="1">
        <v>34</v>
      </c>
      <c r="D36" s="28"/>
      <c r="E36" s="28"/>
    </row>
    <row r="37" spans="1:5" s="1" customFormat="1" ht="13.15" customHeight="1" x14ac:dyDescent="0.25">
      <c r="A37" s="3" t="s">
        <v>40</v>
      </c>
      <c r="B37" s="1">
        <v>35</v>
      </c>
      <c r="D37" s="28">
        <v>315491.40000000002</v>
      </c>
      <c r="E37" s="28">
        <v>132521.54999999999</v>
      </c>
    </row>
    <row r="38" spans="1:5" s="1" customFormat="1" ht="13.15" customHeight="1" x14ac:dyDescent="0.25">
      <c r="A38" s="3" t="s">
        <v>41</v>
      </c>
      <c r="B38" s="1">
        <v>36</v>
      </c>
      <c r="D38" s="28"/>
      <c r="E38" s="28"/>
    </row>
    <row r="39" spans="1:5" s="1" customFormat="1" ht="13.15" customHeight="1" x14ac:dyDescent="0.25">
      <c r="A39" s="3" t="s">
        <v>42</v>
      </c>
      <c r="B39" s="1">
        <v>37</v>
      </c>
      <c r="D39" s="28">
        <v>285236</v>
      </c>
      <c r="E39" s="28">
        <v>318188.84999999998</v>
      </c>
    </row>
    <row r="40" spans="1:5" s="1" customFormat="1" ht="13.15" customHeight="1" x14ac:dyDescent="0.25">
      <c r="A40" s="3" t="s">
        <v>43</v>
      </c>
      <c r="B40" s="1">
        <v>38</v>
      </c>
      <c r="D40" s="28">
        <v>17810.8</v>
      </c>
      <c r="E40" s="28">
        <v>12805.1</v>
      </c>
    </row>
    <row r="41" spans="1:5" s="1" customFormat="1" ht="13.15" customHeight="1" x14ac:dyDescent="0.25">
      <c r="A41" s="3" t="s">
        <v>44</v>
      </c>
      <c r="B41" s="1">
        <v>39</v>
      </c>
      <c r="D41" s="28"/>
      <c r="E41" s="28"/>
    </row>
    <row r="42" spans="1:5" s="1" customFormat="1" ht="13.15" customHeight="1" x14ac:dyDescent="0.25">
      <c r="A42" s="3" t="s">
        <v>45</v>
      </c>
      <c r="B42" s="1">
        <v>40</v>
      </c>
      <c r="D42" s="28">
        <v>3129</v>
      </c>
      <c r="E42" s="28">
        <v>1551.8999999999999</v>
      </c>
    </row>
    <row r="43" spans="1:5" s="1" customFormat="1" ht="13.15" customHeight="1" x14ac:dyDescent="0.25">
      <c r="A43" s="3" t="s">
        <v>46</v>
      </c>
      <c r="B43" s="1">
        <v>41</v>
      </c>
      <c r="D43" s="28">
        <v>528248.69999999995</v>
      </c>
      <c r="E43" s="28">
        <v>285646.55</v>
      </c>
    </row>
    <row r="44" spans="1:5" s="1" customFormat="1" ht="13.15" customHeight="1" x14ac:dyDescent="0.25">
      <c r="A44" s="3" t="s">
        <v>47</v>
      </c>
      <c r="B44" s="1">
        <v>42</v>
      </c>
      <c r="D44" s="28">
        <v>185895.6</v>
      </c>
      <c r="E44" s="28">
        <v>93265.21</v>
      </c>
    </row>
    <row r="45" spans="1:5" s="1" customFormat="1" ht="13.15" customHeight="1" x14ac:dyDescent="0.25">
      <c r="A45" s="3" t="s">
        <v>48</v>
      </c>
      <c r="B45" s="1">
        <v>43</v>
      </c>
      <c r="D45" s="28"/>
      <c r="E45" s="28"/>
    </row>
    <row r="46" spans="1:5" s="1" customFormat="1" ht="13.15" customHeight="1" x14ac:dyDescent="0.25">
      <c r="A46" s="3" t="s">
        <v>49</v>
      </c>
      <c r="B46" s="1">
        <v>44</v>
      </c>
      <c r="D46" s="28"/>
      <c r="E46" s="28"/>
    </row>
    <row r="47" spans="1:5" s="1" customFormat="1" ht="13.15" customHeight="1" x14ac:dyDescent="0.25">
      <c r="A47" s="3" t="s">
        <v>50</v>
      </c>
      <c r="B47" s="1">
        <v>45</v>
      </c>
      <c r="D47" s="28"/>
      <c r="E47" s="28"/>
    </row>
    <row r="48" spans="1:5" s="1" customFormat="1" ht="13.15" customHeight="1" x14ac:dyDescent="0.25">
      <c r="A48" s="3" t="s">
        <v>51</v>
      </c>
      <c r="B48" s="1">
        <v>46</v>
      </c>
      <c r="D48" s="28"/>
      <c r="E48" s="28"/>
    </row>
    <row r="49" spans="1:5" s="1" customFormat="1" ht="13.15" customHeight="1" x14ac:dyDescent="0.25">
      <c r="A49" s="3" t="s">
        <v>52</v>
      </c>
      <c r="B49" s="1">
        <v>47</v>
      </c>
      <c r="D49" s="28"/>
      <c r="E49" s="28"/>
    </row>
    <row r="50" spans="1:5" s="1" customFormat="1" ht="13.15" customHeight="1" x14ac:dyDescent="0.25">
      <c r="A50" s="3" t="s">
        <v>53</v>
      </c>
      <c r="B50" s="1">
        <v>48</v>
      </c>
      <c r="D50" s="28">
        <v>1843787.4</v>
      </c>
      <c r="E50" s="28">
        <v>641159.4</v>
      </c>
    </row>
    <row r="51" spans="1:5" s="1" customFormat="1" ht="13.15" customHeight="1" x14ac:dyDescent="0.25">
      <c r="A51" s="3" t="s">
        <v>54</v>
      </c>
      <c r="B51" s="1">
        <v>49</v>
      </c>
      <c r="D51" s="28"/>
      <c r="E51" s="28"/>
    </row>
    <row r="52" spans="1:5" s="1" customFormat="1" ht="13.15" customHeight="1" x14ac:dyDescent="0.25">
      <c r="A52" s="3" t="s">
        <v>55</v>
      </c>
      <c r="B52" s="1">
        <v>50</v>
      </c>
      <c r="D52" s="28">
        <v>2722087.9</v>
      </c>
      <c r="E52" s="28">
        <v>824148.85</v>
      </c>
    </row>
    <row r="53" spans="1:5" s="1" customFormat="1" ht="13.15" customHeight="1" x14ac:dyDescent="0.25">
      <c r="A53" s="3" t="s">
        <v>56</v>
      </c>
      <c r="B53" s="1">
        <v>51</v>
      </c>
      <c r="D53" s="28"/>
      <c r="E53" s="28"/>
    </row>
    <row r="54" spans="1:5" s="1" customFormat="1" ht="13.15" customHeight="1" x14ac:dyDescent="0.25">
      <c r="A54" s="3" t="s">
        <v>57</v>
      </c>
      <c r="B54" s="1">
        <v>52</v>
      </c>
      <c r="D54" s="28">
        <v>1644842.6</v>
      </c>
      <c r="E54" s="28">
        <v>343203.35</v>
      </c>
    </row>
    <row r="55" spans="1:5" s="1" customFormat="1" ht="13.15" customHeight="1" x14ac:dyDescent="0.25">
      <c r="A55" s="3" t="s">
        <v>58</v>
      </c>
      <c r="B55" s="1">
        <v>53</v>
      </c>
      <c r="D55" s="28">
        <v>540548.75</v>
      </c>
      <c r="E55" s="28">
        <v>214495.4</v>
      </c>
    </row>
    <row r="56" spans="1:5" s="1" customFormat="1" ht="13.15" customHeight="1" x14ac:dyDescent="0.25">
      <c r="A56" s="3" t="s">
        <v>59</v>
      </c>
      <c r="B56" s="1">
        <v>54</v>
      </c>
      <c r="D56" s="28">
        <v>19498.5</v>
      </c>
      <c r="E56" s="28">
        <v>7809.9</v>
      </c>
    </row>
    <row r="57" spans="1:5" s="1" customFormat="1" ht="13.15" customHeight="1" x14ac:dyDescent="0.25">
      <c r="A57" s="3" t="s">
        <v>60</v>
      </c>
      <c r="B57" s="1">
        <v>55</v>
      </c>
      <c r="D57" s="28">
        <v>289363.90000000002</v>
      </c>
      <c r="E57" s="28">
        <v>147416.85</v>
      </c>
    </row>
    <row r="58" spans="1:5" s="1" customFormat="1" ht="13.15" customHeight="1" x14ac:dyDescent="0.25">
      <c r="A58" s="3" t="s">
        <v>61</v>
      </c>
      <c r="B58" s="1">
        <v>56</v>
      </c>
      <c r="D58" s="28">
        <v>377526.1</v>
      </c>
      <c r="E58" s="28">
        <v>77852.25</v>
      </c>
    </row>
    <row r="59" spans="1:5" s="1" customFormat="1" ht="13.15" customHeight="1" x14ac:dyDescent="0.25">
      <c r="A59" s="3" t="s">
        <v>62</v>
      </c>
      <c r="B59" s="1">
        <v>57</v>
      </c>
      <c r="D59" s="28"/>
      <c r="E59" s="28"/>
    </row>
    <row r="60" spans="1:5" s="1" customFormat="1" ht="13.15" customHeight="1" x14ac:dyDescent="0.25">
      <c r="A60" s="3" t="s">
        <v>63</v>
      </c>
      <c r="B60" s="1">
        <v>58</v>
      </c>
      <c r="D60" s="28">
        <v>690069.1</v>
      </c>
      <c r="E60" s="28">
        <v>187235.65</v>
      </c>
    </row>
    <row r="61" spans="1:5" s="1" customFormat="1" ht="13.15" customHeight="1" x14ac:dyDescent="0.25">
      <c r="A61" s="3" t="s">
        <v>64</v>
      </c>
      <c r="B61" s="1">
        <v>59</v>
      </c>
      <c r="D61" s="28">
        <v>345528.4</v>
      </c>
      <c r="E61" s="28">
        <v>231184.1</v>
      </c>
    </row>
    <row r="62" spans="1:5" s="1" customFormat="1" ht="13.15" customHeight="1" x14ac:dyDescent="0.25">
      <c r="A62" s="3" t="s">
        <v>65</v>
      </c>
      <c r="B62" s="1">
        <v>60</v>
      </c>
      <c r="D62" s="28">
        <v>345108.4</v>
      </c>
      <c r="E62" s="28">
        <v>523646.2</v>
      </c>
    </row>
    <row r="63" spans="1:5" s="1" customFormat="1" ht="13.15" customHeight="1" x14ac:dyDescent="0.25">
      <c r="A63" s="3" t="s">
        <v>66</v>
      </c>
      <c r="B63" s="1">
        <v>61</v>
      </c>
      <c r="D63" s="28">
        <v>24169.599999999999</v>
      </c>
      <c r="E63" s="28">
        <v>12187</v>
      </c>
    </row>
    <row r="64" spans="1:5" s="1" customFormat="1" ht="13.15" customHeight="1" x14ac:dyDescent="0.25">
      <c r="A64" s="3" t="s">
        <v>67</v>
      </c>
      <c r="B64" s="1">
        <v>62</v>
      </c>
      <c r="D64" s="28"/>
      <c r="E64" s="28"/>
    </row>
    <row r="65" spans="1:6" s="1" customFormat="1" ht="13.15" customHeight="1" x14ac:dyDescent="0.25">
      <c r="A65" s="3" t="s">
        <v>68</v>
      </c>
      <c r="B65" s="1">
        <v>63</v>
      </c>
      <c r="D65" s="28"/>
      <c r="E65" s="28"/>
      <c r="F65" s="31"/>
    </row>
    <row r="66" spans="1:6" s="1" customFormat="1" ht="13.15" customHeight="1" x14ac:dyDescent="0.25">
      <c r="A66" s="3" t="s">
        <v>69</v>
      </c>
      <c r="B66" s="1">
        <v>64</v>
      </c>
      <c r="D66" s="28"/>
      <c r="E66" s="28"/>
      <c r="F66" s="31"/>
    </row>
    <row r="67" spans="1:6" s="1" customFormat="1" ht="13.15" customHeight="1" x14ac:dyDescent="0.25">
      <c r="A67" s="3" t="s">
        <v>70</v>
      </c>
      <c r="B67" s="1">
        <v>65</v>
      </c>
      <c r="D67" s="28"/>
      <c r="E67" s="28"/>
      <c r="F67" s="31"/>
    </row>
    <row r="68" spans="1:6" s="1" customFormat="1" ht="13.15" customHeight="1" x14ac:dyDescent="0.25">
      <c r="A68" s="3" t="s">
        <v>71</v>
      </c>
      <c r="B68" s="1">
        <v>66</v>
      </c>
      <c r="D68" s="28">
        <v>232408.4</v>
      </c>
      <c r="E68" s="28">
        <v>132770.75</v>
      </c>
      <c r="F68" s="31"/>
    </row>
    <row r="69" spans="1:6" s="1" customFormat="1" ht="13.15" customHeight="1" x14ac:dyDescent="0.25">
      <c r="A69" s="3" t="s">
        <v>72</v>
      </c>
      <c r="B69" s="1">
        <v>67</v>
      </c>
      <c r="D69" s="28">
        <v>7979.3</v>
      </c>
      <c r="E69" s="28">
        <v>4376.75</v>
      </c>
      <c r="F69" s="31"/>
    </row>
    <row r="70" spans="1:6" s="1" customFormat="1" ht="13.15" customHeight="1" x14ac:dyDescent="0.2">
      <c r="F70" s="31"/>
    </row>
    <row r="71" spans="1:6" s="1" customFormat="1" ht="13.15" customHeight="1" x14ac:dyDescent="0.2">
      <c r="A71" s="1" t="s">
        <v>73</v>
      </c>
      <c r="D71" s="26">
        <f>SUM(D3:D69)</f>
        <v>21366485.899999999</v>
      </c>
      <c r="E71" s="26">
        <f>SUM(E3:E69)</f>
        <v>8809523.1099999994</v>
      </c>
      <c r="F71" s="31"/>
    </row>
    <row r="72" spans="1:6" s="1" customFormat="1" x14ac:dyDescent="0.2">
      <c r="F72" s="31"/>
    </row>
    <row r="73" spans="1:6" s="1" customFormat="1" x14ac:dyDescent="0.2">
      <c r="A73" s="4" t="s">
        <v>74</v>
      </c>
      <c r="F73" s="31"/>
    </row>
    <row r="74" spans="1:6" s="1" customFormat="1" x14ac:dyDescent="0.2">
      <c r="F74" s="31"/>
    </row>
    <row r="75" spans="1:6" s="1" customFormat="1" x14ac:dyDescent="0.2">
      <c r="F75" s="31"/>
    </row>
    <row r="76" spans="1:6" s="1" customFormat="1" x14ac:dyDescent="0.2">
      <c r="F76" s="31"/>
    </row>
    <row r="77" spans="1:6" s="1" customFormat="1" x14ac:dyDescent="0.2">
      <c r="F77" s="31"/>
    </row>
    <row r="78" spans="1:6" s="1" customFormat="1" x14ac:dyDescent="0.2">
      <c r="F78" s="31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H74"/>
  <sheetViews>
    <sheetView workbookViewId="0"/>
  </sheetViews>
  <sheetFormatPr defaultRowHeight="15" x14ac:dyDescent="0.25"/>
  <cols>
    <col min="1" max="1" width="21.140625" customWidth="1"/>
    <col min="2" max="3" width="10.5703125" customWidth="1"/>
    <col min="4" max="5" width="18.42578125" customWidth="1"/>
    <col min="6" max="6" width="3.7109375" customWidth="1"/>
    <col min="7" max="7" width="19" style="32" customWidth="1"/>
    <col min="8" max="8" width="18.28515625" style="32" customWidth="1"/>
  </cols>
  <sheetData>
    <row r="1" spans="1:8" x14ac:dyDescent="0.25">
      <c r="A1" s="25" t="s">
        <v>77</v>
      </c>
    </row>
    <row r="2" spans="1:8" x14ac:dyDescent="0.25">
      <c r="D2" s="38" t="s">
        <v>0</v>
      </c>
      <c r="E2" s="38" t="s">
        <v>1</v>
      </c>
      <c r="G2" s="33" t="s">
        <v>75</v>
      </c>
      <c r="H2" s="34"/>
    </row>
    <row r="3" spans="1:8" x14ac:dyDescent="0.25">
      <c r="A3" t="s">
        <v>2</v>
      </c>
      <c r="B3" t="s">
        <v>3</v>
      </c>
      <c r="D3" s="38" t="s">
        <v>4</v>
      </c>
      <c r="E3" s="38" t="s">
        <v>5</v>
      </c>
      <c r="F3" s="10"/>
      <c r="G3" s="35" t="s">
        <v>0</v>
      </c>
      <c r="H3" s="36" t="s">
        <v>1</v>
      </c>
    </row>
    <row r="4" spans="1:8" x14ac:dyDescent="0.25">
      <c r="A4" s="11" t="s">
        <v>6</v>
      </c>
      <c r="B4">
        <v>1</v>
      </c>
      <c r="D4" s="12">
        <v>742753.9</v>
      </c>
      <c r="E4" s="12">
        <v>564085.79</v>
      </c>
      <c r="F4" s="13"/>
      <c r="G4" s="37">
        <v>0.35592750339596213</v>
      </c>
      <c r="H4" s="37">
        <v>0.30521876211887178</v>
      </c>
    </row>
    <row r="5" spans="1:8" x14ac:dyDescent="0.25">
      <c r="A5" s="11" t="s">
        <v>7</v>
      </c>
      <c r="B5">
        <v>2</v>
      </c>
      <c r="D5" s="12">
        <v>15473.5</v>
      </c>
      <c r="E5" s="12">
        <v>52790.85</v>
      </c>
      <c r="F5" s="13"/>
      <c r="G5" s="37">
        <v>-0.45473606314750858</v>
      </c>
      <c r="H5" s="37">
        <v>1.573205268186161</v>
      </c>
    </row>
    <row r="6" spans="1:8" x14ac:dyDescent="0.25">
      <c r="A6" s="11" t="s">
        <v>8</v>
      </c>
      <c r="B6">
        <v>3</v>
      </c>
      <c r="D6" s="12">
        <v>930656.29999999993</v>
      </c>
      <c r="E6" s="12">
        <v>472573.85</v>
      </c>
      <c r="F6" s="13"/>
      <c r="G6" s="37">
        <v>0.15241906683725293</v>
      </c>
      <c r="H6" s="37">
        <v>0.32359612903731749</v>
      </c>
    </row>
    <row r="7" spans="1:8" x14ac:dyDescent="0.25">
      <c r="A7" s="11" t="s">
        <v>9</v>
      </c>
      <c r="B7">
        <v>4</v>
      </c>
      <c r="D7" s="12">
        <v>18748.099999999999</v>
      </c>
      <c r="E7" s="12">
        <v>11330.55</v>
      </c>
      <c r="F7" s="13"/>
      <c r="G7" s="37">
        <v>-0.17906513409961688</v>
      </c>
      <c r="H7" s="37">
        <v>0.31474637534012917</v>
      </c>
    </row>
    <row r="8" spans="1:8" x14ac:dyDescent="0.25">
      <c r="A8" s="11" t="s">
        <v>10</v>
      </c>
      <c r="B8">
        <v>5</v>
      </c>
      <c r="D8" s="12">
        <v>3334103.5</v>
      </c>
      <c r="E8" s="12">
        <v>1682454.5500000003</v>
      </c>
      <c r="F8" s="13"/>
      <c r="G8" s="37">
        <v>0.84002180363669532</v>
      </c>
      <c r="H8" s="37">
        <v>0.80874433522522926</v>
      </c>
    </row>
    <row r="9" spans="1:8" x14ac:dyDescent="0.25">
      <c r="A9" s="11" t="s">
        <v>11</v>
      </c>
      <c r="B9">
        <v>6</v>
      </c>
      <c r="D9" s="12">
        <v>11414812.940000001</v>
      </c>
      <c r="E9" s="12">
        <v>5402854.4500000002</v>
      </c>
      <c r="F9" s="13"/>
      <c r="G9" s="37">
        <v>-2.2874926749086977E-2</v>
      </c>
      <c r="H9" s="37">
        <v>2.4073007473735641E-2</v>
      </c>
    </row>
    <row r="10" spans="1:8" x14ac:dyDescent="0.25">
      <c r="A10" s="11" t="s">
        <v>12</v>
      </c>
      <c r="B10">
        <v>7</v>
      </c>
      <c r="D10" s="12">
        <v>11547.900000000001</v>
      </c>
      <c r="E10" s="12">
        <v>6242.25</v>
      </c>
      <c r="F10" s="13"/>
      <c r="G10" s="37">
        <v>0.49415813784983276</v>
      </c>
      <c r="H10" s="37">
        <v>0.60878585603463842</v>
      </c>
    </row>
    <row r="11" spans="1:8" x14ac:dyDescent="0.25">
      <c r="A11" s="11" t="s">
        <v>13</v>
      </c>
      <c r="B11">
        <v>8</v>
      </c>
      <c r="D11" s="12">
        <v>1449610.4</v>
      </c>
      <c r="E11" s="12">
        <v>577665.9</v>
      </c>
      <c r="F11" s="13"/>
      <c r="G11" s="37">
        <v>0.84339190833565492</v>
      </c>
      <c r="H11" s="37">
        <v>1.3804135249424543</v>
      </c>
    </row>
    <row r="12" spans="1:8" x14ac:dyDescent="0.25">
      <c r="A12" s="11" t="s">
        <v>14</v>
      </c>
      <c r="B12">
        <v>9</v>
      </c>
      <c r="D12" s="12">
        <v>391398.7</v>
      </c>
      <c r="E12" s="12">
        <v>182746.90000000002</v>
      </c>
      <c r="F12" s="13"/>
      <c r="G12" s="37">
        <v>-1.0760354762633595E-2</v>
      </c>
      <c r="H12" s="37">
        <v>3.061848873519124E-2</v>
      </c>
    </row>
    <row r="13" spans="1:8" x14ac:dyDescent="0.25">
      <c r="A13" s="11" t="s">
        <v>15</v>
      </c>
      <c r="B13">
        <v>10</v>
      </c>
      <c r="D13" s="12">
        <v>795299.4</v>
      </c>
      <c r="E13" s="12">
        <v>473599.69999999995</v>
      </c>
      <c r="F13" s="13"/>
      <c r="G13" s="37">
        <v>0.57881264782148301</v>
      </c>
      <c r="H13" s="37">
        <v>0.55587213981832795</v>
      </c>
    </row>
    <row r="14" spans="1:8" x14ac:dyDescent="0.25">
      <c r="A14" s="11" t="s">
        <v>16</v>
      </c>
      <c r="B14">
        <v>11</v>
      </c>
      <c r="D14" s="12">
        <v>5882204.3999999994</v>
      </c>
      <c r="E14" s="12">
        <v>2298430.75</v>
      </c>
      <c r="F14" s="13"/>
      <c r="G14" s="37">
        <v>0.16730070536288144</v>
      </c>
      <c r="H14" s="37">
        <v>0.39046178000864673</v>
      </c>
    </row>
    <row r="15" spans="1:8" x14ac:dyDescent="0.25">
      <c r="A15" s="11" t="s">
        <v>17</v>
      </c>
      <c r="B15">
        <v>12</v>
      </c>
      <c r="D15" s="12">
        <v>172130</v>
      </c>
      <c r="E15" s="12">
        <v>64150.8</v>
      </c>
      <c r="F15" s="13"/>
      <c r="G15" s="37">
        <v>0.33597014033391104</v>
      </c>
      <c r="H15" s="37">
        <v>0.33220915526740424</v>
      </c>
    </row>
    <row r="16" spans="1:8" x14ac:dyDescent="0.25">
      <c r="A16" s="11" t="s">
        <v>18</v>
      </c>
      <c r="B16">
        <v>13</v>
      </c>
      <c r="D16" s="12">
        <v>16306669.799999999</v>
      </c>
      <c r="E16" s="12">
        <v>8692685.0500000007</v>
      </c>
      <c r="F16" s="13"/>
      <c r="G16" s="37">
        <v>0.16648873186408419</v>
      </c>
      <c r="H16" s="37">
        <v>2.1638149770941695E-3</v>
      </c>
    </row>
    <row r="17" spans="1:8" x14ac:dyDescent="0.25">
      <c r="A17" s="11" t="s">
        <v>19</v>
      </c>
      <c r="B17">
        <v>14</v>
      </c>
      <c r="D17" s="12">
        <v>120823.15000000001</v>
      </c>
      <c r="E17" s="12">
        <v>37395.4</v>
      </c>
      <c r="F17" s="13"/>
      <c r="G17" s="37">
        <v>1.6995279412402136</v>
      </c>
      <c r="H17" s="37">
        <v>1.7165754734251371</v>
      </c>
    </row>
    <row r="18" spans="1:8" x14ac:dyDescent="0.25">
      <c r="A18" s="11" t="s">
        <v>20</v>
      </c>
      <c r="B18">
        <v>15</v>
      </c>
      <c r="D18" s="12">
        <v>35722.400000000001</v>
      </c>
      <c r="E18" s="12">
        <v>7228.9</v>
      </c>
      <c r="F18" s="13"/>
      <c r="G18" s="37">
        <v>-0.87780454282060982</v>
      </c>
      <c r="H18" s="37">
        <v>-0.78611962554883608</v>
      </c>
    </row>
    <row r="19" spans="1:8" x14ac:dyDescent="0.25">
      <c r="A19" s="11" t="s">
        <v>21</v>
      </c>
      <c r="B19">
        <v>16</v>
      </c>
      <c r="D19" s="12">
        <v>3253869.5000000005</v>
      </c>
      <c r="E19" s="12">
        <v>2083205.9500000002</v>
      </c>
      <c r="F19" s="13"/>
      <c r="G19" s="37">
        <v>-0.25457971351483533</v>
      </c>
      <c r="H19" s="37">
        <v>-9.8005266773424582E-2</v>
      </c>
    </row>
    <row r="20" spans="1:8" x14ac:dyDescent="0.25">
      <c r="A20" s="11" t="s">
        <v>22</v>
      </c>
      <c r="B20">
        <v>17</v>
      </c>
      <c r="D20" s="12">
        <v>1115518.5899999999</v>
      </c>
      <c r="E20" s="12">
        <v>546660.80000000005</v>
      </c>
      <c r="F20" s="13"/>
      <c r="G20" s="37">
        <v>0.64141570812333448</v>
      </c>
      <c r="H20" s="37">
        <v>0.3446653764299934</v>
      </c>
    </row>
    <row r="21" spans="1:8" x14ac:dyDescent="0.25">
      <c r="A21" s="11" t="s">
        <v>23</v>
      </c>
      <c r="B21">
        <v>18</v>
      </c>
      <c r="D21" s="12">
        <v>728984.42</v>
      </c>
      <c r="E21" s="12">
        <v>319497.84999999998</v>
      </c>
      <c r="F21" s="13"/>
      <c r="G21" s="37">
        <v>0.54814546473304482</v>
      </c>
      <c r="H21" s="37">
        <v>0.51857606513142906</v>
      </c>
    </row>
    <row r="22" spans="1:8" x14ac:dyDescent="0.25">
      <c r="A22" s="11" t="s">
        <v>24</v>
      </c>
      <c r="B22">
        <v>19</v>
      </c>
      <c r="D22" s="12">
        <v>78876</v>
      </c>
      <c r="E22" s="12">
        <v>19856.2</v>
      </c>
      <c r="F22" s="13"/>
      <c r="G22" s="37">
        <v>-0.16641390789717037</v>
      </c>
      <c r="H22" s="37">
        <v>-0.30802819993657449</v>
      </c>
    </row>
    <row r="23" spans="1:8" x14ac:dyDescent="0.25">
      <c r="A23" s="11" t="s">
        <v>25</v>
      </c>
      <c r="B23">
        <v>20</v>
      </c>
      <c r="D23" s="12">
        <v>62378.400000000009</v>
      </c>
      <c r="E23" s="12">
        <v>38170.299999999996</v>
      </c>
      <c r="F23" s="13"/>
      <c r="G23" s="37">
        <v>0.27715194771691465</v>
      </c>
      <c r="H23" s="37">
        <v>1.5511836811078874</v>
      </c>
    </row>
    <row r="24" spans="1:8" x14ac:dyDescent="0.25">
      <c r="A24" s="11" t="s">
        <v>26</v>
      </c>
      <c r="B24">
        <v>21</v>
      </c>
      <c r="D24" s="12">
        <v>20353.2</v>
      </c>
      <c r="E24" s="12">
        <v>18583.25</v>
      </c>
      <c r="F24" s="13"/>
      <c r="G24" s="37">
        <v>-1.7735887301104647E-2</v>
      </c>
      <c r="H24" s="37">
        <v>1.8793383947939257</v>
      </c>
    </row>
    <row r="25" spans="1:8" x14ac:dyDescent="0.25">
      <c r="A25" s="11" t="s">
        <v>27</v>
      </c>
      <c r="B25">
        <v>22</v>
      </c>
      <c r="D25" s="12">
        <v>43745.1</v>
      </c>
      <c r="E25" s="12">
        <v>5773.6</v>
      </c>
      <c r="F25" s="13"/>
      <c r="G25" s="37">
        <v>2.1431948496127156</v>
      </c>
      <c r="H25" s="37">
        <v>0.82862210397960334</v>
      </c>
    </row>
    <row r="26" spans="1:8" x14ac:dyDescent="0.25">
      <c r="A26" s="11" t="s">
        <v>28</v>
      </c>
      <c r="B26">
        <v>23</v>
      </c>
      <c r="D26" s="12">
        <v>165299.4</v>
      </c>
      <c r="E26" s="12">
        <v>34839</v>
      </c>
      <c r="F26" s="13"/>
      <c r="G26" s="37">
        <v>1.3534183775164439</v>
      </c>
      <c r="H26" s="37">
        <v>-6.5632861487628036E-2</v>
      </c>
    </row>
    <row r="27" spans="1:8" x14ac:dyDescent="0.25">
      <c r="A27" s="11" t="s">
        <v>29</v>
      </c>
      <c r="B27">
        <v>24</v>
      </c>
      <c r="D27" s="12">
        <v>8635.9</v>
      </c>
      <c r="E27" s="12">
        <v>4748.1000000000004</v>
      </c>
      <c r="F27" s="13"/>
      <c r="G27" s="37">
        <v>-0.65680028931482459</v>
      </c>
      <c r="H27" s="37">
        <v>-0.73559678802525919</v>
      </c>
    </row>
    <row r="28" spans="1:8" x14ac:dyDescent="0.25">
      <c r="A28" s="11" t="s">
        <v>30</v>
      </c>
      <c r="B28">
        <v>25</v>
      </c>
      <c r="D28" s="12">
        <v>28947.8</v>
      </c>
      <c r="E28" s="12">
        <v>11270.349999999999</v>
      </c>
      <c r="F28" s="13"/>
      <c r="G28" s="37">
        <v>-0.59960496887193449</v>
      </c>
      <c r="H28" s="37">
        <v>-0.10832664137568204</v>
      </c>
    </row>
    <row r="29" spans="1:8" x14ac:dyDescent="0.25">
      <c r="A29" s="11" t="s">
        <v>31</v>
      </c>
      <c r="B29">
        <v>26</v>
      </c>
      <c r="D29" s="12">
        <v>127761.2</v>
      </c>
      <c r="E29" s="12">
        <v>19070.449999999997</v>
      </c>
      <c r="F29" s="13"/>
      <c r="G29" s="37">
        <v>0.57021920919508595</v>
      </c>
      <c r="H29" s="37">
        <v>-0.21322956074739385</v>
      </c>
    </row>
    <row r="30" spans="1:8" x14ac:dyDescent="0.25">
      <c r="A30" s="11" t="s">
        <v>32</v>
      </c>
      <c r="B30">
        <v>27</v>
      </c>
      <c r="D30" s="12">
        <v>389568.89999999997</v>
      </c>
      <c r="E30" s="12">
        <v>223571.25</v>
      </c>
      <c r="F30" s="13"/>
      <c r="G30" s="37">
        <v>-0.19391927417147192</v>
      </c>
      <c r="H30" s="37">
        <v>-5.059058014634088E-2</v>
      </c>
    </row>
    <row r="31" spans="1:8" x14ac:dyDescent="0.25">
      <c r="A31" s="11" t="s">
        <v>33</v>
      </c>
      <c r="B31">
        <v>28</v>
      </c>
      <c r="D31" s="12">
        <v>154766.5</v>
      </c>
      <c r="E31" s="12">
        <v>70245.350000000006</v>
      </c>
      <c r="F31" s="13"/>
      <c r="G31" s="37">
        <v>-0.2310167086353454</v>
      </c>
      <c r="H31" s="37">
        <v>-0.71059446801270099</v>
      </c>
    </row>
    <row r="32" spans="1:8" x14ac:dyDescent="0.25">
      <c r="A32" s="11" t="s">
        <v>34</v>
      </c>
      <c r="B32">
        <v>29</v>
      </c>
      <c r="D32" s="12">
        <v>7672543.9000000004</v>
      </c>
      <c r="E32" s="12">
        <v>5218599.05</v>
      </c>
      <c r="F32" s="13"/>
      <c r="G32" s="37">
        <v>0.18314230249940522</v>
      </c>
      <c r="H32" s="37">
        <v>0.7486872193914591</v>
      </c>
    </row>
    <row r="33" spans="1:8" x14ac:dyDescent="0.25">
      <c r="A33" s="11" t="s">
        <v>35</v>
      </c>
      <c r="B33">
        <v>30</v>
      </c>
      <c r="D33" s="12">
        <v>13771.1</v>
      </c>
      <c r="E33" s="12">
        <v>8831.9</v>
      </c>
      <c r="F33" s="13"/>
      <c r="G33" s="37">
        <v>1.5851511169513799</v>
      </c>
      <c r="H33" s="37">
        <v>0.51319261213720302</v>
      </c>
    </row>
    <row r="34" spans="1:8" x14ac:dyDescent="0.25">
      <c r="A34" s="11" t="s">
        <v>36</v>
      </c>
      <c r="B34">
        <v>31</v>
      </c>
      <c r="D34" s="12">
        <v>1103912.3999999999</v>
      </c>
      <c r="E34" s="12">
        <v>452667.25</v>
      </c>
      <c r="F34" s="13"/>
      <c r="G34" s="37">
        <v>0.35365142235296654</v>
      </c>
      <c r="H34" s="37">
        <v>0.3405755415071714</v>
      </c>
    </row>
    <row r="35" spans="1:8" x14ac:dyDescent="0.25">
      <c r="A35" s="11" t="s">
        <v>37</v>
      </c>
      <c r="B35">
        <v>32</v>
      </c>
      <c r="D35" s="12">
        <v>51743.3</v>
      </c>
      <c r="E35" s="12">
        <v>17844.75</v>
      </c>
      <c r="F35" s="13"/>
      <c r="G35" s="37">
        <v>-0.18637109112723027</v>
      </c>
      <c r="H35" s="37">
        <v>4.0977581771407312E-2</v>
      </c>
    </row>
    <row r="36" spans="1:8" x14ac:dyDescent="0.25">
      <c r="A36" s="11" t="s">
        <v>38</v>
      </c>
      <c r="B36">
        <v>33</v>
      </c>
      <c r="D36" s="12">
        <v>18810.400000000001</v>
      </c>
      <c r="E36" s="12">
        <v>13795.949999999999</v>
      </c>
      <c r="F36" s="13"/>
      <c r="G36" s="37">
        <v>0.82847144592952637</v>
      </c>
      <c r="H36" s="37">
        <v>3.1737611181702663</v>
      </c>
    </row>
    <row r="37" spans="1:8" x14ac:dyDescent="0.25">
      <c r="A37" s="11" t="s">
        <v>39</v>
      </c>
      <c r="B37">
        <v>34</v>
      </c>
      <c r="D37" s="12">
        <v>10080.700000000001</v>
      </c>
      <c r="E37" s="12">
        <v>3913.3500000000004</v>
      </c>
      <c r="F37" s="13"/>
      <c r="G37" s="37">
        <v>-0.98956472716917232</v>
      </c>
      <c r="H37" s="37">
        <v>0.27724468814256364</v>
      </c>
    </row>
    <row r="38" spans="1:8" x14ac:dyDescent="0.25">
      <c r="A38" s="11" t="s">
        <v>40</v>
      </c>
      <c r="B38">
        <v>35</v>
      </c>
      <c r="D38" s="12">
        <v>1813495.6</v>
      </c>
      <c r="E38" s="12">
        <v>858558.75</v>
      </c>
      <c r="F38" s="13"/>
      <c r="G38" s="37">
        <v>0.62097253046001133</v>
      </c>
      <c r="H38" s="37">
        <v>0.3251958601151983</v>
      </c>
    </row>
    <row r="39" spans="1:8" x14ac:dyDescent="0.25">
      <c r="A39" s="11" t="s">
        <v>41</v>
      </c>
      <c r="B39">
        <v>36</v>
      </c>
      <c r="D39" s="12">
        <v>4650723.7</v>
      </c>
      <c r="E39" s="12">
        <v>1846551.7</v>
      </c>
      <c r="F39" s="13"/>
      <c r="G39" s="37">
        <v>-4.2453279557641888E-2</v>
      </c>
      <c r="H39" s="37">
        <v>0.16717807630039982</v>
      </c>
    </row>
    <row r="40" spans="1:8" x14ac:dyDescent="0.25">
      <c r="A40" s="11" t="s">
        <v>42</v>
      </c>
      <c r="B40">
        <v>37</v>
      </c>
      <c r="D40" s="12">
        <v>696122</v>
      </c>
      <c r="E40" s="12">
        <v>454059.55000000005</v>
      </c>
      <c r="F40" s="13"/>
      <c r="G40" s="37">
        <v>0.6662198660938683</v>
      </c>
      <c r="H40" s="37">
        <v>0.56662150282092894</v>
      </c>
    </row>
    <row r="41" spans="1:8" x14ac:dyDescent="0.25">
      <c r="A41" s="11" t="s">
        <v>43</v>
      </c>
      <c r="B41">
        <v>38</v>
      </c>
      <c r="D41" s="12">
        <v>160265.69999999998</v>
      </c>
      <c r="E41" s="12">
        <v>47662.299999999996</v>
      </c>
      <c r="F41" s="13"/>
      <c r="G41" s="37">
        <v>1.1937106556670209</v>
      </c>
      <c r="H41" s="37">
        <v>0.88879025770479059</v>
      </c>
    </row>
    <row r="42" spans="1:8" x14ac:dyDescent="0.25">
      <c r="A42" s="11" t="s">
        <v>44</v>
      </c>
      <c r="B42">
        <v>39</v>
      </c>
      <c r="D42" s="12">
        <v>8159.2</v>
      </c>
      <c r="E42" s="12">
        <v>11449.199999999999</v>
      </c>
      <c r="F42" s="13"/>
      <c r="G42" s="37">
        <v>-0.75210548702679714</v>
      </c>
      <c r="H42" s="37">
        <v>2.5774278215223094</v>
      </c>
    </row>
    <row r="43" spans="1:8" x14ac:dyDescent="0.25">
      <c r="A43" s="11" t="s">
        <v>45</v>
      </c>
      <c r="B43">
        <v>40</v>
      </c>
      <c r="D43" s="12">
        <v>71705.900000000009</v>
      </c>
      <c r="E43" s="12">
        <v>49047.95</v>
      </c>
      <c r="F43" s="13"/>
      <c r="G43" s="37">
        <v>-0.54309991079393394</v>
      </c>
      <c r="H43" s="37">
        <v>6.1505765894479021</v>
      </c>
    </row>
    <row r="44" spans="1:8" x14ac:dyDescent="0.25">
      <c r="A44" s="11" t="s">
        <v>46</v>
      </c>
      <c r="B44">
        <v>41</v>
      </c>
      <c r="D44" s="12">
        <v>2478724.5</v>
      </c>
      <c r="E44" s="12">
        <v>1164275</v>
      </c>
      <c r="F44" s="13"/>
      <c r="G44" s="37">
        <v>-6.7071888764242082E-2</v>
      </c>
      <c r="H44" s="37">
        <v>0.16556487236600392</v>
      </c>
    </row>
    <row r="45" spans="1:8" x14ac:dyDescent="0.25">
      <c r="A45" s="11" t="s">
        <v>47</v>
      </c>
      <c r="B45">
        <v>42</v>
      </c>
      <c r="D45" s="12">
        <v>908547.5</v>
      </c>
      <c r="E45" s="12">
        <v>557019.4</v>
      </c>
      <c r="F45" s="13"/>
      <c r="G45" s="37">
        <v>0.16295778476585498</v>
      </c>
      <c r="H45" s="37">
        <v>0.26841274944961468</v>
      </c>
    </row>
    <row r="46" spans="1:8" x14ac:dyDescent="0.25">
      <c r="A46" s="11" t="s">
        <v>48</v>
      </c>
      <c r="B46">
        <v>43</v>
      </c>
      <c r="D46" s="12">
        <v>1764127.4</v>
      </c>
      <c r="E46" s="12">
        <v>736648.14999999991</v>
      </c>
      <c r="F46" s="13"/>
      <c r="G46" s="37">
        <v>0.52365883872933594</v>
      </c>
      <c r="H46" s="37">
        <v>0.5207347067357988</v>
      </c>
    </row>
    <row r="47" spans="1:8" x14ac:dyDescent="0.25">
      <c r="A47" s="11" t="s">
        <v>49</v>
      </c>
      <c r="B47">
        <v>44</v>
      </c>
      <c r="D47" s="12">
        <v>1243526.22</v>
      </c>
      <c r="E47" s="12">
        <v>634732.23</v>
      </c>
      <c r="F47" s="13"/>
      <c r="G47" s="37">
        <v>0.15076884266744339</v>
      </c>
      <c r="H47" s="37">
        <v>0.46764750732832683</v>
      </c>
    </row>
    <row r="48" spans="1:8" x14ac:dyDescent="0.25">
      <c r="A48" s="11" t="s">
        <v>50</v>
      </c>
      <c r="B48">
        <v>45</v>
      </c>
      <c r="D48" s="12">
        <v>486562.30000000005</v>
      </c>
      <c r="E48" s="12">
        <v>255903.90000000002</v>
      </c>
      <c r="F48" s="13"/>
      <c r="G48" s="37">
        <v>0.32306927998081347</v>
      </c>
      <c r="H48" s="37">
        <v>0.30980480674147648</v>
      </c>
    </row>
    <row r="49" spans="1:8" x14ac:dyDescent="0.25">
      <c r="A49" s="11" t="s">
        <v>51</v>
      </c>
      <c r="B49">
        <v>46</v>
      </c>
      <c r="D49" s="12">
        <v>866575.08000000007</v>
      </c>
      <c r="E49" s="12">
        <v>575204.69999999995</v>
      </c>
      <c r="F49" s="13"/>
      <c r="G49" s="37">
        <v>0.22128019466407545</v>
      </c>
      <c r="H49" s="37">
        <v>0.4815180078175707</v>
      </c>
    </row>
    <row r="50" spans="1:8" x14ac:dyDescent="0.25">
      <c r="A50" s="11" t="s">
        <v>52</v>
      </c>
      <c r="B50">
        <v>47</v>
      </c>
      <c r="D50" s="12">
        <v>98544.6</v>
      </c>
      <c r="E50" s="12">
        <v>20820.8</v>
      </c>
      <c r="F50" s="13"/>
      <c r="G50" s="37">
        <v>-1.0194898332255287E-2</v>
      </c>
      <c r="H50" s="37">
        <v>-0.3890520694259012</v>
      </c>
    </row>
    <row r="51" spans="1:8" x14ac:dyDescent="0.25">
      <c r="A51" s="11" t="s">
        <v>53</v>
      </c>
      <c r="B51">
        <v>48</v>
      </c>
      <c r="D51" s="12">
        <v>11514538</v>
      </c>
      <c r="E51" s="12">
        <v>4897504.87</v>
      </c>
      <c r="F51" s="13"/>
      <c r="G51" s="37">
        <v>1.1111858291628307E-2</v>
      </c>
      <c r="H51" s="37">
        <v>-1.1531271965844803E-2</v>
      </c>
    </row>
    <row r="52" spans="1:8" x14ac:dyDescent="0.25">
      <c r="A52" s="11" t="s">
        <v>54</v>
      </c>
      <c r="B52">
        <v>49</v>
      </c>
      <c r="D52" s="12">
        <v>1932768.6</v>
      </c>
      <c r="E52" s="12">
        <v>846403.95</v>
      </c>
      <c r="F52" s="13"/>
      <c r="G52" s="37">
        <v>-1.3194832814680257E-2</v>
      </c>
      <c r="H52" s="37">
        <v>0.19844934348602838</v>
      </c>
    </row>
    <row r="53" spans="1:8" x14ac:dyDescent="0.25">
      <c r="A53" s="11" t="s">
        <v>55</v>
      </c>
      <c r="B53">
        <v>50</v>
      </c>
      <c r="D53" s="12">
        <v>11595670.800000001</v>
      </c>
      <c r="E53" s="12">
        <v>5273905.3500000006</v>
      </c>
      <c r="F53" s="13"/>
      <c r="G53" s="37">
        <v>0.17648298769579562</v>
      </c>
      <c r="H53" s="37">
        <v>0.38106633275371515</v>
      </c>
    </row>
    <row r="54" spans="1:8" x14ac:dyDescent="0.25">
      <c r="A54" s="11" t="s">
        <v>56</v>
      </c>
      <c r="B54">
        <v>51</v>
      </c>
      <c r="D54" s="12">
        <v>1797341</v>
      </c>
      <c r="E54" s="12">
        <v>954786.7</v>
      </c>
      <c r="F54" s="13"/>
      <c r="G54" s="37">
        <v>0.10701620882851937</v>
      </c>
      <c r="H54" s="37">
        <v>0.34297287531150222</v>
      </c>
    </row>
    <row r="55" spans="1:8" x14ac:dyDescent="0.25">
      <c r="A55" s="11" t="s">
        <v>57</v>
      </c>
      <c r="B55">
        <v>52</v>
      </c>
      <c r="D55" s="12">
        <v>6151897.5</v>
      </c>
      <c r="E55" s="12">
        <v>3216213.3499999996</v>
      </c>
      <c r="F55" s="13"/>
      <c r="G55" s="37">
        <v>0.10779079461652241</v>
      </c>
      <c r="H55" s="37">
        <v>0.10657921784248869</v>
      </c>
    </row>
    <row r="56" spans="1:8" x14ac:dyDescent="0.25">
      <c r="A56" s="11" t="s">
        <v>58</v>
      </c>
      <c r="B56">
        <v>53</v>
      </c>
      <c r="D56" s="12">
        <v>3027097.91</v>
      </c>
      <c r="E56" s="12">
        <v>1532949.1</v>
      </c>
      <c r="F56" s="13"/>
      <c r="G56" s="37">
        <v>0.51149490144620557</v>
      </c>
      <c r="H56" s="37">
        <v>0.61289430288509328</v>
      </c>
    </row>
    <row r="57" spans="1:8" x14ac:dyDescent="0.25">
      <c r="A57" s="11" t="s">
        <v>59</v>
      </c>
      <c r="B57">
        <v>54</v>
      </c>
      <c r="D57" s="12">
        <v>146796.29999999999</v>
      </c>
      <c r="E57" s="12">
        <v>71299.199999999997</v>
      </c>
      <c r="F57" s="13"/>
      <c r="G57" s="37">
        <v>0.87863554895485474</v>
      </c>
      <c r="H57" s="37">
        <v>1.2380811424951714</v>
      </c>
    </row>
    <row r="58" spans="1:8" x14ac:dyDescent="0.25">
      <c r="A58" s="11" t="s">
        <v>60</v>
      </c>
      <c r="B58">
        <v>55</v>
      </c>
      <c r="D58" s="12">
        <v>1747130</v>
      </c>
      <c r="E58" s="12">
        <v>1172453.1000000001</v>
      </c>
      <c r="F58" s="13"/>
      <c r="G58" s="37">
        <v>6.6659942792940408E-2</v>
      </c>
      <c r="H58" s="37">
        <v>0.57111674755505693</v>
      </c>
    </row>
    <row r="59" spans="1:8" x14ac:dyDescent="0.25">
      <c r="A59" s="11" t="s">
        <v>61</v>
      </c>
      <c r="B59">
        <v>56</v>
      </c>
      <c r="D59" s="12">
        <v>1583941.0999999999</v>
      </c>
      <c r="E59" s="12">
        <v>706399.4</v>
      </c>
      <c r="F59" s="13"/>
      <c r="G59" s="37">
        <v>-0.1576427116127791</v>
      </c>
      <c r="H59" s="37">
        <v>1.0329801447713338E-2</v>
      </c>
    </row>
    <row r="60" spans="1:8" x14ac:dyDescent="0.25">
      <c r="A60" s="11" t="s">
        <v>62</v>
      </c>
      <c r="B60">
        <v>57</v>
      </c>
      <c r="D60" s="12">
        <v>577890.6</v>
      </c>
      <c r="E60" s="12">
        <v>381912.3</v>
      </c>
      <c r="F60" s="13"/>
      <c r="G60" s="37">
        <v>-7.7979269113973126E-2</v>
      </c>
      <c r="H60" s="37">
        <v>7.1889351126478873E-2</v>
      </c>
    </row>
    <row r="61" spans="1:8" x14ac:dyDescent="0.25">
      <c r="A61" s="11" t="s">
        <v>63</v>
      </c>
      <c r="B61">
        <v>58</v>
      </c>
      <c r="D61" s="12">
        <v>3892710.6799999997</v>
      </c>
      <c r="E61" s="12">
        <v>1482352.5499999998</v>
      </c>
      <c r="F61" s="13"/>
      <c r="G61" s="37">
        <v>0.20637273083847263</v>
      </c>
      <c r="H61" s="37">
        <v>0.31778344432129368</v>
      </c>
    </row>
    <row r="62" spans="1:8" x14ac:dyDescent="0.25">
      <c r="A62" s="11" t="s">
        <v>64</v>
      </c>
      <c r="B62">
        <v>59</v>
      </c>
      <c r="D62" s="12">
        <v>2677031.67</v>
      </c>
      <c r="E62" s="12">
        <v>1506519.6199999999</v>
      </c>
      <c r="F62" s="13"/>
      <c r="G62" s="37">
        <v>4.6513544430248688E-2</v>
      </c>
      <c r="H62" s="37">
        <v>-5.736462541681675E-2</v>
      </c>
    </row>
    <row r="63" spans="1:8" x14ac:dyDescent="0.25">
      <c r="A63" s="11" t="s">
        <v>65</v>
      </c>
      <c r="B63">
        <v>60</v>
      </c>
      <c r="D63" s="12">
        <v>903689.5</v>
      </c>
      <c r="E63" s="12">
        <v>341697.30000000005</v>
      </c>
      <c r="F63" s="13"/>
      <c r="G63" s="37">
        <v>-6.5511922280959145E-2</v>
      </c>
      <c r="H63" s="37">
        <v>0.16735958905338078</v>
      </c>
    </row>
    <row r="64" spans="1:8" x14ac:dyDescent="0.25">
      <c r="A64" s="11" t="s">
        <v>66</v>
      </c>
      <c r="B64">
        <v>61</v>
      </c>
      <c r="D64" s="12">
        <v>87827.6</v>
      </c>
      <c r="E64" s="12">
        <v>31357.9</v>
      </c>
      <c r="F64" s="13"/>
      <c r="G64" s="37">
        <v>1.2482887144751458</v>
      </c>
      <c r="H64" s="37">
        <v>0.74202329334448125</v>
      </c>
    </row>
    <row r="65" spans="1:8" x14ac:dyDescent="0.25">
      <c r="A65" s="11" t="s">
        <v>67</v>
      </c>
      <c r="B65">
        <v>62</v>
      </c>
      <c r="D65" s="12">
        <v>52971.100000000006</v>
      </c>
      <c r="E65" s="12">
        <v>12050.85</v>
      </c>
      <c r="F65" s="13"/>
      <c r="G65" s="37">
        <v>0.85714285714285721</v>
      </c>
      <c r="H65" s="37">
        <v>-3.6841221886539044E-2</v>
      </c>
    </row>
    <row r="66" spans="1:8" x14ac:dyDescent="0.25">
      <c r="A66" s="11" t="s">
        <v>68</v>
      </c>
      <c r="B66">
        <v>63</v>
      </c>
      <c r="D66" s="12">
        <v>5841.5</v>
      </c>
      <c r="E66" s="12">
        <v>2155.3000000000002</v>
      </c>
      <c r="F66" s="13"/>
      <c r="G66" s="37">
        <v>-0.52943498364723129</v>
      </c>
      <c r="H66" s="37">
        <v>-0.70058832109690272</v>
      </c>
    </row>
    <row r="67" spans="1:8" x14ac:dyDescent="0.25">
      <c r="A67" s="11" t="s">
        <v>69</v>
      </c>
      <c r="B67">
        <v>64</v>
      </c>
      <c r="D67" s="12">
        <v>1803761.92</v>
      </c>
      <c r="E67" s="12">
        <v>887677.95</v>
      </c>
      <c r="F67" s="13"/>
      <c r="G67" s="37">
        <v>4.8908935258071828E-3</v>
      </c>
      <c r="H67" s="37">
        <v>0.14355818523358788</v>
      </c>
    </row>
    <row r="68" spans="1:8" x14ac:dyDescent="0.25">
      <c r="A68" s="11" t="s">
        <v>70</v>
      </c>
      <c r="B68">
        <v>65</v>
      </c>
      <c r="D68" s="12">
        <v>59715.599999999991</v>
      </c>
      <c r="E68" s="12">
        <v>35888.300000000003</v>
      </c>
      <c r="F68" s="13"/>
      <c r="G68" s="37">
        <v>0.17445894597720124</v>
      </c>
      <c r="H68" s="37">
        <v>0.3960245064669845</v>
      </c>
    </row>
    <row r="69" spans="1:8" x14ac:dyDescent="0.25">
      <c r="A69" s="11" t="s">
        <v>71</v>
      </c>
      <c r="B69">
        <v>66</v>
      </c>
      <c r="D69" s="12">
        <v>1383455.5</v>
      </c>
      <c r="E69" s="12">
        <v>543487.69999999995</v>
      </c>
      <c r="F69" s="13"/>
      <c r="G69" s="37">
        <v>0.28933002449013689</v>
      </c>
      <c r="H69" s="37">
        <v>0.28899233737784069</v>
      </c>
    </row>
    <row r="70" spans="1:8" x14ac:dyDescent="0.25">
      <c r="A70" s="11" t="s">
        <v>72</v>
      </c>
      <c r="B70">
        <v>67</v>
      </c>
      <c r="D70" s="12">
        <v>18123.7</v>
      </c>
      <c r="E70" s="12">
        <v>12410.650000000001</v>
      </c>
      <c r="F70" s="13"/>
      <c r="G70" s="37">
        <v>0.10390551718257024</v>
      </c>
      <c r="H70" s="37">
        <v>3.691768340826429E-2</v>
      </c>
    </row>
    <row r="71" spans="1:8" x14ac:dyDescent="0.25">
      <c r="D71" s="12"/>
      <c r="E71" s="12"/>
      <c r="G71" s="37"/>
      <c r="H71" s="37"/>
    </row>
    <row r="72" spans="1:8" x14ac:dyDescent="0.25">
      <c r="A72" t="s">
        <v>73</v>
      </c>
      <c r="D72" s="12">
        <v>122878801.37999995</v>
      </c>
      <c r="E72" s="12">
        <v>60758739.459999993</v>
      </c>
      <c r="G72" s="37">
        <v>0.10767414617738758</v>
      </c>
      <c r="H72" s="37">
        <v>0.19663988492112683</v>
      </c>
    </row>
    <row r="74" spans="1:8" x14ac:dyDescent="0.25">
      <c r="A74" s="14" t="s">
        <v>76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2020-06-21T01:50:36+00:00</_EndDate>
    <Subsite xmlns="49dd70ed-5133-4753-9c09-07253e2e7b43"/>
    <StartDate xmlns="http://schemas.microsoft.com/sharepoint/v3">2020-06-21T01:50:36+00:00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E3C5D3-D2D8-42AA-8801-7D51E2D89D1B}"/>
</file>

<file path=customXml/itemProps2.xml><?xml version="1.0" encoding="utf-8"?>
<ds:datastoreItem xmlns:ds="http://schemas.openxmlformats.org/officeDocument/2006/customXml" ds:itemID="{AD06ED63-8D17-4AD4-BC24-60F6E3877A55}"/>
</file>

<file path=customXml/itemProps3.xml><?xml version="1.0" encoding="utf-8"?>
<ds:datastoreItem xmlns:ds="http://schemas.openxmlformats.org/officeDocument/2006/customXml" ds:itemID="{79CEE5CE-1B6F-4BFA-8F16-01055A07FC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January 2017</vt:lpstr>
      <vt:lpstr>Week of January 1st</vt:lpstr>
      <vt:lpstr>Week of January 8th</vt:lpstr>
      <vt:lpstr>Week of January 15th</vt:lpstr>
      <vt:lpstr>Week of January 22nd</vt:lpstr>
      <vt:lpstr>Week of January 29th</vt:lpstr>
      <vt:lpstr>January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 Parker</dc:creator>
  <cp:lastModifiedBy>Thaddeus Parker</cp:lastModifiedBy>
  <dcterms:created xsi:type="dcterms:W3CDTF">2016-07-06T18:55:21Z</dcterms:created>
  <dcterms:modified xsi:type="dcterms:W3CDTF">2018-02-08T20:16:54Z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