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"/>
    </mc:Choice>
  </mc:AlternateContent>
  <bookViews>
    <workbookView xWindow="0" yWindow="0" windowWidth="28800" windowHeight="11772" tabRatio="907" xr2:uid="{00000000-000D-0000-FFFF-FFFF00000000}"/>
  </bookViews>
  <sheets>
    <sheet name="December 2017" sheetId="11" r:id="rId1"/>
    <sheet name="Week of November 27th" sheetId="94" r:id="rId2"/>
    <sheet name="Week of December 4th" sheetId="95" r:id="rId3"/>
    <sheet name="Week of December 11th" sheetId="96" r:id="rId4"/>
    <sheet name="Week of December 18th" sheetId="97" r:id="rId5"/>
    <sheet name="Week of December 25th" sheetId="98" r:id="rId6"/>
    <sheet name="December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98" l="1"/>
  <c r="E71" i="98"/>
  <c r="E70" i="11" l="1"/>
  <c r="D70" i="11"/>
  <c r="E69" i="11"/>
  <c r="D69" i="11"/>
  <c r="E68" i="11"/>
  <c r="D68" i="11"/>
  <c r="E67" i="11"/>
  <c r="E66" i="11"/>
  <c r="D66" i="11"/>
  <c r="E65" i="11"/>
  <c r="D65" i="11"/>
  <c r="E64" i="11"/>
  <c r="D64" i="11"/>
  <c r="E63" i="11"/>
  <c r="D63" i="11"/>
  <c r="E62" i="11"/>
  <c r="D62" i="11"/>
  <c r="E61" i="11"/>
  <c r="D61" i="11"/>
  <c r="E60" i="11"/>
  <c r="D60" i="11"/>
  <c r="E59" i="11"/>
  <c r="D59" i="11"/>
  <c r="E58" i="11"/>
  <c r="D58" i="11"/>
  <c r="E57" i="11"/>
  <c r="D57" i="11"/>
  <c r="E56" i="11"/>
  <c r="D56" i="11"/>
  <c r="E55" i="11"/>
  <c r="D55" i="11"/>
  <c r="E54" i="11"/>
  <c r="D54" i="11"/>
  <c r="E53" i="11"/>
  <c r="D53" i="11"/>
  <c r="E52" i="11"/>
  <c r="D52" i="11"/>
  <c r="E51" i="11"/>
  <c r="D51" i="11"/>
  <c r="E50" i="11"/>
  <c r="D50" i="11"/>
  <c r="E49" i="11"/>
  <c r="D49" i="11"/>
  <c r="E48" i="11"/>
  <c r="D48" i="11"/>
  <c r="E47" i="11"/>
  <c r="D47" i="11"/>
  <c r="E46" i="11"/>
  <c r="D46" i="11"/>
  <c r="E45" i="11"/>
  <c r="D45" i="11"/>
  <c r="E44" i="11"/>
  <c r="D44" i="11"/>
  <c r="E43" i="11"/>
  <c r="D43" i="11"/>
  <c r="E42" i="11"/>
  <c r="D42" i="11"/>
  <c r="E41" i="11"/>
  <c r="D41" i="11"/>
  <c r="E40" i="11"/>
  <c r="D40" i="11"/>
  <c r="E39" i="11"/>
  <c r="D39" i="11"/>
  <c r="E38" i="11"/>
  <c r="D38" i="11"/>
  <c r="E37" i="11"/>
  <c r="D37" i="11"/>
  <c r="E36" i="11"/>
  <c r="D36" i="11"/>
  <c r="E35" i="11"/>
  <c r="D35" i="11"/>
  <c r="E34" i="11"/>
  <c r="D34" i="11"/>
  <c r="E33" i="11"/>
  <c r="D33" i="11"/>
  <c r="E32" i="11"/>
  <c r="D32" i="11"/>
  <c r="E31" i="11"/>
  <c r="D31" i="11"/>
  <c r="E30" i="11"/>
  <c r="D30" i="11"/>
  <c r="E29" i="11"/>
  <c r="D29" i="11"/>
  <c r="E28" i="11"/>
  <c r="D28" i="11"/>
  <c r="E27" i="11"/>
  <c r="D27" i="11"/>
  <c r="E26" i="11"/>
  <c r="D26" i="11"/>
  <c r="E25" i="1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E7" i="11"/>
  <c r="D7" i="11"/>
  <c r="E6" i="11"/>
  <c r="D6" i="11"/>
  <c r="E5" i="11"/>
  <c r="D5" i="11"/>
  <c r="E4" i="11"/>
  <c r="D4" i="11"/>
  <c r="D67" i="11"/>
  <c r="D71" i="97"/>
  <c r="E71" i="97"/>
  <c r="D71" i="96" l="1"/>
  <c r="E71" i="96"/>
  <c r="D71" i="95" l="1"/>
  <c r="E71" i="95"/>
  <c r="D71" i="94" l="1"/>
  <c r="E71" i="94"/>
  <c r="A1" i="11" l="1"/>
  <c r="G4" i="11"/>
  <c r="H4" i="11"/>
  <c r="G5" i="11"/>
  <c r="H5" i="11"/>
  <c r="G6" i="11"/>
  <c r="H6" i="11"/>
  <c r="G7" i="11"/>
  <c r="H7" i="11"/>
  <c r="G8" i="11"/>
  <c r="H8" i="11"/>
  <c r="G9" i="11"/>
  <c r="H9" i="11"/>
  <c r="G10" i="11"/>
  <c r="H10" i="11"/>
  <c r="G11" i="11"/>
  <c r="H11" i="11"/>
  <c r="G12" i="11"/>
  <c r="H12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5" i="11"/>
  <c r="H35" i="11"/>
  <c r="G36" i="11"/>
  <c r="H36" i="11"/>
  <c r="G37" i="11"/>
  <c r="H37" i="11"/>
  <c r="G38" i="11"/>
  <c r="H38" i="11"/>
  <c r="G39" i="11"/>
  <c r="H39" i="11"/>
  <c r="G40" i="11"/>
  <c r="H40" i="11"/>
  <c r="G41" i="11"/>
  <c r="H41" i="11"/>
  <c r="G42" i="11"/>
  <c r="H42" i="11"/>
  <c r="G43" i="11"/>
  <c r="H43" i="11"/>
  <c r="G44" i="11"/>
  <c r="H44" i="11"/>
  <c r="G45" i="11"/>
  <c r="H45" i="11"/>
  <c r="G46" i="11"/>
  <c r="H46" i="11"/>
  <c r="G47" i="11"/>
  <c r="H47" i="11"/>
  <c r="G48" i="11"/>
  <c r="H48" i="11"/>
  <c r="G49" i="11"/>
  <c r="H49" i="11"/>
  <c r="G50" i="11"/>
  <c r="H50" i="11"/>
  <c r="G51" i="11"/>
  <c r="H51" i="11"/>
  <c r="G52" i="11"/>
  <c r="H52" i="11"/>
  <c r="G53" i="11"/>
  <c r="H53" i="11"/>
  <c r="G54" i="11"/>
  <c r="H54" i="11"/>
  <c r="G55" i="11"/>
  <c r="H55" i="11"/>
  <c r="G56" i="11"/>
  <c r="H56" i="11"/>
  <c r="G57" i="11"/>
  <c r="H57" i="11"/>
  <c r="G58" i="11"/>
  <c r="H58" i="11"/>
  <c r="G59" i="11"/>
  <c r="H59" i="11"/>
  <c r="G60" i="11"/>
  <c r="H60" i="11"/>
  <c r="G61" i="11"/>
  <c r="H61" i="11"/>
  <c r="G62" i="11"/>
  <c r="H62" i="11"/>
  <c r="G63" i="11"/>
  <c r="H63" i="11"/>
  <c r="G64" i="11"/>
  <c r="H64" i="11"/>
  <c r="G65" i="11"/>
  <c r="H65" i="11"/>
  <c r="G66" i="11"/>
  <c r="H66" i="11"/>
  <c r="G67" i="11"/>
  <c r="H67" i="11"/>
  <c r="G68" i="11"/>
  <c r="H68" i="11"/>
  <c r="G69" i="11"/>
  <c r="H69" i="11"/>
  <c r="G70" i="11"/>
  <c r="H70" i="11"/>
  <c r="E72" i="11" l="1"/>
  <c r="H72" i="11" s="1"/>
  <c r="D72" i="11"/>
  <c r="G72" i="11" s="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<sst xmlns="http://schemas.openxmlformats.org/spreadsheetml/2006/main" count="537" uniqueCount="83">
  <si>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</si>
  <si>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</si>
  <si>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</si>
  <si>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</si>
  <si>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</si>
  <si>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</si>
  <si>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</si>
  <si>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</si>
  <si>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</si>
  <si>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</si>
  <si>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</si>
  <si>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</si>
  <si>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</si>
  <si>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</si>
  <si>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</si>
  <si>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</si>
  <si>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</si>
  <si>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</si>
  <si>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</si>
  <si>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</si>
  <si>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</si>
  <si>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</si>
  <si>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</si>
  <si>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</si>
  <si>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</si>
  <si>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</si>
  <si>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</si>
  <si>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</si>
  <si>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</si>
  <si>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</si>
  <si>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</si>
  <si>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</si>
  <si>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</si>
  <si>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</si>
  <si>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</si>
  <si>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</si>
  <si>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</si>
  <si>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</si>
  <si>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</si>
  <si>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</si>
  <si>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</si>
  <si>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</si>
  <si>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</si>
  <si>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</si>
  <si>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</si>
  <si>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</si>
  <si>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</si>
  <si>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</si>
  <si>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</si>
  <si>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</si>
  <si>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</si>
  <si>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</si>
  <si>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</si>
  <si>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</si>
  <si>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</si>
  <si>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</si>
  <si>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</si>
  <si>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</si>
  <si>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</si>
  <si>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</si>
  <si>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</si>
  <si>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</si>
  <si>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</si>
  <si>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</si>
  <si>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</si>
  <si>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</si>
  <si>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</si>
  <si>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</si>
  <si>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</si>
  <si>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</si>
  <si>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</si>
  <si>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</si>
  <si>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</si>
  <si>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</si>
  <si>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</si>
  <si>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</si>
  <si>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</si>
  <si>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11/27/2017</t>
  </si>
  <si>
    <t>December 1 - 31</t>
  </si>
  <si>
    <t>Week of 12/04/2017</t>
  </si>
  <si>
    <t>Week of 12/11/2017</t>
  </si>
  <si>
    <t>Week of 12/18/2017</t>
  </si>
  <si>
    <t>Week of 12/25/2017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</si>
</sst>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" fillId="0" borderId="0"/>
  </cellStyleXfs>
  <cellXfs count="40">
    <xf numFmtId="0" fontId="0" fillId="0" borderId="0" xfId="0"/>
    <xf numFmtId="165" fontId="0" fillId="0" borderId="0" xfId="3" applyNumberFormat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0" fontId="1" fillId="0" borderId="0" xfId="20" applyNumberFormat="1"/>
    <xf numFmtId="0" fontId="1" fillId="0" borderId="0" xfId="20" applyAlignment="1">
      <alignment horizontal="left"/>
    </xf>
    <xf numFmtId="0" fontId="2" fillId="0" borderId="0" xfId="1"/>
    <xf numFmtId="44" fontId="2" fillId="0" borderId="0" xfId="1" applyNumberFormat="1"/>
    <xf numFmtId="0" fontId="2" fillId="0" borderId="0" xfId="1" applyAlignment="1">
      <alignment horizontal="left"/>
    </xf>
    <xf numFmtId="0" fontId="2" fillId="0" borderId="0" xfId="1" applyNumberFormat="1"/>
    <xf numFmtId="0" fontId="4" fillId="0" borderId="0" xfId="1" applyFont="1"/>
    <xf numFmtId="0" fontId="2" fillId="0" borderId="0" xfId="1" applyBorder="1"/>
    <xf numFmtId="43" fontId="2" fillId="0" borderId="0" xfId="1" applyNumberFormat="1"/>
    <xf numFmtId="0" fontId="2" fillId="0" borderId="0" xfId="1" applyAlignment="1">
      <alignment horizontal="center"/>
    </xf>
    <xf numFmtId="7" fontId="4" fillId="0" borderId="0" xfId="1" applyNumberFormat="1" applyFont="1" applyAlignment="1">
      <alignment horizontal="center"/>
    </xf>
    <xf numFmtId="0" fontId="2" fillId="0" borderId="0" xfId="1" applyFont="1"/>
  </cellXfs>
  <cellStyles count="21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4000000}"/>
    <cellStyle name="Currency 3" xfId="13" xr:uid="{00000000-0005-0000-0000-000005000000}"/>
    <cellStyle name="Normal" xfId="0" builtinId="0"/>
    <cellStyle name="Normal 10" xfId="17" xr:uid="{00000000-0005-0000-0000-000007000000}"/>
    <cellStyle name="Normal 11" xfId="18" xr:uid="{00000000-0005-0000-0000-000008000000}"/>
    <cellStyle name="Normal 12" xfId="19" xr:uid="{17275C11-A8D4-4DFC-B214-8E99060BC6DE}"/>
    <cellStyle name="Normal 13" xfId="7" xr:uid="{00000000-0005-0000-0000-000009000000}"/>
    <cellStyle name="Normal 14" xfId="20" xr:uid="{18CE2A90-BF37-4AA4-BC6F-29B303DEBFAE}"/>
    <cellStyle name="Normal 2" xfId="1" xr:uid="{00000000-0005-0000-0000-00000A000000}"/>
    <cellStyle name="Normal 3" xfId="6" xr:uid="{00000000-0005-0000-0000-00000B000000}"/>
    <cellStyle name="Normal 4" xfId="5" xr:uid="{00000000-0005-0000-0000-00000C000000}"/>
    <cellStyle name="Normal 5" xfId="10" xr:uid="{00000000-0005-0000-0000-00000D000000}"/>
    <cellStyle name="Normal 6" xfId="14" xr:uid="{00000000-0005-0000-0000-00000E000000}"/>
    <cellStyle name="Normal 7" xfId="4" xr:uid="{00000000-0005-0000-0000-00000F000000}"/>
    <cellStyle name="Normal 8" xfId="8" xr:uid="{00000000-0005-0000-0000-000010000000}"/>
    <cellStyle name="Normal 9" xfId="15" xr:uid="{00000000-0005-0000-0000-000011000000}"/>
    <cellStyle name="Percent 2" xfId="9" xr:uid="{00000000-0005-0000-0000-000012000000}"/>
    <cellStyle name="Percent 3" xfId="1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/>
  </sheetViews>
  <sheetFormatPr defaultRowHeight="14.4" x14ac:dyDescent="0.3"/>
  <cols>
    <col min="1" max="1" width="14.6640625" customWidth="1"/>
    <col min="4" max="5" width="21.44140625" customWidth="1"/>
    <col min="7" max="8" width="22" customWidth="1"/>
    <col min="10" max="10" width="15.33203125" bestFit="1" customWidth="1"/>
    <col min="11" max="11" width="14.33203125" bestFit="1" customWidth="1"/>
  </cols>
  <sheetData>
    <row r="1" spans="1:11" x14ac:dyDescent="0.3">
      <c r="A1" s="24" t="str">
        <f>'December 2016'!A1</f>
        <v>December 1 - 31</v>
      </c>
      <c r="G1" s="6"/>
      <c r="H1" s="6"/>
    </row>
    <row r="2" spans="1:11" x14ac:dyDescent="0.3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3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3">
      <c r="A4" s="10" t="s">
        <v>6</v>
      </c>
      <c r="B4">
        <v>1</v>
      </c>
      <c r="D4" s="11">
        <f>SUM('Week of November 27th:Week of December 25th'!D3)</f>
        <v>627118.1</v>
      </c>
      <c r="E4" s="11">
        <f>SUM('Week of November 27th:Week of December 25th'!E3)</f>
        <v>465195.15</v>
      </c>
      <c r="F4" s="12"/>
      <c r="G4" s="14">
        <f>IFERROR((D4/'December 2016'!D4)-1,0)</f>
        <v>-0.37741543627612451</v>
      </c>
      <c r="H4" s="14">
        <f>IFERROR((E4/'December 2016'!E4)-1,0)</f>
        <v>-0.39615868808785337</v>
      </c>
      <c r="J4" s="22"/>
      <c r="K4" s="22"/>
    </row>
    <row r="5" spans="1:11" x14ac:dyDescent="0.3">
      <c r="A5" s="10" t="s">
        <v>7</v>
      </c>
      <c r="B5">
        <v>2</v>
      </c>
      <c r="D5" s="11">
        <f>SUM('Week of November 27th:Week of December 25th'!D4)</f>
        <v>38850</v>
      </c>
      <c r="E5" s="11">
        <f>SUM('Week of November 27th:Week of December 25th'!E4)</f>
        <v>28979.3</v>
      </c>
      <c r="F5" s="12"/>
      <c r="G5" s="7">
        <f>IFERROR((D5/'December 2016'!D5)-1,0)</f>
        <v>-0.50770377072301032</v>
      </c>
      <c r="H5" s="7">
        <f>IFERROR((E5/'December 2016'!E5)-1,0)</f>
        <v>-0.34458437888370841</v>
      </c>
      <c r="J5" s="22"/>
      <c r="K5" s="22"/>
    </row>
    <row r="6" spans="1:11" x14ac:dyDescent="0.3">
      <c r="A6" s="10" t="s">
        <v>8</v>
      </c>
      <c r="B6">
        <v>3</v>
      </c>
      <c r="D6" s="11">
        <f>SUM('Week of November 27th:Week of December 25th'!D5)</f>
        <v>1040939.2</v>
      </c>
      <c r="E6" s="11">
        <f>SUM('Week of November 27th:Week of December 25th'!E5)</f>
        <v>459683.69999999995</v>
      </c>
      <c r="F6" s="12"/>
      <c r="G6" s="7">
        <f>IFERROR((D6/'December 2016'!D6)-1,0)</f>
        <v>-0.13036897984485252</v>
      </c>
      <c r="H6" s="7">
        <f>IFERROR((E6/'December 2016'!E6)-1,0)</f>
        <v>-7.4943037149991065E-2</v>
      </c>
      <c r="J6" s="22"/>
      <c r="K6" s="22"/>
    </row>
    <row r="7" spans="1:11" x14ac:dyDescent="0.3">
      <c r="A7" s="10" t="s">
        <v>9</v>
      </c>
      <c r="B7">
        <v>4</v>
      </c>
      <c r="D7" s="11">
        <f>SUM('Week of November 27th:Week of December 25th'!D6)</f>
        <v>40576.199999999997</v>
      </c>
      <c r="E7" s="11">
        <f>SUM('Week of November 27th:Week of December 25th'!E6)</f>
        <v>19120.849999999999</v>
      </c>
      <c r="F7" s="12"/>
      <c r="G7" s="7">
        <f>IFERROR((D7/'December 2016'!D7)-1,0)</f>
        <v>-0.46969156369903997</v>
      </c>
      <c r="H7" s="7">
        <f>IFERROR((E7/'December 2016'!E7)-1,0)</f>
        <v>-0.23587663472970133</v>
      </c>
      <c r="J7" s="22"/>
      <c r="K7" s="22"/>
    </row>
    <row r="8" spans="1:11" x14ac:dyDescent="0.3">
      <c r="A8" s="10" t="s">
        <v>10</v>
      </c>
      <c r="B8">
        <v>5</v>
      </c>
      <c r="D8" s="11">
        <f>SUM('Week of November 27th:Week of December 25th'!D7)</f>
        <v>2274675.9000000004</v>
      </c>
      <c r="E8" s="11">
        <f>SUM('Week of November 27th:Week of December 25th'!E7)</f>
        <v>1182360.2</v>
      </c>
      <c r="F8" s="12"/>
      <c r="G8" s="7">
        <f>IFERROR((D8/'December 2016'!D8)-1,0)</f>
        <v>1.8748904688887791E-2</v>
      </c>
      <c r="H8" s="7">
        <f>IFERROR((E8/'December 2016'!E8)-1,0)</f>
        <v>-4.5507047856710114E-2</v>
      </c>
      <c r="J8" s="22"/>
      <c r="K8" s="22"/>
    </row>
    <row r="9" spans="1:11" x14ac:dyDescent="0.3">
      <c r="A9" s="10" t="s">
        <v>11</v>
      </c>
      <c r="B9">
        <v>6</v>
      </c>
      <c r="D9" s="11">
        <f>SUM('Week of November 27th:Week of December 25th'!D8)</f>
        <v>10434774.399999999</v>
      </c>
      <c r="E9" s="11">
        <f>SUM('Week of November 27th:Week of December 25th'!E8)</f>
        <v>4419231.5999999996</v>
      </c>
      <c r="F9" s="12"/>
      <c r="G9" s="7">
        <f>IFERROR((D9/'December 2016'!D9)-1,0)</f>
        <v>-0.21122012150325598</v>
      </c>
      <c r="H9" s="7">
        <f>IFERROR((E9/'December 2016'!E9)-1,0)</f>
        <v>-0.30912981346568003</v>
      </c>
      <c r="J9" s="22"/>
      <c r="K9" s="22"/>
    </row>
    <row r="10" spans="1:11" x14ac:dyDescent="0.3">
      <c r="A10" s="10" t="s">
        <v>12</v>
      </c>
      <c r="B10">
        <v>7</v>
      </c>
      <c r="D10" s="11">
        <f>SUM('Week of November 27th:Week of December 25th'!D9)</f>
        <v>10679.900000000001</v>
      </c>
      <c r="E10" s="11">
        <f>SUM('Week of November 27th:Week of December 25th'!E9)</f>
        <v>5100.2</v>
      </c>
      <c r="F10" s="12"/>
      <c r="G10" s="7">
        <f>IFERROR((D10/'December 2016'!D10)-1,0)</f>
        <v>-0.95121647071613336</v>
      </c>
      <c r="H10" s="7">
        <f>IFERROR((E10/'December 2016'!E10)-1,0)</f>
        <v>0.27757320708399069</v>
      </c>
      <c r="J10" s="22"/>
      <c r="K10" s="22"/>
    </row>
    <row r="11" spans="1:11" x14ac:dyDescent="0.3">
      <c r="A11" s="10" t="s">
        <v>13</v>
      </c>
      <c r="B11">
        <v>8</v>
      </c>
      <c r="D11" s="11">
        <f>SUM('Week of November 27th:Week of December 25th'!D10)</f>
        <v>958939.8</v>
      </c>
      <c r="E11" s="11">
        <f>SUM('Week of November 27th:Week of December 25th'!E10)</f>
        <v>395830.05</v>
      </c>
      <c r="F11" s="12"/>
      <c r="G11" s="7">
        <f>IFERROR((D11/'December 2016'!D11)-1,0)</f>
        <v>4.3137589348059002E-2</v>
      </c>
      <c r="H11" s="7">
        <f>IFERROR((E11/'December 2016'!E11)-1,0)</f>
        <v>0.10909058814184136</v>
      </c>
      <c r="J11" s="22"/>
      <c r="K11" s="22"/>
    </row>
    <row r="12" spans="1:11" x14ac:dyDescent="0.3">
      <c r="A12" s="10" t="s">
        <v>14</v>
      </c>
      <c r="B12">
        <v>9</v>
      </c>
      <c r="D12" s="11">
        <f>SUM('Week of November 27th:Week of December 25th'!D11)</f>
        <v>550302.19999999995</v>
      </c>
      <c r="E12" s="11">
        <f>SUM('Week of November 27th:Week of December 25th'!E11)</f>
        <v>236858.3</v>
      </c>
      <c r="F12" s="12"/>
      <c r="G12" s="7">
        <f>IFERROR((D12/'December 2016'!D12)-1,0)</f>
        <v>0.21050945900584184</v>
      </c>
      <c r="H12" s="7">
        <f>IFERROR((E12/'December 2016'!E12)-1,0)</f>
        <v>0.13532738439754866</v>
      </c>
      <c r="J12" s="22"/>
      <c r="K12" s="22"/>
    </row>
    <row r="13" spans="1:11" x14ac:dyDescent="0.3">
      <c r="A13" s="10" t="s">
        <v>15</v>
      </c>
      <c r="B13">
        <v>10</v>
      </c>
      <c r="D13" s="11">
        <f>SUM('Week of November 27th:Week of December 25th'!D12)</f>
        <v>688850.42999999993</v>
      </c>
      <c r="E13" s="11">
        <f>SUM('Week of November 27th:Week of December 25th'!E12)</f>
        <v>405167.32</v>
      </c>
      <c r="F13" s="12"/>
      <c r="G13" s="7">
        <f>IFERROR((D13/'December 2016'!D13)-1,0)</f>
        <v>-0.47951945663633255</v>
      </c>
      <c r="H13" s="7">
        <f>IFERROR((E13/'December 2016'!E13)-1,0)</f>
        <v>-0.37889376072834102</v>
      </c>
      <c r="J13" s="22"/>
      <c r="K13" s="22"/>
    </row>
    <row r="14" spans="1:11" x14ac:dyDescent="0.3">
      <c r="A14" s="10" t="s">
        <v>16</v>
      </c>
      <c r="B14">
        <v>11</v>
      </c>
      <c r="D14" s="11">
        <f>SUM('Week of November 27th:Week of December 25th'!D13)</f>
        <v>4051933.3499999996</v>
      </c>
      <c r="E14" s="11">
        <f>SUM('Week of November 27th:Week of December 25th'!E13)</f>
        <v>1491970.9</v>
      </c>
      <c r="F14" s="12"/>
      <c r="G14" s="7">
        <f>IFERROR((D14/'December 2016'!D14)-1,0)</f>
        <v>-8.2642657016657517E-2</v>
      </c>
      <c r="H14" s="7">
        <f>IFERROR((E14/'December 2016'!E14)-1,0)</f>
        <v>-2.2941800183640892E-2</v>
      </c>
      <c r="J14" s="22"/>
      <c r="K14" s="22"/>
    </row>
    <row r="15" spans="1:11" x14ac:dyDescent="0.3">
      <c r="A15" s="10" t="s">
        <v>17</v>
      </c>
      <c r="B15">
        <v>12</v>
      </c>
      <c r="D15" s="11">
        <f>SUM('Week of November 27th:Week of December 25th'!D14)</f>
        <v>179117.3</v>
      </c>
      <c r="E15" s="11">
        <f>SUM('Week of November 27th:Week of December 25th'!E14)</f>
        <v>67427.5</v>
      </c>
      <c r="F15" s="12"/>
      <c r="G15" s="7">
        <f>IFERROR((D15/'December 2016'!D15)-1,0)</f>
        <v>0.34758353684318188</v>
      </c>
      <c r="H15" s="7">
        <f>IFERROR((E15/'December 2016'!E15)-1,0)</f>
        <v>-0.13430904245997344</v>
      </c>
      <c r="J15" s="22"/>
      <c r="K15" s="22"/>
    </row>
    <row r="16" spans="1:11" x14ac:dyDescent="0.3">
      <c r="A16" s="10" t="s">
        <v>18</v>
      </c>
      <c r="B16">
        <v>13</v>
      </c>
      <c r="D16" s="11">
        <f>SUM('Week of November 27th:Week of December 25th'!D15)</f>
        <v>11548576.199999999</v>
      </c>
      <c r="E16" s="11">
        <f>SUM('Week of November 27th:Week of December 25th'!E15)</f>
        <v>6900585.3000000007</v>
      </c>
      <c r="F16" s="12"/>
      <c r="G16" s="7">
        <f>IFERROR((D16/'December 2016'!D16)-1,0)</f>
        <v>-0.37705673084830649</v>
      </c>
      <c r="H16" s="7">
        <f>IFERROR((E16/'December 2016'!E16)-1,0)</f>
        <v>-8.6144632705931645E-2</v>
      </c>
      <c r="J16" s="22"/>
      <c r="K16" s="22"/>
    </row>
    <row r="17" spans="1:11" x14ac:dyDescent="0.3">
      <c r="A17" s="10" t="s">
        <v>19</v>
      </c>
      <c r="B17">
        <v>14</v>
      </c>
      <c r="D17" s="11">
        <f>SUM('Week of November 27th:Week of December 25th'!D16)</f>
        <v>88174.8</v>
      </c>
      <c r="E17" s="11">
        <f>SUM('Week of November 27th:Week of December 25th'!E16)</f>
        <v>28743.4</v>
      </c>
      <c r="F17" s="12"/>
      <c r="G17" s="7">
        <f>IFERROR((D17/'December 2016'!D17)-1,0)</f>
        <v>0.31388368806162448</v>
      </c>
      <c r="H17" s="7">
        <f>IFERROR((E17/'December 2016'!E17)-1,0)</f>
        <v>0.45128739816565644</v>
      </c>
      <c r="J17" s="22"/>
      <c r="K17" s="22"/>
    </row>
    <row r="18" spans="1:11" x14ac:dyDescent="0.3">
      <c r="A18" s="10" t="s">
        <v>20</v>
      </c>
      <c r="B18">
        <v>15</v>
      </c>
      <c r="D18" s="11">
        <f>SUM('Week of November 27th:Week of December 25th'!D17)</f>
        <v>0</v>
      </c>
      <c r="E18" s="11">
        <f>SUM('Week of November 27th:Week of December 25th'!E17)</f>
        <v>0</v>
      </c>
      <c r="F18" s="12"/>
      <c r="G18" s="7">
        <f>IFERROR((D18/'December 2016'!D18)-1,0)</f>
        <v>-1</v>
      </c>
      <c r="H18" s="7">
        <f>IFERROR((E18/'December 2016'!E18)-1,0)</f>
        <v>-1</v>
      </c>
      <c r="J18" s="22"/>
      <c r="K18" s="22"/>
    </row>
    <row r="19" spans="1:11" x14ac:dyDescent="0.3">
      <c r="A19" s="10" t="s">
        <v>21</v>
      </c>
      <c r="B19">
        <v>16</v>
      </c>
      <c r="D19" s="11">
        <f>SUM('Week of November 27th:Week of December 25th'!D18)</f>
        <v>3556495.5999999996</v>
      </c>
      <c r="E19" s="11">
        <f>SUM('Week of November 27th:Week of December 25th'!E18)</f>
        <v>1673799.98</v>
      </c>
      <c r="F19" s="12"/>
      <c r="G19" s="7">
        <f>IFERROR((D19/'December 2016'!D19)-1,0)</f>
        <v>6.8353532845085052E-2</v>
      </c>
      <c r="H19" s="7">
        <f>IFERROR((E19/'December 2016'!E19)-1,0)</f>
        <v>-0.13577471900931637</v>
      </c>
      <c r="J19" s="22"/>
      <c r="K19" s="22"/>
    </row>
    <row r="20" spans="1:11" x14ac:dyDescent="0.3">
      <c r="A20" s="10" t="s">
        <v>22</v>
      </c>
      <c r="B20">
        <v>17</v>
      </c>
      <c r="D20" s="11">
        <f>SUM('Week of November 27th:Week of December 25th'!D19)</f>
        <v>809130.7</v>
      </c>
      <c r="E20" s="11">
        <f>SUM('Week of November 27th:Week of December 25th'!E19)</f>
        <v>365927.06</v>
      </c>
      <c r="F20" s="12"/>
      <c r="G20" s="7">
        <f>IFERROR((D20/'December 2016'!D20)-1,0)</f>
        <v>-0.2092694419399459</v>
      </c>
      <c r="H20" s="7">
        <f>IFERROR((E20/'December 2016'!E20)-1,0)</f>
        <v>-0.3544151851349695</v>
      </c>
      <c r="J20" s="22"/>
      <c r="K20" s="22"/>
    </row>
    <row r="21" spans="1:11" x14ac:dyDescent="0.3">
      <c r="A21" s="10" t="s">
        <v>23</v>
      </c>
      <c r="B21">
        <v>18</v>
      </c>
      <c r="D21" s="11">
        <f>SUM('Week of November 27th:Week of December 25th'!D20)</f>
        <v>521389.06999999995</v>
      </c>
      <c r="E21" s="11">
        <f>SUM('Week of November 27th:Week of December 25th'!E20)</f>
        <v>219916.90000000002</v>
      </c>
      <c r="F21" s="12"/>
      <c r="G21" s="7">
        <f>IFERROR((D21/'December 2016'!D21)-1,0)</f>
        <v>6.3620203332379166E-2</v>
      </c>
      <c r="H21" s="7">
        <f>IFERROR((E21/'December 2016'!E21)-1,0)</f>
        <v>-0.12361970249593768</v>
      </c>
      <c r="J21" s="22"/>
      <c r="K21" s="22"/>
    </row>
    <row r="22" spans="1:11" x14ac:dyDescent="0.3">
      <c r="A22" s="10" t="s">
        <v>24</v>
      </c>
      <c r="B22">
        <v>19</v>
      </c>
      <c r="D22" s="11">
        <f>SUM('Week of November 27th:Week of December 25th'!D21)</f>
        <v>70275.8</v>
      </c>
      <c r="E22" s="11">
        <f>SUM('Week of November 27th:Week of December 25th'!E21)</f>
        <v>24792.250000000004</v>
      </c>
      <c r="F22" s="12"/>
      <c r="G22" s="7">
        <f>IFERROR((D22/'December 2016'!D22)-1,0)</f>
        <v>0.64918275154004124</v>
      </c>
      <c r="H22" s="7">
        <f>IFERROR((E22/'December 2016'!E22)-1,0)</f>
        <v>0.1666611766256012</v>
      </c>
      <c r="J22" s="22"/>
      <c r="K22" s="22"/>
    </row>
    <row r="23" spans="1:11" x14ac:dyDescent="0.3">
      <c r="A23" s="10" t="s">
        <v>25</v>
      </c>
      <c r="B23">
        <v>20</v>
      </c>
      <c r="D23" s="11">
        <f>SUM('Week of November 27th:Week of December 25th'!D22)</f>
        <v>86335.9</v>
      </c>
      <c r="E23" s="11">
        <f>SUM('Week of November 27th:Week of December 25th'!E22)</f>
        <v>32240.25</v>
      </c>
      <c r="F23" s="12"/>
      <c r="G23" s="7">
        <f>IFERROR((D23/'December 2016'!D23)-1,0)</f>
        <v>0.3817723504369257</v>
      </c>
      <c r="H23" s="7">
        <f>IFERROR((E23/'December 2016'!E23)-1,0)</f>
        <v>0.94118390828820053</v>
      </c>
      <c r="J23" s="22"/>
      <c r="K23" s="22"/>
    </row>
    <row r="24" spans="1:11" x14ac:dyDescent="0.3">
      <c r="A24" s="10" t="s">
        <v>26</v>
      </c>
      <c r="B24">
        <v>21</v>
      </c>
      <c r="D24" s="11">
        <f>SUM('Week of November 27th:Week of December 25th'!D23)</f>
        <v>40751.9</v>
      </c>
      <c r="E24" s="11">
        <f>SUM('Week of November 27th:Week of December 25th'!E23)</f>
        <v>13332.9</v>
      </c>
      <c r="F24" s="12"/>
      <c r="G24" s="7">
        <f>IFERROR((D24/'December 2016'!D24)-1,0)</f>
        <v>0.58980310767634303</v>
      </c>
      <c r="H24" s="7">
        <f>IFERROR((E24/'December 2016'!E24)-1,0)</f>
        <v>-1.0596852111578681E-2</v>
      </c>
      <c r="J24" s="22"/>
      <c r="K24" s="22"/>
    </row>
    <row r="25" spans="1:11" x14ac:dyDescent="0.3">
      <c r="A25" s="10" t="s">
        <v>27</v>
      </c>
      <c r="B25">
        <v>22</v>
      </c>
      <c r="D25" s="11">
        <f>SUM('Week of November 27th:Week of December 25th'!D24)</f>
        <v>16226.7</v>
      </c>
      <c r="E25" s="11">
        <f>SUM('Week of November 27th:Week of December 25th'!E24)</f>
        <v>7507.15</v>
      </c>
      <c r="F25" s="12"/>
      <c r="G25" s="7">
        <f>IFERROR((D25/'December 2016'!D25)-1,0)</f>
        <v>0.21979583245632472</v>
      </c>
      <c r="H25" s="7">
        <f>IFERROR((E25/'December 2016'!E25)-1,0)</f>
        <v>-0.14094040371675742</v>
      </c>
      <c r="J25" s="22"/>
      <c r="K25" s="22"/>
    </row>
    <row r="26" spans="1:11" x14ac:dyDescent="0.3">
      <c r="A26" s="10" t="s">
        <v>28</v>
      </c>
      <c r="B26">
        <v>23</v>
      </c>
      <c r="D26" s="11">
        <f>SUM('Week of November 27th:Week of December 25th'!D25)</f>
        <v>39188.800000000003</v>
      </c>
      <c r="E26" s="11">
        <f>SUM('Week of November 27th:Week of December 25th'!E25)</f>
        <v>21974.05</v>
      </c>
      <c r="F26" s="12"/>
      <c r="G26" s="7">
        <f>IFERROR((D26/'December 2016'!D26)-1,0)</f>
        <v>-0.59914651086193804</v>
      </c>
      <c r="H26" s="7">
        <f>IFERROR((E26/'December 2016'!E26)-1,0)</f>
        <v>4.5912672630649576E-2</v>
      </c>
      <c r="J26" s="22"/>
      <c r="K26" s="22"/>
    </row>
    <row r="27" spans="1:11" x14ac:dyDescent="0.3">
      <c r="A27" s="10" t="s">
        <v>29</v>
      </c>
      <c r="B27">
        <v>24</v>
      </c>
      <c r="D27" s="11">
        <f>SUM('Week of November 27th:Week of December 25th'!D26)</f>
        <v>9301.91</v>
      </c>
      <c r="E27" s="11">
        <f>SUM('Week of November 27th:Week of December 25th'!E26)</f>
        <v>4694.45</v>
      </c>
      <c r="F27" s="12"/>
      <c r="G27" s="7">
        <f>IFERROR((D27/'December 2016'!D27)-1,0)</f>
        <v>-0.763002624270682</v>
      </c>
      <c r="H27" s="7">
        <f>IFERROR((E27/'December 2016'!E27)-1,0)</f>
        <v>-0.70515675000078515</v>
      </c>
      <c r="J27" s="22"/>
      <c r="K27" s="22"/>
    </row>
    <row r="28" spans="1:11" x14ac:dyDescent="0.3">
      <c r="A28" s="10" t="s">
        <v>30</v>
      </c>
      <c r="B28">
        <v>25</v>
      </c>
      <c r="D28" s="11">
        <f>SUM('Week of November 27th:Week of December 25th'!D27)</f>
        <v>30828.700000000004</v>
      </c>
      <c r="E28" s="11">
        <f>SUM('Week of November 27th:Week of December 25th'!E27)</f>
        <v>18762.45</v>
      </c>
      <c r="F28" s="12"/>
      <c r="G28" s="7">
        <f>IFERROR((D28/'December 2016'!D28)-1,0)</f>
        <v>-0.13839381786168437</v>
      </c>
      <c r="H28" s="7">
        <f>IFERROR((E28/'December 2016'!E28)-1,0)</f>
        <v>0.12449655982547414</v>
      </c>
      <c r="J28" s="22"/>
      <c r="K28" s="22"/>
    </row>
    <row r="29" spans="1:11" x14ac:dyDescent="0.3">
      <c r="A29" s="10" t="s">
        <v>31</v>
      </c>
      <c r="B29">
        <v>26</v>
      </c>
      <c r="D29" s="11">
        <f>SUM('Week of November 27th:Week of December 25th'!D28)</f>
        <v>66122.899999999994</v>
      </c>
      <c r="E29" s="11">
        <f>SUM('Week of November 27th:Week of December 25th'!E28)</f>
        <v>59749.9</v>
      </c>
      <c r="F29" s="12"/>
      <c r="G29" s="7">
        <f>IFERROR((D29/'December 2016'!D29)-1,0)</f>
        <v>6.0552451096754112E-2</v>
      </c>
      <c r="H29" s="7">
        <f>IFERROR((E29/'December 2016'!E29)-1,0)</f>
        <v>0.83024208246671094</v>
      </c>
      <c r="J29" s="22"/>
      <c r="K29" s="22"/>
    </row>
    <row r="30" spans="1:11" x14ac:dyDescent="0.3">
      <c r="A30" s="10" t="s">
        <v>32</v>
      </c>
      <c r="B30">
        <v>27</v>
      </c>
      <c r="D30" s="11">
        <f>SUM('Week of November 27th:Week of December 25th'!D29)</f>
        <v>680027.59999999986</v>
      </c>
      <c r="E30" s="11">
        <f>SUM('Week of November 27th:Week of December 25th'!E29)</f>
        <v>323008.7</v>
      </c>
      <c r="F30" s="12"/>
      <c r="G30" s="7">
        <f>IFERROR((D30/'December 2016'!D30)-1,0)</f>
        <v>0.15017125862360858</v>
      </c>
      <c r="H30" s="7">
        <f>IFERROR((E30/'December 2016'!E30)-1,0)</f>
        <v>-2.701587020279228E-3</v>
      </c>
      <c r="J30" s="22"/>
      <c r="K30" s="22"/>
    </row>
    <row r="31" spans="1:11" x14ac:dyDescent="0.3">
      <c r="A31" s="10" t="s">
        <v>33</v>
      </c>
      <c r="B31">
        <v>28</v>
      </c>
      <c r="D31" s="11">
        <f>SUM('Week of November 27th:Week of December 25th'!D30)</f>
        <v>336396.2</v>
      </c>
      <c r="E31" s="11">
        <f>SUM('Week of November 27th:Week of December 25th'!E30)</f>
        <v>134891.75</v>
      </c>
      <c r="F31" s="12"/>
      <c r="G31" s="7">
        <f>IFERROR((D31/'December 2016'!D31)-1,0)</f>
        <v>0.22738963311070526</v>
      </c>
      <c r="H31" s="7">
        <f>IFERROR((E31/'December 2016'!E31)-1,0)</f>
        <v>0.32551812847797845</v>
      </c>
      <c r="J31" s="22"/>
      <c r="K31" s="22"/>
    </row>
    <row r="32" spans="1:11" x14ac:dyDescent="0.3">
      <c r="A32" s="10" t="s">
        <v>34</v>
      </c>
      <c r="B32">
        <v>29</v>
      </c>
      <c r="D32" s="11">
        <f>SUM('Week of November 27th:Week of December 25th'!D31)</f>
        <v>10668413</v>
      </c>
      <c r="E32" s="11">
        <f>SUM('Week of November 27th:Week of December 25th'!E31)</f>
        <v>5907053.25</v>
      </c>
      <c r="F32" s="12"/>
      <c r="G32" s="7">
        <f>IFERROR((D32/'December 2016'!D32)-1,0)</f>
        <v>0.58191254749575982</v>
      </c>
      <c r="H32" s="7">
        <f>IFERROR((E32/'December 2016'!E32)-1,0)</f>
        <v>0.45203452920257359</v>
      </c>
      <c r="J32" s="22"/>
      <c r="K32" s="22"/>
    </row>
    <row r="33" spans="1:11" x14ac:dyDescent="0.3">
      <c r="A33" s="10" t="s">
        <v>35</v>
      </c>
      <c r="B33">
        <v>30</v>
      </c>
      <c r="D33" s="11">
        <f>SUM('Week of November 27th:Week of December 25th'!D32)</f>
        <v>9435.2999999999993</v>
      </c>
      <c r="E33" s="11">
        <f>SUM('Week of November 27th:Week of December 25th'!E32)</f>
        <v>5388.95</v>
      </c>
      <c r="F33" s="12"/>
      <c r="G33" s="7">
        <f>IFERROR((D33/'December 2016'!D33)-1,0)</f>
        <v>-0.75987814871557346</v>
      </c>
      <c r="H33" s="7">
        <f>IFERROR((E33/'December 2016'!E33)-1,0)</f>
        <v>-0.62629547826509069</v>
      </c>
      <c r="J33" s="22"/>
      <c r="K33" s="22"/>
    </row>
    <row r="34" spans="1:11" x14ac:dyDescent="0.3">
      <c r="A34" s="10" t="s">
        <v>36</v>
      </c>
      <c r="B34">
        <v>31</v>
      </c>
      <c r="D34" s="11">
        <f>SUM('Week of November 27th:Week of December 25th'!D33)</f>
        <v>1098802.53</v>
      </c>
      <c r="E34" s="11">
        <f>SUM('Week of November 27th:Week of December 25th'!E33)</f>
        <v>347676.69999999995</v>
      </c>
      <c r="F34" s="12"/>
      <c r="G34" s="7">
        <f>IFERROR((D34/'December 2016'!D34)-1,0)</f>
        <v>0.11054537011082965</v>
      </c>
      <c r="H34" s="7">
        <f>IFERROR((E34/'December 2016'!E34)-1,0)</f>
        <v>-0.11289776679946051</v>
      </c>
      <c r="J34" s="22"/>
      <c r="K34" s="22"/>
    </row>
    <row r="35" spans="1:11" x14ac:dyDescent="0.3">
      <c r="A35" s="10" t="s">
        <v>37</v>
      </c>
      <c r="B35">
        <v>32</v>
      </c>
      <c r="D35" s="11">
        <f>SUM('Week of November 27th:Week of December 25th'!D34)</f>
        <v>18410.699999999997</v>
      </c>
      <c r="E35" s="11">
        <f>SUM('Week of November 27th:Week of December 25th'!E34)</f>
        <v>16480.099999999999</v>
      </c>
      <c r="F35" s="12"/>
      <c r="G35" s="7">
        <f>IFERROR((D35/'December 2016'!D35)-1,0)</f>
        <v>-0.75422612205993667</v>
      </c>
      <c r="H35" s="7">
        <f>IFERROR((E35/'December 2016'!E35)-1,0)</f>
        <v>-0.50323887493933717</v>
      </c>
      <c r="J35" s="22"/>
      <c r="K35" s="22"/>
    </row>
    <row r="36" spans="1:11" x14ac:dyDescent="0.3">
      <c r="A36" s="10" t="s">
        <v>38</v>
      </c>
      <c r="B36">
        <v>33</v>
      </c>
      <c r="D36" s="11">
        <f>SUM('Week of November 27th:Week of December 25th'!D35)</f>
        <v>19308.100000000002</v>
      </c>
      <c r="E36" s="11">
        <f>SUM('Week of November 27th:Week of December 25th'!E35)</f>
        <v>35574.699999999997</v>
      </c>
      <c r="F36" s="12"/>
      <c r="G36" s="7">
        <f>IFERROR((D36/'December 2016'!D36)-1,0)</f>
        <v>-0.36692678448473715</v>
      </c>
      <c r="H36" s="7">
        <f>IFERROR((E36/'December 2016'!E36)-1,0)</f>
        <v>1.7537048576305168</v>
      </c>
      <c r="J36" s="22"/>
      <c r="K36" s="22"/>
    </row>
    <row r="37" spans="1:11" x14ac:dyDescent="0.3">
      <c r="A37" s="10" t="s">
        <v>39</v>
      </c>
      <c r="B37">
        <v>34</v>
      </c>
      <c r="D37" s="11">
        <f>SUM('Week of November 27th:Week of December 25th'!D36)</f>
        <v>7651.7000000000007</v>
      </c>
      <c r="E37" s="11">
        <f>SUM('Week of November 27th:Week of December 25th'!E36)</f>
        <v>5182.45</v>
      </c>
      <c r="F37" s="12"/>
      <c r="G37" s="7">
        <f>IFERROR((D37/'December 2016'!D37)-1,0)</f>
        <v>-0.79390248501074701</v>
      </c>
      <c r="H37" s="7">
        <f>IFERROR((E37/'December 2016'!E37)-1,0)</f>
        <v>1.0683056292778321</v>
      </c>
      <c r="J37" s="22"/>
      <c r="K37" s="22"/>
    </row>
    <row r="38" spans="1:11" x14ac:dyDescent="0.3">
      <c r="A38" s="10" t="s">
        <v>40</v>
      </c>
      <c r="B38">
        <v>35</v>
      </c>
      <c r="D38" s="11">
        <f>SUM('Week of November 27th:Week of December 25th'!D37)</f>
        <v>1677879</v>
      </c>
      <c r="E38" s="11">
        <f>SUM('Week of November 27th:Week of December 25th'!E37)</f>
        <v>781500.64999999991</v>
      </c>
      <c r="F38" s="12"/>
      <c r="G38" s="7">
        <f>IFERROR((D38/'December 2016'!D38)-1,0)</f>
        <v>0.17831287277453622</v>
      </c>
      <c r="H38" s="7">
        <f>IFERROR((E38/'December 2016'!E38)-1,0)</f>
        <v>0.12078487000483862</v>
      </c>
      <c r="J38" s="22"/>
      <c r="K38" s="22"/>
    </row>
    <row r="39" spans="1:11" x14ac:dyDescent="0.3">
      <c r="A39" s="10" t="s">
        <v>41</v>
      </c>
      <c r="B39">
        <v>36</v>
      </c>
      <c r="D39" s="11">
        <f>SUM('Week of November 27th:Week of December 25th'!D38)</f>
        <v>5614247.8000000007</v>
      </c>
      <c r="E39" s="11">
        <f>SUM('Week of November 27th:Week of December 25th'!E38)</f>
        <v>1842554.3499999999</v>
      </c>
      <c r="F39" s="12"/>
      <c r="G39" s="7">
        <f>IFERROR((D39/'December 2016'!D39)-1,0)</f>
        <v>-7.3053883357185767E-2</v>
      </c>
      <c r="H39" s="7">
        <f>IFERROR((E39/'December 2016'!E39)-1,0)</f>
        <v>-0.21115164908539319</v>
      </c>
      <c r="J39" s="22"/>
      <c r="K39" s="22"/>
    </row>
    <row r="40" spans="1:11" x14ac:dyDescent="0.3">
      <c r="A40" s="10" t="s">
        <v>42</v>
      </c>
      <c r="B40">
        <v>37</v>
      </c>
      <c r="D40" s="11">
        <f>SUM('Week of November 27th:Week of December 25th'!D39)</f>
        <v>922205.9</v>
      </c>
      <c r="E40" s="11">
        <f>SUM('Week of November 27th:Week of December 25th'!E39)</f>
        <v>472174.15</v>
      </c>
      <c r="F40" s="12"/>
      <c r="G40" s="7">
        <f>IFERROR((D40/'December 2016'!D40)-1,0)</f>
        <v>0.34189690508635628</v>
      </c>
      <c r="H40" s="7">
        <f>IFERROR((E40/'December 2016'!E40)-1,0)</f>
        <v>-0.16220736201348096</v>
      </c>
      <c r="J40" s="22"/>
      <c r="K40" s="22"/>
    </row>
    <row r="41" spans="1:11" x14ac:dyDescent="0.3">
      <c r="A41" s="10" t="s">
        <v>43</v>
      </c>
      <c r="B41">
        <v>38</v>
      </c>
      <c r="D41" s="11">
        <f>SUM('Week of November 27th:Week of December 25th'!D40)</f>
        <v>75331.7</v>
      </c>
      <c r="E41" s="11">
        <f>SUM('Week of November 27th:Week of December 25th'!E40)</f>
        <v>43331.05</v>
      </c>
      <c r="F41" s="12"/>
      <c r="G41" s="7">
        <f>IFERROR((D41/'December 2016'!D41)-1,0)</f>
        <v>-3.237172117828846E-2</v>
      </c>
      <c r="H41" s="7">
        <f>IFERROR((E41/'December 2016'!E41)-1,0)</f>
        <v>0.69319456221450282</v>
      </c>
      <c r="J41" s="22"/>
      <c r="K41" s="22"/>
    </row>
    <row r="42" spans="1:11" x14ac:dyDescent="0.3">
      <c r="A42" s="10" t="s">
        <v>44</v>
      </c>
      <c r="B42">
        <v>39</v>
      </c>
      <c r="D42" s="11">
        <f>SUM('Week of November 27th:Week of December 25th'!D41)</f>
        <v>40376</v>
      </c>
      <c r="E42" s="11">
        <f>SUM('Week of November 27th:Week of December 25th'!E41)</f>
        <v>3321.8500000000004</v>
      </c>
      <c r="F42" s="12"/>
      <c r="G42" s="7">
        <f>IFERROR((D42/'December 2016'!D42)-1,0)</f>
        <v>-0.62613430127041747</v>
      </c>
      <c r="H42" s="7">
        <f>IFERROR((E42/'December 2016'!E42)-1,0)</f>
        <v>4.5308857808857814</v>
      </c>
      <c r="J42" s="22"/>
      <c r="K42" s="22"/>
    </row>
    <row r="43" spans="1:11" x14ac:dyDescent="0.3">
      <c r="A43" s="10" t="s">
        <v>45</v>
      </c>
      <c r="B43">
        <v>40</v>
      </c>
      <c r="D43" s="11">
        <f>SUM('Week of November 27th:Week of December 25th'!D42)</f>
        <v>30258.199999999997</v>
      </c>
      <c r="E43" s="11">
        <f>SUM('Week of November 27th:Week of December 25th'!E42)</f>
        <v>13299.65</v>
      </c>
      <c r="F43" s="12"/>
      <c r="G43" s="7">
        <f>IFERROR((D43/'December 2016'!D43)-1,0)</f>
        <v>0</v>
      </c>
      <c r="H43" s="7">
        <f>IFERROR((E43/'December 2016'!E43)-1,0)</f>
        <v>0</v>
      </c>
      <c r="J43" s="22"/>
      <c r="K43" s="22"/>
    </row>
    <row r="44" spans="1:11" x14ac:dyDescent="0.3">
      <c r="A44" s="10" t="s">
        <v>46</v>
      </c>
      <c r="B44">
        <v>41</v>
      </c>
      <c r="D44" s="11">
        <f>SUM('Week of November 27th:Week of December 25th'!D43)</f>
        <v>2170823.9</v>
      </c>
      <c r="E44" s="11">
        <f>SUM('Week of November 27th:Week of December 25th'!E43)</f>
        <v>879255.99999999988</v>
      </c>
      <c r="F44" s="12"/>
      <c r="G44" s="7">
        <f>IFERROR((D44/'December 2016'!D44)-1,0)</f>
        <v>-0.18996475594412043</v>
      </c>
      <c r="H44" s="7">
        <f>IFERROR((E44/'December 2016'!E44)-1,0)</f>
        <v>-0.23043391021586002</v>
      </c>
      <c r="J44" s="22"/>
      <c r="K44" s="22"/>
    </row>
    <row r="45" spans="1:11" x14ac:dyDescent="0.3">
      <c r="A45" s="10" t="s">
        <v>47</v>
      </c>
      <c r="B45">
        <v>42</v>
      </c>
      <c r="D45" s="11">
        <f>SUM('Week of November 27th:Week of December 25th'!D44)</f>
        <v>1169762.1800000002</v>
      </c>
      <c r="E45" s="11">
        <f>SUM('Week of November 27th:Week of December 25th'!E44)</f>
        <v>548377.4</v>
      </c>
      <c r="F45" s="12"/>
      <c r="G45" s="7">
        <f>IFERROR((D45/'December 2016'!D45)-1,0)</f>
        <v>-0.3358831785170463</v>
      </c>
      <c r="H45" s="7">
        <f>IFERROR((E45/'December 2016'!E45)-1,0)</f>
        <v>-0.22642526227930526</v>
      </c>
      <c r="J45" s="22"/>
      <c r="K45" s="22"/>
    </row>
    <row r="46" spans="1:11" x14ac:dyDescent="0.3">
      <c r="A46" s="10" t="s">
        <v>48</v>
      </c>
      <c r="B46">
        <v>43</v>
      </c>
      <c r="D46" s="11">
        <f>SUM('Week of November 27th:Week of December 25th'!D45)</f>
        <v>851116</v>
      </c>
      <c r="E46" s="11">
        <f>SUM('Week of November 27th:Week of December 25th'!E45)</f>
        <v>381652.25</v>
      </c>
      <c r="F46" s="12"/>
      <c r="G46" s="7">
        <f>IFERROR((D46/'December 2016'!D46)-1,0)</f>
        <v>-0.26649051049094485</v>
      </c>
      <c r="H46" s="7">
        <f>IFERROR((E46/'December 2016'!E46)-1,0)</f>
        <v>-0.22833785884782321</v>
      </c>
      <c r="J46" s="22"/>
      <c r="K46" s="22"/>
    </row>
    <row r="47" spans="1:11" x14ac:dyDescent="0.3">
      <c r="A47" s="10" t="s">
        <v>49</v>
      </c>
      <c r="B47">
        <v>44</v>
      </c>
      <c r="D47" s="11">
        <f>SUM('Week of November 27th:Week of December 25th'!D46)</f>
        <v>654178</v>
      </c>
      <c r="E47" s="11">
        <f>SUM('Week of November 27th:Week of December 25th'!E46)</f>
        <v>287700.34999999998</v>
      </c>
      <c r="F47" s="12"/>
      <c r="G47" s="7">
        <f>IFERROR((D47/'December 2016'!D47)-1,0)</f>
        <v>-0.38239753579092184</v>
      </c>
      <c r="H47" s="7">
        <f>IFERROR((E47/'December 2016'!E47)-1,0)</f>
        <v>-0.40878424302805516</v>
      </c>
      <c r="J47" s="22"/>
      <c r="K47" s="22"/>
    </row>
    <row r="48" spans="1:11" x14ac:dyDescent="0.3">
      <c r="A48" s="10" t="s">
        <v>50</v>
      </c>
      <c r="B48">
        <v>45</v>
      </c>
      <c r="D48" s="11">
        <f>SUM('Week of November 27th:Week of December 25th'!D47)</f>
        <v>665813.4</v>
      </c>
      <c r="E48" s="11">
        <f>SUM('Week of November 27th:Week of December 25th'!E47)</f>
        <v>282307.19999999995</v>
      </c>
      <c r="F48" s="12"/>
      <c r="G48" s="7">
        <f>IFERROR((D48/'December 2016'!D48)-1,0)</f>
        <v>0.25606897562637587</v>
      </c>
      <c r="H48" s="7">
        <f>IFERROR((E48/'December 2016'!E48)-1,0)</f>
        <v>4.7973931617268484E-2</v>
      </c>
      <c r="J48" s="22"/>
      <c r="K48" s="22"/>
    </row>
    <row r="49" spans="1:11" x14ac:dyDescent="0.3">
      <c r="A49" s="10" t="s">
        <v>51</v>
      </c>
      <c r="B49">
        <v>46</v>
      </c>
      <c r="D49" s="11">
        <f>SUM('Week of November 27th:Week of December 25th'!D48)</f>
        <v>1406006.8</v>
      </c>
      <c r="E49" s="11">
        <f>SUM('Week of November 27th:Week of December 25th'!E48)</f>
        <v>768014.8</v>
      </c>
      <c r="F49" s="12"/>
      <c r="G49" s="7">
        <f>IFERROR((D49/'December 2016'!D49)-1,0)</f>
        <v>0.27047083674503392</v>
      </c>
      <c r="H49" s="7">
        <f>IFERROR((E49/'December 2016'!E49)-1,0)</f>
        <v>0.12440726358951038</v>
      </c>
      <c r="J49" s="22"/>
      <c r="K49" s="22"/>
    </row>
    <row r="50" spans="1:11" x14ac:dyDescent="0.3">
      <c r="A50" s="10" t="s">
        <v>52</v>
      </c>
      <c r="B50">
        <v>47</v>
      </c>
      <c r="D50" s="11">
        <f>SUM('Week of November 27th:Week of December 25th'!D49)</f>
        <v>106796.20000000001</v>
      </c>
      <c r="E50" s="11">
        <f>SUM('Week of November 27th:Week of December 25th'!E49)</f>
        <v>20950.3</v>
      </c>
      <c r="F50" s="12"/>
      <c r="G50" s="7">
        <f>IFERROR((D50/'December 2016'!D50)-1,0)</f>
        <v>0.11112244006175898</v>
      </c>
      <c r="H50" s="7">
        <f>IFERROR((E50/'December 2016'!E50)-1,0)</f>
        <v>0.10712832464025457</v>
      </c>
      <c r="J50" s="22"/>
      <c r="K50" s="22"/>
    </row>
    <row r="51" spans="1:11" x14ac:dyDescent="0.3">
      <c r="A51" s="10" t="s">
        <v>53</v>
      </c>
      <c r="B51">
        <v>48</v>
      </c>
      <c r="D51" s="11">
        <f>SUM('Week of November 27th:Week of December 25th'!D50)</f>
        <v>8877357.3000000007</v>
      </c>
      <c r="E51" s="11">
        <f>SUM('Week of November 27th:Week of December 25th'!E50)</f>
        <v>6193450.9000000004</v>
      </c>
      <c r="F51" s="12"/>
      <c r="G51" s="7">
        <f>IFERROR((D51/'December 2016'!D51)-1,0)</f>
        <v>-7.2962070543232782E-2</v>
      </c>
      <c r="H51" s="7">
        <f>IFERROR((E51/'December 2016'!E51)-1,0)</f>
        <v>9.2049910252128386E-2</v>
      </c>
      <c r="J51" s="22"/>
      <c r="K51" s="22"/>
    </row>
    <row r="52" spans="1:11" x14ac:dyDescent="0.3">
      <c r="A52" s="10" t="s">
        <v>54</v>
      </c>
      <c r="B52">
        <v>49</v>
      </c>
      <c r="D52" s="11">
        <f>SUM('Week of November 27th:Week of December 25th'!D51)</f>
        <v>2579148.21</v>
      </c>
      <c r="E52" s="11">
        <f>SUM('Week of November 27th:Week of December 25th'!E51)</f>
        <v>992940.2</v>
      </c>
      <c r="F52" s="12"/>
      <c r="G52" s="7">
        <f>IFERROR((D52/'December 2016'!D52)-1,0)</f>
        <v>3.7877792634288809E-3</v>
      </c>
      <c r="H52" s="7">
        <f>IFERROR((E52/'December 2016'!E52)-1,0)</f>
        <v>-0.28405937545740401</v>
      </c>
      <c r="J52" s="22"/>
      <c r="K52" s="22"/>
    </row>
    <row r="53" spans="1:11" x14ac:dyDescent="0.3">
      <c r="A53" s="10" t="s">
        <v>55</v>
      </c>
      <c r="B53">
        <v>50</v>
      </c>
      <c r="D53" s="11">
        <f>SUM('Week of November 27th:Week of December 25th'!D52)</f>
        <v>9910091.0999999996</v>
      </c>
      <c r="E53" s="11">
        <f>SUM('Week of November 27th:Week of December 25th'!E52)</f>
        <v>4919809.3000000007</v>
      </c>
      <c r="F53" s="12"/>
      <c r="G53" s="7">
        <f>IFERROR((D53/'December 2016'!D53)-1,0)</f>
        <v>5.2322468141787537E-2</v>
      </c>
      <c r="H53" s="7">
        <f>IFERROR((E53/'December 2016'!E53)-1,0)</f>
        <v>0.13366097559087242</v>
      </c>
      <c r="J53" s="22"/>
      <c r="K53" s="22"/>
    </row>
    <row r="54" spans="1:11" x14ac:dyDescent="0.3">
      <c r="A54" s="10" t="s">
        <v>56</v>
      </c>
      <c r="B54">
        <v>51</v>
      </c>
      <c r="D54" s="11">
        <f>SUM('Week of November 27th:Week of December 25th'!D53)</f>
        <v>2545379.2000000002</v>
      </c>
      <c r="E54" s="11">
        <f>SUM('Week of November 27th:Week of December 25th'!E53)</f>
        <v>1569478.75</v>
      </c>
      <c r="F54" s="12"/>
      <c r="G54" s="7">
        <f>IFERROR((D54/'December 2016'!D54)-1,0)</f>
        <v>-0.15931209011835834</v>
      </c>
      <c r="H54" s="7">
        <f>IFERROR((E54/'December 2016'!E54)-1,0)</f>
        <v>0.10970491984562503</v>
      </c>
      <c r="J54" s="22"/>
      <c r="K54" s="22"/>
    </row>
    <row r="55" spans="1:11" x14ac:dyDescent="0.3">
      <c r="A55" s="10" t="s">
        <v>57</v>
      </c>
      <c r="B55">
        <v>52</v>
      </c>
      <c r="D55" s="11">
        <f>SUM('Week of November 27th:Week of December 25th'!D54)</f>
        <v>17896229.699999999</v>
      </c>
      <c r="E55" s="11">
        <f>SUM('Week of November 27th:Week of December 25th'!E54)</f>
        <v>8451657.5499999989</v>
      </c>
      <c r="F55" s="12"/>
      <c r="G55" s="7">
        <f>IFERROR((D55/'December 2016'!D55)-1,0)</f>
        <v>2.7679833995259049</v>
      </c>
      <c r="H55" s="7">
        <f>IFERROR((E55/'December 2016'!E55)-1,0)</f>
        <v>1.88644202849005</v>
      </c>
      <c r="J55" s="22"/>
      <c r="K55" s="22"/>
    </row>
    <row r="56" spans="1:11" x14ac:dyDescent="0.3">
      <c r="A56" s="10" t="s">
        <v>58</v>
      </c>
      <c r="B56">
        <v>53</v>
      </c>
      <c r="D56" s="11">
        <f>SUM('Week of November 27th:Week of December 25th'!D55)</f>
        <v>2548157.88</v>
      </c>
      <c r="E56" s="11">
        <f>SUM('Week of November 27th:Week of December 25th'!E55)</f>
        <v>1732729.0999999999</v>
      </c>
      <c r="F56" s="12"/>
      <c r="G56" s="7">
        <f>IFERROR((D56/'December 2016'!D56)-1,0)</f>
        <v>0.24882516626711726</v>
      </c>
      <c r="H56" s="7">
        <f>IFERROR((E56/'December 2016'!E56)-1,0)</f>
        <v>0.28878433203144271</v>
      </c>
      <c r="J56" s="22"/>
      <c r="K56" s="22"/>
    </row>
    <row r="57" spans="1:11" x14ac:dyDescent="0.3">
      <c r="A57" s="10" t="s">
        <v>59</v>
      </c>
      <c r="B57">
        <v>54</v>
      </c>
      <c r="D57" s="11">
        <f>SUM('Week of November 27th:Week of December 25th'!D56)</f>
        <v>153009.65000000002</v>
      </c>
      <c r="E57" s="11">
        <f>SUM('Week of November 27th:Week of December 25th'!E56)</f>
        <v>50876.7</v>
      </c>
      <c r="F57" s="12"/>
      <c r="G57" s="7">
        <f>IFERROR((D57/'December 2016'!D57)-1,0)</f>
        <v>0.83383011414572916</v>
      </c>
      <c r="H57" s="7">
        <f>IFERROR((E57/'December 2016'!E57)-1,0)</f>
        <v>0.22825903268327297</v>
      </c>
      <c r="J57" s="22"/>
      <c r="K57" s="22"/>
    </row>
    <row r="58" spans="1:11" x14ac:dyDescent="0.3">
      <c r="A58" s="10" t="s">
        <v>60</v>
      </c>
      <c r="B58">
        <v>55</v>
      </c>
      <c r="D58" s="11">
        <f>SUM('Week of November 27th:Week of December 25th'!D57)</f>
        <v>2484176.7999999998</v>
      </c>
      <c r="E58" s="11">
        <f>SUM('Week of November 27th:Week of December 25th'!E57)</f>
        <v>1094427.25</v>
      </c>
      <c r="F58" s="12"/>
      <c r="G58" s="7">
        <f>IFERROR((D58/'December 2016'!D58)-1,0)</f>
        <v>0.275006125650199</v>
      </c>
      <c r="H58" s="7">
        <f>IFERROR((E58/'December 2016'!E58)-1,0)</f>
        <v>-6.441125350853083E-2</v>
      </c>
      <c r="J58" s="22"/>
      <c r="K58" s="22"/>
    </row>
    <row r="59" spans="1:11" x14ac:dyDescent="0.3">
      <c r="A59" s="10" t="s">
        <v>61</v>
      </c>
      <c r="B59">
        <v>56</v>
      </c>
      <c r="D59" s="11">
        <f>SUM('Week of November 27th:Week of December 25th'!D58)</f>
        <v>1864872.1</v>
      </c>
      <c r="E59" s="11">
        <f>SUM('Week of November 27th:Week of December 25th'!E58)</f>
        <v>1024837.8</v>
      </c>
      <c r="F59" s="12"/>
      <c r="G59" s="7">
        <f>IFERROR((D59/'December 2016'!D59)-1,0)</f>
        <v>0.39345332399518584</v>
      </c>
      <c r="H59" s="7">
        <f>IFERROR((E59/'December 2016'!E59)-1,0)</f>
        <v>0.8563558188395417</v>
      </c>
      <c r="J59" s="22"/>
      <c r="K59" s="22"/>
    </row>
    <row r="60" spans="1:11" x14ac:dyDescent="0.3">
      <c r="A60" s="10" t="s">
        <v>62</v>
      </c>
      <c r="B60">
        <v>57</v>
      </c>
      <c r="D60" s="11">
        <f>SUM('Week of November 27th:Week of December 25th'!D59)</f>
        <v>667018.10000000009</v>
      </c>
      <c r="E60" s="11">
        <f>SUM('Week of November 27th:Week of December 25th'!E59)</f>
        <v>390548.9</v>
      </c>
      <c r="F60" s="12"/>
      <c r="G60" s="7">
        <f>IFERROR((D60/'December 2016'!D60)-1,0)</f>
        <v>-0.12852895367649542</v>
      </c>
      <c r="H60" s="7">
        <f>IFERROR((E60/'December 2016'!E60)-1,0)</f>
        <v>-0.20142817065909391</v>
      </c>
      <c r="J60" s="22"/>
      <c r="K60" s="22"/>
    </row>
    <row r="61" spans="1:11" x14ac:dyDescent="0.3">
      <c r="A61" s="10" t="s">
        <v>63</v>
      </c>
      <c r="B61">
        <v>58</v>
      </c>
      <c r="D61" s="11">
        <f>SUM('Week of November 27th:Week of December 25th'!D60)</f>
        <v>3408959.4000000004</v>
      </c>
      <c r="E61" s="11">
        <f>SUM('Week of November 27th:Week of December 25th'!E60)</f>
        <v>1231420.05</v>
      </c>
      <c r="F61" s="12"/>
      <c r="G61" s="7">
        <f>IFERROR((D61/'December 2016'!D61)-1,0)</f>
        <v>2.4538062999574839E-2</v>
      </c>
      <c r="H61" s="7">
        <f>IFERROR((E61/'December 2016'!E61)-1,0)</f>
        <v>-8.892677854666875E-2</v>
      </c>
      <c r="J61" s="22"/>
      <c r="K61" s="22"/>
    </row>
    <row r="62" spans="1:11" x14ac:dyDescent="0.3">
      <c r="A62" s="10" t="s">
        <v>64</v>
      </c>
      <c r="B62">
        <v>59</v>
      </c>
      <c r="D62" s="11">
        <f>SUM('Week of November 27th:Week of December 25th'!D61)</f>
        <v>1952603.35</v>
      </c>
      <c r="E62" s="11">
        <f>SUM('Week of November 27th:Week of December 25th'!E61)</f>
        <v>1549057.0499999998</v>
      </c>
      <c r="F62" s="12"/>
      <c r="G62" s="7">
        <f>IFERROR((D62/'December 2016'!D62)-1,0)</f>
        <v>-0.31548412703454165</v>
      </c>
      <c r="H62" s="7">
        <f>IFERROR((E62/'December 2016'!E62)-1,0)</f>
        <v>-0.18375692795043275</v>
      </c>
      <c r="J62" s="22"/>
      <c r="K62" s="22"/>
    </row>
    <row r="63" spans="1:11" x14ac:dyDescent="0.3">
      <c r="A63" s="10" t="s">
        <v>65</v>
      </c>
      <c r="B63">
        <v>60</v>
      </c>
      <c r="D63" s="11">
        <f>SUM('Week of November 27th:Week of December 25th'!D62)</f>
        <v>923858.6</v>
      </c>
      <c r="E63" s="11">
        <f>SUM('Week of November 27th:Week of December 25th'!E62)</f>
        <v>313119.09999999998</v>
      </c>
      <c r="F63" s="12"/>
      <c r="G63" s="7">
        <f>IFERROR((D63/'December 2016'!D63)-1,0)</f>
        <v>-0.54676706168070754</v>
      </c>
      <c r="H63" s="7">
        <f>IFERROR((E63/'December 2016'!E63)-1,0)</f>
        <v>-5.1887162378415952E-2</v>
      </c>
      <c r="J63" s="22"/>
      <c r="K63" s="22"/>
    </row>
    <row r="64" spans="1:11" x14ac:dyDescent="0.3">
      <c r="A64" s="10" t="s">
        <v>66</v>
      </c>
      <c r="B64">
        <v>61</v>
      </c>
      <c r="D64" s="11">
        <f>SUM('Week of November 27th:Week of December 25th'!D63)</f>
        <v>57993.599999999999</v>
      </c>
      <c r="E64" s="11">
        <f>SUM('Week of November 27th:Week of December 25th'!E63)</f>
        <v>29354.15</v>
      </c>
      <c r="F64" s="12"/>
      <c r="G64" s="7">
        <f>IFERROR((D64/'December 2016'!D64)-1,0)</f>
        <v>-0.36798742810063623</v>
      </c>
      <c r="H64" s="7">
        <f>IFERROR((E64/'December 2016'!E64)-1,0)</f>
        <v>-0.37567275840250114</v>
      </c>
      <c r="J64" s="22"/>
      <c r="K64" s="22"/>
    </row>
    <row r="65" spans="1:11" x14ac:dyDescent="0.3">
      <c r="A65" s="10" t="s">
        <v>67</v>
      </c>
      <c r="B65">
        <v>62</v>
      </c>
      <c r="D65" s="11">
        <f>SUM('Week of November 27th:Week of December 25th'!D64)</f>
        <v>15997.099999999999</v>
      </c>
      <c r="E65" s="11">
        <f>SUM('Week of November 27th:Week of December 25th'!E64)</f>
        <v>6386.8</v>
      </c>
      <c r="F65" s="12"/>
      <c r="G65" s="7">
        <f>IFERROR((D65/'December 2016'!D65)-1,0)</f>
        <v>-0.53453367822881237</v>
      </c>
      <c r="H65" s="7">
        <f>IFERROR((E65/'December 2016'!E65)-1,0)</f>
        <v>-0.49971213159698424</v>
      </c>
      <c r="J65" s="22"/>
      <c r="K65" s="22"/>
    </row>
    <row r="66" spans="1:11" x14ac:dyDescent="0.3">
      <c r="A66" s="10" t="s">
        <v>68</v>
      </c>
      <c r="B66">
        <v>63</v>
      </c>
      <c r="D66" s="11">
        <f>SUM('Week of November 27th:Week of December 25th'!D65)</f>
        <v>0</v>
      </c>
      <c r="E66" s="11">
        <f>SUM('Week of November 27th:Week of December 25th'!E65)</f>
        <v>0</v>
      </c>
      <c r="F66" s="12"/>
      <c r="G66" s="7">
        <f>IFERROR((D66/'December 2016'!D66)-1,0)</f>
        <v>-1</v>
      </c>
      <c r="H66" s="7">
        <f>IFERROR((E66/'December 2016'!E66)-1,0)</f>
        <v>-1</v>
      </c>
      <c r="J66" s="22"/>
      <c r="K66" s="22"/>
    </row>
    <row r="67" spans="1:11" x14ac:dyDescent="0.3">
      <c r="A67" s="10" t="s">
        <v>69</v>
      </c>
      <c r="B67">
        <v>64</v>
      </c>
      <c r="D67" s="11">
        <f>SUM('Week of November 27th:Week of December 25th'!D66)</f>
        <v>2227956.7400000002</v>
      </c>
      <c r="E67" s="11">
        <f>SUM('Week of November 27th:Week of December 25th'!E66)</f>
        <v>1067104.92</v>
      </c>
      <c r="F67" s="12"/>
      <c r="G67" s="7">
        <f>IFERROR((D67/'December 2016'!D67)-1,0)</f>
        <v>-9.5346301176010839E-2</v>
      </c>
      <c r="H67" s="7">
        <f>IFERROR((E67/'December 2016'!E67)-1,0)</f>
        <v>-4.58490018076122E-2</v>
      </c>
      <c r="J67" s="22"/>
      <c r="K67" s="22"/>
    </row>
    <row r="68" spans="1:11" x14ac:dyDescent="0.3">
      <c r="A68" s="10" t="s">
        <v>70</v>
      </c>
      <c r="B68">
        <v>65</v>
      </c>
      <c r="D68" s="11">
        <f>SUM('Week of November 27th:Week of December 25th'!D67)</f>
        <v>87007.900000000009</v>
      </c>
      <c r="E68" s="11">
        <f>SUM('Week of November 27th:Week of December 25th'!E67)</f>
        <v>40919.199999999997</v>
      </c>
      <c r="F68" s="12"/>
      <c r="G68" s="7">
        <f>IFERROR((D68/'December 2016'!D68)-1,0)</f>
        <v>0.12933619232796079</v>
      </c>
      <c r="H68" s="7">
        <f>IFERROR((E68/'December 2016'!E68)-1,0)</f>
        <v>3.5260781014787801E-2</v>
      </c>
      <c r="J68" s="22"/>
      <c r="K68" s="22"/>
    </row>
    <row r="69" spans="1:11" x14ac:dyDescent="0.3">
      <c r="A69" s="10" t="s">
        <v>71</v>
      </c>
      <c r="B69">
        <v>66</v>
      </c>
      <c r="D69" s="11">
        <f>SUM('Week of November 27th:Week of December 25th'!D68)</f>
        <v>1496572.7000000002</v>
      </c>
      <c r="E69" s="11">
        <f>SUM('Week of November 27th:Week of December 25th'!E68)</f>
        <v>641621.39999999991</v>
      </c>
      <c r="F69" s="12"/>
      <c r="G69" s="7">
        <f>IFERROR((D69/'December 2016'!D69)-1,0)</f>
        <v>0.28869298951486289</v>
      </c>
      <c r="H69" s="7">
        <f>IFERROR((E69/'December 2016'!E69)-1,0)</f>
        <v>0.26009164032889309</v>
      </c>
      <c r="J69" s="22"/>
      <c r="K69" s="22"/>
    </row>
    <row r="70" spans="1:11" x14ac:dyDescent="0.3">
      <c r="A70" t="s">
        <v>72</v>
      </c>
      <c r="B70">
        <v>67</v>
      </c>
      <c r="D70" s="11">
        <f>SUM('Week of November 27th:Week of December 25th'!D69)</f>
        <v>41195.699999999997</v>
      </c>
      <c r="E70" s="11">
        <f>SUM('Week of November 27th:Week of December 25th'!E69)</f>
        <v>16567.25</v>
      </c>
      <c r="G70" s="15">
        <f>IFERROR((D70/'December 2016'!D70)-1,0)</f>
        <v>0.2394787507999534</v>
      </c>
      <c r="H70" s="15">
        <f>IFERROR((E70/'December 2016'!E70)-1,0)</f>
        <v>0.18470779627080458</v>
      </c>
      <c r="J70" s="22"/>
      <c r="K70" s="22"/>
    </row>
    <row r="71" spans="1:11" x14ac:dyDescent="0.3">
      <c r="D71" s="11"/>
      <c r="E71" s="11"/>
    </row>
    <row r="72" spans="1:11" x14ac:dyDescent="0.3">
      <c r="A72" t="s">
        <v>73</v>
      </c>
      <c r="D72" s="11">
        <f>SUM(D4:D70)</f>
        <v>125740381.09999996</v>
      </c>
      <c r="E72" s="11">
        <f>SUM(E4:E70)</f>
        <v>62964954.079999991</v>
      </c>
      <c r="G72" s="16">
        <f>IFERROR((D72/'December 2016'!D72)-1,0)</f>
        <v>2.6814661048422783E-2</v>
      </c>
      <c r="H72" s="16">
        <f>IFERROR((E72/'December 2016'!E72)-1,0)</f>
        <v>5.9929674650908815E-2</v>
      </c>
      <c r="J72" s="23"/>
      <c r="K72" s="23"/>
    </row>
    <row r="73" spans="1:11" x14ac:dyDescent="0.3">
      <c r="A73" s="13"/>
      <c r="D73" s="11"/>
      <c r="E73" s="11"/>
      <c r="G73" s="6"/>
      <c r="H73" s="6"/>
    </row>
    <row r="74" spans="1:11" x14ac:dyDescent="0.3">
      <c r="A74" s="8" t="s">
        <v>76</v>
      </c>
      <c r="G74" s="6"/>
      <c r="H74" s="6"/>
    </row>
    <row r="76" spans="1:11" x14ac:dyDescent="0.3">
      <c r="D76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431C7-EF95-42CB-BBF7-676C80EC2DBD}">
  <dimension ref="A1:M124"/>
  <sheetViews>
    <sheetView zoomScaleNormal="100" workbookViewId="0"/>
  </sheetViews>
  <sheetFormatPr defaultColWidth="9.109375" defaultRowHeight="13.2" x14ac:dyDescent="0.25"/>
  <cols>
    <col min="1" max="1" width="21.109375" style="30" customWidth="1"/>
    <col min="2" max="3" width="10.5546875" style="30" customWidth="1"/>
    <col min="4" max="6" width="18.44140625" style="30" customWidth="1"/>
    <col min="7" max="7" width="9.109375" style="30" customWidth="1"/>
    <col min="8" max="8" width="11.109375" style="30" bestFit="1" customWidth="1"/>
    <col min="9" max="9" width="19.5546875" style="30" bestFit="1" customWidth="1"/>
    <col min="10" max="10" width="15.44140625" style="30" bestFit="1" customWidth="1"/>
    <col min="11" max="11" width="14.33203125" style="30" bestFit="1" customWidth="1"/>
    <col min="12" max="12" width="8.44140625" style="30" bestFit="1" customWidth="1"/>
    <col min="13" max="16384" width="9.109375" style="30"/>
  </cols>
  <sheetData>
    <row r="1" spans="1:13" ht="13.2" customHeight="1" x14ac:dyDescent="0.25">
      <c r="A1" s="39" t="s">
        <v>77</v>
      </c>
      <c r="D1" s="38" t="s">
        <v>0</v>
      </c>
      <c r="E1" s="38" t="s">
        <v>1</v>
      </c>
      <c r="F1" s="38"/>
    </row>
    <row r="2" spans="1:13" ht="14.4" x14ac:dyDescent="0.3">
      <c r="A2" s="30" t="s">
        <v>2</v>
      </c>
      <c r="B2" s="30" t="s">
        <v>3</v>
      </c>
      <c r="D2" s="25" t="s">
        <v>4</v>
      </c>
      <c r="E2" s="25" t="s">
        <v>5</v>
      </c>
      <c r="F2" s="25"/>
      <c r="G2" s="37"/>
      <c r="L2" s="2"/>
    </row>
    <row r="3" spans="1:13" ht="13.2" customHeight="1" x14ac:dyDescent="0.3">
      <c r="A3" s="35" t="s">
        <v>6</v>
      </c>
      <c r="B3" s="30">
        <v>1</v>
      </c>
      <c r="D3" s="27"/>
      <c r="E3" s="27"/>
      <c r="M3" s="33"/>
    </row>
    <row r="4" spans="1:13" ht="13.2" customHeight="1" x14ac:dyDescent="0.3">
      <c r="A4" s="35" t="s">
        <v>7</v>
      </c>
      <c r="B4" s="30">
        <v>2</v>
      </c>
      <c r="D4" s="27"/>
      <c r="E4" s="27"/>
      <c r="M4" s="33"/>
    </row>
    <row r="5" spans="1:13" ht="13.2" customHeight="1" x14ac:dyDescent="0.3">
      <c r="A5" s="35" t="s">
        <v>8</v>
      </c>
      <c r="B5" s="30">
        <v>3</v>
      </c>
      <c r="D5" s="27"/>
      <c r="E5" s="27"/>
      <c r="M5" s="33"/>
    </row>
    <row r="6" spans="1:13" ht="13.2" customHeight="1" x14ac:dyDescent="0.3">
      <c r="A6" s="35" t="s">
        <v>9</v>
      </c>
      <c r="B6" s="30">
        <v>4</v>
      </c>
      <c r="D6" s="27"/>
      <c r="E6" s="27"/>
      <c r="M6" s="33"/>
    </row>
    <row r="7" spans="1:13" ht="13.2" customHeight="1" x14ac:dyDescent="0.3">
      <c r="A7" s="35" t="s">
        <v>10</v>
      </c>
      <c r="B7" s="30">
        <v>5</v>
      </c>
      <c r="D7" s="27"/>
      <c r="E7" s="27"/>
      <c r="M7" s="33"/>
    </row>
    <row r="8" spans="1:13" ht="13.2" customHeight="1" x14ac:dyDescent="0.3">
      <c r="A8" s="35" t="s">
        <v>11</v>
      </c>
      <c r="B8" s="30">
        <v>6</v>
      </c>
      <c r="D8" s="27"/>
      <c r="E8" s="27"/>
      <c r="M8" s="33"/>
    </row>
    <row r="9" spans="1:13" ht="13.2" customHeight="1" x14ac:dyDescent="0.3">
      <c r="A9" s="35" t="s">
        <v>12</v>
      </c>
      <c r="B9" s="30">
        <v>7</v>
      </c>
      <c r="D9" s="27"/>
      <c r="E9" s="27"/>
      <c r="F9" s="25"/>
      <c r="M9" s="33"/>
    </row>
    <row r="10" spans="1:13" ht="13.2" customHeight="1" x14ac:dyDescent="0.3">
      <c r="A10" s="35" t="s">
        <v>13</v>
      </c>
      <c r="B10" s="30">
        <v>8</v>
      </c>
      <c r="D10" s="27"/>
      <c r="E10" s="27"/>
      <c r="H10" s="29"/>
      <c r="I10" s="28"/>
      <c r="J10" s="28"/>
    </row>
    <row r="11" spans="1:13" ht="13.2" customHeight="1" x14ac:dyDescent="0.3">
      <c r="A11" s="35" t="s">
        <v>14</v>
      </c>
      <c r="B11" s="30">
        <v>9</v>
      </c>
      <c r="D11" s="27">
        <v>73310.3</v>
      </c>
      <c r="E11" s="27">
        <v>30673.65</v>
      </c>
      <c r="H11" s="32"/>
      <c r="I11" s="36"/>
      <c r="J11" s="36"/>
    </row>
    <row r="12" spans="1:13" ht="13.2" customHeight="1" x14ac:dyDescent="0.3">
      <c r="A12" s="35" t="s">
        <v>15</v>
      </c>
      <c r="B12" s="30">
        <v>10</v>
      </c>
      <c r="D12" s="27"/>
      <c r="E12" s="27"/>
    </row>
    <row r="13" spans="1:13" ht="13.2" customHeight="1" x14ac:dyDescent="0.3">
      <c r="A13" s="35" t="s">
        <v>16</v>
      </c>
      <c r="B13" s="30">
        <v>11</v>
      </c>
      <c r="D13" s="27"/>
      <c r="E13" s="27"/>
    </row>
    <row r="14" spans="1:13" ht="13.2" customHeight="1" x14ac:dyDescent="0.3">
      <c r="A14" s="35" t="s">
        <v>17</v>
      </c>
      <c r="B14" s="30">
        <v>12</v>
      </c>
      <c r="D14" s="27"/>
      <c r="E14" s="27"/>
      <c r="F14" s="25"/>
    </row>
    <row r="15" spans="1:13" ht="13.2" customHeight="1" x14ac:dyDescent="0.3">
      <c r="A15" s="35" t="s">
        <v>18</v>
      </c>
      <c r="B15" s="30">
        <v>13</v>
      </c>
      <c r="D15" s="27"/>
      <c r="E15" s="27"/>
    </row>
    <row r="16" spans="1:13" ht="13.2" customHeight="1" x14ac:dyDescent="0.3">
      <c r="A16" s="35" t="s">
        <v>19</v>
      </c>
      <c r="B16" s="30">
        <v>14</v>
      </c>
      <c r="D16" s="27"/>
      <c r="E16" s="27"/>
    </row>
    <row r="17" spans="1:10" ht="13.2" customHeight="1" x14ac:dyDescent="0.3">
      <c r="A17" s="35" t="s">
        <v>20</v>
      </c>
      <c r="B17" s="30">
        <v>15</v>
      </c>
      <c r="D17" s="27"/>
      <c r="E17" s="27"/>
    </row>
    <row r="18" spans="1:10" ht="13.2" customHeight="1" x14ac:dyDescent="0.3">
      <c r="A18" s="35" t="s">
        <v>21</v>
      </c>
      <c r="B18" s="30">
        <v>16</v>
      </c>
      <c r="D18" s="27"/>
      <c r="E18" s="27"/>
      <c r="H18" s="32"/>
      <c r="I18" s="33"/>
      <c r="J18" s="33"/>
    </row>
    <row r="19" spans="1:10" ht="13.2" customHeight="1" x14ac:dyDescent="0.3">
      <c r="A19" s="35" t="s">
        <v>22</v>
      </c>
      <c r="B19" s="30">
        <v>17</v>
      </c>
      <c r="D19" s="27"/>
      <c r="E19" s="27"/>
      <c r="H19" s="32"/>
      <c r="I19" s="33"/>
      <c r="J19" s="33"/>
    </row>
    <row r="20" spans="1:10" ht="13.2" customHeight="1" x14ac:dyDescent="0.3">
      <c r="A20" s="35" t="s">
        <v>23</v>
      </c>
      <c r="B20" s="30">
        <v>18</v>
      </c>
      <c r="D20" s="27"/>
      <c r="E20" s="27"/>
      <c r="H20" s="32"/>
      <c r="I20" s="33"/>
      <c r="J20" s="33"/>
    </row>
    <row r="21" spans="1:10" ht="13.2" customHeight="1" x14ac:dyDescent="0.3">
      <c r="A21" s="35" t="s">
        <v>24</v>
      </c>
      <c r="B21" s="30">
        <v>19</v>
      </c>
      <c r="D21" s="27"/>
      <c r="E21" s="27"/>
      <c r="H21" s="32"/>
      <c r="I21" s="33"/>
      <c r="J21" s="33"/>
    </row>
    <row r="22" spans="1:10" ht="13.2" customHeight="1" x14ac:dyDescent="0.3">
      <c r="A22" s="35" t="s">
        <v>25</v>
      </c>
      <c r="B22" s="30">
        <v>20</v>
      </c>
      <c r="D22" s="27"/>
      <c r="E22" s="27"/>
      <c r="H22" s="32"/>
      <c r="I22" s="33"/>
      <c r="J22" s="33"/>
    </row>
    <row r="23" spans="1:10" ht="13.2" customHeight="1" x14ac:dyDescent="0.3">
      <c r="A23" s="35" t="s">
        <v>26</v>
      </c>
      <c r="B23" s="30">
        <v>21</v>
      </c>
      <c r="D23" s="27"/>
      <c r="E23" s="27"/>
      <c r="H23" s="32"/>
      <c r="I23" s="33"/>
      <c r="J23" s="33"/>
    </row>
    <row r="24" spans="1:10" ht="13.2" customHeight="1" x14ac:dyDescent="0.3">
      <c r="A24" s="35" t="s">
        <v>27</v>
      </c>
      <c r="B24" s="30">
        <v>22</v>
      </c>
      <c r="D24" s="27"/>
      <c r="E24" s="27"/>
      <c r="H24" s="32"/>
      <c r="I24" s="33"/>
      <c r="J24" s="33"/>
    </row>
    <row r="25" spans="1:10" ht="13.2" customHeight="1" x14ac:dyDescent="0.3">
      <c r="A25" s="35" t="s">
        <v>28</v>
      </c>
      <c r="B25" s="30">
        <v>23</v>
      </c>
      <c r="D25" s="27"/>
      <c r="E25" s="27"/>
      <c r="H25" s="32"/>
      <c r="I25" s="33"/>
      <c r="J25" s="33"/>
    </row>
    <row r="26" spans="1:10" ht="13.2" customHeight="1" x14ac:dyDescent="0.3">
      <c r="A26" s="35" t="s">
        <v>29</v>
      </c>
      <c r="B26" s="30">
        <v>24</v>
      </c>
      <c r="D26" s="27"/>
      <c r="E26" s="27"/>
      <c r="H26" s="32"/>
      <c r="I26" s="33"/>
      <c r="J26" s="33"/>
    </row>
    <row r="27" spans="1:10" ht="13.2" customHeight="1" x14ac:dyDescent="0.3">
      <c r="A27" s="35" t="s">
        <v>30</v>
      </c>
      <c r="B27" s="30">
        <v>25</v>
      </c>
      <c r="D27" s="27"/>
      <c r="E27" s="27"/>
      <c r="H27" s="32"/>
      <c r="I27" s="33"/>
      <c r="J27" s="33"/>
    </row>
    <row r="28" spans="1:10" ht="13.2" customHeight="1" x14ac:dyDescent="0.3">
      <c r="A28" s="35" t="s">
        <v>31</v>
      </c>
      <c r="B28" s="30">
        <v>26</v>
      </c>
      <c r="D28" s="27"/>
      <c r="E28" s="27"/>
      <c r="H28" s="32"/>
      <c r="I28" s="33"/>
      <c r="J28" s="33"/>
    </row>
    <row r="29" spans="1:10" ht="13.2" customHeight="1" x14ac:dyDescent="0.3">
      <c r="A29" s="35" t="s">
        <v>32</v>
      </c>
      <c r="B29" s="30">
        <v>27</v>
      </c>
      <c r="D29" s="27"/>
      <c r="E29" s="27"/>
      <c r="H29" s="32"/>
      <c r="I29" s="33"/>
      <c r="J29" s="33"/>
    </row>
    <row r="30" spans="1:10" ht="13.2" customHeight="1" x14ac:dyDescent="0.3">
      <c r="A30" s="35" t="s">
        <v>33</v>
      </c>
      <c r="B30" s="30">
        <v>28</v>
      </c>
      <c r="D30" s="27"/>
      <c r="E30" s="27"/>
      <c r="H30" s="32"/>
      <c r="I30" s="33"/>
      <c r="J30" s="33"/>
    </row>
    <row r="31" spans="1:10" ht="13.2" customHeight="1" x14ac:dyDescent="0.3">
      <c r="A31" s="35" t="s">
        <v>34</v>
      </c>
      <c r="B31" s="30">
        <v>29</v>
      </c>
      <c r="D31" s="27">
        <v>1892812.6</v>
      </c>
      <c r="E31" s="27">
        <v>1015732.2</v>
      </c>
      <c r="H31" s="32"/>
      <c r="I31" s="36"/>
      <c r="J31" s="36"/>
    </row>
    <row r="32" spans="1:10" ht="13.2" customHeight="1" x14ac:dyDescent="0.3">
      <c r="A32" s="35" t="s">
        <v>35</v>
      </c>
      <c r="B32" s="30">
        <v>30</v>
      </c>
      <c r="D32" s="27"/>
      <c r="E32" s="27"/>
    </row>
    <row r="33" spans="1:10" ht="13.2" customHeight="1" x14ac:dyDescent="0.3">
      <c r="A33" s="35" t="s">
        <v>36</v>
      </c>
      <c r="B33" s="30">
        <v>31</v>
      </c>
      <c r="D33" s="27"/>
      <c r="E33" s="27"/>
    </row>
    <row r="34" spans="1:10" ht="13.2" customHeight="1" x14ac:dyDescent="0.3">
      <c r="A34" s="35" t="s">
        <v>37</v>
      </c>
      <c r="B34" s="30">
        <v>32</v>
      </c>
      <c r="D34" s="27"/>
      <c r="E34" s="27"/>
    </row>
    <row r="35" spans="1:10" ht="13.2" customHeight="1" x14ac:dyDescent="0.3">
      <c r="A35" s="35" t="s">
        <v>38</v>
      </c>
      <c r="B35" s="30">
        <v>33</v>
      </c>
      <c r="D35" s="27">
        <v>4487</v>
      </c>
      <c r="E35" s="27">
        <v>2051.35</v>
      </c>
      <c r="H35" s="32"/>
      <c r="I35" s="36"/>
      <c r="J35" s="36"/>
    </row>
    <row r="36" spans="1:10" ht="13.2" customHeight="1" x14ac:dyDescent="0.3">
      <c r="A36" s="35" t="s">
        <v>39</v>
      </c>
      <c r="B36" s="30">
        <v>34</v>
      </c>
      <c r="D36" s="27">
        <v>1241.0999999999999</v>
      </c>
      <c r="E36" s="27">
        <v>1957.2</v>
      </c>
      <c r="H36" s="32"/>
      <c r="I36" s="36"/>
      <c r="J36" s="36"/>
    </row>
    <row r="37" spans="1:10" ht="13.2" customHeight="1" x14ac:dyDescent="0.3">
      <c r="A37" s="35" t="s">
        <v>40</v>
      </c>
      <c r="B37" s="30">
        <v>35</v>
      </c>
      <c r="D37" s="27"/>
      <c r="E37" s="27"/>
    </row>
    <row r="38" spans="1:10" ht="13.2" customHeight="1" x14ac:dyDescent="0.3">
      <c r="A38" s="35" t="s">
        <v>41</v>
      </c>
      <c r="B38" s="30">
        <v>36</v>
      </c>
      <c r="D38" s="27"/>
      <c r="E38" s="27"/>
    </row>
    <row r="39" spans="1:10" ht="13.2" customHeight="1" x14ac:dyDescent="0.3">
      <c r="A39" s="35" t="s">
        <v>42</v>
      </c>
      <c r="B39" s="30">
        <v>37</v>
      </c>
      <c r="D39" s="27"/>
      <c r="E39" s="27"/>
    </row>
    <row r="40" spans="1:10" ht="13.2" customHeight="1" x14ac:dyDescent="0.3">
      <c r="A40" s="35" t="s">
        <v>43</v>
      </c>
      <c r="B40" s="30">
        <v>38</v>
      </c>
      <c r="D40" s="27"/>
      <c r="E40" s="27"/>
      <c r="H40" s="32"/>
      <c r="I40" s="33"/>
      <c r="J40" s="33"/>
    </row>
    <row r="41" spans="1:10" ht="13.2" customHeight="1" x14ac:dyDescent="0.3">
      <c r="A41" s="35" t="s">
        <v>44</v>
      </c>
      <c r="B41" s="30">
        <v>39</v>
      </c>
      <c r="D41" s="27"/>
      <c r="E41" s="27"/>
      <c r="H41" s="32"/>
      <c r="I41" s="33"/>
      <c r="J41" s="33"/>
    </row>
    <row r="42" spans="1:10" ht="13.2" customHeight="1" x14ac:dyDescent="0.3">
      <c r="A42" s="35" t="s">
        <v>45</v>
      </c>
      <c r="B42" s="30">
        <v>40</v>
      </c>
      <c r="D42" s="27"/>
      <c r="E42" s="27"/>
      <c r="H42" s="32"/>
      <c r="I42" s="33"/>
      <c r="J42" s="33"/>
    </row>
    <row r="43" spans="1:10" ht="13.2" customHeight="1" x14ac:dyDescent="0.3">
      <c r="A43" s="35" t="s">
        <v>46</v>
      </c>
      <c r="B43" s="30">
        <v>41</v>
      </c>
      <c r="D43" s="27"/>
      <c r="E43" s="27"/>
      <c r="H43" s="32"/>
      <c r="I43" s="33"/>
      <c r="J43" s="33"/>
    </row>
    <row r="44" spans="1:10" ht="13.2" customHeight="1" x14ac:dyDescent="0.3">
      <c r="A44" s="35" t="s">
        <v>47</v>
      </c>
      <c r="B44" s="30">
        <v>42</v>
      </c>
      <c r="D44" s="27"/>
      <c r="E44" s="27"/>
      <c r="H44" s="32"/>
      <c r="I44" s="33"/>
      <c r="J44" s="33"/>
    </row>
    <row r="45" spans="1:10" ht="13.2" customHeight="1" x14ac:dyDescent="0.3">
      <c r="A45" s="35" t="s">
        <v>48</v>
      </c>
      <c r="B45" s="30">
        <v>43</v>
      </c>
      <c r="D45" s="27"/>
      <c r="E45" s="27"/>
      <c r="H45" s="32"/>
      <c r="I45" s="33"/>
      <c r="J45" s="33"/>
    </row>
    <row r="46" spans="1:10" ht="13.2" customHeight="1" x14ac:dyDescent="0.3">
      <c r="A46" s="35" t="s">
        <v>49</v>
      </c>
      <c r="B46" s="30">
        <v>44</v>
      </c>
      <c r="D46" s="27"/>
      <c r="E46" s="27"/>
      <c r="H46" s="32"/>
      <c r="I46" s="33"/>
      <c r="J46" s="33"/>
    </row>
    <row r="47" spans="1:10" ht="13.2" customHeight="1" x14ac:dyDescent="0.3">
      <c r="A47" s="35" t="s">
        <v>50</v>
      </c>
      <c r="B47" s="30">
        <v>45</v>
      </c>
      <c r="D47" s="27">
        <v>79048.899999999994</v>
      </c>
      <c r="E47" s="27">
        <v>28206.15</v>
      </c>
      <c r="H47" s="32"/>
      <c r="I47" s="36"/>
      <c r="J47" s="36"/>
    </row>
    <row r="48" spans="1:10" ht="13.2" customHeight="1" x14ac:dyDescent="0.3">
      <c r="A48" s="35" t="s">
        <v>51</v>
      </c>
      <c r="B48" s="30">
        <v>46</v>
      </c>
      <c r="D48" s="27"/>
      <c r="E48" s="27"/>
    </row>
    <row r="49" spans="1:10" ht="13.2" customHeight="1" x14ac:dyDescent="0.3">
      <c r="A49" s="35" t="s">
        <v>52</v>
      </c>
      <c r="B49" s="30">
        <v>47</v>
      </c>
      <c r="D49" s="27"/>
      <c r="E49" s="27"/>
    </row>
    <row r="50" spans="1:10" ht="13.2" customHeight="1" x14ac:dyDescent="0.3">
      <c r="A50" s="35" t="s">
        <v>53</v>
      </c>
      <c r="B50" s="30">
        <v>48</v>
      </c>
      <c r="D50" s="27"/>
      <c r="E50" s="27"/>
      <c r="H50" s="32"/>
      <c r="I50" s="33"/>
      <c r="J50" s="33"/>
    </row>
    <row r="51" spans="1:10" ht="13.2" customHeight="1" x14ac:dyDescent="0.3">
      <c r="A51" s="35" t="s">
        <v>54</v>
      </c>
      <c r="B51" s="30">
        <v>49</v>
      </c>
      <c r="D51" s="27"/>
      <c r="E51" s="27"/>
      <c r="H51" s="32"/>
      <c r="I51" s="33"/>
      <c r="J51" s="33"/>
    </row>
    <row r="52" spans="1:10" ht="13.2" customHeight="1" x14ac:dyDescent="0.3">
      <c r="A52" s="35" t="s">
        <v>55</v>
      </c>
      <c r="B52" s="30">
        <v>50</v>
      </c>
      <c r="D52" s="27"/>
      <c r="E52" s="27"/>
      <c r="H52" s="32"/>
      <c r="I52" s="33"/>
      <c r="J52" s="33"/>
    </row>
    <row r="53" spans="1:10" ht="13.2" customHeight="1" x14ac:dyDescent="0.3">
      <c r="A53" s="35" t="s">
        <v>56</v>
      </c>
      <c r="B53" s="30">
        <v>51</v>
      </c>
      <c r="D53" s="27"/>
      <c r="E53" s="27"/>
      <c r="H53" s="32"/>
      <c r="I53" s="33"/>
      <c r="J53" s="33"/>
    </row>
    <row r="54" spans="1:10" ht="13.2" customHeight="1" x14ac:dyDescent="0.3">
      <c r="A54" s="35" t="s">
        <v>57</v>
      </c>
      <c r="B54" s="30">
        <v>52</v>
      </c>
      <c r="D54" s="27"/>
      <c r="E54" s="27"/>
      <c r="H54" s="32"/>
      <c r="I54" s="33"/>
      <c r="J54" s="33"/>
    </row>
    <row r="55" spans="1:10" ht="13.2" customHeight="1" x14ac:dyDescent="0.3">
      <c r="A55" s="35" t="s">
        <v>58</v>
      </c>
      <c r="B55" s="30">
        <v>53</v>
      </c>
      <c r="D55" s="27"/>
      <c r="E55" s="27"/>
      <c r="H55" s="32"/>
      <c r="I55" s="33"/>
      <c r="J55" s="33"/>
    </row>
    <row r="56" spans="1:10" ht="13.2" customHeight="1" x14ac:dyDescent="0.3">
      <c r="A56" s="35" t="s">
        <v>59</v>
      </c>
      <c r="B56" s="30">
        <v>54</v>
      </c>
      <c r="D56" s="27"/>
      <c r="E56" s="27"/>
      <c r="H56" s="32"/>
      <c r="I56" s="33"/>
      <c r="J56" s="33"/>
    </row>
    <row r="57" spans="1:10" ht="13.2" customHeight="1" x14ac:dyDescent="0.3">
      <c r="A57" s="35" t="s">
        <v>60</v>
      </c>
      <c r="B57" s="30">
        <v>55</v>
      </c>
      <c r="D57" s="27"/>
      <c r="E57" s="27"/>
      <c r="H57" s="32"/>
      <c r="I57" s="33"/>
      <c r="J57" s="33"/>
    </row>
    <row r="58" spans="1:10" ht="13.2" customHeight="1" x14ac:dyDescent="0.3">
      <c r="A58" s="35" t="s">
        <v>61</v>
      </c>
      <c r="B58" s="30">
        <v>56</v>
      </c>
      <c r="D58" s="27"/>
      <c r="E58" s="27"/>
      <c r="H58" s="32"/>
      <c r="I58" s="33"/>
      <c r="J58" s="33"/>
    </row>
    <row r="59" spans="1:10" ht="13.2" customHeight="1" x14ac:dyDescent="0.3">
      <c r="A59" s="35" t="s">
        <v>62</v>
      </c>
      <c r="B59" s="30">
        <v>57</v>
      </c>
      <c r="D59" s="27"/>
      <c r="E59" s="27"/>
      <c r="H59" s="32"/>
      <c r="I59" s="33"/>
      <c r="J59" s="33"/>
    </row>
    <row r="60" spans="1:10" ht="13.2" customHeight="1" x14ac:dyDescent="0.3">
      <c r="A60" s="35" t="s">
        <v>63</v>
      </c>
      <c r="B60" s="30">
        <v>58</v>
      </c>
      <c r="D60" s="27"/>
      <c r="E60" s="27"/>
      <c r="H60" s="32"/>
      <c r="I60" s="33"/>
      <c r="J60" s="33"/>
    </row>
    <row r="61" spans="1:10" ht="13.2" customHeight="1" x14ac:dyDescent="0.3">
      <c r="A61" s="35" t="s">
        <v>64</v>
      </c>
      <c r="B61" s="30">
        <v>59</v>
      </c>
      <c r="D61" s="27"/>
      <c r="E61" s="27"/>
      <c r="H61" s="32"/>
      <c r="I61" s="33"/>
      <c r="J61" s="33"/>
    </row>
    <row r="62" spans="1:10" ht="13.2" customHeight="1" x14ac:dyDescent="0.3">
      <c r="A62" s="35" t="s">
        <v>65</v>
      </c>
      <c r="B62" s="30">
        <v>60</v>
      </c>
      <c r="D62" s="27">
        <v>213727.5</v>
      </c>
      <c r="E62" s="27">
        <v>62830.95</v>
      </c>
      <c r="H62" s="32"/>
      <c r="I62" s="36"/>
      <c r="J62" s="36"/>
    </row>
    <row r="63" spans="1:10" ht="13.2" customHeight="1" x14ac:dyDescent="0.3">
      <c r="A63" s="35" t="s">
        <v>66</v>
      </c>
      <c r="B63" s="30">
        <v>61</v>
      </c>
      <c r="D63" s="27"/>
      <c r="E63" s="27"/>
    </row>
    <row r="64" spans="1:10" ht="13.2" customHeight="1" x14ac:dyDescent="0.3">
      <c r="A64" s="35" t="s">
        <v>67</v>
      </c>
      <c r="B64" s="30">
        <v>62</v>
      </c>
      <c r="D64" s="27"/>
      <c r="E64" s="27"/>
    </row>
    <row r="65" spans="1:10" ht="13.2" customHeight="1" x14ac:dyDescent="0.3">
      <c r="A65" s="35" t="s">
        <v>68</v>
      </c>
      <c r="B65" s="30">
        <v>63</v>
      </c>
      <c r="D65" s="27"/>
      <c r="E65" s="27"/>
      <c r="F65" s="33"/>
    </row>
    <row r="66" spans="1:10" ht="13.2" customHeight="1" x14ac:dyDescent="0.3">
      <c r="A66" s="35" t="s">
        <v>69</v>
      </c>
      <c r="B66" s="30">
        <v>64</v>
      </c>
      <c r="D66" s="27"/>
      <c r="E66" s="27"/>
      <c r="F66" s="33"/>
    </row>
    <row r="67" spans="1:10" ht="13.2" customHeight="1" x14ac:dyDescent="0.3">
      <c r="A67" s="35" t="s">
        <v>70</v>
      </c>
      <c r="B67" s="30">
        <v>65</v>
      </c>
      <c r="D67" s="27"/>
      <c r="E67" s="27"/>
      <c r="F67" s="33"/>
    </row>
    <row r="68" spans="1:10" ht="13.2" customHeight="1" x14ac:dyDescent="0.3">
      <c r="A68" s="35" t="s">
        <v>71</v>
      </c>
      <c r="B68" s="30">
        <v>66</v>
      </c>
      <c r="D68" s="27"/>
      <c r="E68" s="27"/>
      <c r="F68" s="33"/>
    </row>
    <row r="69" spans="1:10" ht="13.2" customHeight="1" x14ac:dyDescent="0.3">
      <c r="A69" s="35" t="s">
        <v>72</v>
      </c>
      <c r="B69" s="30">
        <v>67</v>
      </c>
      <c r="D69" s="27"/>
      <c r="E69" s="27"/>
      <c r="F69" s="33"/>
    </row>
    <row r="70" spans="1:10" ht="13.2" customHeight="1" x14ac:dyDescent="0.25">
      <c r="F70" s="33"/>
    </row>
    <row r="71" spans="1:10" ht="13.2" customHeight="1" x14ac:dyDescent="0.25">
      <c r="A71" s="30" t="s">
        <v>73</v>
      </c>
      <c r="D71" s="25">
        <f>SUM(D3:D69)</f>
        <v>2264627.4000000004</v>
      </c>
      <c r="E71" s="25">
        <f>SUM(E3:E69)</f>
        <v>1141451.4999999998</v>
      </c>
      <c r="F71" s="33"/>
    </row>
    <row r="72" spans="1:10" x14ac:dyDescent="0.25">
      <c r="F72" s="33"/>
    </row>
    <row r="73" spans="1:10" x14ac:dyDescent="0.25">
      <c r="A73" s="34" t="s">
        <v>74</v>
      </c>
      <c r="F73" s="33"/>
    </row>
    <row r="74" spans="1:10" x14ac:dyDescent="0.25">
      <c r="F74" s="33"/>
    </row>
    <row r="75" spans="1:10" x14ac:dyDescent="0.25">
      <c r="F75" s="33"/>
      <c r="H75" s="32"/>
      <c r="I75" s="31"/>
      <c r="J75" s="31"/>
    </row>
    <row r="76" spans="1:10" x14ac:dyDescent="0.25">
      <c r="F76" s="33"/>
      <c r="H76" s="32"/>
      <c r="I76" s="31"/>
      <c r="J76" s="31"/>
    </row>
    <row r="77" spans="1:10" x14ac:dyDescent="0.25">
      <c r="F77" s="33"/>
    </row>
    <row r="78" spans="1:10" x14ac:dyDescent="0.25">
      <c r="F78" s="33"/>
    </row>
    <row r="79" spans="1:10" x14ac:dyDescent="0.25">
      <c r="H79" s="32"/>
      <c r="I79" s="31"/>
      <c r="J79" s="31"/>
    </row>
    <row r="80" spans="1:10" x14ac:dyDescent="0.25">
      <c r="H80" s="32"/>
      <c r="I80" s="31"/>
      <c r="J80" s="31"/>
    </row>
    <row r="81" spans="8:10" x14ac:dyDescent="0.25">
      <c r="H81" s="32"/>
      <c r="I81" s="31"/>
      <c r="J81" s="31"/>
    </row>
    <row r="82" spans="8:10" x14ac:dyDescent="0.25">
      <c r="H82" s="32"/>
      <c r="I82" s="31"/>
      <c r="J82" s="31"/>
    </row>
    <row r="83" spans="8:10" x14ac:dyDescent="0.25">
      <c r="H83" s="32"/>
      <c r="I83" s="31"/>
      <c r="J83" s="31"/>
    </row>
    <row r="84" spans="8:10" x14ac:dyDescent="0.25">
      <c r="H84" s="32"/>
      <c r="I84" s="31"/>
      <c r="J84" s="31"/>
    </row>
    <row r="85" spans="8:10" x14ac:dyDescent="0.25">
      <c r="H85" s="32"/>
      <c r="I85" s="31"/>
      <c r="J85" s="31"/>
    </row>
    <row r="86" spans="8:10" x14ac:dyDescent="0.25">
      <c r="H86" s="32"/>
      <c r="I86" s="31"/>
      <c r="J86" s="31"/>
    </row>
    <row r="88" spans="8:10" x14ac:dyDescent="0.25">
      <c r="H88" s="32"/>
      <c r="I88" s="31"/>
      <c r="J88" s="31"/>
    </row>
    <row r="89" spans="8:10" x14ac:dyDescent="0.25">
      <c r="H89" s="32"/>
      <c r="I89" s="31"/>
      <c r="J89" s="31"/>
    </row>
    <row r="90" spans="8:10" x14ac:dyDescent="0.25">
      <c r="H90" s="32"/>
      <c r="I90" s="31"/>
      <c r="J90" s="31"/>
    </row>
    <row r="91" spans="8:10" x14ac:dyDescent="0.25">
      <c r="H91" s="32"/>
      <c r="I91" s="31"/>
      <c r="J91" s="31"/>
    </row>
    <row r="92" spans="8:10" x14ac:dyDescent="0.25">
      <c r="H92" s="32"/>
      <c r="I92" s="31"/>
      <c r="J92" s="31"/>
    </row>
    <row r="93" spans="8:10" x14ac:dyDescent="0.25">
      <c r="H93" s="32"/>
      <c r="I93" s="31"/>
      <c r="J93" s="31"/>
    </row>
    <row r="104" spans="9:10" ht="14.4" x14ac:dyDescent="0.3">
      <c r="I104" s="1"/>
      <c r="J104" s="1"/>
    </row>
    <row r="115" spans="9:10" ht="14.4" x14ac:dyDescent="0.3">
      <c r="I115" s="27"/>
      <c r="J115" s="27"/>
    </row>
    <row r="119" spans="9:10" ht="14.4" x14ac:dyDescent="0.3">
      <c r="I119" s="5"/>
    </row>
    <row r="120" spans="9:10" ht="14.4" x14ac:dyDescent="0.3">
      <c r="J120" s="26"/>
    </row>
    <row r="123" spans="9:10" ht="14.4" x14ac:dyDescent="0.3">
      <c r="J123" s="4"/>
    </row>
    <row r="124" spans="9:10" ht="14.4" x14ac:dyDescent="0.3">
      <c r="J124" s="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1B53C-52BE-41C0-8B97-C4610E593511}">
  <dimension ref="A1:M78"/>
  <sheetViews>
    <sheetView zoomScaleNormal="100" workbookViewId="0"/>
  </sheetViews>
  <sheetFormatPr defaultColWidth="9.109375" defaultRowHeight="13.2" x14ac:dyDescent="0.25"/>
  <cols>
    <col min="1" max="1" width="21.109375" style="30" customWidth="1"/>
    <col min="2" max="3" width="10.5546875" style="30" customWidth="1"/>
    <col min="4" max="6" width="18.44140625" style="30" customWidth="1"/>
    <col min="7" max="7" width="9.109375" style="30" customWidth="1"/>
    <col min="8" max="8" width="11.109375" style="30" bestFit="1" customWidth="1"/>
    <col min="9" max="9" width="19.5546875" style="30" bestFit="1" customWidth="1"/>
    <col min="10" max="10" width="15.44140625" style="30" bestFit="1" customWidth="1"/>
    <col min="11" max="11" width="14.33203125" style="30" bestFit="1" customWidth="1"/>
    <col min="12" max="12" width="8.44140625" style="30" bestFit="1" customWidth="1"/>
    <col min="13" max="16384" width="9.109375" style="30"/>
  </cols>
  <sheetData>
    <row r="1" spans="1:13" ht="13.2" customHeight="1" x14ac:dyDescent="0.25">
      <c r="A1" s="39" t="s">
        <v>79</v>
      </c>
      <c r="D1" s="38" t="s">
        <v>0</v>
      </c>
      <c r="E1" s="38" t="s">
        <v>1</v>
      </c>
      <c r="F1" s="38"/>
    </row>
    <row r="2" spans="1:13" ht="14.4" x14ac:dyDescent="0.3">
      <c r="A2" s="30" t="s">
        <v>2</v>
      </c>
      <c r="B2" s="30" t="s">
        <v>3</v>
      </c>
      <c r="D2" s="25" t="s">
        <v>4</v>
      </c>
      <c r="E2" s="25" t="s">
        <v>5</v>
      </c>
      <c r="F2" s="25"/>
      <c r="G2" s="37"/>
      <c r="L2" s="2"/>
    </row>
    <row r="3" spans="1:13" ht="13.2" customHeight="1" x14ac:dyDescent="0.3">
      <c r="A3" s="35" t="s">
        <v>6</v>
      </c>
      <c r="B3" s="30">
        <v>1</v>
      </c>
      <c r="D3" s="27">
        <v>130948.3</v>
      </c>
      <c r="E3" s="27">
        <v>95501.7</v>
      </c>
      <c r="M3" s="33"/>
    </row>
    <row r="4" spans="1:13" ht="13.2" customHeight="1" x14ac:dyDescent="0.3">
      <c r="A4" s="35" t="s">
        <v>7</v>
      </c>
      <c r="B4" s="30">
        <v>2</v>
      </c>
      <c r="D4" s="27"/>
      <c r="E4" s="27"/>
      <c r="M4" s="33"/>
    </row>
    <row r="5" spans="1:13" ht="13.2" customHeight="1" x14ac:dyDescent="0.3">
      <c r="A5" s="35" t="s">
        <v>8</v>
      </c>
      <c r="B5" s="30">
        <v>3</v>
      </c>
      <c r="D5" s="27">
        <v>287259.7</v>
      </c>
      <c r="E5" s="27">
        <v>142658.25</v>
      </c>
      <c r="M5" s="33"/>
    </row>
    <row r="6" spans="1:13" ht="13.2" customHeight="1" x14ac:dyDescent="0.3">
      <c r="A6" s="35" t="s">
        <v>9</v>
      </c>
      <c r="B6" s="30">
        <v>4</v>
      </c>
      <c r="D6" s="27">
        <v>22808.799999999999</v>
      </c>
      <c r="E6" s="27">
        <v>8313.9</v>
      </c>
      <c r="M6" s="33"/>
    </row>
    <row r="7" spans="1:13" ht="13.2" customHeight="1" x14ac:dyDescent="0.3">
      <c r="A7" s="35" t="s">
        <v>10</v>
      </c>
      <c r="B7" s="30">
        <v>5</v>
      </c>
      <c r="D7" s="27">
        <v>452697.7</v>
      </c>
      <c r="E7" s="27">
        <v>202133.75</v>
      </c>
      <c r="M7" s="33"/>
    </row>
    <row r="8" spans="1:13" ht="13.2" customHeight="1" x14ac:dyDescent="0.3">
      <c r="A8" s="35" t="s">
        <v>11</v>
      </c>
      <c r="B8" s="30">
        <v>6</v>
      </c>
      <c r="D8" s="27">
        <v>1504413.8</v>
      </c>
      <c r="E8" s="27">
        <v>781511.15</v>
      </c>
      <c r="M8" s="33"/>
    </row>
    <row r="9" spans="1:13" ht="13.2" customHeight="1" x14ac:dyDescent="0.3">
      <c r="A9" s="35" t="s">
        <v>12</v>
      </c>
      <c r="B9" s="30">
        <v>7</v>
      </c>
      <c r="D9" s="27">
        <v>199.5</v>
      </c>
      <c r="E9" s="27">
        <v>1638</v>
      </c>
      <c r="F9" s="25"/>
      <c r="M9" s="33"/>
    </row>
    <row r="10" spans="1:13" ht="13.2" customHeight="1" x14ac:dyDescent="0.3">
      <c r="A10" s="35" t="s">
        <v>13</v>
      </c>
      <c r="B10" s="30">
        <v>8</v>
      </c>
      <c r="D10" s="27">
        <v>152250</v>
      </c>
      <c r="E10" s="27">
        <v>62007.4</v>
      </c>
    </row>
    <row r="11" spans="1:13" ht="13.2" customHeight="1" x14ac:dyDescent="0.3">
      <c r="A11" s="35" t="s">
        <v>14</v>
      </c>
      <c r="B11" s="30">
        <v>9</v>
      </c>
      <c r="D11" s="27">
        <v>173551.7</v>
      </c>
      <c r="E11" s="27">
        <v>53203.85</v>
      </c>
    </row>
    <row r="12" spans="1:13" ht="13.2" customHeight="1" x14ac:dyDescent="0.3">
      <c r="A12" s="35" t="s">
        <v>15</v>
      </c>
      <c r="B12" s="30">
        <v>10</v>
      </c>
      <c r="D12" s="27">
        <v>158368</v>
      </c>
      <c r="E12" s="27">
        <v>190640.8</v>
      </c>
    </row>
    <row r="13" spans="1:13" ht="13.2" customHeight="1" x14ac:dyDescent="0.3">
      <c r="A13" s="35" t="s">
        <v>16</v>
      </c>
      <c r="B13" s="30">
        <v>11</v>
      </c>
      <c r="D13" s="27">
        <v>698928.45</v>
      </c>
      <c r="E13" s="27">
        <v>263812.5</v>
      </c>
    </row>
    <row r="14" spans="1:13" ht="13.2" customHeight="1" x14ac:dyDescent="0.3">
      <c r="A14" s="35" t="s">
        <v>17</v>
      </c>
      <c r="B14" s="30">
        <v>12</v>
      </c>
      <c r="D14" s="27">
        <v>21627.9</v>
      </c>
      <c r="E14" s="27">
        <v>14648.55</v>
      </c>
      <c r="F14" s="25"/>
      <c r="H14" s="32"/>
      <c r="I14" s="31"/>
      <c r="J14" s="31"/>
    </row>
    <row r="15" spans="1:13" ht="13.2" customHeight="1" x14ac:dyDescent="0.3">
      <c r="A15" s="35" t="s">
        <v>18</v>
      </c>
      <c r="B15" s="30">
        <v>13</v>
      </c>
      <c r="D15" s="27">
        <v>2266477.7999999998</v>
      </c>
      <c r="E15" s="27">
        <v>1809546.55</v>
      </c>
      <c r="H15" s="32"/>
      <c r="I15" s="31"/>
      <c r="J15" s="31"/>
    </row>
    <row r="16" spans="1:13" ht="13.2" customHeight="1" x14ac:dyDescent="0.3">
      <c r="A16" s="35" t="s">
        <v>19</v>
      </c>
      <c r="B16" s="30">
        <v>14</v>
      </c>
      <c r="D16" s="27">
        <v>52325</v>
      </c>
      <c r="E16" s="27">
        <v>17239.25</v>
      </c>
    </row>
    <row r="17" spans="1:10" ht="13.2" customHeight="1" x14ac:dyDescent="0.3">
      <c r="A17" s="35" t="s">
        <v>20</v>
      </c>
      <c r="B17" s="30">
        <v>15</v>
      </c>
      <c r="D17" s="27"/>
      <c r="E17" s="27"/>
    </row>
    <row r="18" spans="1:10" ht="13.2" customHeight="1" x14ac:dyDescent="0.3">
      <c r="A18" s="35" t="s">
        <v>21</v>
      </c>
      <c r="B18" s="30">
        <v>16</v>
      </c>
      <c r="D18" s="27">
        <v>545301.4</v>
      </c>
      <c r="E18" s="27">
        <v>226892.4</v>
      </c>
      <c r="H18" s="32"/>
      <c r="I18" s="31"/>
      <c r="J18" s="31"/>
    </row>
    <row r="19" spans="1:10" ht="13.2" customHeight="1" x14ac:dyDescent="0.3">
      <c r="A19" s="35" t="s">
        <v>22</v>
      </c>
      <c r="B19" s="30">
        <v>17</v>
      </c>
      <c r="D19" s="27">
        <v>327308.79999999999</v>
      </c>
      <c r="E19" s="27">
        <v>142948.4</v>
      </c>
      <c r="H19" s="32"/>
      <c r="I19" s="31"/>
      <c r="J19" s="31"/>
    </row>
    <row r="20" spans="1:10" ht="13.2" customHeight="1" x14ac:dyDescent="0.3">
      <c r="A20" s="35" t="s">
        <v>23</v>
      </c>
      <c r="B20" s="30">
        <v>18</v>
      </c>
      <c r="D20" s="27">
        <v>89004.12</v>
      </c>
      <c r="E20" s="27">
        <v>36383.199999999997</v>
      </c>
      <c r="H20" s="32"/>
      <c r="I20" s="31"/>
      <c r="J20" s="31"/>
    </row>
    <row r="21" spans="1:10" ht="13.2" customHeight="1" x14ac:dyDescent="0.3">
      <c r="A21" s="35" t="s">
        <v>24</v>
      </c>
      <c r="B21" s="30">
        <v>19</v>
      </c>
      <c r="D21" s="27">
        <v>30150.400000000001</v>
      </c>
      <c r="E21" s="27">
        <v>6654.2</v>
      </c>
      <c r="H21" s="32"/>
      <c r="I21" s="31"/>
      <c r="J21" s="31"/>
    </row>
    <row r="22" spans="1:10" ht="13.2" customHeight="1" x14ac:dyDescent="0.3">
      <c r="A22" s="35" t="s">
        <v>25</v>
      </c>
      <c r="B22" s="30">
        <v>20</v>
      </c>
      <c r="D22" s="27">
        <v>17798.2</v>
      </c>
      <c r="E22" s="27">
        <v>9685.9000000000015</v>
      </c>
      <c r="H22" s="32"/>
      <c r="I22" s="31"/>
      <c r="J22" s="31"/>
    </row>
    <row r="23" spans="1:10" ht="13.2" customHeight="1" x14ac:dyDescent="0.3">
      <c r="A23" s="35" t="s">
        <v>26</v>
      </c>
      <c r="B23" s="30">
        <v>21</v>
      </c>
      <c r="D23" s="27">
        <v>3658.2</v>
      </c>
      <c r="E23" s="27">
        <v>1425.2</v>
      </c>
      <c r="H23" s="32"/>
      <c r="I23" s="31"/>
      <c r="J23" s="31"/>
    </row>
    <row r="24" spans="1:10" ht="13.2" customHeight="1" x14ac:dyDescent="0.3">
      <c r="A24" s="35" t="s">
        <v>27</v>
      </c>
      <c r="B24" s="30">
        <v>22</v>
      </c>
      <c r="D24" s="27">
        <v>3865.4</v>
      </c>
      <c r="E24" s="27">
        <v>1778</v>
      </c>
      <c r="H24" s="32"/>
      <c r="I24" s="31"/>
      <c r="J24" s="31"/>
    </row>
    <row r="25" spans="1:10" ht="13.2" customHeight="1" x14ac:dyDescent="0.3">
      <c r="A25" s="35" t="s">
        <v>28</v>
      </c>
      <c r="B25" s="30">
        <v>23</v>
      </c>
      <c r="D25" s="27">
        <v>7921.9</v>
      </c>
      <c r="E25" s="27">
        <v>7096.9500000000007</v>
      </c>
      <c r="H25" s="32"/>
      <c r="I25" s="31"/>
      <c r="J25" s="31"/>
    </row>
    <row r="26" spans="1:10" ht="13.2" customHeight="1" x14ac:dyDescent="0.3">
      <c r="A26" s="35" t="s">
        <v>29</v>
      </c>
      <c r="B26" s="30">
        <v>24</v>
      </c>
      <c r="D26" s="27">
        <v>1186.1099999999999</v>
      </c>
      <c r="E26" s="27">
        <v>1237.8499999999999</v>
      </c>
    </row>
    <row r="27" spans="1:10" ht="13.2" customHeight="1" x14ac:dyDescent="0.3">
      <c r="A27" s="35" t="s">
        <v>30</v>
      </c>
      <c r="B27" s="30">
        <v>25</v>
      </c>
      <c r="D27" s="27">
        <v>3063.9</v>
      </c>
      <c r="E27" s="27">
        <v>2028.25</v>
      </c>
      <c r="H27" s="32"/>
      <c r="I27" s="31"/>
      <c r="J27" s="31"/>
    </row>
    <row r="28" spans="1:10" ht="13.2" customHeight="1" x14ac:dyDescent="0.3">
      <c r="A28" s="35" t="s">
        <v>31</v>
      </c>
      <c r="B28" s="30">
        <v>26</v>
      </c>
      <c r="D28" s="27">
        <v>12584.8</v>
      </c>
      <c r="E28" s="27">
        <v>4880.05</v>
      </c>
      <c r="H28" s="32"/>
      <c r="I28" s="31"/>
      <c r="J28" s="31"/>
    </row>
    <row r="29" spans="1:10" ht="13.2" customHeight="1" x14ac:dyDescent="0.3">
      <c r="A29" s="35" t="s">
        <v>32</v>
      </c>
      <c r="B29" s="30">
        <v>27</v>
      </c>
      <c r="D29" s="27">
        <v>140580.29999999999</v>
      </c>
      <c r="E29" s="27">
        <v>86432.15</v>
      </c>
      <c r="H29" s="32"/>
      <c r="I29" s="31"/>
      <c r="J29" s="31"/>
    </row>
    <row r="30" spans="1:10" ht="13.2" customHeight="1" x14ac:dyDescent="0.3">
      <c r="A30" s="35" t="s">
        <v>33</v>
      </c>
      <c r="B30" s="30">
        <v>28</v>
      </c>
      <c r="D30" s="27">
        <v>198694.3</v>
      </c>
      <c r="E30" s="27">
        <v>63134.75</v>
      </c>
      <c r="H30" s="32"/>
      <c r="I30" s="31"/>
      <c r="J30" s="31"/>
    </row>
    <row r="31" spans="1:10" ht="13.2" customHeight="1" x14ac:dyDescent="0.3">
      <c r="A31" s="35" t="s">
        <v>34</v>
      </c>
      <c r="B31" s="30">
        <v>29</v>
      </c>
      <c r="D31" s="27">
        <v>1545786.9</v>
      </c>
      <c r="E31" s="27">
        <v>922939.85</v>
      </c>
      <c r="H31" s="32"/>
      <c r="I31" s="31"/>
      <c r="J31" s="31"/>
    </row>
    <row r="32" spans="1:10" ht="13.2" customHeight="1" x14ac:dyDescent="0.3">
      <c r="A32" s="35" t="s">
        <v>35</v>
      </c>
      <c r="B32" s="30">
        <v>30</v>
      </c>
      <c r="D32" s="27">
        <v>1430.8</v>
      </c>
      <c r="E32" s="27">
        <v>1938.3</v>
      </c>
      <c r="H32" s="32"/>
      <c r="I32" s="31"/>
      <c r="J32" s="31"/>
    </row>
    <row r="33" spans="1:10" ht="13.2" customHeight="1" x14ac:dyDescent="0.3">
      <c r="A33" s="35" t="s">
        <v>36</v>
      </c>
      <c r="B33" s="30">
        <v>31</v>
      </c>
      <c r="D33" s="27">
        <v>244891.5</v>
      </c>
      <c r="E33" s="27">
        <v>80974.600000000006</v>
      </c>
    </row>
    <row r="34" spans="1:10" ht="13.2" customHeight="1" x14ac:dyDescent="0.3">
      <c r="A34" s="35" t="s">
        <v>37</v>
      </c>
      <c r="B34" s="30">
        <v>32</v>
      </c>
      <c r="D34" s="27">
        <v>2984.8</v>
      </c>
      <c r="E34" s="27">
        <v>5472.95</v>
      </c>
    </row>
    <row r="35" spans="1:10" ht="13.2" customHeight="1" x14ac:dyDescent="0.3">
      <c r="A35" s="35" t="s">
        <v>38</v>
      </c>
      <c r="B35" s="30">
        <v>33</v>
      </c>
      <c r="D35" s="27">
        <v>5653.2</v>
      </c>
      <c r="E35" s="27">
        <v>15620.5</v>
      </c>
    </row>
    <row r="36" spans="1:10" ht="13.2" customHeight="1" x14ac:dyDescent="0.3">
      <c r="A36" s="35" t="s">
        <v>39</v>
      </c>
      <c r="B36" s="30">
        <v>34</v>
      </c>
      <c r="D36" s="27"/>
      <c r="E36" s="27"/>
    </row>
    <row r="37" spans="1:10" ht="13.2" customHeight="1" x14ac:dyDescent="0.3">
      <c r="A37" s="35" t="s">
        <v>40</v>
      </c>
      <c r="B37" s="30">
        <v>35</v>
      </c>
      <c r="D37" s="27">
        <v>269140.2</v>
      </c>
      <c r="E37" s="27">
        <v>123793.60000000001</v>
      </c>
    </row>
    <row r="38" spans="1:10" ht="13.2" customHeight="1" x14ac:dyDescent="0.3">
      <c r="A38" s="35" t="s">
        <v>41</v>
      </c>
      <c r="B38" s="30">
        <v>36</v>
      </c>
      <c r="D38" s="27">
        <v>1118811.3999999999</v>
      </c>
      <c r="E38" s="27">
        <v>577293.85</v>
      </c>
    </row>
    <row r="39" spans="1:10" ht="13.2" customHeight="1" x14ac:dyDescent="0.3">
      <c r="A39" s="35" t="s">
        <v>42</v>
      </c>
      <c r="B39" s="30">
        <v>37</v>
      </c>
      <c r="D39" s="27">
        <v>188727.7</v>
      </c>
      <c r="E39" s="27">
        <v>85530.55</v>
      </c>
    </row>
    <row r="40" spans="1:10" ht="13.2" customHeight="1" x14ac:dyDescent="0.3">
      <c r="A40" s="35" t="s">
        <v>43</v>
      </c>
      <c r="B40" s="30">
        <v>38</v>
      </c>
      <c r="D40" s="27">
        <v>16118.9</v>
      </c>
      <c r="E40" s="27">
        <v>11756.5</v>
      </c>
    </row>
    <row r="41" spans="1:10" ht="13.2" customHeight="1" x14ac:dyDescent="0.3">
      <c r="A41" s="35" t="s">
        <v>44</v>
      </c>
      <c r="B41" s="30">
        <v>39</v>
      </c>
      <c r="D41" s="27">
        <v>2.8</v>
      </c>
      <c r="E41" s="27">
        <v>637.35</v>
      </c>
    </row>
    <row r="42" spans="1:10" ht="13.2" customHeight="1" x14ac:dyDescent="0.3">
      <c r="A42" s="35" t="s">
        <v>45</v>
      </c>
      <c r="B42" s="30">
        <v>40</v>
      </c>
      <c r="D42" s="27"/>
      <c r="E42" s="27"/>
    </row>
    <row r="43" spans="1:10" ht="13.2" customHeight="1" x14ac:dyDescent="0.3">
      <c r="A43" s="35" t="s">
        <v>46</v>
      </c>
      <c r="B43" s="30">
        <v>41</v>
      </c>
      <c r="D43" s="27">
        <v>620477.19999999995</v>
      </c>
      <c r="E43" s="27">
        <v>294632.09999999998</v>
      </c>
      <c r="I43" s="1"/>
      <c r="J43" s="1"/>
    </row>
    <row r="44" spans="1:10" ht="13.2" customHeight="1" x14ac:dyDescent="0.3">
      <c r="A44" s="35" t="s">
        <v>47</v>
      </c>
      <c r="B44" s="30">
        <v>42</v>
      </c>
      <c r="D44" s="27">
        <v>241322.14</v>
      </c>
      <c r="E44" s="27">
        <v>113206.45</v>
      </c>
    </row>
    <row r="45" spans="1:10" ht="13.2" customHeight="1" x14ac:dyDescent="0.3">
      <c r="A45" s="35" t="s">
        <v>48</v>
      </c>
      <c r="B45" s="30">
        <v>43</v>
      </c>
      <c r="D45" s="27">
        <v>260752.8</v>
      </c>
      <c r="E45" s="27">
        <v>169738.1</v>
      </c>
    </row>
    <row r="46" spans="1:10" ht="13.2" customHeight="1" x14ac:dyDescent="0.3">
      <c r="A46" s="35" t="s">
        <v>49</v>
      </c>
      <c r="B46" s="30">
        <v>44</v>
      </c>
      <c r="D46" s="27">
        <v>295201.90000000002</v>
      </c>
      <c r="E46" s="27">
        <v>126105.35</v>
      </c>
    </row>
    <row r="47" spans="1:10" ht="13.2" customHeight="1" x14ac:dyDescent="0.3">
      <c r="A47" s="35" t="s">
        <v>50</v>
      </c>
      <c r="B47" s="30">
        <v>45</v>
      </c>
      <c r="D47" s="27">
        <v>120047.9</v>
      </c>
      <c r="E47" s="27">
        <v>75288.149999999994</v>
      </c>
    </row>
    <row r="48" spans="1:10" ht="13.2" customHeight="1" x14ac:dyDescent="0.3">
      <c r="A48" s="35" t="s">
        <v>51</v>
      </c>
      <c r="B48" s="30">
        <v>46</v>
      </c>
      <c r="D48" s="27">
        <v>113701.3</v>
      </c>
      <c r="E48" s="27">
        <v>139786.5</v>
      </c>
    </row>
    <row r="49" spans="1:10" ht="13.2" customHeight="1" x14ac:dyDescent="0.3">
      <c r="A49" s="35" t="s">
        <v>52</v>
      </c>
      <c r="B49" s="30">
        <v>47</v>
      </c>
      <c r="D49" s="27">
        <v>27343.4</v>
      </c>
      <c r="E49" s="27">
        <v>4595.5</v>
      </c>
    </row>
    <row r="50" spans="1:10" ht="13.2" customHeight="1" x14ac:dyDescent="0.3">
      <c r="A50" s="35" t="s">
        <v>53</v>
      </c>
      <c r="B50" s="30">
        <v>48</v>
      </c>
      <c r="D50" s="27">
        <v>1027961.9</v>
      </c>
      <c r="E50" s="27">
        <v>448353.15</v>
      </c>
    </row>
    <row r="51" spans="1:10" ht="13.2" customHeight="1" x14ac:dyDescent="0.3">
      <c r="A51" s="35" t="s">
        <v>54</v>
      </c>
      <c r="B51" s="30">
        <v>49</v>
      </c>
      <c r="D51" s="27">
        <v>608513.81000000006</v>
      </c>
      <c r="E51" s="27">
        <v>346446.1</v>
      </c>
    </row>
    <row r="52" spans="1:10" ht="13.2" customHeight="1" x14ac:dyDescent="0.3">
      <c r="A52" s="35" t="s">
        <v>55</v>
      </c>
      <c r="B52" s="30">
        <v>50</v>
      </c>
      <c r="D52" s="27">
        <v>1474407.9</v>
      </c>
      <c r="E52" s="27">
        <v>517087.9</v>
      </c>
    </row>
    <row r="53" spans="1:10" ht="13.2" customHeight="1" x14ac:dyDescent="0.3">
      <c r="A53" s="35" t="s">
        <v>56</v>
      </c>
      <c r="B53" s="30">
        <v>51</v>
      </c>
      <c r="D53" s="27">
        <v>610642.9</v>
      </c>
      <c r="E53" s="27">
        <v>325327.45</v>
      </c>
    </row>
    <row r="54" spans="1:10" ht="13.2" customHeight="1" x14ac:dyDescent="0.3">
      <c r="A54" s="35" t="s">
        <v>57</v>
      </c>
      <c r="B54" s="30">
        <v>52</v>
      </c>
      <c r="D54" s="27"/>
      <c r="E54" s="27"/>
      <c r="I54" s="27"/>
      <c r="J54" s="27"/>
    </row>
    <row r="55" spans="1:10" ht="13.2" customHeight="1" x14ac:dyDescent="0.3">
      <c r="A55" s="35" t="s">
        <v>58</v>
      </c>
      <c r="B55" s="30">
        <v>53</v>
      </c>
      <c r="D55" s="27">
        <v>400275.48</v>
      </c>
      <c r="E55" s="27">
        <v>307684.3</v>
      </c>
    </row>
    <row r="56" spans="1:10" ht="13.2" customHeight="1" x14ac:dyDescent="0.3">
      <c r="A56" s="35" t="s">
        <v>59</v>
      </c>
      <c r="B56" s="30">
        <v>54</v>
      </c>
      <c r="D56" s="27">
        <v>86658.6</v>
      </c>
      <c r="E56" s="27">
        <v>20820.8</v>
      </c>
    </row>
    <row r="57" spans="1:10" ht="13.2" customHeight="1" x14ac:dyDescent="0.3">
      <c r="A57" s="35" t="s">
        <v>60</v>
      </c>
      <c r="B57" s="30">
        <v>55</v>
      </c>
      <c r="D57" s="27">
        <v>609321.30000000005</v>
      </c>
      <c r="E57" s="27">
        <v>278941.95</v>
      </c>
    </row>
    <row r="58" spans="1:10" ht="13.2" customHeight="1" x14ac:dyDescent="0.3">
      <c r="A58" s="35" t="s">
        <v>61</v>
      </c>
      <c r="B58" s="30">
        <v>56</v>
      </c>
      <c r="D58" s="27">
        <v>190632.4</v>
      </c>
      <c r="E58" s="27">
        <v>84546.35</v>
      </c>
      <c r="I58" s="5"/>
    </row>
    <row r="59" spans="1:10" ht="13.2" customHeight="1" x14ac:dyDescent="0.3">
      <c r="A59" s="35" t="s">
        <v>62</v>
      </c>
      <c r="B59" s="30">
        <v>57</v>
      </c>
      <c r="D59" s="27">
        <v>262024.7</v>
      </c>
      <c r="E59" s="27">
        <v>168121.8</v>
      </c>
      <c r="J59" s="26"/>
    </row>
    <row r="60" spans="1:10" ht="13.2" customHeight="1" x14ac:dyDescent="0.3">
      <c r="A60" s="35" t="s">
        <v>63</v>
      </c>
      <c r="B60" s="30">
        <v>58</v>
      </c>
      <c r="D60" s="27">
        <v>672040.6</v>
      </c>
      <c r="E60" s="27">
        <v>209162.45</v>
      </c>
    </row>
    <row r="61" spans="1:10" ht="13.2" customHeight="1" x14ac:dyDescent="0.3">
      <c r="A61" s="35" t="s">
        <v>64</v>
      </c>
      <c r="B61" s="30">
        <v>59</v>
      </c>
      <c r="D61" s="27">
        <v>334592.65000000002</v>
      </c>
      <c r="E61" s="27">
        <v>576562.44999999995</v>
      </c>
    </row>
    <row r="62" spans="1:10" ht="13.2" customHeight="1" x14ac:dyDescent="0.3">
      <c r="A62" s="35" t="s">
        <v>65</v>
      </c>
      <c r="B62" s="30">
        <v>60</v>
      </c>
      <c r="D62" s="27">
        <v>196637</v>
      </c>
      <c r="E62" s="27">
        <v>93081.45</v>
      </c>
      <c r="J62" s="4"/>
    </row>
    <row r="63" spans="1:10" ht="13.2" customHeight="1" x14ac:dyDescent="0.3">
      <c r="A63" s="35" t="s">
        <v>66</v>
      </c>
      <c r="B63" s="30">
        <v>61</v>
      </c>
      <c r="D63" s="27">
        <v>8628.2000000000007</v>
      </c>
      <c r="E63" s="27">
        <v>4489.45</v>
      </c>
      <c r="J63" s="3"/>
    </row>
    <row r="64" spans="1:10" ht="13.2" customHeight="1" x14ac:dyDescent="0.3">
      <c r="A64" s="35" t="s">
        <v>67</v>
      </c>
      <c r="B64" s="30">
        <v>62</v>
      </c>
      <c r="D64" s="27"/>
      <c r="E64" s="27"/>
    </row>
    <row r="65" spans="1:6" ht="13.2" customHeight="1" x14ac:dyDescent="0.3">
      <c r="A65" s="35" t="s">
        <v>68</v>
      </c>
      <c r="B65" s="30">
        <v>63</v>
      </c>
      <c r="D65" s="27"/>
      <c r="E65" s="27"/>
      <c r="F65" s="33"/>
    </row>
    <row r="66" spans="1:6" ht="13.2" customHeight="1" x14ac:dyDescent="0.3">
      <c r="A66" s="35" t="s">
        <v>69</v>
      </c>
      <c r="B66" s="30">
        <v>64</v>
      </c>
      <c r="D66" s="27">
        <v>615520.85</v>
      </c>
      <c r="E66" s="27">
        <v>304739.75</v>
      </c>
      <c r="F66" s="33"/>
    </row>
    <row r="67" spans="1:6" ht="13.2" customHeight="1" x14ac:dyDescent="0.3">
      <c r="A67" s="35" t="s">
        <v>70</v>
      </c>
      <c r="B67" s="30">
        <v>65</v>
      </c>
      <c r="D67" s="27">
        <v>22831.9</v>
      </c>
      <c r="E67" s="27">
        <v>10143</v>
      </c>
      <c r="F67" s="33"/>
    </row>
    <row r="68" spans="1:6" ht="13.2" customHeight="1" x14ac:dyDescent="0.3">
      <c r="A68" s="35" t="s">
        <v>71</v>
      </c>
      <c r="B68" s="30">
        <v>66</v>
      </c>
      <c r="D68" s="27">
        <v>270781</v>
      </c>
      <c r="E68" s="27">
        <v>136508.04999999999</v>
      </c>
      <c r="F68" s="33"/>
    </row>
    <row r="69" spans="1:6" ht="13.2" customHeight="1" x14ac:dyDescent="0.3">
      <c r="A69" s="35" t="s">
        <v>72</v>
      </c>
      <c r="B69" s="30">
        <v>67</v>
      </c>
      <c r="D69" s="27">
        <v>18764.199999999997</v>
      </c>
      <c r="E69" s="27">
        <v>7659.0499999999993</v>
      </c>
      <c r="F69" s="33"/>
    </row>
    <row r="70" spans="1:6" ht="13.2" customHeight="1" x14ac:dyDescent="0.25">
      <c r="F70" s="33"/>
    </row>
    <row r="71" spans="1:6" ht="13.2" customHeight="1" x14ac:dyDescent="0.25">
      <c r="A71" s="30" t="s">
        <v>73</v>
      </c>
      <c r="D71" s="25">
        <f>SUM(D3:D69)</f>
        <v>19785604.710000005</v>
      </c>
      <c r="E71" s="25">
        <f>SUM(E3:E69)</f>
        <v>10822418.599999998</v>
      </c>
      <c r="F71" s="33"/>
    </row>
    <row r="72" spans="1:6" x14ac:dyDescent="0.25">
      <c r="F72" s="33"/>
    </row>
    <row r="73" spans="1:6" x14ac:dyDescent="0.25">
      <c r="A73" s="34" t="s">
        <v>74</v>
      </c>
      <c r="F73" s="33"/>
    </row>
    <row r="74" spans="1:6" x14ac:dyDescent="0.25">
      <c r="F74" s="33"/>
    </row>
    <row r="75" spans="1:6" x14ac:dyDescent="0.25">
      <c r="F75" s="33"/>
    </row>
    <row r="76" spans="1:6" x14ac:dyDescent="0.25">
      <c r="F76" s="33"/>
    </row>
    <row r="77" spans="1:6" x14ac:dyDescent="0.25">
      <c r="F77" s="33"/>
    </row>
    <row r="78" spans="1:6" x14ac:dyDescent="0.25">
      <c r="F78" s="3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CA9E-06C2-4E93-9C29-E07DA805878B}">
  <dimension ref="A1:M78"/>
  <sheetViews>
    <sheetView zoomScaleNormal="100" workbookViewId="0"/>
  </sheetViews>
  <sheetFormatPr defaultColWidth="9.109375" defaultRowHeight="13.2" x14ac:dyDescent="0.25"/>
  <cols>
    <col min="1" max="1" width="21.109375" style="30" customWidth="1"/>
    <col min="2" max="3" width="10.5546875" style="30" customWidth="1"/>
    <col min="4" max="6" width="18.44140625" style="30" customWidth="1"/>
    <col min="7" max="7" width="9.109375" style="30" customWidth="1"/>
    <col min="8" max="8" width="11.109375" style="30" bestFit="1" customWidth="1"/>
    <col min="9" max="9" width="19.5546875" style="30" bestFit="1" customWidth="1"/>
    <col min="10" max="10" width="15.44140625" style="30" bestFit="1" customWidth="1"/>
    <col min="11" max="11" width="14.33203125" style="30" bestFit="1" customWidth="1"/>
    <col min="12" max="12" width="8.44140625" style="30" bestFit="1" customWidth="1"/>
    <col min="13" max="16384" width="9.109375" style="30"/>
  </cols>
  <sheetData>
    <row r="1" spans="1:13" ht="13.2" customHeight="1" x14ac:dyDescent="0.25">
      <c r="A1" s="39" t="s">
        <v>80</v>
      </c>
      <c r="D1" s="38" t="s">
        <v>0</v>
      </c>
      <c r="E1" s="38" t="s">
        <v>1</v>
      </c>
      <c r="F1" s="38"/>
    </row>
    <row r="2" spans="1:13" ht="14.4" x14ac:dyDescent="0.3">
      <c r="A2" s="30" t="s">
        <v>2</v>
      </c>
      <c r="B2" s="30" t="s">
        <v>3</v>
      </c>
      <c r="D2" s="25" t="s">
        <v>4</v>
      </c>
      <c r="E2" s="25" t="s">
        <v>5</v>
      </c>
      <c r="F2" s="25"/>
      <c r="G2" s="37"/>
      <c r="L2" s="2"/>
    </row>
    <row r="3" spans="1:13" ht="13.2" customHeight="1" x14ac:dyDescent="0.3">
      <c r="A3" s="35" t="s">
        <v>6</v>
      </c>
      <c r="B3" s="30">
        <v>1</v>
      </c>
      <c r="D3" s="27">
        <v>185539.20000000001</v>
      </c>
      <c r="E3" s="27">
        <v>158602.5</v>
      </c>
      <c r="H3" s="32"/>
      <c r="I3" s="33"/>
      <c r="J3" s="33"/>
      <c r="M3" s="33"/>
    </row>
    <row r="4" spans="1:13" ht="13.2" customHeight="1" x14ac:dyDescent="0.3">
      <c r="A4" s="35" t="s">
        <v>7</v>
      </c>
      <c r="B4" s="30">
        <v>2</v>
      </c>
      <c r="D4" s="27">
        <v>15113.7</v>
      </c>
      <c r="E4" s="27">
        <v>9325.75</v>
      </c>
      <c r="H4" s="32"/>
      <c r="I4" s="33"/>
      <c r="J4" s="33"/>
      <c r="M4" s="33"/>
    </row>
    <row r="5" spans="1:13" ht="13.2" customHeight="1" x14ac:dyDescent="0.3">
      <c r="A5" s="35" t="s">
        <v>8</v>
      </c>
      <c r="B5" s="30">
        <v>3</v>
      </c>
      <c r="D5" s="27">
        <v>246283.1</v>
      </c>
      <c r="E5" s="27">
        <v>118652.8</v>
      </c>
      <c r="H5" s="32"/>
      <c r="I5" s="36"/>
      <c r="J5" s="36"/>
      <c r="M5" s="33"/>
    </row>
    <row r="6" spans="1:13" ht="13.2" customHeight="1" x14ac:dyDescent="0.3">
      <c r="A6" s="35" t="s">
        <v>9</v>
      </c>
      <c r="B6" s="30">
        <v>4</v>
      </c>
      <c r="D6" s="27">
        <v>12930.4</v>
      </c>
      <c r="E6" s="27">
        <v>8545.6</v>
      </c>
      <c r="M6" s="33"/>
    </row>
    <row r="7" spans="1:13" ht="13.2" customHeight="1" x14ac:dyDescent="0.3">
      <c r="A7" s="35" t="s">
        <v>10</v>
      </c>
      <c r="B7" s="30">
        <v>5</v>
      </c>
      <c r="D7" s="27">
        <v>614590.9</v>
      </c>
      <c r="E7" s="27">
        <v>324313.5</v>
      </c>
      <c r="M7" s="33"/>
    </row>
    <row r="8" spans="1:13" ht="13.2" customHeight="1" x14ac:dyDescent="0.3">
      <c r="A8" s="35" t="s">
        <v>11</v>
      </c>
      <c r="B8" s="30">
        <v>6</v>
      </c>
      <c r="D8" s="27">
        <v>1898390.9</v>
      </c>
      <c r="E8" s="27">
        <v>890369.55</v>
      </c>
      <c r="M8" s="33"/>
    </row>
    <row r="9" spans="1:13" ht="13.2" customHeight="1" x14ac:dyDescent="0.3">
      <c r="A9" s="35" t="s">
        <v>12</v>
      </c>
      <c r="B9" s="30">
        <v>7</v>
      </c>
      <c r="D9" s="27">
        <v>3885.7</v>
      </c>
      <c r="E9" s="27">
        <v>1185.0999999999999</v>
      </c>
      <c r="F9" s="25"/>
      <c r="M9" s="33"/>
    </row>
    <row r="10" spans="1:13" ht="13.2" customHeight="1" x14ac:dyDescent="0.3">
      <c r="A10" s="35" t="s">
        <v>13</v>
      </c>
      <c r="B10" s="30">
        <v>8</v>
      </c>
      <c r="D10" s="27">
        <v>241467.8</v>
      </c>
      <c r="E10" s="27">
        <v>101451.35</v>
      </c>
    </row>
    <row r="11" spans="1:13" ht="13.2" customHeight="1" x14ac:dyDescent="0.3">
      <c r="A11" s="35" t="s">
        <v>14</v>
      </c>
      <c r="B11" s="30">
        <v>9</v>
      </c>
      <c r="D11" s="27">
        <v>117390</v>
      </c>
      <c r="E11" s="27">
        <v>51150.75</v>
      </c>
    </row>
    <row r="12" spans="1:13" ht="13.2" customHeight="1" x14ac:dyDescent="0.3">
      <c r="A12" s="35" t="s">
        <v>15</v>
      </c>
      <c r="B12" s="30">
        <v>10</v>
      </c>
      <c r="D12" s="27">
        <v>347118.1</v>
      </c>
      <c r="E12" s="27">
        <v>119232.72</v>
      </c>
    </row>
    <row r="13" spans="1:13" ht="13.2" customHeight="1" x14ac:dyDescent="0.3">
      <c r="A13" s="35" t="s">
        <v>16</v>
      </c>
      <c r="B13" s="30">
        <v>11</v>
      </c>
      <c r="D13" s="27">
        <v>989430.4</v>
      </c>
      <c r="E13" s="27">
        <v>282979.90000000002</v>
      </c>
    </row>
    <row r="14" spans="1:13" ht="13.2" customHeight="1" x14ac:dyDescent="0.3">
      <c r="A14" s="35" t="s">
        <v>17</v>
      </c>
      <c r="B14" s="30">
        <v>12</v>
      </c>
      <c r="D14" s="27">
        <v>25200</v>
      </c>
      <c r="E14" s="27">
        <v>13595.4</v>
      </c>
      <c r="F14" s="25"/>
    </row>
    <row r="15" spans="1:13" ht="13.2" customHeight="1" x14ac:dyDescent="0.3">
      <c r="A15" s="35" t="s">
        <v>18</v>
      </c>
      <c r="B15" s="30">
        <v>13</v>
      </c>
      <c r="D15" s="27">
        <v>2827848</v>
      </c>
      <c r="E15" s="27">
        <v>1809277.75</v>
      </c>
    </row>
    <row r="16" spans="1:13" ht="13.2" customHeight="1" x14ac:dyDescent="0.3">
      <c r="A16" s="35" t="s">
        <v>19</v>
      </c>
      <c r="B16" s="30">
        <v>14</v>
      </c>
      <c r="D16" s="27"/>
      <c r="E16" s="27"/>
    </row>
    <row r="17" spans="1:10" ht="13.2" customHeight="1" x14ac:dyDescent="0.3">
      <c r="A17" s="35" t="s">
        <v>20</v>
      </c>
      <c r="B17" s="30">
        <v>15</v>
      </c>
      <c r="D17" s="27"/>
      <c r="E17" s="27"/>
    </row>
    <row r="18" spans="1:10" ht="13.2" customHeight="1" x14ac:dyDescent="0.3">
      <c r="A18" s="35" t="s">
        <v>21</v>
      </c>
      <c r="B18" s="30">
        <v>16</v>
      </c>
      <c r="D18" s="27">
        <v>728571.9</v>
      </c>
      <c r="E18" s="27">
        <v>453693.07</v>
      </c>
      <c r="H18" s="32"/>
      <c r="I18" s="31"/>
      <c r="J18" s="31"/>
    </row>
    <row r="19" spans="1:10" ht="13.2" customHeight="1" x14ac:dyDescent="0.3">
      <c r="A19" s="35" t="s">
        <v>22</v>
      </c>
      <c r="B19" s="30">
        <v>17</v>
      </c>
      <c r="D19" s="27"/>
      <c r="E19" s="27"/>
      <c r="H19" s="32"/>
      <c r="I19" s="31"/>
      <c r="J19" s="31"/>
    </row>
    <row r="20" spans="1:10" ht="13.2" customHeight="1" x14ac:dyDescent="0.3">
      <c r="A20" s="35" t="s">
        <v>23</v>
      </c>
      <c r="B20" s="30">
        <v>18</v>
      </c>
      <c r="D20" s="27">
        <v>122097.7</v>
      </c>
      <c r="E20" s="27">
        <v>56756</v>
      </c>
    </row>
    <row r="21" spans="1:10" ht="13.2" customHeight="1" x14ac:dyDescent="0.3">
      <c r="A21" s="35" t="s">
        <v>24</v>
      </c>
      <c r="B21" s="30">
        <v>19</v>
      </c>
      <c r="D21" s="27"/>
      <c r="E21" s="27"/>
    </row>
    <row r="22" spans="1:10" ht="13.2" customHeight="1" x14ac:dyDescent="0.3">
      <c r="A22" s="35" t="s">
        <v>25</v>
      </c>
      <c r="B22" s="30">
        <v>20</v>
      </c>
      <c r="D22" s="27">
        <v>6443.5</v>
      </c>
      <c r="E22" s="27">
        <v>5105.1000000000004</v>
      </c>
      <c r="H22" s="32"/>
      <c r="I22" s="31"/>
      <c r="J22" s="31"/>
    </row>
    <row r="23" spans="1:10" ht="13.2" customHeight="1" x14ac:dyDescent="0.3">
      <c r="A23" s="35" t="s">
        <v>26</v>
      </c>
      <c r="B23" s="30">
        <v>21</v>
      </c>
      <c r="D23" s="27">
        <v>4658.5</v>
      </c>
      <c r="E23" s="27">
        <v>4204.8999999999996</v>
      </c>
      <c r="H23" s="32"/>
      <c r="I23" s="31"/>
      <c r="J23" s="31"/>
    </row>
    <row r="24" spans="1:10" ht="13.2" customHeight="1" x14ac:dyDescent="0.3">
      <c r="A24" s="35" t="s">
        <v>27</v>
      </c>
      <c r="B24" s="30">
        <v>22</v>
      </c>
      <c r="D24" s="27">
        <v>3478.3</v>
      </c>
      <c r="E24" s="27">
        <v>2461.9</v>
      </c>
      <c r="H24" s="32"/>
      <c r="I24" s="31"/>
      <c r="J24" s="31"/>
    </row>
    <row r="25" spans="1:10" ht="13.2" customHeight="1" x14ac:dyDescent="0.3">
      <c r="A25" s="35" t="s">
        <v>28</v>
      </c>
      <c r="B25" s="30">
        <v>23</v>
      </c>
      <c r="D25" s="27"/>
      <c r="E25" s="27"/>
      <c r="H25" s="32"/>
      <c r="I25" s="31"/>
      <c r="J25" s="31"/>
    </row>
    <row r="26" spans="1:10" ht="13.2" customHeight="1" x14ac:dyDescent="0.3">
      <c r="A26" s="35" t="s">
        <v>29</v>
      </c>
      <c r="B26" s="30">
        <v>24</v>
      </c>
      <c r="D26" s="27">
        <v>2297.4</v>
      </c>
      <c r="E26" s="27">
        <v>2652.3</v>
      </c>
      <c r="H26" s="32"/>
      <c r="I26" s="31"/>
      <c r="J26" s="31"/>
    </row>
    <row r="27" spans="1:10" ht="13.2" customHeight="1" x14ac:dyDescent="0.3">
      <c r="A27" s="35" t="s">
        <v>30</v>
      </c>
      <c r="B27" s="30">
        <v>25</v>
      </c>
      <c r="D27" s="27">
        <v>17606.400000000001</v>
      </c>
      <c r="E27" s="27">
        <v>14782.95</v>
      </c>
      <c r="H27" s="32"/>
      <c r="I27" s="31"/>
      <c r="J27" s="31"/>
    </row>
    <row r="28" spans="1:10" ht="13.2" customHeight="1" x14ac:dyDescent="0.3">
      <c r="A28" s="35" t="s">
        <v>31</v>
      </c>
      <c r="B28" s="30">
        <v>26</v>
      </c>
      <c r="D28" s="27">
        <v>15968.4</v>
      </c>
      <c r="E28" s="27">
        <v>9999.5</v>
      </c>
      <c r="H28" s="32"/>
      <c r="I28" s="31"/>
      <c r="J28" s="31"/>
    </row>
    <row r="29" spans="1:10" ht="13.2" customHeight="1" x14ac:dyDescent="0.3">
      <c r="A29" s="35" t="s">
        <v>32</v>
      </c>
      <c r="B29" s="30">
        <v>27</v>
      </c>
      <c r="D29" s="27">
        <v>169719.9</v>
      </c>
      <c r="E29" s="27">
        <v>77138.25</v>
      </c>
      <c r="H29" s="32"/>
      <c r="I29" s="31"/>
      <c r="J29" s="31"/>
    </row>
    <row r="30" spans="1:10" ht="13.2" customHeight="1" x14ac:dyDescent="0.3">
      <c r="A30" s="35" t="s">
        <v>33</v>
      </c>
      <c r="B30" s="30">
        <v>28</v>
      </c>
      <c r="D30" s="27">
        <v>77371</v>
      </c>
      <c r="E30" s="27">
        <v>49475.65</v>
      </c>
    </row>
    <row r="31" spans="1:10" ht="13.2" customHeight="1" x14ac:dyDescent="0.3">
      <c r="A31" s="35" t="s">
        <v>34</v>
      </c>
      <c r="B31" s="30">
        <v>29</v>
      </c>
      <c r="D31" s="27">
        <v>2519191.5</v>
      </c>
      <c r="E31" s="27">
        <v>1200882.2</v>
      </c>
      <c r="H31" s="32"/>
      <c r="I31" s="31"/>
      <c r="J31" s="31"/>
    </row>
    <row r="32" spans="1:10" ht="13.2" customHeight="1" x14ac:dyDescent="0.3">
      <c r="A32" s="35" t="s">
        <v>35</v>
      </c>
      <c r="B32" s="30">
        <v>30</v>
      </c>
      <c r="D32" s="27">
        <v>2641.8</v>
      </c>
      <c r="E32" s="27">
        <v>1220.0999999999999</v>
      </c>
      <c r="H32" s="32"/>
      <c r="I32" s="31"/>
      <c r="J32" s="31"/>
    </row>
    <row r="33" spans="1:10" ht="13.2" customHeight="1" x14ac:dyDescent="0.3">
      <c r="A33" s="35" t="s">
        <v>36</v>
      </c>
      <c r="B33" s="30">
        <v>31</v>
      </c>
      <c r="D33" s="27">
        <v>296162.3</v>
      </c>
      <c r="E33" s="27">
        <v>106803.2</v>
      </c>
      <c r="H33" s="32"/>
      <c r="I33" s="31"/>
      <c r="J33" s="31"/>
    </row>
    <row r="34" spans="1:10" ht="13.2" customHeight="1" x14ac:dyDescent="0.3">
      <c r="A34" s="35" t="s">
        <v>37</v>
      </c>
      <c r="B34" s="30">
        <v>32</v>
      </c>
      <c r="D34" s="27">
        <v>7448</v>
      </c>
      <c r="E34" s="27">
        <v>6700.05</v>
      </c>
      <c r="H34" s="32"/>
      <c r="I34" s="31"/>
      <c r="J34" s="31"/>
    </row>
    <row r="35" spans="1:10" ht="13.2" customHeight="1" x14ac:dyDescent="0.3">
      <c r="A35" s="35" t="s">
        <v>38</v>
      </c>
      <c r="B35" s="30">
        <v>33</v>
      </c>
      <c r="D35" s="27">
        <v>5824</v>
      </c>
      <c r="E35" s="27">
        <v>1935.15</v>
      </c>
      <c r="H35" s="32"/>
      <c r="I35" s="31"/>
      <c r="J35" s="31"/>
    </row>
    <row r="36" spans="1:10" ht="13.2" customHeight="1" x14ac:dyDescent="0.3">
      <c r="A36" s="35" t="s">
        <v>39</v>
      </c>
      <c r="B36" s="30">
        <v>34</v>
      </c>
      <c r="D36" s="27">
        <v>3848.6000000000004</v>
      </c>
      <c r="E36" s="27">
        <v>1822.45</v>
      </c>
      <c r="H36" s="32"/>
      <c r="I36" s="31"/>
      <c r="J36" s="31"/>
    </row>
    <row r="37" spans="1:10" ht="13.2" customHeight="1" x14ac:dyDescent="0.3">
      <c r="A37" s="35" t="s">
        <v>40</v>
      </c>
      <c r="B37" s="30">
        <v>35</v>
      </c>
      <c r="D37" s="27">
        <v>515094.3</v>
      </c>
      <c r="E37" s="27">
        <v>213986.85</v>
      </c>
    </row>
    <row r="38" spans="1:10" ht="13.2" customHeight="1" x14ac:dyDescent="0.3">
      <c r="A38" s="35" t="s">
        <v>41</v>
      </c>
      <c r="B38" s="30">
        <v>36</v>
      </c>
      <c r="D38" s="27">
        <v>1907112.9</v>
      </c>
      <c r="E38" s="27">
        <v>495367.6</v>
      </c>
    </row>
    <row r="39" spans="1:10" ht="13.2" customHeight="1" x14ac:dyDescent="0.3">
      <c r="A39" s="35" t="s">
        <v>42</v>
      </c>
      <c r="B39" s="30">
        <v>37</v>
      </c>
      <c r="D39" s="27">
        <v>349116.6</v>
      </c>
      <c r="E39" s="27">
        <v>123990.65</v>
      </c>
    </row>
    <row r="40" spans="1:10" ht="13.2" customHeight="1" x14ac:dyDescent="0.3">
      <c r="A40" s="35" t="s">
        <v>43</v>
      </c>
      <c r="B40" s="30">
        <v>38</v>
      </c>
      <c r="D40" s="27">
        <v>20263.599999999999</v>
      </c>
      <c r="E40" s="27">
        <v>9919.7000000000007</v>
      </c>
    </row>
    <row r="41" spans="1:10" ht="13.2" customHeight="1" x14ac:dyDescent="0.3">
      <c r="A41" s="35" t="s">
        <v>44</v>
      </c>
      <c r="B41" s="30">
        <v>39</v>
      </c>
      <c r="D41" s="27">
        <v>1137.5</v>
      </c>
      <c r="E41" s="27">
        <v>1428.7</v>
      </c>
    </row>
    <row r="42" spans="1:10" ht="13.2" customHeight="1" x14ac:dyDescent="0.3">
      <c r="A42" s="35" t="s">
        <v>45</v>
      </c>
      <c r="B42" s="30">
        <v>40</v>
      </c>
      <c r="D42" s="27"/>
      <c r="E42" s="27"/>
    </row>
    <row r="43" spans="1:10" ht="13.2" customHeight="1" x14ac:dyDescent="0.3">
      <c r="A43" s="35" t="s">
        <v>46</v>
      </c>
      <c r="B43" s="30">
        <v>41</v>
      </c>
      <c r="D43" s="27">
        <v>797821.5</v>
      </c>
      <c r="E43" s="27">
        <v>339369.8</v>
      </c>
    </row>
    <row r="44" spans="1:10" ht="13.2" customHeight="1" x14ac:dyDescent="0.3">
      <c r="A44" s="35" t="s">
        <v>47</v>
      </c>
      <c r="B44" s="30">
        <v>42</v>
      </c>
      <c r="D44" s="27">
        <v>369174.74</v>
      </c>
      <c r="E44" s="27">
        <v>178935.75</v>
      </c>
    </row>
    <row r="45" spans="1:10" ht="13.2" customHeight="1" x14ac:dyDescent="0.3">
      <c r="A45" s="35" t="s">
        <v>48</v>
      </c>
      <c r="B45" s="30">
        <v>43</v>
      </c>
      <c r="D45" s="27">
        <v>175148.4</v>
      </c>
      <c r="E45" s="27">
        <v>57599.5</v>
      </c>
    </row>
    <row r="46" spans="1:10" ht="13.2" customHeight="1" x14ac:dyDescent="0.3">
      <c r="A46" s="35" t="s">
        <v>49</v>
      </c>
      <c r="B46" s="30">
        <v>44</v>
      </c>
      <c r="D46" s="27"/>
      <c r="E46" s="27"/>
    </row>
    <row r="47" spans="1:10" ht="13.2" customHeight="1" x14ac:dyDescent="0.3">
      <c r="A47" s="35" t="s">
        <v>50</v>
      </c>
      <c r="B47" s="30">
        <v>45</v>
      </c>
      <c r="D47" s="27">
        <v>20489</v>
      </c>
      <c r="E47" s="27">
        <v>13162.1</v>
      </c>
      <c r="I47" s="1"/>
      <c r="J47" s="1"/>
    </row>
    <row r="48" spans="1:10" ht="13.2" customHeight="1" x14ac:dyDescent="0.3">
      <c r="A48" s="35" t="s">
        <v>51</v>
      </c>
      <c r="B48" s="30">
        <v>46</v>
      </c>
      <c r="D48" s="27">
        <v>733735.94</v>
      </c>
      <c r="E48" s="27">
        <v>367560.9</v>
      </c>
    </row>
    <row r="49" spans="1:10" ht="13.2" customHeight="1" x14ac:dyDescent="0.3">
      <c r="A49" s="35" t="s">
        <v>52</v>
      </c>
      <c r="B49" s="30">
        <v>47</v>
      </c>
      <c r="D49" s="27"/>
      <c r="E49" s="27"/>
    </row>
    <row r="50" spans="1:10" ht="13.2" customHeight="1" x14ac:dyDescent="0.3">
      <c r="A50" s="35" t="s">
        <v>53</v>
      </c>
      <c r="B50" s="30">
        <v>48</v>
      </c>
      <c r="D50" s="27">
        <v>3425633.4</v>
      </c>
      <c r="E50" s="27">
        <v>2720240.95</v>
      </c>
    </row>
    <row r="51" spans="1:10" ht="13.2" customHeight="1" x14ac:dyDescent="0.3">
      <c r="A51" s="35" t="s">
        <v>54</v>
      </c>
      <c r="B51" s="30">
        <v>49</v>
      </c>
      <c r="D51" s="27">
        <v>575003.80000000005</v>
      </c>
      <c r="E51" s="27">
        <v>176061.55</v>
      </c>
    </row>
    <row r="52" spans="1:10" ht="13.2" customHeight="1" x14ac:dyDescent="0.3">
      <c r="A52" s="35" t="s">
        <v>55</v>
      </c>
      <c r="B52" s="30">
        <v>50</v>
      </c>
      <c r="D52" s="27">
        <v>2412116.7000000002</v>
      </c>
      <c r="E52" s="27">
        <v>1052140.25</v>
      </c>
    </row>
    <row r="53" spans="1:10" ht="13.2" customHeight="1" x14ac:dyDescent="0.3">
      <c r="A53" s="35" t="s">
        <v>56</v>
      </c>
      <c r="B53" s="30">
        <v>51</v>
      </c>
      <c r="D53" s="27">
        <v>714212.8</v>
      </c>
      <c r="E53" s="27">
        <v>320695.90000000002</v>
      </c>
    </row>
    <row r="54" spans="1:10" ht="13.2" customHeight="1" x14ac:dyDescent="0.3">
      <c r="A54" s="35" t="s">
        <v>57</v>
      </c>
      <c r="B54" s="30">
        <v>52</v>
      </c>
      <c r="D54" s="27"/>
      <c r="E54" s="27"/>
    </row>
    <row r="55" spans="1:10" ht="13.2" customHeight="1" x14ac:dyDescent="0.3">
      <c r="A55" s="35" t="s">
        <v>58</v>
      </c>
      <c r="B55" s="30">
        <v>53</v>
      </c>
      <c r="D55" s="27">
        <v>811847.1</v>
      </c>
      <c r="E55" s="27">
        <v>667278.15</v>
      </c>
    </row>
    <row r="56" spans="1:10" ht="13.2" customHeight="1" x14ac:dyDescent="0.3">
      <c r="A56" s="35" t="s">
        <v>59</v>
      </c>
      <c r="B56" s="30">
        <v>54</v>
      </c>
      <c r="D56" s="27">
        <v>23920.55</v>
      </c>
      <c r="E56" s="27">
        <v>9151.4500000000007</v>
      </c>
    </row>
    <row r="57" spans="1:10" ht="13.2" customHeight="1" x14ac:dyDescent="0.3">
      <c r="A57" s="35" t="s">
        <v>60</v>
      </c>
      <c r="B57" s="30">
        <v>55</v>
      </c>
      <c r="D57" s="27">
        <v>760086.6</v>
      </c>
      <c r="E57" s="27">
        <v>273378.34999999998</v>
      </c>
    </row>
    <row r="58" spans="1:10" ht="13.2" customHeight="1" x14ac:dyDescent="0.3">
      <c r="A58" s="35" t="s">
        <v>61</v>
      </c>
      <c r="B58" s="30">
        <v>56</v>
      </c>
      <c r="D58" s="27">
        <v>424707.5</v>
      </c>
      <c r="E58" s="27">
        <v>361628.05</v>
      </c>
      <c r="I58" s="27"/>
      <c r="J58" s="27"/>
    </row>
    <row r="59" spans="1:10" ht="13.2" customHeight="1" x14ac:dyDescent="0.3">
      <c r="A59" s="35" t="s">
        <v>62</v>
      </c>
      <c r="B59" s="30">
        <v>57</v>
      </c>
      <c r="D59" s="27"/>
      <c r="E59" s="27"/>
    </row>
    <row r="60" spans="1:10" ht="13.2" customHeight="1" x14ac:dyDescent="0.3">
      <c r="A60" s="35" t="s">
        <v>63</v>
      </c>
      <c r="B60" s="30">
        <v>58</v>
      </c>
      <c r="D60" s="27"/>
      <c r="E60" s="27"/>
    </row>
    <row r="61" spans="1:10" ht="13.2" customHeight="1" x14ac:dyDescent="0.3">
      <c r="A61" s="35" t="s">
        <v>64</v>
      </c>
      <c r="B61" s="30">
        <v>59</v>
      </c>
      <c r="D61" s="27"/>
      <c r="E61" s="27"/>
    </row>
    <row r="62" spans="1:10" ht="13.2" customHeight="1" x14ac:dyDescent="0.3">
      <c r="A62" s="35" t="s">
        <v>65</v>
      </c>
      <c r="B62" s="30">
        <v>60</v>
      </c>
      <c r="D62" s="27">
        <v>244745.2</v>
      </c>
      <c r="E62" s="27">
        <v>57606.85</v>
      </c>
      <c r="I62" s="5"/>
    </row>
    <row r="63" spans="1:10" ht="13.2" customHeight="1" x14ac:dyDescent="0.3">
      <c r="A63" s="35" t="s">
        <v>66</v>
      </c>
      <c r="B63" s="30">
        <v>61</v>
      </c>
      <c r="D63" s="27">
        <v>12714.8</v>
      </c>
      <c r="E63" s="27">
        <v>9636.5499999999993</v>
      </c>
      <c r="J63" s="26"/>
    </row>
    <row r="64" spans="1:10" ht="13.2" customHeight="1" x14ac:dyDescent="0.3">
      <c r="A64" s="35" t="s">
        <v>67</v>
      </c>
      <c r="B64" s="30">
        <v>62</v>
      </c>
      <c r="D64" s="27">
        <v>6845.3</v>
      </c>
      <c r="E64" s="27">
        <v>2468.1999999999998</v>
      </c>
    </row>
    <row r="65" spans="1:10" ht="13.2" customHeight="1" x14ac:dyDescent="0.3">
      <c r="A65" s="35" t="s">
        <v>68</v>
      </c>
      <c r="B65" s="30">
        <v>63</v>
      </c>
      <c r="D65" s="27"/>
      <c r="E65" s="27"/>
      <c r="F65" s="33"/>
    </row>
    <row r="66" spans="1:10" ht="13.2" customHeight="1" x14ac:dyDescent="0.3">
      <c r="A66" s="35" t="s">
        <v>69</v>
      </c>
      <c r="B66" s="30">
        <v>64</v>
      </c>
      <c r="D66" s="27">
        <v>629179.93999999994</v>
      </c>
      <c r="E66" s="27">
        <v>279619.55</v>
      </c>
      <c r="F66" s="33"/>
      <c r="J66" s="4"/>
    </row>
    <row r="67" spans="1:10" ht="13.2" customHeight="1" x14ac:dyDescent="0.3">
      <c r="A67" s="35" t="s">
        <v>70</v>
      </c>
      <c r="B67" s="30">
        <v>65</v>
      </c>
      <c r="D67" s="27">
        <v>25882.5</v>
      </c>
      <c r="E67" s="27">
        <v>11749.15</v>
      </c>
      <c r="F67" s="33"/>
      <c r="J67" s="3"/>
    </row>
    <row r="68" spans="1:10" ht="13.2" customHeight="1" x14ac:dyDescent="0.3">
      <c r="A68" s="35" t="s">
        <v>71</v>
      </c>
      <c r="B68" s="30">
        <v>66</v>
      </c>
      <c r="D68" s="27">
        <v>300061.3</v>
      </c>
      <c r="E68" s="27">
        <v>126218.4</v>
      </c>
      <c r="F68" s="33"/>
    </row>
    <row r="69" spans="1:10" ht="13.2" customHeight="1" x14ac:dyDescent="0.3">
      <c r="A69" s="35" t="s">
        <v>72</v>
      </c>
      <c r="B69" s="30">
        <v>67</v>
      </c>
      <c r="D69" s="27"/>
      <c r="E69" s="27"/>
      <c r="F69" s="33"/>
    </row>
    <row r="70" spans="1:10" ht="13.2" customHeight="1" x14ac:dyDescent="0.25">
      <c r="F70" s="33"/>
    </row>
    <row r="71" spans="1:10" ht="13.2" customHeight="1" x14ac:dyDescent="0.25">
      <c r="A71" s="30" t="s">
        <v>73</v>
      </c>
      <c r="D71" s="25">
        <f>SUM(D3:D69)</f>
        <v>26764569.370000012</v>
      </c>
      <c r="E71" s="25">
        <f>SUM(E3:E69)</f>
        <v>13753510.340000004</v>
      </c>
      <c r="F71" s="33"/>
    </row>
    <row r="72" spans="1:10" x14ac:dyDescent="0.25">
      <c r="F72" s="33"/>
    </row>
    <row r="73" spans="1:10" x14ac:dyDescent="0.25">
      <c r="A73" s="34" t="s">
        <v>74</v>
      </c>
      <c r="F73" s="33"/>
    </row>
    <row r="74" spans="1:10" x14ac:dyDescent="0.25">
      <c r="F74" s="33"/>
    </row>
    <row r="75" spans="1:10" x14ac:dyDescent="0.25">
      <c r="F75" s="33"/>
    </row>
    <row r="76" spans="1:10" x14ac:dyDescent="0.25">
      <c r="F76" s="33"/>
    </row>
    <row r="77" spans="1:10" x14ac:dyDescent="0.25">
      <c r="F77" s="33"/>
    </row>
    <row r="78" spans="1:10" x14ac:dyDescent="0.25">
      <c r="F78" s="3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F4924-A251-4288-8B41-388F8E306110}">
  <dimension ref="A1:M78"/>
  <sheetViews>
    <sheetView zoomScaleNormal="100" workbookViewId="0"/>
  </sheetViews>
  <sheetFormatPr defaultColWidth="9.109375" defaultRowHeight="13.2" x14ac:dyDescent="0.25"/>
  <cols>
    <col min="1" max="1" width="21.109375" style="30" customWidth="1"/>
    <col min="2" max="3" width="10.5546875" style="30" customWidth="1"/>
    <col min="4" max="6" width="18.44140625" style="30" customWidth="1"/>
    <col min="7" max="7" width="9.109375" style="30" customWidth="1"/>
    <col min="8" max="8" width="11.109375" style="30" bestFit="1" customWidth="1"/>
    <col min="9" max="9" width="19.5546875" style="30" bestFit="1" customWidth="1"/>
    <col min="10" max="10" width="15.44140625" style="30" bestFit="1" customWidth="1"/>
    <col min="11" max="11" width="14.33203125" style="30" bestFit="1" customWidth="1"/>
    <col min="12" max="12" width="8.44140625" style="30" bestFit="1" customWidth="1"/>
    <col min="13" max="16384" width="9.109375" style="30"/>
  </cols>
  <sheetData>
    <row r="1" spans="1:13" ht="13.2" customHeight="1" x14ac:dyDescent="0.25">
      <c r="A1" s="39" t="s">
        <v>81</v>
      </c>
      <c r="D1" s="38" t="s">
        <v>0</v>
      </c>
      <c r="E1" s="38" t="s">
        <v>1</v>
      </c>
      <c r="F1" s="38"/>
    </row>
    <row r="2" spans="1:13" ht="14.4" x14ac:dyDescent="0.3">
      <c r="A2" s="30" t="s">
        <v>2</v>
      </c>
      <c r="B2" s="30" t="s">
        <v>3</v>
      </c>
      <c r="D2" s="25" t="s">
        <v>4</v>
      </c>
      <c r="E2" s="25" t="s">
        <v>5</v>
      </c>
      <c r="F2" s="25"/>
      <c r="G2" s="37"/>
      <c r="L2" s="2"/>
    </row>
    <row r="3" spans="1:13" ht="13.2" customHeight="1" x14ac:dyDescent="0.3">
      <c r="A3" s="35" t="s">
        <v>6</v>
      </c>
      <c r="B3" s="30">
        <v>1</v>
      </c>
      <c r="D3" s="27">
        <v>183928.5</v>
      </c>
      <c r="E3" s="27">
        <v>99156.05</v>
      </c>
      <c r="M3" s="33"/>
    </row>
    <row r="4" spans="1:13" ht="13.2" customHeight="1" x14ac:dyDescent="0.3">
      <c r="A4" s="35" t="s">
        <v>7</v>
      </c>
      <c r="B4" s="30">
        <v>2</v>
      </c>
      <c r="D4" s="27">
        <v>12071.5</v>
      </c>
      <c r="E4" s="27">
        <v>7023.8</v>
      </c>
      <c r="M4" s="33"/>
    </row>
    <row r="5" spans="1:13" ht="13.2" customHeight="1" x14ac:dyDescent="0.3">
      <c r="A5" s="35" t="s">
        <v>8</v>
      </c>
      <c r="B5" s="30">
        <v>3</v>
      </c>
      <c r="D5" s="27">
        <v>235904.2</v>
      </c>
      <c r="E5" s="27">
        <v>81449.55</v>
      </c>
      <c r="M5" s="33"/>
    </row>
    <row r="6" spans="1:13" ht="13.2" customHeight="1" x14ac:dyDescent="0.3">
      <c r="A6" s="35" t="s">
        <v>9</v>
      </c>
      <c r="B6" s="30">
        <v>4</v>
      </c>
      <c r="D6" s="27">
        <v>4837</v>
      </c>
      <c r="E6" s="27">
        <v>2261.35</v>
      </c>
      <c r="M6" s="33"/>
    </row>
    <row r="7" spans="1:13" ht="13.2" customHeight="1" x14ac:dyDescent="0.3">
      <c r="A7" s="35" t="s">
        <v>10</v>
      </c>
      <c r="B7" s="30">
        <v>5</v>
      </c>
      <c r="D7" s="27">
        <v>656318.6</v>
      </c>
      <c r="E7" s="27">
        <v>359695.35</v>
      </c>
      <c r="M7" s="33"/>
    </row>
    <row r="8" spans="1:13" ht="13.2" customHeight="1" x14ac:dyDescent="0.3">
      <c r="A8" s="35" t="s">
        <v>11</v>
      </c>
      <c r="B8" s="30">
        <v>6</v>
      </c>
      <c r="D8" s="27">
        <v>4102848.4</v>
      </c>
      <c r="E8" s="27">
        <v>1682345</v>
      </c>
      <c r="M8" s="33"/>
    </row>
    <row r="9" spans="1:13" ht="13.2" customHeight="1" x14ac:dyDescent="0.3">
      <c r="A9" s="35" t="s">
        <v>12</v>
      </c>
      <c r="B9" s="30">
        <v>7</v>
      </c>
      <c r="D9" s="27">
        <v>1387.4</v>
      </c>
      <c r="E9" s="27">
        <v>896.35</v>
      </c>
      <c r="F9" s="25"/>
      <c r="M9" s="33"/>
    </row>
    <row r="10" spans="1:13" ht="13.2" customHeight="1" x14ac:dyDescent="0.3">
      <c r="A10" s="35" t="s">
        <v>13</v>
      </c>
      <c r="B10" s="30">
        <v>8</v>
      </c>
      <c r="D10" s="27">
        <v>320443.2</v>
      </c>
      <c r="E10" s="27">
        <v>119628.6</v>
      </c>
    </row>
    <row r="11" spans="1:13" ht="13.2" customHeight="1" x14ac:dyDescent="0.3">
      <c r="A11" s="35" t="s">
        <v>14</v>
      </c>
      <c r="B11" s="30">
        <v>9</v>
      </c>
      <c r="D11" s="27">
        <v>123163.6</v>
      </c>
      <c r="E11" s="27">
        <v>53434.5</v>
      </c>
    </row>
    <row r="12" spans="1:13" ht="13.2" customHeight="1" x14ac:dyDescent="0.3">
      <c r="A12" s="35" t="s">
        <v>15</v>
      </c>
      <c r="B12" s="30">
        <v>10</v>
      </c>
      <c r="D12" s="27">
        <v>183364.33</v>
      </c>
      <c r="E12" s="27">
        <v>95293.8</v>
      </c>
      <c r="H12" s="32"/>
      <c r="I12" s="31"/>
      <c r="J12" s="31"/>
    </row>
    <row r="13" spans="1:13" ht="13.2" customHeight="1" x14ac:dyDescent="0.3">
      <c r="A13" s="35" t="s">
        <v>16</v>
      </c>
      <c r="B13" s="30">
        <v>11</v>
      </c>
      <c r="D13" s="27">
        <v>1276881.2</v>
      </c>
      <c r="E13" s="27">
        <v>584300.5</v>
      </c>
      <c r="H13" s="32"/>
      <c r="I13" s="31"/>
      <c r="J13" s="31"/>
    </row>
    <row r="14" spans="1:13" ht="13.2" customHeight="1" x14ac:dyDescent="0.3">
      <c r="A14" s="35" t="s">
        <v>17</v>
      </c>
      <c r="B14" s="30">
        <v>12</v>
      </c>
      <c r="D14" s="27">
        <v>23104.9</v>
      </c>
      <c r="E14" s="27">
        <v>12217.45</v>
      </c>
      <c r="F14" s="25"/>
    </row>
    <row r="15" spans="1:13" ht="13.2" customHeight="1" x14ac:dyDescent="0.3">
      <c r="A15" s="35" t="s">
        <v>18</v>
      </c>
      <c r="B15" s="30">
        <v>13</v>
      </c>
      <c r="D15" s="27">
        <v>3251608.2</v>
      </c>
      <c r="E15" s="27">
        <v>1667969.1</v>
      </c>
    </row>
    <row r="16" spans="1:13" ht="13.2" customHeight="1" x14ac:dyDescent="0.3">
      <c r="A16" s="35" t="s">
        <v>19</v>
      </c>
      <c r="B16" s="30">
        <v>14</v>
      </c>
      <c r="D16" s="27">
        <v>35849.800000000003</v>
      </c>
      <c r="E16" s="27">
        <v>11504.15</v>
      </c>
      <c r="H16" s="32"/>
      <c r="I16" s="31"/>
      <c r="J16" s="31"/>
    </row>
    <row r="17" spans="1:10" ht="13.2" customHeight="1" x14ac:dyDescent="0.3">
      <c r="A17" s="35" t="s">
        <v>20</v>
      </c>
      <c r="B17" s="30">
        <v>15</v>
      </c>
      <c r="D17" s="27"/>
      <c r="E17" s="27"/>
      <c r="H17" s="32"/>
      <c r="I17" s="31"/>
      <c r="J17" s="31"/>
    </row>
    <row r="18" spans="1:10" ht="13.2" customHeight="1" x14ac:dyDescent="0.3">
      <c r="A18" s="35" t="s">
        <v>21</v>
      </c>
      <c r="B18" s="30">
        <v>16</v>
      </c>
      <c r="D18" s="27"/>
      <c r="E18" s="27"/>
      <c r="H18" s="32"/>
      <c r="I18" s="31"/>
      <c r="J18" s="31"/>
    </row>
    <row r="19" spans="1:10" ht="13.2" customHeight="1" x14ac:dyDescent="0.3">
      <c r="A19" s="35" t="s">
        <v>22</v>
      </c>
      <c r="B19" s="30">
        <v>17</v>
      </c>
      <c r="D19" s="27">
        <v>244126.4</v>
      </c>
      <c r="E19" s="27">
        <v>126967.71</v>
      </c>
      <c r="H19" s="32"/>
      <c r="I19" s="31"/>
      <c r="J19" s="31"/>
    </row>
    <row r="20" spans="1:10" ht="13.2" customHeight="1" x14ac:dyDescent="0.3">
      <c r="A20" s="35" t="s">
        <v>23</v>
      </c>
      <c r="B20" s="30">
        <v>18</v>
      </c>
      <c r="D20" s="27">
        <v>170152.15</v>
      </c>
      <c r="E20" s="27">
        <v>67282.25</v>
      </c>
      <c r="H20" s="32"/>
      <c r="I20" s="31"/>
      <c r="J20" s="31"/>
    </row>
    <row r="21" spans="1:10" ht="13.2" customHeight="1" x14ac:dyDescent="0.3">
      <c r="A21" s="35" t="s">
        <v>24</v>
      </c>
      <c r="B21" s="30">
        <v>19</v>
      </c>
      <c r="D21" s="27"/>
      <c r="E21" s="27"/>
      <c r="H21" s="32"/>
      <c r="I21" s="31"/>
      <c r="J21" s="31"/>
    </row>
    <row r="22" spans="1:10" ht="13.2" customHeight="1" x14ac:dyDescent="0.3">
      <c r="A22" s="35" t="s">
        <v>25</v>
      </c>
      <c r="B22" s="30">
        <v>20</v>
      </c>
      <c r="D22" s="27">
        <v>35962.5</v>
      </c>
      <c r="E22" s="27">
        <v>7224.7</v>
      </c>
      <c r="H22" s="32"/>
      <c r="I22" s="31"/>
      <c r="J22" s="31"/>
    </row>
    <row r="23" spans="1:10" ht="13.2" customHeight="1" x14ac:dyDescent="0.3">
      <c r="A23" s="35" t="s">
        <v>26</v>
      </c>
      <c r="B23" s="30">
        <v>21</v>
      </c>
      <c r="D23" s="27">
        <v>4246.8999999999996</v>
      </c>
      <c r="E23" s="27">
        <v>2192.75</v>
      </c>
      <c r="H23" s="32"/>
      <c r="I23" s="31"/>
      <c r="J23" s="31"/>
    </row>
    <row r="24" spans="1:10" ht="13.2" customHeight="1" x14ac:dyDescent="0.3">
      <c r="A24" s="35" t="s">
        <v>27</v>
      </c>
      <c r="B24" s="30">
        <v>22</v>
      </c>
      <c r="D24" s="27">
        <v>3801</v>
      </c>
      <c r="E24" s="27">
        <v>2279.9</v>
      </c>
    </row>
    <row r="25" spans="1:10" ht="13.2" customHeight="1" x14ac:dyDescent="0.3">
      <c r="A25" s="35" t="s">
        <v>28</v>
      </c>
      <c r="B25" s="30">
        <v>23</v>
      </c>
      <c r="D25" s="27">
        <v>31266.9</v>
      </c>
      <c r="E25" s="27">
        <v>14877.099999999999</v>
      </c>
      <c r="H25" s="32"/>
      <c r="I25" s="31"/>
      <c r="J25" s="31"/>
    </row>
    <row r="26" spans="1:10" ht="13.2" customHeight="1" x14ac:dyDescent="0.3">
      <c r="A26" s="35" t="s">
        <v>29</v>
      </c>
      <c r="B26" s="30">
        <v>24</v>
      </c>
      <c r="D26" s="27">
        <v>2919</v>
      </c>
      <c r="E26" s="27">
        <v>378</v>
      </c>
      <c r="H26" s="32"/>
      <c r="I26" s="31"/>
      <c r="J26" s="31"/>
    </row>
    <row r="27" spans="1:10" ht="13.2" customHeight="1" x14ac:dyDescent="0.3">
      <c r="A27" s="35" t="s">
        <v>30</v>
      </c>
      <c r="B27" s="30">
        <v>25</v>
      </c>
      <c r="D27" s="27">
        <v>10158.4</v>
      </c>
      <c r="E27" s="27">
        <v>1951.25</v>
      </c>
      <c r="H27" s="32"/>
      <c r="I27" s="31"/>
      <c r="J27" s="31"/>
    </row>
    <row r="28" spans="1:10" ht="13.2" customHeight="1" x14ac:dyDescent="0.3">
      <c r="A28" s="35" t="s">
        <v>31</v>
      </c>
      <c r="B28" s="30">
        <v>26</v>
      </c>
      <c r="D28" s="27">
        <v>12603.5</v>
      </c>
      <c r="E28" s="27">
        <v>3010.7</v>
      </c>
      <c r="H28" s="32"/>
      <c r="I28" s="31"/>
      <c r="J28" s="31"/>
    </row>
    <row r="29" spans="1:10" ht="13.2" customHeight="1" x14ac:dyDescent="0.3">
      <c r="A29" s="35" t="s">
        <v>32</v>
      </c>
      <c r="B29" s="30">
        <v>27</v>
      </c>
      <c r="D29" s="27">
        <v>174827.1</v>
      </c>
      <c r="E29" s="27">
        <v>78893.850000000006</v>
      </c>
      <c r="H29" s="32"/>
      <c r="I29" s="31"/>
      <c r="J29" s="31"/>
    </row>
    <row r="30" spans="1:10" ht="13.2" customHeight="1" x14ac:dyDescent="0.3">
      <c r="A30" s="35" t="s">
        <v>33</v>
      </c>
      <c r="B30" s="30">
        <v>28</v>
      </c>
      <c r="D30" s="27">
        <v>60330.9</v>
      </c>
      <c r="E30" s="27">
        <v>22281.35</v>
      </c>
      <c r="H30" s="32"/>
      <c r="I30" s="31"/>
      <c r="J30" s="31"/>
    </row>
    <row r="31" spans="1:10" ht="13.2" customHeight="1" x14ac:dyDescent="0.3">
      <c r="A31" s="35" t="s">
        <v>34</v>
      </c>
      <c r="B31" s="30">
        <v>29</v>
      </c>
      <c r="D31" s="27">
        <v>2450863.7999999998</v>
      </c>
      <c r="E31" s="27">
        <v>1102983.7</v>
      </c>
    </row>
    <row r="32" spans="1:10" ht="13.2" customHeight="1" x14ac:dyDescent="0.3">
      <c r="A32" s="35" t="s">
        <v>35</v>
      </c>
      <c r="B32" s="30">
        <v>30</v>
      </c>
      <c r="D32" s="27">
        <v>2188.9</v>
      </c>
      <c r="E32" s="27">
        <v>210</v>
      </c>
    </row>
    <row r="33" spans="1:10" ht="13.2" customHeight="1" x14ac:dyDescent="0.3">
      <c r="A33" s="35" t="s">
        <v>36</v>
      </c>
      <c r="B33" s="30">
        <v>31</v>
      </c>
      <c r="D33" s="27">
        <v>312439.40000000002</v>
      </c>
      <c r="E33" s="27">
        <v>83640.899999999994</v>
      </c>
    </row>
    <row r="34" spans="1:10" ht="13.2" customHeight="1" x14ac:dyDescent="0.3">
      <c r="A34" s="35" t="s">
        <v>37</v>
      </c>
      <c r="B34" s="30">
        <v>32</v>
      </c>
      <c r="D34" s="27">
        <v>7977.9</v>
      </c>
      <c r="E34" s="27">
        <v>4307.1000000000004</v>
      </c>
    </row>
    <row r="35" spans="1:10" ht="13.2" customHeight="1" x14ac:dyDescent="0.3">
      <c r="A35" s="35" t="s">
        <v>38</v>
      </c>
      <c r="B35" s="30">
        <v>33</v>
      </c>
      <c r="D35" s="27">
        <v>3343.9</v>
      </c>
      <c r="E35" s="27">
        <v>15967.7</v>
      </c>
    </row>
    <row r="36" spans="1:10" ht="13.2" customHeight="1" x14ac:dyDescent="0.3">
      <c r="A36" s="35" t="s">
        <v>39</v>
      </c>
      <c r="B36" s="30">
        <v>34</v>
      </c>
      <c r="D36" s="27">
        <v>2562</v>
      </c>
      <c r="E36" s="27">
        <v>1402.8</v>
      </c>
    </row>
    <row r="37" spans="1:10" ht="13.2" customHeight="1" x14ac:dyDescent="0.3">
      <c r="A37" s="35" t="s">
        <v>40</v>
      </c>
      <c r="B37" s="30">
        <v>35</v>
      </c>
      <c r="D37" s="27">
        <v>893644.5</v>
      </c>
      <c r="E37" s="27">
        <v>443720.19999999995</v>
      </c>
    </row>
    <row r="38" spans="1:10" ht="13.2" customHeight="1" x14ac:dyDescent="0.3">
      <c r="A38" s="35" t="s">
        <v>41</v>
      </c>
      <c r="B38" s="30">
        <v>36</v>
      </c>
      <c r="D38" s="27">
        <v>1308802.6000000001</v>
      </c>
      <c r="E38" s="27">
        <v>365515.85</v>
      </c>
    </row>
    <row r="39" spans="1:10" ht="13.2" customHeight="1" x14ac:dyDescent="0.3">
      <c r="A39" s="35" t="s">
        <v>42</v>
      </c>
      <c r="B39" s="30">
        <v>37</v>
      </c>
      <c r="D39" s="27">
        <v>202927.2</v>
      </c>
      <c r="E39" s="27">
        <v>109988.55</v>
      </c>
    </row>
    <row r="40" spans="1:10" ht="13.2" customHeight="1" x14ac:dyDescent="0.3">
      <c r="A40" s="35" t="s">
        <v>43</v>
      </c>
      <c r="B40" s="30">
        <v>38</v>
      </c>
      <c r="D40" s="27">
        <v>21771.4</v>
      </c>
      <c r="E40" s="27">
        <v>11246.55</v>
      </c>
    </row>
    <row r="41" spans="1:10" ht="13.2" customHeight="1" x14ac:dyDescent="0.3">
      <c r="A41" s="35" t="s">
        <v>44</v>
      </c>
      <c r="B41" s="30">
        <v>39</v>
      </c>
      <c r="D41" s="27"/>
      <c r="E41" s="27"/>
      <c r="I41" s="1"/>
      <c r="J41" s="1"/>
    </row>
    <row r="42" spans="1:10" ht="13.2" customHeight="1" x14ac:dyDescent="0.3">
      <c r="A42" s="35" t="s">
        <v>45</v>
      </c>
      <c r="B42" s="30">
        <v>40</v>
      </c>
      <c r="D42" s="27"/>
      <c r="E42" s="27"/>
    </row>
    <row r="43" spans="1:10" ht="13.2" customHeight="1" x14ac:dyDescent="0.3">
      <c r="A43" s="35" t="s">
        <v>46</v>
      </c>
      <c r="B43" s="30">
        <v>41</v>
      </c>
      <c r="D43" s="27">
        <v>752525.2</v>
      </c>
      <c r="E43" s="27">
        <v>245254.1</v>
      </c>
    </row>
    <row r="44" spans="1:10" ht="13.2" customHeight="1" x14ac:dyDescent="0.3">
      <c r="A44" s="35" t="s">
        <v>47</v>
      </c>
      <c r="B44" s="30">
        <v>42</v>
      </c>
      <c r="D44" s="27">
        <v>284702.2</v>
      </c>
      <c r="E44" s="27">
        <v>121829.25</v>
      </c>
    </row>
    <row r="45" spans="1:10" ht="13.2" customHeight="1" x14ac:dyDescent="0.3">
      <c r="A45" s="35" t="s">
        <v>48</v>
      </c>
      <c r="B45" s="30">
        <v>43</v>
      </c>
      <c r="D45" s="27">
        <v>292659.5</v>
      </c>
      <c r="E45" s="27">
        <v>99840.65</v>
      </c>
    </row>
    <row r="46" spans="1:10" ht="13.2" customHeight="1" x14ac:dyDescent="0.3">
      <c r="A46" s="35" t="s">
        <v>49</v>
      </c>
      <c r="B46" s="30">
        <v>44</v>
      </c>
      <c r="D46" s="27">
        <v>258736.8</v>
      </c>
      <c r="E46" s="27">
        <v>74289.95</v>
      </c>
    </row>
    <row r="47" spans="1:10" ht="13.2" customHeight="1" x14ac:dyDescent="0.3">
      <c r="A47" s="35" t="s">
        <v>50</v>
      </c>
      <c r="B47" s="30">
        <v>45</v>
      </c>
      <c r="D47" s="27">
        <v>240187.5</v>
      </c>
      <c r="E47" s="27">
        <v>105049.7</v>
      </c>
    </row>
    <row r="48" spans="1:10" ht="13.2" customHeight="1" x14ac:dyDescent="0.3">
      <c r="A48" s="35" t="s">
        <v>51</v>
      </c>
      <c r="B48" s="30">
        <v>46</v>
      </c>
      <c r="D48" s="27">
        <v>224371.55</v>
      </c>
      <c r="E48" s="27">
        <v>103352.9</v>
      </c>
    </row>
    <row r="49" spans="1:10" ht="13.2" customHeight="1" x14ac:dyDescent="0.3">
      <c r="A49" s="35" t="s">
        <v>52</v>
      </c>
      <c r="B49" s="30">
        <v>47</v>
      </c>
      <c r="D49" s="27">
        <v>79452.800000000003</v>
      </c>
      <c r="E49" s="27">
        <v>16354.8</v>
      </c>
    </row>
    <row r="50" spans="1:10" ht="13.2" customHeight="1" x14ac:dyDescent="0.3">
      <c r="A50" s="35" t="s">
        <v>53</v>
      </c>
      <c r="B50" s="30">
        <v>48</v>
      </c>
      <c r="D50" s="27">
        <v>2464752.5</v>
      </c>
      <c r="E50" s="27">
        <v>1558989.95</v>
      </c>
    </row>
    <row r="51" spans="1:10" ht="13.2" customHeight="1" x14ac:dyDescent="0.3">
      <c r="A51" s="35" t="s">
        <v>54</v>
      </c>
      <c r="B51" s="30">
        <v>49</v>
      </c>
      <c r="D51" s="27">
        <v>909386.8</v>
      </c>
      <c r="E51" s="27">
        <v>300645.8</v>
      </c>
    </row>
    <row r="52" spans="1:10" ht="13.2" customHeight="1" x14ac:dyDescent="0.3">
      <c r="A52" s="35" t="s">
        <v>55</v>
      </c>
      <c r="B52" s="30">
        <v>50</v>
      </c>
      <c r="D52" s="27">
        <v>3426064.6</v>
      </c>
      <c r="E52" s="27">
        <v>1994164.55</v>
      </c>
      <c r="I52" s="27"/>
      <c r="J52" s="27"/>
    </row>
    <row r="53" spans="1:10" ht="13.2" customHeight="1" x14ac:dyDescent="0.3">
      <c r="A53" s="35" t="s">
        <v>56</v>
      </c>
      <c r="B53" s="30">
        <v>51</v>
      </c>
      <c r="D53" s="27">
        <v>572920.6</v>
      </c>
      <c r="E53" s="27">
        <v>227126.55</v>
      </c>
    </row>
    <row r="54" spans="1:10" ht="13.2" customHeight="1" x14ac:dyDescent="0.3">
      <c r="A54" s="35" t="s">
        <v>57</v>
      </c>
      <c r="B54" s="30">
        <v>52</v>
      </c>
      <c r="D54" s="27">
        <v>15023485</v>
      </c>
      <c r="E54" s="27">
        <v>6909236.5999999996</v>
      </c>
    </row>
    <row r="55" spans="1:10" ht="13.2" customHeight="1" x14ac:dyDescent="0.3">
      <c r="A55" s="35" t="s">
        <v>58</v>
      </c>
      <c r="B55" s="30">
        <v>53</v>
      </c>
      <c r="D55" s="27">
        <v>610139.80000000005</v>
      </c>
      <c r="E55" s="27">
        <v>388169.45</v>
      </c>
    </row>
    <row r="56" spans="1:10" ht="13.2" customHeight="1" x14ac:dyDescent="0.3">
      <c r="A56" s="35" t="s">
        <v>59</v>
      </c>
      <c r="B56" s="30">
        <v>54</v>
      </c>
      <c r="D56" s="27">
        <v>20964.3</v>
      </c>
      <c r="E56" s="27">
        <v>10620.75</v>
      </c>
      <c r="I56" s="5"/>
    </row>
    <row r="57" spans="1:10" ht="13.2" customHeight="1" x14ac:dyDescent="0.3">
      <c r="A57" s="35" t="s">
        <v>60</v>
      </c>
      <c r="B57" s="30">
        <v>55</v>
      </c>
      <c r="D57" s="27">
        <v>460511.1</v>
      </c>
      <c r="E57" s="27">
        <v>227665.55</v>
      </c>
      <c r="J57" s="26"/>
    </row>
    <row r="58" spans="1:10" ht="13.2" customHeight="1" x14ac:dyDescent="0.3">
      <c r="A58" s="35" t="s">
        <v>61</v>
      </c>
      <c r="B58" s="30">
        <v>56</v>
      </c>
      <c r="D58" s="27">
        <v>443848.3</v>
      </c>
      <c r="E58" s="27">
        <v>217253.75</v>
      </c>
    </row>
    <row r="59" spans="1:10" ht="13.2" customHeight="1" x14ac:dyDescent="0.3">
      <c r="A59" s="35" t="s">
        <v>62</v>
      </c>
      <c r="B59" s="30">
        <v>57</v>
      </c>
      <c r="D59" s="27">
        <v>404993.4</v>
      </c>
      <c r="E59" s="27">
        <v>222427.1</v>
      </c>
    </row>
    <row r="60" spans="1:10" ht="13.2" customHeight="1" x14ac:dyDescent="0.3">
      <c r="A60" s="35" t="s">
        <v>63</v>
      </c>
      <c r="B60" s="30">
        <v>58</v>
      </c>
      <c r="D60" s="27">
        <v>1249185</v>
      </c>
      <c r="E60" s="27">
        <v>411639.9</v>
      </c>
      <c r="J60" s="4"/>
    </row>
    <row r="61" spans="1:10" ht="13.2" customHeight="1" x14ac:dyDescent="0.3">
      <c r="A61" s="35" t="s">
        <v>64</v>
      </c>
      <c r="B61" s="30">
        <v>59</v>
      </c>
      <c r="D61" s="27">
        <v>1071119.3500000001</v>
      </c>
      <c r="E61" s="27">
        <v>544589.5</v>
      </c>
      <c r="J61" s="3"/>
    </row>
    <row r="62" spans="1:10" ht="13.2" customHeight="1" x14ac:dyDescent="0.3">
      <c r="A62" s="35" t="s">
        <v>65</v>
      </c>
      <c r="B62" s="30">
        <v>60</v>
      </c>
      <c r="D62" s="27">
        <v>268748.90000000002</v>
      </c>
      <c r="E62" s="27">
        <v>99599.85</v>
      </c>
    </row>
    <row r="63" spans="1:10" ht="13.2" customHeight="1" x14ac:dyDescent="0.3">
      <c r="A63" s="35" t="s">
        <v>66</v>
      </c>
      <c r="B63" s="30">
        <v>61</v>
      </c>
      <c r="D63" s="27">
        <v>13650.7</v>
      </c>
      <c r="E63" s="27">
        <v>4279.8</v>
      </c>
    </row>
    <row r="64" spans="1:10" ht="13.2" customHeight="1" x14ac:dyDescent="0.3">
      <c r="A64" s="35" t="s">
        <v>67</v>
      </c>
      <c r="B64" s="30">
        <v>62</v>
      </c>
      <c r="D64" s="27">
        <v>9151.7999999999993</v>
      </c>
      <c r="E64" s="27">
        <v>3918.6000000000004</v>
      </c>
    </row>
    <row r="65" spans="1:6" ht="13.2" customHeight="1" x14ac:dyDescent="0.3">
      <c r="A65" s="35" t="s">
        <v>68</v>
      </c>
      <c r="B65" s="30">
        <v>63</v>
      </c>
      <c r="D65" s="27"/>
      <c r="E65" s="27"/>
      <c r="F65" s="33"/>
    </row>
    <row r="66" spans="1:6" ht="13.2" customHeight="1" x14ac:dyDescent="0.3">
      <c r="A66" s="35" t="s">
        <v>69</v>
      </c>
      <c r="B66" s="30">
        <v>64</v>
      </c>
      <c r="D66" s="27">
        <v>439543.65</v>
      </c>
      <c r="E66" s="27">
        <v>265296.84999999998</v>
      </c>
      <c r="F66" s="33"/>
    </row>
    <row r="67" spans="1:6" ht="13.2" customHeight="1" x14ac:dyDescent="0.3">
      <c r="A67" s="35" t="s">
        <v>70</v>
      </c>
      <c r="B67" s="30">
        <v>65</v>
      </c>
      <c r="D67" s="27">
        <v>13150.2</v>
      </c>
      <c r="E67" s="27">
        <v>6976.55</v>
      </c>
      <c r="F67" s="33"/>
    </row>
    <row r="68" spans="1:6" ht="13.2" customHeight="1" x14ac:dyDescent="0.3">
      <c r="A68" s="35" t="s">
        <v>71</v>
      </c>
      <c r="B68" s="30">
        <v>66</v>
      </c>
      <c r="D68" s="27">
        <v>462309.4</v>
      </c>
      <c r="E68" s="27">
        <v>154252</v>
      </c>
      <c r="F68" s="33"/>
    </row>
    <row r="69" spans="1:6" ht="13.2" customHeight="1" x14ac:dyDescent="0.3">
      <c r="A69" s="35" t="s">
        <v>72</v>
      </c>
      <c r="B69" s="30">
        <v>67</v>
      </c>
      <c r="D69" s="27">
        <v>22431.5</v>
      </c>
      <c r="E69" s="27">
        <v>8908.2000000000007</v>
      </c>
      <c r="F69" s="33"/>
    </row>
    <row r="70" spans="1:6" ht="13.2" customHeight="1" x14ac:dyDescent="0.25">
      <c r="F70" s="33"/>
    </row>
    <row r="71" spans="1:6" ht="13.2" customHeight="1" x14ac:dyDescent="0.25">
      <c r="A71" s="30" t="s">
        <v>73</v>
      </c>
      <c r="D71" s="25">
        <f>SUM(D3:D69)</f>
        <v>46387619.629999995</v>
      </c>
      <c r="E71" s="25">
        <f>SUM(E3:E69)</f>
        <v>21565231.110000007</v>
      </c>
      <c r="F71" s="33"/>
    </row>
    <row r="72" spans="1:6" x14ac:dyDescent="0.25">
      <c r="F72" s="33"/>
    </row>
    <row r="73" spans="1:6" x14ac:dyDescent="0.25">
      <c r="A73" s="34" t="s">
        <v>74</v>
      </c>
      <c r="F73" s="33"/>
    </row>
    <row r="74" spans="1:6" x14ac:dyDescent="0.25">
      <c r="F74" s="33"/>
    </row>
    <row r="75" spans="1:6" x14ac:dyDescent="0.25">
      <c r="F75" s="33"/>
    </row>
    <row r="76" spans="1:6" x14ac:dyDescent="0.25">
      <c r="F76" s="33"/>
    </row>
    <row r="77" spans="1:6" x14ac:dyDescent="0.25">
      <c r="F77" s="33"/>
    </row>
    <row r="78" spans="1:6" x14ac:dyDescent="0.25">
      <c r="F78" s="3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C32A-7761-4520-9B8F-366D54BC9C49}">
  <dimension ref="A1:M78"/>
  <sheetViews>
    <sheetView zoomScaleNormal="100" workbookViewId="0"/>
  </sheetViews>
  <sheetFormatPr defaultColWidth="9.109375" defaultRowHeight="13.2" x14ac:dyDescent="0.25"/>
  <cols>
    <col min="1" max="1" width="21.109375" style="30" customWidth="1"/>
    <col min="2" max="3" width="10.5546875" style="30" customWidth="1"/>
    <col min="4" max="6" width="18.44140625" style="30" customWidth="1"/>
    <col min="7" max="7" width="9.109375" style="30" customWidth="1"/>
    <col min="8" max="8" width="11.109375" style="30" bestFit="1" customWidth="1"/>
    <col min="9" max="9" width="19.5546875" style="30" bestFit="1" customWidth="1"/>
    <col min="10" max="10" width="15.44140625" style="30" bestFit="1" customWidth="1"/>
    <col min="11" max="11" width="14.33203125" style="30" bestFit="1" customWidth="1"/>
    <col min="12" max="12" width="8.44140625" style="30" bestFit="1" customWidth="1"/>
    <col min="13" max="16384" width="9.109375" style="30"/>
  </cols>
  <sheetData>
    <row r="1" spans="1:13" ht="13.2" customHeight="1" x14ac:dyDescent="0.25">
      <c r="A1" s="39" t="s">
        <v>82</v>
      </c>
      <c r="D1" s="38" t="s">
        <v>0</v>
      </c>
      <c r="E1" s="38" t="s">
        <v>1</v>
      </c>
      <c r="F1" s="38"/>
      <c r="H1" s="32"/>
      <c r="I1" s="33"/>
      <c r="J1" s="33"/>
    </row>
    <row r="2" spans="1:13" x14ac:dyDescent="0.25">
      <c r="A2" s="30" t="s">
        <v>2</v>
      </c>
      <c r="B2" s="30" t="s">
        <v>3</v>
      </c>
      <c r="D2" s="25" t="s">
        <v>4</v>
      </c>
      <c r="E2" s="25" t="s">
        <v>5</v>
      </c>
      <c r="F2" s="25"/>
      <c r="H2" s="32"/>
      <c r="I2" s="33"/>
      <c r="J2" s="33"/>
    </row>
    <row r="3" spans="1:13" ht="13.2" customHeight="1" x14ac:dyDescent="0.3">
      <c r="A3" s="35" t="s">
        <v>6</v>
      </c>
      <c r="B3" s="30">
        <v>1</v>
      </c>
      <c r="D3" s="27">
        <v>126702.1</v>
      </c>
      <c r="E3" s="27">
        <v>111934.9</v>
      </c>
      <c r="H3" s="32"/>
      <c r="I3" s="33"/>
      <c r="J3" s="33"/>
      <c r="M3" s="33"/>
    </row>
    <row r="4" spans="1:13" ht="13.2" customHeight="1" x14ac:dyDescent="0.3">
      <c r="A4" s="35" t="s">
        <v>7</v>
      </c>
      <c r="B4" s="30">
        <v>2</v>
      </c>
      <c r="D4" s="27">
        <v>11664.8</v>
      </c>
      <c r="E4" s="27">
        <v>12629.75</v>
      </c>
      <c r="H4" s="32"/>
      <c r="I4" s="33"/>
      <c r="J4" s="33"/>
      <c r="M4" s="33"/>
    </row>
    <row r="5" spans="1:13" ht="13.2" customHeight="1" x14ac:dyDescent="0.3">
      <c r="A5" s="35" t="s">
        <v>8</v>
      </c>
      <c r="B5" s="30">
        <v>3</v>
      </c>
      <c r="D5" s="27">
        <v>271492.2</v>
      </c>
      <c r="E5" s="27">
        <v>116923.1</v>
      </c>
      <c r="H5" s="32"/>
      <c r="I5" s="33"/>
      <c r="J5" s="33"/>
      <c r="M5" s="33"/>
    </row>
    <row r="6" spans="1:13" ht="13.2" customHeight="1" x14ac:dyDescent="0.3">
      <c r="A6" s="35" t="s">
        <v>9</v>
      </c>
      <c r="B6" s="30">
        <v>4</v>
      </c>
      <c r="D6" s="27"/>
      <c r="E6" s="27"/>
      <c r="H6" s="32"/>
      <c r="I6" s="33"/>
      <c r="J6" s="33"/>
      <c r="M6" s="33"/>
    </row>
    <row r="7" spans="1:13" ht="13.2" customHeight="1" x14ac:dyDescent="0.3">
      <c r="A7" s="35" t="s">
        <v>10</v>
      </c>
      <c r="B7" s="30">
        <v>5</v>
      </c>
      <c r="D7" s="27">
        <v>551068.69999999995</v>
      </c>
      <c r="E7" s="27">
        <v>296217.59999999998</v>
      </c>
      <c r="H7" s="32"/>
      <c r="I7" s="33"/>
      <c r="J7" s="33"/>
      <c r="M7" s="33"/>
    </row>
    <row r="8" spans="1:13" ht="13.2" customHeight="1" x14ac:dyDescent="0.3">
      <c r="A8" s="35" t="s">
        <v>11</v>
      </c>
      <c r="B8" s="30">
        <v>6</v>
      </c>
      <c r="D8" s="27">
        <v>2929121.3</v>
      </c>
      <c r="E8" s="27">
        <v>1065005.8999999999</v>
      </c>
      <c r="H8" s="32"/>
      <c r="I8" s="36"/>
      <c r="J8" s="36"/>
      <c r="M8" s="33"/>
    </row>
    <row r="9" spans="1:13" ht="13.2" customHeight="1" x14ac:dyDescent="0.3">
      <c r="A9" s="35" t="s">
        <v>12</v>
      </c>
      <c r="B9" s="30">
        <v>7</v>
      </c>
      <c r="D9" s="27">
        <v>5207.3</v>
      </c>
      <c r="E9" s="27">
        <v>1380.75</v>
      </c>
      <c r="F9" s="25"/>
      <c r="M9" s="33"/>
    </row>
    <row r="10" spans="1:13" ht="13.2" customHeight="1" x14ac:dyDescent="0.3">
      <c r="A10" s="35" t="s">
        <v>13</v>
      </c>
      <c r="B10" s="30">
        <v>8</v>
      </c>
      <c r="D10" s="27">
        <v>244778.8</v>
      </c>
      <c r="E10" s="27">
        <v>112742.7</v>
      </c>
    </row>
    <row r="11" spans="1:13" ht="13.2" customHeight="1" x14ac:dyDescent="0.3">
      <c r="A11" s="35" t="s">
        <v>14</v>
      </c>
      <c r="B11" s="30">
        <v>9</v>
      </c>
      <c r="D11" s="27">
        <v>62886.6</v>
      </c>
      <c r="E11" s="27">
        <v>48395.55</v>
      </c>
    </row>
    <row r="12" spans="1:13" ht="13.2" customHeight="1" x14ac:dyDescent="0.3">
      <c r="A12" s="35" t="s">
        <v>15</v>
      </c>
      <c r="B12" s="30">
        <v>10</v>
      </c>
      <c r="D12" s="27"/>
      <c r="E12" s="27"/>
    </row>
    <row r="13" spans="1:13" ht="13.2" customHeight="1" x14ac:dyDescent="0.3">
      <c r="A13" s="35" t="s">
        <v>16</v>
      </c>
      <c r="B13" s="30">
        <v>11</v>
      </c>
      <c r="D13" s="27">
        <v>1086693.3</v>
      </c>
      <c r="E13" s="27">
        <v>360878</v>
      </c>
    </row>
    <row r="14" spans="1:13" ht="13.2" customHeight="1" x14ac:dyDescent="0.3">
      <c r="A14" s="35" t="s">
        <v>17</v>
      </c>
      <c r="B14" s="30">
        <v>12</v>
      </c>
      <c r="D14" s="27">
        <v>109184.5</v>
      </c>
      <c r="E14" s="27">
        <v>26966.1</v>
      </c>
      <c r="F14" s="25"/>
    </row>
    <row r="15" spans="1:13" ht="13.2" customHeight="1" x14ac:dyDescent="0.3">
      <c r="A15" s="35" t="s">
        <v>18</v>
      </c>
      <c r="B15" s="30">
        <v>13</v>
      </c>
      <c r="D15" s="27">
        <v>3202642.2</v>
      </c>
      <c r="E15" s="27">
        <v>1613791.9</v>
      </c>
    </row>
    <row r="16" spans="1:13" ht="13.2" customHeight="1" x14ac:dyDescent="0.3">
      <c r="A16" s="35" t="s">
        <v>19</v>
      </c>
      <c r="B16" s="30">
        <v>14</v>
      </c>
      <c r="D16" s="27"/>
      <c r="E16" s="27"/>
    </row>
    <row r="17" spans="1:10" ht="13.2" customHeight="1" x14ac:dyDescent="0.3">
      <c r="A17" s="35" t="s">
        <v>20</v>
      </c>
      <c r="B17" s="30">
        <v>15</v>
      </c>
      <c r="D17" s="27"/>
      <c r="E17" s="27"/>
    </row>
    <row r="18" spans="1:10" ht="13.2" customHeight="1" x14ac:dyDescent="0.3">
      <c r="A18" s="35" t="s">
        <v>21</v>
      </c>
      <c r="B18" s="30">
        <v>16</v>
      </c>
      <c r="D18" s="27">
        <v>2282622.2999999998</v>
      </c>
      <c r="E18" s="27">
        <v>993214.51</v>
      </c>
    </row>
    <row r="19" spans="1:10" ht="13.2" customHeight="1" x14ac:dyDescent="0.3">
      <c r="A19" s="35" t="s">
        <v>22</v>
      </c>
      <c r="B19" s="30">
        <v>17</v>
      </c>
      <c r="D19" s="27">
        <v>237695.5</v>
      </c>
      <c r="E19" s="27">
        <v>96010.95</v>
      </c>
    </row>
    <row r="20" spans="1:10" ht="13.2" customHeight="1" x14ac:dyDescent="0.3">
      <c r="A20" s="35" t="s">
        <v>23</v>
      </c>
      <c r="B20" s="30">
        <v>18</v>
      </c>
      <c r="D20" s="27">
        <v>140135.1</v>
      </c>
      <c r="E20" s="27">
        <v>59495.45</v>
      </c>
    </row>
    <row r="21" spans="1:10" ht="13.2" customHeight="1" x14ac:dyDescent="0.3">
      <c r="A21" s="35" t="s">
        <v>24</v>
      </c>
      <c r="B21" s="30">
        <v>19</v>
      </c>
      <c r="D21" s="27">
        <v>40125.4</v>
      </c>
      <c r="E21" s="27">
        <v>18138.050000000003</v>
      </c>
      <c r="H21" s="32"/>
      <c r="I21" s="31"/>
      <c r="J21" s="31"/>
    </row>
    <row r="22" spans="1:10" ht="13.2" customHeight="1" x14ac:dyDescent="0.3">
      <c r="A22" s="35" t="s">
        <v>25</v>
      </c>
      <c r="B22" s="30">
        <v>20</v>
      </c>
      <c r="D22" s="27">
        <v>26131.7</v>
      </c>
      <c r="E22" s="27">
        <v>10224.549999999999</v>
      </c>
      <c r="H22" s="32"/>
      <c r="I22" s="31"/>
      <c r="J22" s="31"/>
    </row>
    <row r="23" spans="1:10" ht="13.2" customHeight="1" x14ac:dyDescent="0.3">
      <c r="A23" s="35" t="s">
        <v>26</v>
      </c>
      <c r="B23" s="30">
        <v>21</v>
      </c>
      <c r="D23" s="27">
        <v>28188.3</v>
      </c>
      <c r="E23" s="27">
        <v>5510.05</v>
      </c>
    </row>
    <row r="24" spans="1:10" ht="13.2" customHeight="1" x14ac:dyDescent="0.3">
      <c r="A24" s="35" t="s">
        <v>27</v>
      </c>
      <c r="B24" s="30">
        <v>22</v>
      </c>
      <c r="D24" s="27">
        <v>5082</v>
      </c>
      <c r="E24" s="27">
        <v>987.35</v>
      </c>
    </row>
    <row r="25" spans="1:10" ht="13.2" customHeight="1" x14ac:dyDescent="0.3">
      <c r="A25" s="35" t="s">
        <v>28</v>
      </c>
      <c r="B25" s="30">
        <v>23</v>
      </c>
      <c r="D25" s="27"/>
      <c r="E25" s="27"/>
      <c r="H25" s="32"/>
      <c r="I25" s="31"/>
      <c r="J25" s="31"/>
    </row>
    <row r="26" spans="1:10" ht="13.2" customHeight="1" x14ac:dyDescent="0.3">
      <c r="A26" s="35" t="s">
        <v>29</v>
      </c>
      <c r="B26" s="30">
        <v>24</v>
      </c>
      <c r="D26" s="27">
        <v>2899.4</v>
      </c>
      <c r="E26" s="27">
        <v>426.3</v>
      </c>
      <c r="H26" s="32"/>
      <c r="I26" s="31"/>
      <c r="J26" s="31"/>
    </row>
    <row r="27" spans="1:10" ht="13.2" customHeight="1" x14ac:dyDescent="0.3">
      <c r="A27" s="35" t="s">
        <v>30</v>
      </c>
      <c r="B27" s="30">
        <v>25</v>
      </c>
      <c r="D27" s="27"/>
      <c r="E27" s="27"/>
      <c r="H27" s="32"/>
      <c r="I27" s="31"/>
      <c r="J27" s="31"/>
    </row>
    <row r="28" spans="1:10" ht="13.2" customHeight="1" x14ac:dyDescent="0.3">
      <c r="A28" s="35" t="s">
        <v>31</v>
      </c>
      <c r="B28" s="30">
        <v>26</v>
      </c>
      <c r="D28" s="27">
        <v>24966.2</v>
      </c>
      <c r="E28" s="27">
        <v>41859.65</v>
      </c>
      <c r="H28" s="32"/>
      <c r="I28" s="31"/>
      <c r="J28" s="31"/>
    </row>
    <row r="29" spans="1:10" ht="13.2" customHeight="1" x14ac:dyDescent="0.3">
      <c r="A29" s="35" t="s">
        <v>32</v>
      </c>
      <c r="B29" s="30">
        <v>27</v>
      </c>
      <c r="D29" s="27">
        <v>194900.3</v>
      </c>
      <c r="E29" s="27">
        <v>80544.45</v>
      </c>
      <c r="H29" s="32"/>
      <c r="I29" s="31"/>
      <c r="J29" s="31"/>
    </row>
    <row r="30" spans="1:10" ht="13.2" customHeight="1" x14ac:dyDescent="0.3">
      <c r="A30" s="35" t="s">
        <v>33</v>
      </c>
      <c r="B30" s="30">
        <v>28</v>
      </c>
      <c r="D30" s="27"/>
      <c r="E30" s="27"/>
      <c r="H30" s="32"/>
      <c r="I30" s="31"/>
      <c r="J30" s="31"/>
    </row>
    <row r="31" spans="1:10" ht="13.2" customHeight="1" x14ac:dyDescent="0.3">
      <c r="A31" s="35" t="s">
        <v>34</v>
      </c>
      <c r="B31" s="30">
        <v>29</v>
      </c>
      <c r="D31" s="27">
        <v>2259758.2000000002</v>
      </c>
      <c r="E31" s="27">
        <v>1664515.3</v>
      </c>
      <c r="H31" s="32"/>
      <c r="I31" s="31"/>
      <c r="J31" s="31"/>
    </row>
    <row r="32" spans="1:10" ht="13.2" customHeight="1" x14ac:dyDescent="0.3">
      <c r="A32" s="35" t="s">
        <v>35</v>
      </c>
      <c r="B32" s="30">
        <v>30</v>
      </c>
      <c r="D32" s="27">
        <v>3173.8</v>
      </c>
      <c r="E32" s="27">
        <v>2020.55</v>
      </c>
      <c r="H32" s="32"/>
      <c r="I32" s="31"/>
      <c r="J32" s="31"/>
    </row>
    <row r="33" spans="1:10" ht="13.2" customHeight="1" x14ac:dyDescent="0.3">
      <c r="A33" s="35" t="s">
        <v>36</v>
      </c>
      <c r="B33" s="30">
        <v>31</v>
      </c>
      <c r="D33" s="27">
        <v>245309.33</v>
      </c>
      <c r="E33" s="27">
        <v>76258</v>
      </c>
    </row>
    <row r="34" spans="1:10" ht="13.2" customHeight="1" x14ac:dyDescent="0.3">
      <c r="A34" s="35" t="s">
        <v>37</v>
      </c>
      <c r="B34" s="30">
        <v>32</v>
      </c>
      <c r="D34" s="27"/>
      <c r="E34" s="27"/>
      <c r="H34" s="32"/>
      <c r="I34" s="31"/>
      <c r="J34" s="31"/>
    </row>
    <row r="35" spans="1:10" ht="13.2" customHeight="1" x14ac:dyDescent="0.3">
      <c r="A35" s="35" t="s">
        <v>38</v>
      </c>
      <c r="B35" s="30">
        <v>33</v>
      </c>
      <c r="D35" s="27"/>
      <c r="E35" s="27"/>
      <c r="H35" s="32"/>
      <c r="I35" s="31"/>
      <c r="J35" s="31"/>
    </row>
    <row r="36" spans="1:10" ht="13.2" customHeight="1" x14ac:dyDescent="0.3">
      <c r="A36" s="35" t="s">
        <v>39</v>
      </c>
      <c r="B36" s="30">
        <v>34</v>
      </c>
      <c r="D36" s="27"/>
      <c r="E36" s="27"/>
      <c r="H36" s="32"/>
      <c r="I36" s="31"/>
      <c r="J36" s="31"/>
    </row>
    <row r="37" spans="1:10" ht="13.2" customHeight="1" x14ac:dyDescent="0.3">
      <c r="A37" s="35" t="s">
        <v>40</v>
      </c>
      <c r="B37" s="30">
        <v>35</v>
      </c>
      <c r="D37" s="27"/>
      <c r="E37" s="27"/>
      <c r="H37" s="32"/>
      <c r="I37" s="31"/>
      <c r="J37" s="31"/>
    </row>
    <row r="38" spans="1:10" ht="13.2" customHeight="1" x14ac:dyDescent="0.3">
      <c r="A38" s="35" t="s">
        <v>41</v>
      </c>
      <c r="B38" s="30">
        <v>36</v>
      </c>
      <c r="D38" s="27">
        <v>1279520.8999999999</v>
      </c>
      <c r="E38" s="27">
        <v>404377.05</v>
      </c>
      <c r="H38" s="32"/>
      <c r="I38" s="31"/>
      <c r="J38" s="31"/>
    </row>
    <row r="39" spans="1:10" ht="13.2" customHeight="1" x14ac:dyDescent="0.3">
      <c r="A39" s="35" t="s">
        <v>42</v>
      </c>
      <c r="B39" s="30">
        <v>37</v>
      </c>
      <c r="D39" s="27">
        <v>181434.4</v>
      </c>
      <c r="E39" s="27">
        <v>152664.4</v>
      </c>
      <c r="H39" s="32"/>
      <c r="I39" s="31"/>
      <c r="J39" s="31"/>
    </row>
    <row r="40" spans="1:10" ht="13.2" customHeight="1" x14ac:dyDescent="0.3">
      <c r="A40" s="35" t="s">
        <v>43</v>
      </c>
      <c r="B40" s="30">
        <v>38</v>
      </c>
      <c r="D40" s="27">
        <v>17177.8</v>
      </c>
      <c r="E40" s="27">
        <v>10408.299999999999</v>
      </c>
    </row>
    <row r="41" spans="1:10" ht="13.2" customHeight="1" x14ac:dyDescent="0.3">
      <c r="A41" s="35" t="s">
        <v>44</v>
      </c>
      <c r="B41" s="30">
        <v>39</v>
      </c>
      <c r="D41" s="27">
        <v>39235.699999999997</v>
      </c>
      <c r="E41" s="27">
        <v>1255.8</v>
      </c>
    </row>
    <row r="42" spans="1:10" ht="13.2" customHeight="1" x14ac:dyDescent="0.3">
      <c r="A42" s="35" t="s">
        <v>45</v>
      </c>
      <c r="B42" s="30">
        <v>40</v>
      </c>
      <c r="D42" s="27">
        <v>30258.199999999997</v>
      </c>
      <c r="E42" s="27">
        <v>13299.65</v>
      </c>
    </row>
    <row r="43" spans="1:10" ht="13.2" customHeight="1" x14ac:dyDescent="0.3">
      <c r="A43" s="35" t="s">
        <v>46</v>
      </c>
      <c r="B43" s="30">
        <v>41</v>
      </c>
      <c r="D43" s="27"/>
      <c r="E43" s="27"/>
    </row>
    <row r="44" spans="1:10" ht="13.2" customHeight="1" x14ac:dyDescent="0.3">
      <c r="A44" s="35" t="s">
        <v>47</v>
      </c>
      <c r="B44" s="30">
        <v>42</v>
      </c>
      <c r="D44" s="27">
        <v>274563.09999999998</v>
      </c>
      <c r="E44" s="27">
        <v>134405.95000000001</v>
      </c>
    </row>
    <row r="45" spans="1:10" ht="13.2" customHeight="1" x14ac:dyDescent="0.3">
      <c r="A45" s="35" t="s">
        <v>48</v>
      </c>
      <c r="B45" s="30">
        <v>43</v>
      </c>
      <c r="D45" s="27">
        <v>122555.3</v>
      </c>
      <c r="E45" s="27">
        <v>54474</v>
      </c>
    </row>
    <row r="46" spans="1:10" ht="13.2" customHeight="1" x14ac:dyDescent="0.3">
      <c r="A46" s="35" t="s">
        <v>49</v>
      </c>
      <c r="B46" s="30">
        <v>44</v>
      </c>
      <c r="D46" s="27">
        <v>100239.3</v>
      </c>
      <c r="E46" s="27">
        <v>87305.05</v>
      </c>
    </row>
    <row r="47" spans="1:10" ht="13.2" customHeight="1" x14ac:dyDescent="0.3">
      <c r="A47" s="35" t="s">
        <v>50</v>
      </c>
      <c r="B47" s="30">
        <v>45</v>
      </c>
      <c r="D47" s="27">
        <v>206040.1</v>
      </c>
      <c r="E47" s="27">
        <v>60601.1</v>
      </c>
    </row>
    <row r="48" spans="1:10" ht="13.2" customHeight="1" x14ac:dyDescent="0.3">
      <c r="A48" s="35" t="s">
        <v>51</v>
      </c>
      <c r="B48" s="30">
        <v>46</v>
      </c>
      <c r="D48" s="27">
        <v>334198.01</v>
      </c>
      <c r="E48" s="27">
        <v>157314.5</v>
      </c>
    </row>
    <row r="49" spans="1:10" ht="13.2" customHeight="1" x14ac:dyDescent="0.3">
      <c r="A49" s="35" t="s">
        <v>52</v>
      </c>
      <c r="B49" s="30">
        <v>47</v>
      </c>
      <c r="D49" s="27"/>
      <c r="E49" s="27"/>
    </row>
    <row r="50" spans="1:10" ht="13.2" customHeight="1" x14ac:dyDescent="0.3">
      <c r="A50" s="35" t="s">
        <v>53</v>
      </c>
      <c r="B50" s="30">
        <v>48</v>
      </c>
      <c r="D50" s="27">
        <v>1959009.5</v>
      </c>
      <c r="E50" s="27">
        <v>1465866.85</v>
      </c>
      <c r="I50" s="1"/>
      <c r="J50" s="1"/>
    </row>
    <row r="51" spans="1:10" ht="13.2" customHeight="1" x14ac:dyDescent="0.3">
      <c r="A51" s="35" t="s">
        <v>54</v>
      </c>
      <c r="B51" s="30">
        <v>49</v>
      </c>
      <c r="D51" s="27">
        <v>486243.8</v>
      </c>
      <c r="E51" s="27">
        <v>169786.75</v>
      </c>
    </row>
    <row r="52" spans="1:10" ht="13.2" customHeight="1" x14ac:dyDescent="0.3">
      <c r="A52" s="35" t="s">
        <v>55</v>
      </c>
      <c r="B52" s="30">
        <v>50</v>
      </c>
      <c r="D52" s="27">
        <v>2597501.9</v>
      </c>
      <c r="E52" s="27">
        <v>1356416.6</v>
      </c>
    </row>
    <row r="53" spans="1:10" ht="13.2" customHeight="1" x14ac:dyDescent="0.3">
      <c r="A53" s="35" t="s">
        <v>56</v>
      </c>
      <c r="B53" s="30">
        <v>51</v>
      </c>
      <c r="D53" s="27">
        <v>647602.9</v>
      </c>
      <c r="E53" s="27">
        <v>696328.85</v>
      </c>
    </row>
    <row r="54" spans="1:10" ht="13.2" customHeight="1" x14ac:dyDescent="0.3">
      <c r="A54" s="35" t="s">
        <v>57</v>
      </c>
      <c r="B54" s="30">
        <v>52</v>
      </c>
      <c r="D54" s="27">
        <v>2872744.7</v>
      </c>
      <c r="E54" s="27">
        <v>1542420.95</v>
      </c>
    </row>
    <row r="55" spans="1:10" ht="13.2" customHeight="1" x14ac:dyDescent="0.3">
      <c r="A55" s="35" t="s">
        <v>58</v>
      </c>
      <c r="B55" s="30">
        <v>53</v>
      </c>
      <c r="D55" s="27">
        <v>725895.5</v>
      </c>
      <c r="E55" s="27">
        <v>369597.2</v>
      </c>
    </row>
    <row r="56" spans="1:10" ht="13.2" customHeight="1" x14ac:dyDescent="0.3">
      <c r="A56" s="35" t="s">
        <v>59</v>
      </c>
      <c r="B56" s="30">
        <v>54</v>
      </c>
      <c r="D56" s="27">
        <v>21466.2</v>
      </c>
      <c r="E56" s="27">
        <v>10283.700000000001</v>
      </c>
    </row>
    <row r="57" spans="1:10" ht="13.2" customHeight="1" x14ac:dyDescent="0.3">
      <c r="A57" s="35" t="s">
        <v>60</v>
      </c>
      <c r="B57" s="30">
        <v>55</v>
      </c>
      <c r="D57" s="27">
        <v>654257.80000000005</v>
      </c>
      <c r="E57" s="27">
        <v>314441.40000000002</v>
      </c>
    </row>
    <row r="58" spans="1:10" ht="13.2" customHeight="1" x14ac:dyDescent="0.3">
      <c r="A58" s="35" t="s">
        <v>61</v>
      </c>
      <c r="B58" s="30">
        <v>56</v>
      </c>
      <c r="D58" s="27">
        <v>805683.9</v>
      </c>
      <c r="E58" s="27">
        <v>361409.65</v>
      </c>
    </row>
    <row r="59" spans="1:10" ht="13.2" customHeight="1" x14ac:dyDescent="0.3">
      <c r="A59" s="35" t="s">
        <v>62</v>
      </c>
      <c r="B59" s="30">
        <v>57</v>
      </c>
      <c r="D59" s="27"/>
      <c r="E59" s="27"/>
    </row>
    <row r="60" spans="1:10" ht="13.2" customHeight="1" x14ac:dyDescent="0.3">
      <c r="A60" s="35" t="s">
        <v>63</v>
      </c>
      <c r="B60" s="30">
        <v>58</v>
      </c>
      <c r="D60" s="27">
        <v>1487733.8</v>
      </c>
      <c r="E60" s="27">
        <v>610617.69999999995</v>
      </c>
    </row>
    <row r="61" spans="1:10" ht="13.2" customHeight="1" x14ac:dyDescent="0.3">
      <c r="A61" s="35" t="s">
        <v>64</v>
      </c>
      <c r="B61" s="30">
        <v>59</v>
      </c>
      <c r="D61" s="27">
        <v>546891.35</v>
      </c>
      <c r="E61" s="27">
        <v>427905.1</v>
      </c>
      <c r="I61" s="27"/>
      <c r="J61" s="27"/>
    </row>
    <row r="62" spans="1:10" ht="13.2" customHeight="1" x14ac:dyDescent="0.3">
      <c r="A62" s="35" t="s">
        <v>65</v>
      </c>
      <c r="B62" s="30">
        <v>60</v>
      </c>
      <c r="D62" s="27"/>
      <c r="E62" s="27"/>
    </row>
    <row r="63" spans="1:10" ht="13.2" customHeight="1" x14ac:dyDescent="0.3">
      <c r="A63" s="35" t="s">
        <v>66</v>
      </c>
      <c r="B63" s="30">
        <v>61</v>
      </c>
      <c r="D63" s="27">
        <v>22999.9</v>
      </c>
      <c r="E63" s="27">
        <v>10948.35</v>
      </c>
    </row>
    <row r="64" spans="1:10" ht="13.2" customHeight="1" x14ac:dyDescent="0.3">
      <c r="A64" s="35" t="s">
        <v>67</v>
      </c>
      <c r="B64" s="30">
        <v>62</v>
      </c>
      <c r="D64" s="27"/>
      <c r="E64" s="27"/>
    </row>
    <row r="65" spans="1:10" ht="13.2" customHeight="1" x14ac:dyDescent="0.3">
      <c r="A65" s="35" t="s">
        <v>68</v>
      </c>
      <c r="B65" s="30">
        <v>63</v>
      </c>
      <c r="D65" s="27"/>
      <c r="E65" s="27"/>
      <c r="F65" s="33"/>
      <c r="I65" s="5"/>
    </row>
    <row r="66" spans="1:10" ht="13.2" customHeight="1" x14ac:dyDescent="0.3">
      <c r="A66" s="35" t="s">
        <v>69</v>
      </c>
      <c r="B66" s="30">
        <v>64</v>
      </c>
      <c r="D66" s="27">
        <v>543712.30000000005</v>
      </c>
      <c r="E66" s="27">
        <v>217448.77</v>
      </c>
      <c r="F66" s="33"/>
      <c r="J66" s="26"/>
    </row>
    <row r="67" spans="1:10" ht="13.2" customHeight="1" x14ac:dyDescent="0.3">
      <c r="A67" s="35" t="s">
        <v>70</v>
      </c>
      <c r="B67" s="30">
        <v>65</v>
      </c>
      <c r="D67" s="27">
        <v>25143.3</v>
      </c>
      <c r="E67" s="27">
        <v>12050.5</v>
      </c>
      <c r="F67" s="33"/>
    </row>
    <row r="68" spans="1:10" ht="13.2" customHeight="1" x14ac:dyDescent="0.3">
      <c r="A68" s="35" t="s">
        <v>71</v>
      </c>
      <c r="B68" s="30">
        <v>66</v>
      </c>
      <c r="D68" s="27">
        <v>463421</v>
      </c>
      <c r="E68" s="27">
        <v>224642.95</v>
      </c>
      <c r="F68" s="33"/>
    </row>
    <row r="69" spans="1:10" ht="13.2" customHeight="1" x14ac:dyDescent="0.3">
      <c r="A69" s="35" t="s">
        <v>72</v>
      </c>
      <c r="B69" s="30">
        <v>67</v>
      </c>
      <c r="D69" s="27"/>
      <c r="E69" s="27"/>
      <c r="F69" s="33"/>
      <c r="J69" s="4"/>
    </row>
    <row r="70" spans="1:10" ht="13.2" customHeight="1" x14ac:dyDescent="0.3">
      <c r="F70" s="33"/>
      <c r="J70" s="3"/>
    </row>
    <row r="71" spans="1:10" ht="13.2" customHeight="1" x14ac:dyDescent="0.25">
      <c r="A71" s="30" t="s">
        <v>73</v>
      </c>
      <c r="D71" s="25">
        <f>SUM(D3:D69)</f>
        <v>30537959.989999998</v>
      </c>
      <c r="E71" s="25">
        <f>SUM(E3:E69)</f>
        <v>15682342.529999994</v>
      </c>
      <c r="F71" s="33"/>
    </row>
    <row r="72" spans="1:10" x14ac:dyDescent="0.25">
      <c r="F72" s="33"/>
    </row>
    <row r="73" spans="1:10" x14ac:dyDescent="0.25">
      <c r="A73" s="34" t="s">
        <v>74</v>
      </c>
      <c r="F73" s="33"/>
    </row>
    <row r="74" spans="1:10" x14ac:dyDescent="0.25">
      <c r="F74" s="33"/>
    </row>
    <row r="75" spans="1:10" x14ac:dyDescent="0.25">
      <c r="F75" s="33"/>
    </row>
    <row r="76" spans="1:10" x14ac:dyDescent="0.25">
      <c r="F76" s="33"/>
    </row>
    <row r="77" spans="1:10" x14ac:dyDescent="0.25">
      <c r="F77" s="33"/>
    </row>
    <row r="78" spans="1:10" x14ac:dyDescent="0.25">
      <c r="F78" s="33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E30" sqref="E30"/>
    </sheetView>
  </sheetViews>
  <sheetFormatPr defaultRowHeight="14.4" x14ac:dyDescent="0.3"/>
  <cols>
    <col min="1" max="1" width="14.6640625" customWidth="1"/>
    <col min="4" max="5" width="21.44140625" customWidth="1"/>
    <col min="7" max="8" width="22" customWidth="1"/>
    <col min="10" max="10" width="15.33203125" bestFit="1" customWidth="1"/>
    <col min="11" max="11" width="14.33203125" bestFit="1" customWidth="1"/>
  </cols>
  <sheetData>
    <row r="1" spans="1:11" x14ac:dyDescent="0.3">
      <c r="A1" s="24" t="s">
        <v>78</v>
      </c>
      <c r="G1" s="6"/>
      <c r="H1" s="6"/>
    </row>
    <row r="2" spans="1:11" x14ac:dyDescent="0.3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3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3">
      <c r="A4" s="10" t="s">
        <v>6</v>
      </c>
      <c r="B4">
        <v>1</v>
      </c>
      <c r="D4" s="11">
        <v>1007281.7999999999</v>
      </c>
      <c r="E4" s="11">
        <v>770393.05</v>
      </c>
      <c r="F4" s="12"/>
      <c r="G4" s="14">
        <v>6.9642151352267367E-2</v>
      </c>
      <c r="H4" s="14">
        <v>0.77768400343402533</v>
      </c>
      <c r="J4" s="22"/>
      <c r="K4" s="22"/>
    </row>
    <row r="5" spans="1:11" x14ac:dyDescent="0.3">
      <c r="A5" s="10" t="s">
        <v>7</v>
      </c>
      <c r="B5">
        <v>2</v>
      </c>
      <c r="D5" s="11">
        <v>78915.900000000009</v>
      </c>
      <c r="E5" s="11">
        <v>44215.15</v>
      </c>
      <c r="F5" s="12"/>
      <c r="G5" s="7">
        <v>1.2175298491315725</v>
      </c>
      <c r="H5" s="7">
        <v>-0.5247609302465559</v>
      </c>
      <c r="J5" s="22"/>
      <c r="K5" s="22"/>
    </row>
    <row r="6" spans="1:11" x14ac:dyDescent="0.3">
      <c r="A6" s="10" t="s">
        <v>8</v>
      </c>
      <c r="B6">
        <v>3</v>
      </c>
      <c r="D6" s="11">
        <v>1196989.5</v>
      </c>
      <c r="E6" s="11">
        <v>496924.75</v>
      </c>
      <c r="F6" s="12"/>
      <c r="G6" s="7">
        <v>0.2240767266612691</v>
      </c>
      <c r="H6" s="7">
        <v>2.7202561739158249E-2</v>
      </c>
      <c r="J6" s="22"/>
      <c r="K6" s="22"/>
    </row>
    <row r="7" spans="1:11" x14ac:dyDescent="0.3">
      <c r="A7" s="10" t="s">
        <v>9</v>
      </c>
      <c r="B7">
        <v>4</v>
      </c>
      <c r="D7" s="11">
        <v>76514.34</v>
      </c>
      <c r="E7" s="11">
        <v>25023.249999999996</v>
      </c>
      <c r="F7" s="12"/>
      <c r="G7" s="7">
        <v>0.77194870880412414</v>
      </c>
      <c r="H7" s="7">
        <v>0.21235501593976802</v>
      </c>
      <c r="J7" s="22"/>
      <c r="K7" s="22"/>
    </row>
    <row r="8" spans="1:11" x14ac:dyDescent="0.3">
      <c r="A8" s="10" t="s">
        <v>10</v>
      </c>
      <c r="B8">
        <v>5</v>
      </c>
      <c r="D8" s="11">
        <v>2232813.1</v>
      </c>
      <c r="E8" s="11">
        <v>1238731.2</v>
      </c>
      <c r="F8" s="12"/>
      <c r="G8" s="7">
        <v>-9.5046511126469002E-2</v>
      </c>
      <c r="H8" s="7">
        <v>4.2784355194030788E-2</v>
      </c>
      <c r="J8" s="22"/>
      <c r="K8" s="22"/>
    </row>
    <row r="9" spans="1:11" x14ac:dyDescent="0.3">
      <c r="A9" s="10" t="s">
        <v>11</v>
      </c>
      <c r="B9">
        <v>6</v>
      </c>
      <c r="D9" s="11">
        <v>13229006.830000002</v>
      </c>
      <c r="E9" s="11">
        <v>6396616.4500000002</v>
      </c>
      <c r="F9" s="12"/>
      <c r="G9" s="7">
        <v>5.7826040652602329E-2</v>
      </c>
      <c r="H9" s="7">
        <v>0.29835026254299657</v>
      </c>
      <c r="J9" s="22"/>
      <c r="K9" s="22"/>
    </row>
    <row r="10" spans="1:11" x14ac:dyDescent="0.3">
      <c r="A10" s="10" t="s">
        <v>12</v>
      </c>
      <c r="B10">
        <v>7</v>
      </c>
      <c r="D10" s="11">
        <v>218924.3</v>
      </c>
      <c r="E10" s="11">
        <v>3992.1000000000004</v>
      </c>
      <c r="F10" s="12"/>
      <c r="G10" s="7">
        <v>15.781080646026719</v>
      </c>
      <c r="H10" s="7">
        <v>0.52711206319453785</v>
      </c>
      <c r="J10" s="22"/>
      <c r="K10" s="22"/>
    </row>
    <row r="11" spans="1:11" x14ac:dyDescent="0.3">
      <c r="A11" s="10" t="s">
        <v>13</v>
      </c>
      <c r="B11">
        <v>8</v>
      </c>
      <c r="D11" s="11">
        <v>919284.1</v>
      </c>
      <c r="E11" s="11">
        <v>356896.05</v>
      </c>
      <c r="F11" s="12"/>
      <c r="G11" s="7">
        <v>-0.15725555198332553</v>
      </c>
      <c r="H11" s="7">
        <v>-8.557969610881544E-2</v>
      </c>
      <c r="J11" s="22"/>
      <c r="K11" s="22"/>
    </row>
    <row r="12" spans="1:11" x14ac:dyDescent="0.3">
      <c r="A12" s="10" t="s">
        <v>14</v>
      </c>
      <c r="B12">
        <v>9</v>
      </c>
      <c r="D12" s="11">
        <v>454603.8</v>
      </c>
      <c r="E12" s="11">
        <v>208625.55</v>
      </c>
      <c r="F12" s="12"/>
      <c r="G12" s="7">
        <v>0.18683547819984736</v>
      </c>
      <c r="H12" s="7">
        <v>0.31577053653023457</v>
      </c>
      <c r="J12" s="22"/>
      <c r="K12" s="22"/>
    </row>
    <row r="13" spans="1:11" x14ac:dyDescent="0.3">
      <c r="A13" s="10" t="s">
        <v>15</v>
      </c>
      <c r="B13">
        <v>10</v>
      </c>
      <c r="D13" s="11">
        <v>1323489.3</v>
      </c>
      <c r="E13" s="11">
        <v>652331.75</v>
      </c>
      <c r="F13" s="12"/>
      <c r="G13" s="7">
        <v>1.3300396206766942</v>
      </c>
      <c r="H13" s="7">
        <v>0.55967467673531979</v>
      </c>
      <c r="J13" s="22"/>
      <c r="K13" s="22"/>
    </row>
    <row r="14" spans="1:11" x14ac:dyDescent="0.3">
      <c r="A14" s="10" t="s">
        <v>16</v>
      </c>
      <c r="B14">
        <v>11</v>
      </c>
      <c r="D14" s="11">
        <v>4416962.9000000004</v>
      </c>
      <c r="E14" s="11">
        <v>1527003.1</v>
      </c>
      <c r="F14" s="12"/>
      <c r="G14" s="7">
        <v>-0.24334839494379812</v>
      </c>
      <c r="H14" s="7">
        <v>-0.20553104314810922</v>
      </c>
      <c r="J14" s="22"/>
      <c r="K14" s="22"/>
    </row>
    <row r="15" spans="1:11" x14ac:dyDescent="0.3">
      <c r="A15" s="10" t="s">
        <v>17</v>
      </c>
      <c r="B15">
        <v>12</v>
      </c>
      <c r="D15" s="11">
        <v>132917.40000000002</v>
      </c>
      <c r="E15" s="11">
        <v>77888.650000000009</v>
      </c>
      <c r="F15" s="12"/>
      <c r="G15" s="7">
        <v>1.7239531993314516E-2</v>
      </c>
      <c r="H15" s="7">
        <v>1.194426640108075</v>
      </c>
      <c r="J15" s="22"/>
      <c r="K15" s="22"/>
    </row>
    <row r="16" spans="1:11" x14ac:dyDescent="0.3">
      <c r="A16" s="10" t="s">
        <v>18</v>
      </c>
      <c r="B16">
        <v>13</v>
      </c>
      <c r="D16" s="11">
        <v>18538728.600000001</v>
      </c>
      <c r="E16" s="11">
        <v>7551069.4000000004</v>
      </c>
      <c r="F16" s="12"/>
      <c r="G16" s="7">
        <v>1.8286382003477319E-2</v>
      </c>
      <c r="H16" s="7">
        <v>7.9166604349453218E-2</v>
      </c>
      <c r="J16" s="22"/>
      <c r="K16" s="22"/>
    </row>
    <row r="17" spans="1:11" x14ac:dyDescent="0.3">
      <c r="A17" s="10" t="s">
        <v>19</v>
      </c>
      <c r="B17">
        <v>14</v>
      </c>
      <c r="D17" s="11">
        <v>67110.049999999988</v>
      </c>
      <c r="E17" s="11">
        <v>19805.45</v>
      </c>
      <c r="F17" s="12"/>
      <c r="G17" s="7">
        <v>0.1487670149539877</v>
      </c>
      <c r="H17" s="7">
        <v>-0.40065032728197092</v>
      </c>
      <c r="J17" s="22"/>
      <c r="K17" s="22"/>
    </row>
    <row r="18" spans="1:11" x14ac:dyDescent="0.3">
      <c r="A18" s="10" t="s">
        <v>20</v>
      </c>
      <c r="B18">
        <v>15</v>
      </c>
      <c r="D18" s="11">
        <v>199009.9</v>
      </c>
      <c r="E18" s="11">
        <v>88407.5</v>
      </c>
      <c r="F18" s="12"/>
      <c r="G18" s="7">
        <v>3.2445484792901933</v>
      </c>
      <c r="H18" s="7">
        <v>5.7748325593513874</v>
      </c>
      <c r="J18" s="22"/>
      <c r="K18" s="22"/>
    </row>
    <row r="19" spans="1:11" x14ac:dyDescent="0.3">
      <c r="A19" s="10" t="s">
        <v>21</v>
      </c>
      <c r="B19">
        <v>16</v>
      </c>
      <c r="D19" s="11">
        <v>3328950.1</v>
      </c>
      <c r="E19" s="11">
        <v>1936763.5</v>
      </c>
      <c r="F19" s="12"/>
      <c r="G19" s="7">
        <v>0.57949130982074948</v>
      </c>
      <c r="H19" s="7">
        <v>0.65733216008069784</v>
      </c>
      <c r="J19" s="22"/>
      <c r="K19" s="22"/>
    </row>
    <row r="20" spans="1:11" x14ac:dyDescent="0.3">
      <c r="A20" s="10" t="s">
        <v>22</v>
      </c>
      <c r="B20">
        <v>17</v>
      </c>
      <c r="D20" s="11">
        <v>1023269.8</v>
      </c>
      <c r="E20" s="11">
        <v>566814.85</v>
      </c>
      <c r="F20" s="12"/>
      <c r="G20" s="7">
        <v>0.25810535520179179</v>
      </c>
      <c r="H20" s="7">
        <v>0.28230646683600735</v>
      </c>
      <c r="J20" s="22"/>
      <c r="K20" s="22"/>
    </row>
    <row r="21" spans="1:11" x14ac:dyDescent="0.3">
      <c r="A21" s="10" t="s">
        <v>23</v>
      </c>
      <c r="B21">
        <v>18</v>
      </c>
      <c r="D21" s="11">
        <v>490202.30000000005</v>
      </c>
      <c r="E21" s="11">
        <v>250937.75</v>
      </c>
      <c r="F21" s="12"/>
      <c r="G21" s="7">
        <v>-0.16690974931952718</v>
      </c>
      <c r="H21" s="7">
        <v>0.18931422817700905</v>
      </c>
      <c r="J21" s="22"/>
      <c r="K21" s="22"/>
    </row>
    <row r="22" spans="1:11" x14ac:dyDescent="0.3">
      <c r="A22" s="10" t="s">
        <v>24</v>
      </c>
      <c r="B22">
        <v>19</v>
      </c>
      <c r="D22" s="11">
        <v>42612.5</v>
      </c>
      <c r="E22" s="11">
        <v>21250.600000000002</v>
      </c>
      <c r="F22" s="12"/>
      <c r="G22" s="7">
        <v>-0.37453121949715906</v>
      </c>
      <c r="H22" s="7">
        <v>-0.28597132877823905</v>
      </c>
      <c r="J22" s="22"/>
      <c r="K22" s="22"/>
    </row>
    <row r="23" spans="1:11" x14ac:dyDescent="0.3">
      <c r="A23" s="10" t="s">
        <v>25</v>
      </c>
      <c r="B23">
        <v>20</v>
      </c>
      <c r="D23" s="11">
        <v>62482</v>
      </c>
      <c r="E23" s="11">
        <v>16608.550000000003</v>
      </c>
      <c r="F23" s="12"/>
      <c r="G23" s="7">
        <v>0.35791763649917097</v>
      </c>
      <c r="H23" s="7">
        <v>-0.34819098376418223</v>
      </c>
      <c r="J23" s="22"/>
      <c r="K23" s="22"/>
    </row>
    <row r="24" spans="1:11" x14ac:dyDescent="0.3">
      <c r="A24" s="10" t="s">
        <v>26</v>
      </c>
      <c r="B24">
        <v>21</v>
      </c>
      <c r="D24" s="11">
        <v>25633.3</v>
      </c>
      <c r="E24" s="11">
        <v>13475.7</v>
      </c>
      <c r="F24" s="12"/>
      <c r="G24" s="7">
        <v>-0.32146827749777629</v>
      </c>
      <c r="H24" s="7">
        <v>-4.7498886744841928E-2</v>
      </c>
      <c r="J24" s="22"/>
      <c r="K24" s="22"/>
    </row>
    <row r="25" spans="1:11" x14ac:dyDescent="0.3">
      <c r="A25" s="10" t="s">
        <v>27</v>
      </c>
      <c r="B25">
        <v>22</v>
      </c>
      <c r="D25" s="11">
        <v>13302.800000000003</v>
      </c>
      <c r="E25" s="11">
        <v>8738.7999999999993</v>
      </c>
      <c r="F25" s="12"/>
      <c r="G25" s="7">
        <v>-0.3125700850063301</v>
      </c>
      <c r="H25" s="7">
        <v>1.1651057925771764</v>
      </c>
      <c r="J25" s="22"/>
      <c r="K25" s="22"/>
    </row>
    <row r="26" spans="1:11" x14ac:dyDescent="0.3">
      <c r="A26" s="10" t="s">
        <v>28</v>
      </c>
      <c r="B26">
        <v>23</v>
      </c>
      <c r="D26" s="11">
        <v>97763.4</v>
      </c>
      <c r="E26" s="11">
        <v>21009.45</v>
      </c>
      <c r="F26" s="12"/>
      <c r="G26" s="7">
        <v>0.57694348783379401</v>
      </c>
      <c r="H26" s="7">
        <v>-0.21896794004371811</v>
      </c>
      <c r="J26" s="22"/>
      <c r="K26" s="22"/>
    </row>
    <row r="27" spans="1:11" x14ac:dyDescent="0.3">
      <c r="A27" s="10" t="s">
        <v>29</v>
      </c>
      <c r="B27">
        <v>24</v>
      </c>
      <c r="D27" s="11">
        <v>39249</v>
      </c>
      <c r="E27" s="11">
        <v>15921.85</v>
      </c>
      <c r="F27" s="12"/>
      <c r="G27" s="7">
        <v>-0.62774362310950593</v>
      </c>
      <c r="H27" s="7">
        <v>3.8001477260736527</v>
      </c>
      <c r="J27" s="22"/>
      <c r="K27" s="22"/>
    </row>
    <row r="28" spans="1:11" x14ac:dyDescent="0.3">
      <c r="A28" s="10" t="s">
        <v>30</v>
      </c>
      <c r="B28">
        <v>25</v>
      </c>
      <c r="D28" s="11">
        <v>35780.5</v>
      </c>
      <c r="E28" s="11">
        <v>16685.2</v>
      </c>
      <c r="F28" s="12"/>
      <c r="G28" s="7">
        <v>0.21757461708868298</v>
      </c>
      <c r="H28" s="7">
        <v>0.53177816335711059</v>
      </c>
      <c r="J28" s="22"/>
      <c r="K28" s="22"/>
    </row>
    <row r="29" spans="1:11" x14ac:dyDescent="0.3">
      <c r="A29" s="10" t="s">
        <v>31</v>
      </c>
      <c r="B29">
        <v>26</v>
      </c>
      <c r="D29" s="11">
        <v>62347.600000000006</v>
      </c>
      <c r="E29" s="11">
        <v>32645.9</v>
      </c>
      <c r="F29" s="12"/>
      <c r="G29" s="7">
        <v>0.41200716561771777</v>
      </c>
      <c r="H29" s="7">
        <v>0.88645740635870918</v>
      </c>
      <c r="J29" s="22"/>
      <c r="K29" s="22"/>
    </row>
    <row r="30" spans="1:11" x14ac:dyDescent="0.3">
      <c r="A30" s="10" t="s">
        <v>32</v>
      </c>
      <c r="B30">
        <v>27</v>
      </c>
      <c r="D30" s="11">
        <v>591240.29999999993</v>
      </c>
      <c r="E30" s="11">
        <v>323883.7</v>
      </c>
      <c r="F30" s="12"/>
      <c r="G30" s="7">
        <v>0.46920617581163637</v>
      </c>
      <c r="H30" s="7">
        <v>0.64812974420899283</v>
      </c>
      <c r="J30" s="22"/>
      <c r="K30" s="22"/>
    </row>
    <row r="31" spans="1:11" x14ac:dyDescent="0.3">
      <c r="A31" s="10" t="s">
        <v>33</v>
      </c>
      <c r="B31">
        <v>28</v>
      </c>
      <c r="D31" s="11">
        <v>274074.5</v>
      </c>
      <c r="E31" s="11">
        <v>101765.29999999999</v>
      </c>
      <c r="F31" s="12"/>
      <c r="G31" s="7">
        <v>-0.29071930755755715</v>
      </c>
      <c r="H31" s="7">
        <v>0.40372610834584521</v>
      </c>
      <c r="J31" s="22"/>
      <c r="K31" s="22"/>
    </row>
    <row r="32" spans="1:11" x14ac:dyDescent="0.3">
      <c r="A32" s="10" t="s">
        <v>34</v>
      </c>
      <c r="B32">
        <v>29</v>
      </c>
      <c r="D32" s="11">
        <v>6743996.7000000011</v>
      </c>
      <c r="E32" s="11">
        <v>4068121.75</v>
      </c>
      <c r="F32" s="12"/>
      <c r="G32" s="7">
        <v>-2.0970320796564579E-2</v>
      </c>
      <c r="H32" s="7">
        <v>-3.4402751708394796E-2</v>
      </c>
      <c r="J32" s="22"/>
      <c r="K32" s="22"/>
    </row>
    <row r="33" spans="1:11" x14ac:dyDescent="0.3">
      <c r="A33" s="10" t="s">
        <v>35</v>
      </c>
      <c r="B33">
        <v>30</v>
      </c>
      <c r="D33" s="11">
        <v>39293.800000000003</v>
      </c>
      <c r="E33" s="11">
        <v>14420.35</v>
      </c>
      <c r="F33" s="12"/>
      <c r="G33" s="7">
        <v>0.65396741212174803</v>
      </c>
      <c r="H33" s="7">
        <v>0.82466784765279</v>
      </c>
      <c r="J33" s="22"/>
      <c r="K33" s="22"/>
    </row>
    <row r="34" spans="1:11" x14ac:dyDescent="0.3">
      <c r="A34" s="10" t="s">
        <v>36</v>
      </c>
      <c r="B34">
        <v>31</v>
      </c>
      <c r="D34" s="11">
        <v>989426.06</v>
      </c>
      <c r="E34" s="11">
        <v>391924.05000000005</v>
      </c>
      <c r="F34" s="12"/>
      <c r="G34" s="7">
        <v>-2.3937774051551286E-2</v>
      </c>
      <c r="H34" s="7">
        <v>6.1918024904906943E-2</v>
      </c>
      <c r="J34" s="22"/>
      <c r="K34" s="22"/>
    </row>
    <row r="35" spans="1:11" x14ac:dyDescent="0.3">
      <c r="A35" s="10" t="s">
        <v>37</v>
      </c>
      <c r="B35">
        <v>32</v>
      </c>
      <c r="D35" s="11">
        <v>74909.100000000006</v>
      </c>
      <c r="E35" s="11">
        <v>33175.100000000006</v>
      </c>
      <c r="F35" s="12"/>
      <c r="G35" s="7">
        <v>0.64296680689041064</v>
      </c>
      <c r="H35" s="7">
        <v>0.63331208105732961</v>
      </c>
      <c r="J35" s="22"/>
      <c r="K35" s="22"/>
    </row>
    <row r="36" spans="1:11" x14ac:dyDescent="0.3">
      <c r="A36" s="10" t="s">
        <v>38</v>
      </c>
      <c r="B36">
        <v>33</v>
      </c>
      <c r="D36" s="11">
        <v>30499</v>
      </c>
      <c r="E36" s="11">
        <v>12918.849999999999</v>
      </c>
      <c r="F36" s="12"/>
      <c r="G36" s="7">
        <v>-0.78987255869551365</v>
      </c>
      <c r="H36" s="7">
        <v>0.5482152594270373</v>
      </c>
      <c r="J36" s="22"/>
      <c r="K36" s="22"/>
    </row>
    <row r="37" spans="1:11" x14ac:dyDescent="0.3">
      <c r="A37" s="10" t="s">
        <v>39</v>
      </c>
      <c r="B37">
        <v>34</v>
      </c>
      <c r="D37" s="11">
        <v>37126.6</v>
      </c>
      <c r="E37" s="11">
        <v>2505.6499999999996</v>
      </c>
      <c r="F37" s="12"/>
      <c r="G37" s="7">
        <v>8.0308190022135175</v>
      </c>
      <c r="H37" s="7">
        <v>0.31478420569329635</v>
      </c>
      <c r="J37" s="22"/>
      <c r="K37" s="22"/>
    </row>
    <row r="38" spans="1:11" x14ac:dyDescent="0.3">
      <c r="A38" s="10" t="s">
        <v>40</v>
      </c>
      <c r="B38">
        <v>35</v>
      </c>
      <c r="D38" s="11">
        <v>1423967.3</v>
      </c>
      <c r="E38" s="11">
        <v>697279.8</v>
      </c>
      <c r="F38" s="12"/>
      <c r="G38" s="7">
        <v>2.408790615744838E-2</v>
      </c>
      <c r="H38" s="7">
        <v>0.1805082003932208</v>
      </c>
      <c r="J38" s="22"/>
      <c r="K38" s="22"/>
    </row>
    <row r="39" spans="1:11" x14ac:dyDescent="0.3">
      <c r="A39" s="10" t="s">
        <v>41</v>
      </c>
      <c r="B39">
        <v>36</v>
      </c>
      <c r="D39" s="11">
        <v>6056714.2999999998</v>
      </c>
      <c r="E39" s="11">
        <v>2335752.2999999998</v>
      </c>
      <c r="F39" s="12"/>
      <c r="G39" s="7">
        <v>-0.16797278800619808</v>
      </c>
      <c r="H39" s="7">
        <v>-8.5652787777608097E-2</v>
      </c>
      <c r="J39" s="22"/>
      <c r="K39" s="22"/>
    </row>
    <row r="40" spans="1:11" x14ac:dyDescent="0.3">
      <c r="A40" s="10" t="s">
        <v>42</v>
      </c>
      <c r="B40">
        <v>37</v>
      </c>
      <c r="D40" s="11">
        <v>687240.5</v>
      </c>
      <c r="E40" s="11">
        <v>563593.1</v>
      </c>
      <c r="F40" s="12"/>
      <c r="G40" s="7">
        <v>-0.20239163953290662</v>
      </c>
      <c r="H40" s="7">
        <v>1.7077767699914315E-2</v>
      </c>
      <c r="J40" s="22"/>
      <c r="K40" s="22"/>
    </row>
    <row r="41" spans="1:11" x14ac:dyDescent="0.3">
      <c r="A41" s="10" t="s">
        <v>43</v>
      </c>
      <c r="B41">
        <v>38</v>
      </c>
      <c r="D41" s="11">
        <v>77851.899999999994</v>
      </c>
      <c r="E41" s="11">
        <v>25591.3</v>
      </c>
      <c r="F41" s="12"/>
      <c r="G41" s="7">
        <v>-0.15807203742675902</v>
      </c>
      <c r="H41" s="7">
        <v>-0.16195213643865769</v>
      </c>
      <c r="J41" s="22"/>
      <c r="K41" s="22"/>
    </row>
    <row r="42" spans="1:11" x14ac:dyDescent="0.3">
      <c r="A42" s="10" t="s">
        <v>44</v>
      </c>
      <c r="B42">
        <v>39</v>
      </c>
      <c r="D42" s="11">
        <v>107996</v>
      </c>
      <c r="E42" s="11">
        <v>600.6</v>
      </c>
      <c r="F42" s="12"/>
      <c r="G42" s="7">
        <v>22.893448970109954</v>
      </c>
      <c r="H42" s="7">
        <v>-0.85217091660923505</v>
      </c>
      <c r="J42" s="22"/>
      <c r="K42" s="22"/>
    </row>
    <row r="43" spans="1:11" x14ac:dyDescent="0.3">
      <c r="A43" s="10" t="s">
        <v>45</v>
      </c>
      <c r="B43">
        <v>40</v>
      </c>
      <c r="D43" s="11">
        <v>0</v>
      </c>
      <c r="E43" s="11">
        <v>0</v>
      </c>
      <c r="F43" s="12"/>
      <c r="G43" s="7">
        <v>-1</v>
      </c>
      <c r="H43" s="7">
        <v>-1</v>
      </c>
      <c r="J43" s="22"/>
      <c r="K43" s="22"/>
    </row>
    <row r="44" spans="1:11" x14ac:dyDescent="0.3">
      <c r="A44" s="10" t="s">
        <v>46</v>
      </c>
      <c r="B44">
        <v>41</v>
      </c>
      <c r="D44" s="11">
        <v>2679912.9</v>
      </c>
      <c r="E44" s="11">
        <v>1142534.75</v>
      </c>
      <c r="F44" s="12"/>
      <c r="G44" s="7">
        <v>-0.22811607714228233</v>
      </c>
      <c r="H44" s="7">
        <v>-7.8538677890213071E-3</v>
      </c>
      <c r="J44" s="22"/>
      <c r="K44" s="22"/>
    </row>
    <row r="45" spans="1:11" x14ac:dyDescent="0.3">
      <c r="A45" s="10" t="s">
        <v>47</v>
      </c>
      <c r="B45">
        <v>42</v>
      </c>
      <c r="D45" s="11">
        <v>1761380.1400000001</v>
      </c>
      <c r="E45" s="11">
        <v>708887.42</v>
      </c>
      <c r="F45" s="12"/>
      <c r="G45" s="7">
        <v>0.39569577435146752</v>
      </c>
      <c r="H45" s="7">
        <v>0.33482778702451332</v>
      </c>
      <c r="J45" s="22"/>
      <c r="K45" s="22"/>
    </row>
    <row r="46" spans="1:11" x14ac:dyDescent="0.3">
      <c r="A46" s="10" t="s">
        <v>48</v>
      </c>
      <c r="B46">
        <v>43</v>
      </c>
      <c r="D46" s="11">
        <v>1160334</v>
      </c>
      <c r="E46" s="11">
        <v>494584.65</v>
      </c>
      <c r="F46" s="12"/>
      <c r="G46" s="7">
        <v>-6.2270888207021979E-2</v>
      </c>
      <c r="H46" s="7">
        <v>0.26206964921744658</v>
      </c>
      <c r="J46" s="22"/>
      <c r="K46" s="22"/>
    </row>
    <row r="47" spans="1:11" x14ac:dyDescent="0.3">
      <c r="A47" s="10" t="s">
        <v>49</v>
      </c>
      <c r="B47">
        <v>44</v>
      </c>
      <c r="D47" s="11">
        <v>1059221.81</v>
      </c>
      <c r="E47" s="11">
        <v>486624.97000000003</v>
      </c>
      <c r="F47" s="12"/>
      <c r="G47" s="7">
        <v>-0.1179070427076766</v>
      </c>
      <c r="H47" s="7">
        <v>-4.8112099803122255E-2</v>
      </c>
      <c r="J47" s="22"/>
      <c r="K47" s="22"/>
    </row>
    <row r="48" spans="1:11" x14ac:dyDescent="0.3">
      <c r="A48" s="10" t="s">
        <v>50</v>
      </c>
      <c r="B48">
        <v>45</v>
      </c>
      <c r="D48" s="11">
        <v>530077.1</v>
      </c>
      <c r="E48" s="11">
        <v>269383.80000000005</v>
      </c>
      <c r="F48" s="12"/>
      <c r="G48" s="7">
        <v>0.30239081717067995</v>
      </c>
      <c r="H48" s="7">
        <v>0.63527079655042762</v>
      </c>
      <c r="J48" s="22"/>
      <c r="K48" s="22"/>
    </row>
    <row r="49" spans="1:11" x14ac:dyDescent="0.3">
      <c r="A49" s="10" t="s">
        <v>51</v>
      </c>
      <c r="B49">
        <v>46</v>
      </c>
      <c r="D49" s="11">
        <v>1106681.6800000002</v>
      </c>
      <c r="E49" s="11">
        <v>683039.7</v>
      </c>
      <c r="F49" s="12"/>
      <c r="G49" s="7">
        <v>-3.8211606787141972E-2</v>
      </c>
      <c r="H49" s="7">
        <v>6.0614311544876509E-2</v>
      </c>
      <c r="J49" s="22"/>
      <c r="K49" s="22"/>
    </row>
    <row r="50" spans="1:11" x14ac:dyDescent="0.3">
      <c r="A50" s="10" t="s">
        <v>52</v>
      </c>
      <c r="B50">
        <v>47</v>
      </c>
      <c r="D50" s="11">
        <v>96115.6</v>
      </c>
      <c r="E50" s="11">
        <v>18923.099999999999</v>
      </c>
      <c r="F50" s="12"/>
      <c r="G50" s="7">
        <v>8.0076773016172664E-2</v>
      </c>
      <c r="H50" s="7">
        <v>-0.28068331492888787</v>
      </c>
      <c r="J50" s="22"/>
      <c r="K50" s="22"/>
    </row>
    <row r="51" spans="1:11" x14ac:dyDescent="0.3">
      <c r="A51" s="10" t="s">
        <v>53</v>
      </c>
      <c r="B51">
        <v>48</v>
      </c>
      <c r="D51" s="11">
        <v>9576045.4000000004</v>
      </c>
      <c r="E51" s="11">
        <v>5671399.1200000001</v>
      </c>
      <c r="F51" s="12"/>
      <c r="G51" s="7">
        <v>-7.4481000961448718E-2</v>
      </c>
      <c r="H51" s="7">
        <v>0.33377420589548112</v>
      </c>
      <c r="J51" s="22"/>
      <c r="K51" s="22"/>
    </row>
    <row r="52" spans="1:11" x14ac:dyDescent="0.3">
      <c r="A52" s="10" t="s">
        <v>54</v>
      </c>
      <c r="B52">
        <v>49</v>
      </c>
      <c r="D52" s="11">
        <v>2569415.83</v>
      </c>
      <c r="E52" s="11">
        <v>1386903</v>
      </c>
      <c r="F52" s="12"/>
      <c r="G52" s="7">
        <v>0.14951593258010254</v>
      </c>
      <c r="H52" s="7">
        <v>0.70099184081272403</v>
      </c>
      <c r="J52" s="22"/>
      <c r="K52" s="22"/>
    </row>
    <row r="53" spans="1:11" x14ac:dyDescent="0.3">
      <c r="A53" s="10" t="s">
        <v>55</v>
      </c>
      <c r="B53">
        <v>50</v>
      </c>
      <c r="D53" s="11">
        <v>9417352</v>
      </c>
      <c r="E53" s="11">
        <v>4339753.5999999996</v>
      </c>
      <c r="F53" s="12"/>
      <c r="G53" s="7">
        <v>-0.32942469787410933</v>
      </c>
      <c r="H53" s="7">
        <v>-0.36070176657927211</v>
      </c>
      <c r="J53" s="22"/>
      <c r="K53" s="22"/>
    </row>
    <row r="54" spans="1:11" x14ac:dyDescent="0.3">
      <c r="A54" s="10" t="s">
        <v>56</v>
      </c>
      <c r="B54">
        <v>51</v>
      </c>
      <c r="D54" s="11">
        <v>3027733.8</v>
      </c>
      <c r="E54" s="11">
        <v>1414320.7999999998</v>
      </c>
      <c r="F54" s="12"/>
      <c r="G54" s="7">
        <v>0.60804682568185209</v>
      </c>
      <c r="H54" s="7">
        <v>0.54526053776963579</v>
      </c>
      <c r="J54" s="22"/>
      <c r="K54" s="22"/>
    </row>
    <row r="55" spans="1:11" x14ac:dyDescent="0.3">
      <c r="A55" s="10" t="s">
        <v>57</v>
      </c>
      <c r="B55">
        <v>52</v>
      </c>
      <c r="D55" s="11">
        <v>4749551.0999999996</v>
      </c>
      <c r="E55" s="11">
        <v>2928053.8</v>
      </c>
      <c r="F55" s="12"/>
      <c r="G55" s="7">
        <v>2.9260413432090626E-2</v>
      </c>
      <c r="H55" s="7">
        <v>0.2346688560271637</v>
      </c>
      <c r="J55" s="22"/>
      <c r="K55" s="22"/>
    </row>
    <row r="56" spans="1:11" x14ac:dyDescent="0.3">
      <c r="A56" s="10" t="s">
        <v>58</v>
      </c>
      <c r="B56">
        <v>53</v>
      </c>
      <c r="D56" s="11">
        <v>2040444.0499999998</v>
      </c>
      <c r="E56" s="11">
        <v>1344467.8499999999</v>
      </c>
      <c r="F56" s="12"/>
      <c r="G56" s="7">
        <v>6.3414824690568583E-2</v>
      </c>
      <c r="H56" s="7">
        <v>0.51721591478272066</v>
      </c>
      <c r="J56" s="22"/>
      <c r="K56" s="22"/>
    </row>
    <row r="57" spans="1:11" x14ac:dyDescent="0.3">
      <c r="A57" s="10" t="s">
        <v>59</v>
      </c>
      <c r="B57">
        <v>54</v>
      </c>
      <c r="D57" s="11">
        <v>83437.2</v>
      </c>
      <c r="E57" s="11">
        <v>41421.800000000003</v>
      </c>
      <c r="F57" s="12"/>
      <c r="G57" s="7">
        <v>-0.25234947920773632</v>
      </c>
      <c r="H57" s="7">
        <v>-0.17459077562578029</v>
      </c>
      <c r="J57" s="22"/>
      <c r="K57" s="22"/>
    </row>
    <row r="58" spans="1:11" x14ac:dyDescent="0.3">
      <c r="A58" s="10" t="s">
        <v>60</v>
      </c>
      <c r="B58">
        <v>55</v>
      </c>
      <c r="D58" s="11">
        <v>1948364.6</v>
      </c>
      <c r="E58" s="11">
        <v>1169773.8500000001</v>
      </c>
      <c r="F58" s="12"/>
      <c r="G58" s="7">
        <v>-0.22495371377192452</v>
      </c>
      <c r="H58" s="7">
        <v>-1.4325587046779109E-2</v>
      </c>
      <c r="J58" s="22"/>
      <c r="K58" s="22"/>
    </row>
    <row r="59" spans="1:11" x14ac:dyDescent="0.3">
      <c r="A59" s="10" t="s">
        <v>61</v>
      </c>
      <c r="B59">
        <v>56</v>
      </c>
      <c r="D59" s="11">
        <v>1338309.7000000002</v>
      </c>
      <c r="E59" s="11">
        <v>552069.69999999995</v>
      </c>
      <c r="F59" s="12"/>
      <c r="G59" s="7">
        <v>-0.20429485029162553</v>
      </c>
      <c r="H59" s="7">
        <v>0.1483451533815503</v>
      </c>
      <c r="J59" s="22"/>
      <c r="K59" s="22"/>
    </row>
    <row r="60" spans="1:11" x14ac:dyDescent="0.3">
      <c r="A60" s="10" t="s">
        <v>62</v>
      </c>
      <c r="B60">
        <v>57</v>
      </c>
      <c r="D60" s="11">
        <v>765393.3</v>
      </c>
      <c r="E60" s="11">
        <v>489059.19999999995</v>
      </c>
      <c r="F60" s="12"/>
      <c r="G60" s="7">
        <v>0.54988929554545685</v>
      </c>
      <c r="H60" s="7">
        <v>0.44899023679530448</v>
      </c>
      <c r="J60" s="22"/>
      <c r="K60" s="22"/>
    </row>
    <row r="61" spans="1:11" x14ac:dyDescent="0.3">
      <c r="A61" s="10" t="s">
        <v>63</v>
      </c>
      <c r="B61">
        <v>58</v>
      </c>
      <c r="D61" s="11">
        <v>3327313.57</v>
      </c>
      <c r="E61" s="11">
        <v>1351614.8</v>
      </c>
      <c r="F61" s="12"/>
      <c r="G61" s="7">
        <v>-0.10857283054716982</v>
      </c>
      <c r="H61" s="7">
        <v>8.92649456941772E-2</v>
      </c>
      <c r="J61" s="22"/>
      <c r="K61" s="22"/>
    </row>
    <row r="62" spans="1:11" x14ac:dyDescent="0.3">
      <c r="A62" s="10" t="s">
        <v>64</v>
      </c>
      <c r="B62">
        <v>59</v>
      </c>
      <c r="D62" s="11">
        <v>2852531.88</v>
      </c>
      <c r="E62" s="11">
        <v>1897788.9100000001</v>
      </c>
      <c r="F62" s="12"/>
      <c r="G62" s="7">
        <v>0.52646545253166632</v>
      </c>
      <c r="H62" s="7">
        <v>0.93874539107275989</v>
      </c>
      <c r="J62" s="22"/>
      <c r="K62" s="22"/>
    </row>
    <row r="63" spans="1:11" x14ac:dyDescent="0.3">
      <c r="A63" s="10" t="s">
        <v>65</v>
      </c>
      <c r="B63">
        <v>60</v>
      </c>
      <c r="D63" s="11">
        <v>2038374.7999999998</v>
      </c>
      <c r="E63" s="11">
        <v>330255.09999999998</v>
      </c>
      <c r="F63" s="12"/>
      <c r="G63" s="7">
        <v>1.7352658275408603</v>
      </c>
      <c r="H63" s="7">
        <v>0.44325547958824685</v>
      </c>
      <c r="J63" s="22"/>
      <c r="K63" s="22"/>
    </row>
    <row r="64" spans="1:11" x14ac:dyDescent="0.3">
      <c r="A64" s="10" t="s">
        <v>66</v>
      </c>
      <c r="B64">
        <v>61</v>
      </c>
      <c r="D64" s="11">
        <v>91760.2</v>
      </c>
      <c r="E64" s="11">
        <v>47017.25</v>
      </c>
      <c r="F64" s="12"/>
      <c r="G64" s="7">
        <v>0.45420054801814902</v>
      </c>
      <c r="H64" s="7">
        <v>2.282628350805171</v>
      </c>
      <c r="J64" s="22"/>
      <c r="K64" s="22"/>
    </row>
    <row r="65" spans="1:11" x14ac:dyDescent="0.3">
      <c r="A65" s="10" t="s">
        <v>67</v>
      </c>
      <c r="B65">
        <v>62</v>
      </c>
      <c r="D65" s="11">
        <v>34367.899999999994</v>
      </c>
      <c r="E65" s="11">
        <v>12766.25</v>
      </c>
      <c r="F65" s="12"/>
      <c r="G65" s="7">
        <v>-0.99028454949117417</v>
      </c>
      <c r="H65" s="7">
        <v>-0.61122776350710395</v>
      </c>
      <c r="J65" s="22"/>
      <c r="K65" s="22"/>
    </row>
    <row r="66" spans="1:11" x14ac:dyDescent="0.3">
      <c r="A66" s="10" t="s">
        <v>68</v>
      </c>
      <c r="B66">
        <v>63</v>
      </c>
      <c r="D66" s="11">
        <v>19782</v>
      </c>
      <c r="E66" s="11">
        <v>12812.800000000001</v>
      </c>
      <c r="F66" s="12"/>
      <c r="G66" s="7">
        <v>2.2826112208154257</v>
      </c>
      <c r="H66" s="7">
        <v>2.0952904371353687</v>
      </c>
      <c r="J66" s="22"/>
      <c r="K66" s="22"/>
    </row>
    <row r="67" spans="1:11" x14ac:dyDescent="0.3">
      <c r="A67" s="10" t="s">
        <v>69</v>
      </c>
      <c r="B67">
        <v>64</v>
      </c>
      <c r="D67" s="11">
        <v>2462773.04</v>
      </c>
      <c r="E67" s="11">
        <v>1118381.6000000001</v>
      </c>
      <c r="F67" s="12"/>
      <c r="G67" s="7">
        <v>0.12517443581362175</v>
      </c>
      <c r="H67" s="7">
        <v>6.9295586119198394E-2</v>
      </c>
      <c r="J67" s="22"/>
      <c r="K67" s="22"/>
    </row>
    <row r="68" spans="1:11" x14ac:dyDescent="0.3">
      <c r="A68" s="10" t="s">
        <v>70</v>
      </c>
      <c r="B68">
        <v>65</v>
      </c>
      <c r="D68" s="11">
        <v>77043.399999999994</v>
      </c>
      <c r="E68" s="11">
        <v>39525.5</v>
      </c>
      <c r="F68" s="12"/>
      <c r="G68" s="7">
        <v>0.7604286628278949</v>
      </c>
      <c r="H68" s="7">
        <v>0.35562091110977723</v>
      </c>
      <c r="J68" s="22"/>
      <c r="K68" s="22"/>
    </row>
    <row r="69" spans="1:11" x14ac:dyDescent="0.3">
      <c r="A69" s="10" t="s">
        <v>71</v>
      </c>
      <c r="B69">
        <v>66</v>
      </c>
      <c r="D69" s="11">
        <v>1161310.5</v>
      </c>
      <c r="E69" s="11">
        <v>509186.30000000005</v>
      </c>
      <c r="F69" s="12"/>
      <c r="G69" s="7">
        <v>-7.2985913871726704E-2</v>
      </c>
      <c r="H69" s="7">
        <v>0.15818854165422769</v>
      </c>
      <c r="J69" s="22"/>
      <c r="K69" s="22"/>
    </row>
    <row r="70" spans="1:11" x14ac:dyDescent="0.3">
      <c r="A70" t="s">
        <v>72</v>
      </c>
      <c r="B70">
        <v>67</v>
      </c>
      <c r="D70" s="11">
        <v>33236.31</v>
      </c>
      <c r="E70" s="11">
        <v>13984.25</v>
      </c>
      <c r="G70" s="15">
        <v>0.96451830266634309</v>
      </c>
      <c r="H70" s="15">
        <v>-8.7139299504215284E-2</v>
      </c>
      <c r="J70" s="22"/>
      <c r="K70" s="22"/>
    </row>
    <row r="71" spans="1:11" x14ac:dyDescent="0.3">
      <c r="D71" s="11"/>
      <c r="E71" s="11"/>
    </row>
    <row r="72" spans="1:11" x14ac:dyDescent="0.3">
      <c r="A72" t="s">
        <v>73</v>
      </c>
      <c r="D72" s="11">
        <v>122456744.98999998</v>
      </c>
      <c r="E72" s="11">
        <v>59404841.270000011</v>
      </c>
      <c r="G72" s="16">
        <v>-4.2506427208636954E-2</v>
      </c>
      <c r="H72" s="16">
        <v>0.11596696841436493</v>
      </c>
      <c r="J72" s="23"/>
      <c r="K72" s="23"/>
    </row>
    <row r="73" spans="1:11" x14ac:dyDescent="0.3">
      <c r="A73" s="13"/>
      <c r="D73" s="11"/>
      <c r="E73" s="11"/>
      <c r="G73" s="6"/>
      <c r="H73" s="6"/>
    </row>
    <row r="74" spans="1:11" x14ac:dyDescent="0.3">
      <c r="A74" s="24" t="s">
        <v>76</v>
      </c>
      <c r="G74" s="6"/>
      <c r="H74" s="6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2020-06-20T21:12:37+00:00</_EndDate>
    <Subsite xmlns="49dd70ed-5133-4753-9c09-07253e2e7b43"/>
    <StartDate xmlns="http://schemas.microsoft.com/sharepoint/v3">2020-06-20T21:12:37+00:00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B9564A-2DA7-4BE2-BD76-BA0FAF3A414B}"/>
</file>

<file path=customXml/itemProps2.xml><?xml version="1.0" encoding="utf-8"?>
<ds:datastoreItem xmlns:ds="http://schemas.openxmlformats.org/officeDocument/2006/customXml" ds:itemID="{DAE84306-7139-4A5D-94FC-4FCEFD3268D3}"/>
</file>

<file path=customXml/itemProps3.xml><?xml version="1.0" encoding="utf-8"?>
<ds:datastoreItem xmlns:ds="http://schemas.openxmlformats.org/officeDocument/2006/customXml" ds:itemID="{678315EA-1C13-4553-A9DC-CD46991F84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December 2017</vt:lpstr>
      <vt:lpstr>Week of November 27th</vt:lpstr>
      <vt:lpstr>Week of December 4th</vt:lpstr>
      <vt:lpstr>Week of December 11th</vt:lpstr>
      <vt:lpstr>Week of December 18th</vt:lpstr>
      <vt:lpstr>Week of December 25th</vt:lpstr>
      <vt:lpstr>December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Brad Eppes</cp:lastModifiedBy>
  <dcterms:created xsi:type="dcterms:W3CDTF">2016-07-06T18:55:21Z</dcterms:created>
  <dcterms:modified xsi:type="dcterms:W3CDTF">2018-01-08T19:14:14Z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