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Data\0317\"/>
    </mc:Choice>
  </mc:AlternateContent>
  <bookViews>
    <workbookView xWindow="0" yWindow="0" windowWidth="28800" windowHeight="11775" tabRatio="907"/>
  </bookViews>
  <sheets>
    <sheet name="March 2017" sheetId="11" r:id="rId1"/>
    <sheet name="Week of February 27th" sheetId="52" r:id="rId2"/>
    <sheet name="Week of March 6th" sheetId="53" r:id="rId3"/>
    <sheet name="Week of March 13th" sheetId="54" r:id="rId4"/>
    <sheet name="Week of March 20th" sheetId="55" r:id="rId5"/>
    <sheet name="Week of March 27th" sheetId="56" r:id="rId6"/>
    <sheet name="March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56" l="1"/>
  <c r="E71" i="56"/>
  <c r="D71" i="55" l="1"/>
  <c r="E71" i="55"/>
  <c r="E71" i="54" l="1"/>
  <c r="D71" i="54"/>
  <c r="E71" i="53" l="1"/>
  <c r="D71" i="53"/>
  <c r="D71" i="52" l="1"/>
  <c r="E71" i="52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<sst xmlns="http://schemas.openxmlformats.org/spreadsheetml/2006/main" count="538" uniqueCount="83">
  <si>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</si>
  <si>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</si>
  <si>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</si>
  <si>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</si>
  <si>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</si>
  <si>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</si>
  <si>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</si>
  <si>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</si>
  <si>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</si>
  <si>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</si>
  <si>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</si>
  <si>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</si>
  <si>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</si>
  <si>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</si>
  <si>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</si>
  <si>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</si>
  <si>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</si>
  <si>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</si>
  <si>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</si>
  <si>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</si>
  <si>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</si>
  <si>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</si>
  <si>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</si>
  <si>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</si>
  <si>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</si>
  <si>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</si>
  <si>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</si>
  <si>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</si>
  <si>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</si>
  <si>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</si>
  <si>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</si>
  <si>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</si>
  <si>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</si>
  <si>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</si>
  <si>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</si>
  <si>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</si>
  <si>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</si>
  <si>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</si>
  <si>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</si>
  <si>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</si>
  <si>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</si>
  <si>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</si>
  <si>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</si>
  <si>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</si>
  <si>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</si>
  <si>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</si>
  <si>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</si>
  <si>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</si>
  <si>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</si>
  <si>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</si>
  <si>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</si>
  <si>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</si>
  <si>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</si>
  <si>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</si>
  <si>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</si>
  <si>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</si>
  <si>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</si>
  <si>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</si>
  <si>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</si>
  <si>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</si>
  <si>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</si>
  <si>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</si>
  <si>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</si>
  <si>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</si>
  <si>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</si>
  <si>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</si>
  <si>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</si>
  <si>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</si>
  <si>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</si>
  <si>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</si>
  <si>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</si>
  <si>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</si>
  <si>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</si>
  <si>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</si>
  <si>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</si>
  <si>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</si>
  <si>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</si>
  <si>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02/27/2017</t>
  </si>
  <si>
    <t>Week of 03/06/2017</t>
  </si>
  <si>
    <t>Week of 03/13/2017</t>
  </si>
  <si>
    <t>Week of 03/20/2017</t>
  </si>
  <si>
    <t>Week of 03/27/2017</t>
  </si>
  <si>
    <t>March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</si>
</sst>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65" fontId="0" fillId="0" borderId="0" xfId="3" applyNumberFormat="1" applyFon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44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44" fontId="0" fillId="0" borderId="0" xfId="13" applyFont="1"/>
    <xf numFmtId="0" fontId="1" fillId="0" borderId="0" xfId="4" applyNumberFormat="1" applyFill="1"/>
    <xf numFmtId="0" fontId="0" fillId="0" borderId="0" xfId="0" applyNumberFormat="1"/>
  </cellXfs>
  <cellStyles count="17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D72" sqref="D72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9" t="s">
        <v>82</v>
      </c>
      <c r="G1" s="11"/>
      <c r="H1" s="11"/>
    </row>
    <row r="2" spans="1:11" x14ac:dyDescent="0.25">
      <c r="D2" s="22" t="s">
        <v>0</v>
      </c>
      <c r="E2" s="26" t="s">
        <v>1</v>
      </c>
      <c r="F2" s="14"/>
      <c r="G2" s="22" t="s">
        <v>75</v>
      </c>
      <c r="H2" s="23"/>
    </row>
    <row r="3" spans="1:11" x14ac:dyDescent="0.25">
      <c r="A3" s="15" t="s">
        <v>2</v>
      </c>
      <c r="B3" t="s">
        <v>3</v>
      </c>
      <c r="D3" s="24" t="s">
        <v>4</v>
      </c>
      <c r="E3" s="25" t="s">
        <v>5</v>
      </c>
      <c r="F3" s="17"/>
      <c r="G3" s="24" t="s">
        <v>0</v>
      </c>
      <c r="H3" s="25" t="s">
        <v>1</v>
      </c>
    </row>
    <row r="4" spans="1:11" x14ac:dyDescent="0.25">
      <c r="A4" s="15" t="s">
        <v>6</v>
      </c>
      <c r="B4">
        <v>1</v>
      </c>
      <c r="D4" s="16">
        <f>SUM('Week of February 27th:Week of March 27th'!D3)</f>
        <v>888829.55</v>
      </c>
      <c r="E4" s="16">
        <f>SUM('Week of February 27th:Week of March 27th'!E3)</f>
        <v>597343.95000000007</v>
      </c>
      <c r="F4" s="17"/>
      <c r="G4" s="19">
        <f>(D4/'March 2016'!D4)-1</f>
        <v>0.32536186782728405</v>
      </c>
      <c r="H4" s="19">
        <f>(E4/'March 2016'!E4)-1</f>
        <v>0.56829208675931686</v>
      </c>
      <c r="J4" s="27"/>
      <c r="K4" s="27"/>
    </row>
    <row r="5" spans="1:11" x14ac:dyDescent="0.25">
      <c r="A5" s="15" t="s">
        <v>7</v>
      </c>
      <c r="B5">
        <v>2</v>
      </c>
      <c r="D5" s="16">
        <f>SUM('Week of February 27th:Week of March 27th'!D4)</f>
        <v>54869.15</v>
      </c>
      <c r="E5" s="16">
        <f>SUM('Week of February 27th:Week of March 27th'!E4)</f>
        <v>41086.5</v>
      </c>
      <c r="F5" s="17"/>
      <c r="G5" s="12">
        <f>(D5/'March 2016'!D5)-1</f>
        <v>0.40152517522528974</v>
      </c>
      <c r="H5" s="12">
        <f>(E5/'March 2016'!E5)-1</f>
        <v>0.5064678404599352</v>
      </c>
      <c r="J5" s="27"/>
      <c r="K5" s="27"/>
    </row>
    <row r="6" spans="1:11" x14ac:dyDescent="0.25">
      <c r="A6" s="15" t="s">
        <v>8</v>
      </c>
      <c r="B6">
        <v>3</v>
      </c>
      <c r="D6" s="16">
        <f>SUM('Week of February 27th:Week of March 27th'!D5)</f>
        <v>929838</v>
      </c>
      <c r="E6" s="16">
        <f>SUM('Week of February 27th:Week of March 27th'!E5)</f>
        <v>510686.75</v>
      </c>
      <c r="F6" s="17"/>
      <c r="G6" s="12">
        <f>(D6/'March 2016'!D6)-1</f>
        <v>-0.15474782234648887</v>
      </c>
      <c r="H6" s="12">
        <f>(E6/'March 2016'!E6)-1</f>
        <v>-2.6598824797728571E-2</v>
      </c>
      <c r="J6" s="27"/>
      <c r="K6" s="27"/>
    </row>
    <row r="7" spans="1:11" x14ac:dyDescent="0.25">
      <c r="A7" s="15" t="s">
        <v>9</v>
      </c>
      <c r="B7">
        <v>4</v>
      </c>
      <c r="D7" s="16">
        <f>SUM('Week of February 27th:Week of March 27th'!D6)</f>
        <v>32060</v>
      </c>
      <c r="E7" s="16">
        <f>SUM('Week of February 27th:Week of March 27th'!E6)</f>
        <v>15457.050000000001</v>
      </c>
      <c r="F7" s="17"/>
      <c r="G7" s="12">
        <f>(D7/'March 2016'!D7)-1</f>
        <v>0.33240239716064446</v>
      </c>
      <c r="H7" s="12">
        <f>(E7/'March 2016'!E7)-1</f>
        <v>-0.28027574518016329</v>
      </c>
      <c r="J7" s="27"/>
      <c r="K7" s="27"/>
    </row>
    <row r="8" spans="1:11" x14ac:dyDescent="0.25">
      <c r="A8" s="15" t="s">
        <v>10</v>
      </c>
      <c r="B8">
        <v>5</v>
      </c>
      <c r="D8" s="16">
        <f>SUM('Week of February 27th:Week of March 27th'!D7)</f>
        <v>2615124.4</v>
      </c>
      <c r="E8" s="16">
        <f>SUM('Week of February 27th:Week of March 27th'!E7)</f>
        <v>1117295.8999999999</v>
      </c>
      <c r="F8" s="17"/>
      <c r="G8" s="12">
        <f>(D8/'March 2016'!D8)-1</f>
        <v>3.991947628408421E-2</v>
      </c>
      <c r="H8" s="12">
        <f>(E8/'March 2016'!E8)-1</f>
        <v>-0.18221511532287704</v>
      </c>
      <c r="J8" s="27"/>
      <c r="K8" s="27"/>
    </row>
    <row r="9" spans="1:11" x14ac:dyDescent="0.25">
      <c r="A9" s="15" t="s">
        <v>11</v>
      </c>
      <c r="B9">
        <v>6</v>
      </c>
      <c r="D9" s="16">
        <f>SUM('Week of February 27th:Week of March 27th'!D8)</f>
        <v>10081008</v>
      </c>
      <c r="E9" s="16">
        <f>SUM('Week of February 27th:Week of March 27th'!E8)</f>
        <v>4763200.75</v>
      </c>
      <c r="F9" s="17"/>
      <c r="G9" s="12">
        <f>(D9/'March 2016'!D9)-1</f>
        <v>-5.0472738504799275E-2</v>
      </c>
      <c r="H9" s="12">
        <f>(E9/'March 2016'!E9)-1</f>
        <v>-4.8640988099785343E-2</v>
      </c>
      <c r="J9" s="27"/>
      <c r="K9" s="27"/>
    </row>
    <row r="10" spans="1:11" x14ac:dyDescent="0.25">
      <c r="A10" s="15" t="s">
        <v>12</v>
      </c>
      <c r="B10">
        <v>7</v>
      </c>
      <c r="D10" s="16">
        <f>SUM('Week of February 27th:Week of March 27th'!D9)</f>
        <v>27162.1</v>
      </c>
      <c r="E10" s="16">
        <f>SUM('Week of February 27th:Week of March 27th'!E9)</f>
        <v>5388.2499999999991</v>
      </c>
      <c r="F10" s="17"/>
      <c r="G10" s="12">
        <f>(D10/'March 2016'!D10)-1</f>
        <v>0.38725823174001639</v>
      </c>
      <c r="H10" s="12">
        <f>(E10/'March 2016'!E10)-1</f>
        <v>-0.34940624603811865</v>
      </c>
      <c r="J10" s="27"/>
      <c r="K10" s="27"/>
    </row>
    <row r="11" spans="1:11" x14ac:dyDescent="0.25">
      <c r="A11" s="15" t="s">
        <v>13</v>
      </c>
      <c r="B11">
        <v>8</v>
      </c>
      <c r="D11" s="16">
        <f>SUM('Week of February 27th:Week of March 27th'!D10)</f>
        <v>1099268.7999999998</v>
      </c>
      <c r="E11" s="16">
        <f>SUM('Week of February 27th:Week of March 27th'!E10)</f>
        <v>357978.60000000003</v>
      </c>
      <c r="F11" s="17"/>
      <c r="G11" s="12">
        <f>(D11/'March 2016'!D11)-1</f>
        <v>0.16804417548807837</v>
      </c>
      <c r="H11" s="12">
        <f>(E11/'March 2016'!E11)-1</f>
        <v>0.10519013494005081</v>
      </c>
      <c r="J11" s="27"/>
      <c r="K11" s="27"/>
    </row>
    <row r="12" spans="1:11" x14ac:dyDescent="0.25">
      <c r="A12" s="15" t="s">
        <v>14</v>
      </c>
      <c r="B12">
        <v>9</v>
      </c>
      <c r="D12" s="16">
        <f>SUM('Week of February 27th:Week of March 27th'!D11)</f>
        <v>550788</v>
      </c>
      <c r="E12" s="16">
        <f>SUM('Week of February 27th:Week of March 27th'!E11)</f>
        <v>225141.69999999998</v>
      </c>
      <c r="F12" s="17"/>
      <c r="G12" s="12">
        <f>(D12/'March 2016'!D12)-1</f>
        <v>0.35174276275440519</v>
      </c>
      <c r="H12" s="12">
        <f>(E12/'March 2016'!E12)-1</f>
        <v>0.28179928782507679</v>
      </c>
      <c r="J12" s="27"/>
      <c r="K12" s="27"/>
    </row>
    <row r="13" spans="1:11" x14ac:dyDescent="0.25">
      <c r="A13" s="15" t="s">
        <v>15</v>
      </c>
      <c r="B13">
        <v>10</v>
      </c>
      <c r="D13" s="16">
        <f>SUM('Week of February 27th:Week of March 27th'!D12)</f>
        <v>689551.10000000009</v>
      </c>
      <c r="E13" s="16">
        <f>SUM('Week of February 27th:Week of March 27th'!E12)</f>
        <v>407141.7</v>
      </c>
      <c r="F13" s="17"/>
      <c r="G13" s="12">
        <f>(D13/'March 2016'!D13)-1</f>
        <v>0.27749225456134696</v>
      </c>
      <c r="H13" s="12">
        <f>(E13/'March 2016'!E13)-1</f>
        <v>2.0544021336234453E-2</v>
      </c>
      <c r="J13" s="27"/>
      <c r="K13" s="27"/>
    </row>
    <row r="14" spans="1:11" x14ac:dyDescent="0.25">
      <c r="A14" s="15" t="s">
        <v>16</v>
      </c>
      <c r="B14">
        <v>11</v>
      </c>
      <c r="D14" s="16">
        <f>SUM('Week of February 27th:Week of March 27th'!D13)</f>
        <v>5708162.5999999996</v>
      </c>
      <c r="E14" s="16">
        <f>SUM('Week of February 27th:Week of March 27th'!E13)</f>
        <v>1709566.6</v>
      </c>
      <c r="F14" s="17"/>
      <c r="G14" s="12">
        <f>(D14/'March 2016'!D14)-1</f>
        <v>1.2273753374186569E-2</v>
      </c>
      <c r="H14" s="12">
        <f>(E14/'March 2016'!E14)-1</f>
        <v>5.8737056716028357E-2</v>
      </c>
      <c r="J14" s="27"/>
      <c r="K14" s="27"/>
    </row>
    <row r="15" spans="1:11" x14ac:dyDescent="0.25">
      <c r="A15" s="15" t="s">
        <v>17</v>
      </c>
      <c r="B15">
        <v>12</v>
      </c>
      <c r="D15" s="16">
        <f>SUM('Week of February 27th:Week of March 27th'!D14)</f>
        <v>102984.70000000001</v>
      </c>
      <c r="E15" s="16">
        <f>SUM('Week of February 27th:Week of March 27th'!E14)</f>
        <v>46485.599999999999</v>
      </c>
      <c r="F15" s="17"/>
      <c r="G15" s="12">
        <f>(D15/'March 2016'!D15)-1</f>
        <v>0.12497610436085882</v>
      </c>
      <c r="H15" s="12">
        <f>(E15/'March 2016'!E15)-1</f>
        <v>-0.46586233938589616</v>
      </c>
      <c r="J15" s="27"/>
      <c r="K15" s="27"/>
    </row>
    <row r="16" spans="1:11" x14ac:dyDescent="0.25">
      <c r="A16" s="15" t="s">
        <v>18</v>
      </c>
      <c r="B16">
        <v>13</v>
      </c>
      <c r="D16" s="16">
        <f>SUM('Week of February 27th:Week of March 27th'!D15)</f>
        <v>13462836</v>
      </c>
      <c r="E16" s="16">
        <f>SUM('Week of February 27th:Week of March 27th'!E15)</f>
        <v>8343153.7000000002</v>
      </c>
      <c r="F16" s="17"/>
      <c r="G16" s="12">
        <f>(D16/'March 2016'!D16)-1</f>
        <v>-3.7152023625285913E-2</v>
      </c>
      <c r="H16" s="12">
        <f>(E16/'March 2016'!E16)-1</f>
        <v>-2.1737522789795016E-2</v>
      </c>
      <c r="J16" s="27"/>
      <c r="K16" s="27"/>
    </row>
    <row r="17" spans="1:11" x14ac:dyDescent="0.25">
      <c r="A17" s="15" t="s">
        <v>19</v>
      </c>
      <c r="B17">
        <v>14</v>
      </c>
      <c r="D17" s="16">
        <f>SUM('Week of February 27th:Week of March 27th'!D16)</f>
        <v>37001.300000000003</v>
      </c>
      <c r="E17" s="16">
        <f>SUM('Week of February 27th:Week of March 27th'!E16)</f>
        <v>31435.25</v>
      </c>
      <c r="F17" s="17"/>
      <c r="G17" s="12">
        <f>(D17/'March 2016'!D17)-1</f>
        <v>-0.45617753269066541</v>
      </c>
      <c r="H17" s="12">
        <f>(E17/'March 2016'!E17)-1</f>
        <v>0.42125834731145351</v>
      </c>
      <c r="J17" s="27"/>
      <c r="K17" s="27"/>
    </row>
    <row r="18" spans="1:11" x14ac:dyDescent="0.25">
      <c r="A18" s="15" t="s">
        <v>20</v>
      </c>
      <c r="B18">
        <v>15</v>
      </c>
      <c r="D18" s="16">
        <f>SUM('Week of February 27th:Week of March 27th'!D17)</f>
        <v>68141.5</v>
      </c>
      <c r="E18" s="16">
        <f>SUM('Week of February 27th:Week of March 27th'!E17)</f>
        <v>15728.85</v>
      </c>
      <c r="F18" s="17"/>
      <c r="G18" s="12" t="e">
        <f>(D18/'March 2016'!D18)-1</f>
        <v>#DIV/0!</v>
      </c>
      <c r="H18" s="12" t="e">
        <f>(E18/'March 2016'!E18)-1</f>
        <v>#DIV/0!</v>
      </c>
      <c r="J18" s="27"/>
      <c r="K18" s="27"/>
    </row>
    <row r="19" spans="1:11" x14ac:dyDescent="0.25">
      <c r="A19" s="15" t="s">
        <v>21</v>
      </c>
      <c r="B19">
        <v>16</v>
      </c>
      <c r="D19" s="16">
        <f>SUM('Week of February 27th:Week of March 27th'!D18)</f>
        <v>4747677.9000000004</v>
      </c>
      <c r="E19" s="16">
        <f>SUM('Week of February 27th:Week of March 27th'!E18)</f>
        <v>2139704</v>
      </c>
      <c r="F19" s="17"/>
      <c r="G19" s="12">
        <f>(D19/'March 2016'!D19)-1</f>
        <v>0.26856955925492865</v>
      </c>
      <c r="H19" s="12">
        <f>(E19/'March 2016'!E19)-1</f>
        <v>0.1280092226983478</v>
      </c>
      <c r="J19" s="27"/>
      <c r="K19" s="27"/>
    </row>
    <row r="20" spans="1:11" x14ac:dyDescent="0.25">
      <c r="A20" s="15" t="s">
        <v>22</v>
      </c>
      <c r="B20">
        <v>17</v>
      </c>
      <c r="D20" s="16">
        <f>SUM('Week of February 27th:Week of March 27th'!D19)</f>
        <v>944076.7</v>
      </c>
      <c r="E20" s="16">
        <f>SUM('Week of February 27th:Week of March 27th'!E19)</f>
        <v>506763.95</v>
      </c>
      <c r="F20" s="17"/>
      <c r="G20" s="12">
        <f>(D20/'March 2016'!D20)-1</f>
        <v>0.17420780993707052</v>
      </c>
      <c r="H20" s="12">
        <f>(E20/'March 2016'!E20)-1</f>
        <v>-4.4562328266337992E-2</v>
      </c>
      <c r="J20" s="27"/>
      <c r="K20" s="27"/>
    </row>
    <row r="21" spans="1:11" x14ac:dyDescent="0.25">
      <c r="A21" s="15" t="s">
        <v>23</v>
      </c>
      <c r="B21">
        <v>18</v>
      </c>
      <c r="D21" s="16">
        <f>SUM('Week of February 27th:Week of March 27th'!D20)</f>
        <v>532999.1</v>
      </c>
      <c r="E21" s="16">
        <f>SUM('Week of February 27th:Week of March 27th'!E20)</f>
        <v>229891.20000000001</v>
      </c>
      <c r="F21" s="17"/>
      <c r="G21" s="12">
        <f>(D21/'March 2016'!D21)-1</f>
        <v>1.4667780455219326E-2</v>
      </c>
      <c r="H21" s="12">
        <f>(E21/'March 2016'!E21)-1</f>
        <v>-8.0956665188172239E-2</v>
      </c>
      <c r="J21" s="27"/>
      <c r="K21" s="27"/>
    </row>
    <row r="22" spans="1:11" x14ac:dyDescent="0.25">
      <c r="A22" s="15" t="s">
        <v>24</v>
      </c>
      <c r="B22">
        <v>19</v>
      </c>
      <c r="D22" s="16">
        <f>SUM('Week of February 27th:Week of March 27th'!D21)</f>
        <v>88318.53</v>
      </c>
      <c r="E22" s="16">
        <f>SUM('Week of February 27th:Week of March 27th'!E21)</f>
        <v>33016.199999999997</v>
      </c>
      <c r="F22" s="17"/>
      <c r="G22" s="12">
        <f>(D22/'March 2016'!D22)-1</f>
        <v>-0.13565483163485503</v>
      </c>
      <c r="H22" s="12">
        <f>(E22/'March 2016'!E22)-1</f>
        <v>-0.18855589581254517</v>
      </c>
      <c r="J22" s="27"/>
      <c r="K22" s="27"/>
    </row>
    <row r="23" spans="1:11" x14ac:dyDescent="0.25">
      <c r="A23" s="15" t="s">
        <v>25</v>
      </c>
      <c r="B23">
        <v>20</v>
      </c>
      <c r="D23" s="16">
        <f>SUM('Week of February 27th:Week of March 27th'!D22)</f>
        <v>57071</v>
      </c>
      <c r="E23" s="16">
        <f>SUM('Week of February 27th:Week of March 27th'!E22)</f>
        <v>23439.85</v>
      </c>
      <c r="F23" s="17"/>
      <c r="G23" s="12">
        <f>(D23/'March 2016'!D23)-1</f>
        <v>0.32711527818471842</v>
      </c>
      <c r="H23" s="12">
        <f>(E23/'March 2016'!E23)-1</f>
        <v>-1.2751341470605526E-2</v>
      </c>
      <c r="J23" s="27"/>
      <c r="K23" s="27"/>
    </row>
    <row r="24" spans="1:11" x14ac:dyDescent="0.25">
      <c r="A24" s="15" t="s">
        <v>26</v>
      </c>
      <c r="B24">
        <v>21</v>
      </c>
      <c r="D24" s="16">
        <f>SUM('Week of February 27th:Week of March 27th'!D23)</f>
        <v>27641.599999999999</v>
      </c>
      <c r="E24" s="16">
        <f>SUM('Week of February 27th:Week of March 27th'!E23)</f>
        <v>9116.65</v>
      </c>
      <c r="F24" s="17"/>
      <c r="G24" s="12">
        <f>(D24/'March 2016'!D24)-1</f>
        <v>-0.2827796647111176</v>
      </c>
      <c r="H24" s="12">
        <f>(E24/'March 2016'!E24)-1</f>
        <v>-0.21491503413188262</v>
      </c>
      <c r="J24" s="27"/>
      <c r="K24" s="27"/>
    </row>
    <row r="25" spans="1:11" x14ac:dyDescent="0.25">
      <c r="A25" s="15" t="s">
        <v>27</v>
      </c>
      <c r="B25">
        <v>22</v>
      </c>
      <c r="D25" s="16">
        <f>SUM('Week of February 27th:Week of March 27th'!D24)</f>
        <v>17249.400000000001</v>
      </c>
      <c r="E25" s="16">
        <f>SUM('Week of February 27th:Week of March 27th'!E24)</f>
        <v>9328.2000000000007</v>
      </c>
      <c r="F25" s="17"/>
      <c r="G25" s="12">
        <f>(D25/'March 2016'!D25)-1</f>
        <v>-0.27576781778104331</v>
      </c>
      <c r="H25" s="12">
        <f>(E25/'March 2016'!E25)-1</f>
        <v>0.20870748299319741</v>
      </c>
      <c r="J25" s="27"/>
      <c r="K25" s="27"/>
    </row>
    <row r="26" spans="1:11" x14ac:dyDescent="0.25">
      <c r="A26" s="15" t="s">
        <v>28</v>
      </c>
      <c r="B26">
        <v>23</v>
      </c>
      <c r="D26" s="16">
        <f>SUM('Week of February 27th:Week of March 27th'!D25)</f>
        <v>97921.600000000006</v>
      </c>
      <c r="E26" s="16">
        <f>SUM('Week of February 27th:Week of March 27th'!E25)</f>
        <v>36048.6</v>
      </c>
      <c r="F26" s="17"/>
      <c r="G26" s="12">
        <f>(D26/'March 2016'!D26)-1</f>
        <v>0.15487748497457243</v>
      </c>
      <c r="H26" s="12">
        <f>(E26/'March 2016'!E26)-1</f>
        <v>-0.10191482682850261</v>
      </c>
      <c r="J26" s="27"/>
      <c r="K26" s="27"/>
    </row>
    <row r="27" spans="1:11" x14ac:dyDescent="0.25">
      <c r="A27" s="15" t="s">
        <v>29</v>
      </c>
      <c r="B27">
        <v>24</v>
      </c>
      <c r="D27" s="16">
        <f>SUM('Week of February 27th:Week of March 27th'!D26)</f>
        <v>8699.9</v>
      </c>
      <c r="E27" s="16">
        <f>SUM('Week of February 27th:Week of March 27th'!E26)</f>
        <v>6587.7</v>
      </c>
      <c r="F27" s="17"/>
      <c r="G27" s="12">
        <f>(D27/'March 2016'!D27)-1</f>
        <v>-0.33658436151229998</v>
      </c>
      <c r="H27" s="12">
        <f>(E27/'March 2016'!E27)-1</f>
        <v>-0.14266192948893153</v>
      </c>
      <c r="J27" s="27"/>
      <c r="K27" s="27"/>
    </row>
    <row r="28" spans="1:11" x14ac:dyDescent="0.25">
      <c r="A28" s="15" t="s">
        <v>30</v>
      </c>
      <c r="B28">
        <v>25</v>
      </c>
      <c r="D28" s="16">
        <f>SUM('Week of February 27th:Week of March 27th'!D27)</f>
        <v>78633.8</v>
      </c>
      <c r="E28" s="16">
        <f>SUM('Week of February 27th:Week of March 27th'!E27)</f>
        <v>31809.399999999998</v>
      </c>
      <c r="F28" s="17"/>
      <c r="G28" s="12">
        <f>(D28/'March 2016'!D28)-1</f>
        <v>0.87680738103625866</v>
      </c>
      <c r="H28" s="12">
        <f>(E28/'March 2016'!E28)-1</f>
        <v>2.6771322220424012</v>
      </c>
      <c r="J28" s="27"/>
      <c r="K28" s="27"/>
    </row>
    <row r="29" spans="1:11" x14ac:dyDescent="0.25">
      <c r="A29" s="15" t="s">
        <v>31</v>
      </c>
      <c r="B29">
        <v>26</v>
      </c>
      <c r="D29" s="16">
        <f>SUM('Week of February 27th:Week of March 27th'!D28)</f>
        <v>52261.3</v>
      </c>
      <c r="E29" s="16">
        <f>SUM('Week of February 27th:Week of March 27th'!E28)</f>
        <v>65935.45</v>
      </c>
      <c r="F29" s="17"/>
      <c r="G29" s="12">
        <f>(D29/'March 2016'!D29)-1</f>
        <v>-0.53506084270572551</v>
      </c>
      <c r="H29" s="12">
        <f>(E29/'March 2016'!E29)-1</f>
        <v>2.1755613242532528</v>
      </c>
      <c r="J29" s="27"/>
      <c r="K29" s="27"/>
    </row>
    <row r="30" spans="1:11" x14ac:dyDescent="0.25">
      <c r="A30" s="15" t="s">
        <v>32</v>
      </c>
      <c r="B30">
        <v>27</v>
      </c>
      <c r="D30" s="16">
        <f>SUM('Week of February 27th:Week of March 27th'!D29)</f>
        <v>783006.8</v>
      </c>
      <c r="E30" s="16">
        <f>SUM('Week of February 27th:Week of March 27th'!E29)</f>
        <v>310972.89999999997</v>
      </c>
      <c r="F30" s="17"/>
      <c r="G30" s="12">
        <f>(D30/'March 2016'!D30)-1</f>
        <v>0.42970678484012725</v>
      </c>
      <c r="H30" s="12">
        <f>(E30/'March 2016'!E30)-1</f>
        <v>0.56695078312796143</v>
      </c>
      <c r="J30" s="27"/>
      <c r="K30" s="27"/>
    </row>
    <row r="31" spans="1:11" x14ac:dyDescent="0.25">
      <c r="A31" s="15" t="s">
        <v>33</v>
      </c>
      <c r="B31">
        <v>28</v>
      </c>
      <c r="D31" s="16">
        <f>SUM('Week of February 27th:Week of March 27th'!D30)</f>
        <v>268632.69999999995</v>
      </c>
      <c r="E31" s="16">
        <f>SUM('Week of February 27th:Week of March 27th'!E30)</f>
        <v>89798.799999999988</v>
      </c>
      <c r="F31" s="17"/>
      <c r="G31" s="12">
        <f>(D31/'March 2016'!D31)-1</f>
        <v>-9.0531855283307872E-3</v>
      </c>
      <c r="H31" s="12">
        <f>(E31/'March 2016'!E31)-1</f>
        <v>0.31450646063673893</v>
      </c>
      <c r="J31" s="27"/>
      <c r="K31" s="27"/>
    </row>
    <row r="32" spans="1:11" x14ac:dyDescent="0.25">
      <c r="A32" s="15" t="s">
        <v>34</v>
      </c>
      <c r="B32">
        <v>29</v>
      </c>
      <c r="D32" s="16">
        <f>SUM('Week of February 27th:Week of March 27th'!D31)</f>
        <v>7097396.5999999996</v>
      </c>
      <c r="E32" s="16">
        <f>SUM('Week of February 27th:Week of March 27th'!E31)</f>
        <v>3609998</v>
      </c>
      <c r="F32" s="17"/>
      <c r="G32" s="12">
        <f>(D32/'March 2016'!D32)-1</f>
        <v>0.32915352857995117</v>
      </c>
      <c r="H32" s="12">
        <f>(E32/'March 2016'!E32)-1</f>
        <v>0.16336590947670815</v>
      </c>
      <c r="J32" s="27"/>
      <c r="K32" s="27"/>
    </row>
    <row r="33" spans="1:11" x14ac:dyDescent="0.25">
      <c r="A33" s="15" t="s">
        <v>35</v>
      </c>
      <c r="B33">
        <v>30</v>
      </c>
      <c r="D33" s="16">
        <f>SUM('Week of February 27th:Week of March 27th'!D32)</f>
        <v>8108.1</v>
      </c>
      <c r="E33" s="16">
        <f>SUM('Week of February 27th:Week of March 27th'!E32)</f>
        <v>3670.1000000000004</v>
      </c>
      <c r="F33" s="17"/>
      <c r="G33" s="12">
        <f>(D33/'March 2016'!D33)-1</f>
        <v>-0.37621842856373522</v>
      </c>
      <c r="H33" s="12">
        <f>(E33/'March 2016'!E33)-1</f>
        <v>-0.6688143515886551</v>
      </c>
      <c r="J33" s="27"/>
      <c r="K33" s="27"/>
    </row>
    <row r="34" spans="1:11" x14ac:dyDescent="0.25">
      <c r="A34" s="15" t="s">
        <v>36</v>
      </c>
      <c r="B34">
        <v>31</v>
      </c>
      <c r="D34" s="16">
        <f>SUM('Week of February 27th:Week of March 27th'!D33)</f>
        <v>1442682.0999999999</v>
      </c>
      <c r="E34" s="16">
        <f>SUM('Week of February 27th:Week of March 27th'!E33)</f>
        <v>425100.19999999995</v>
      </c>
      <c r="F34" s="17"/>
      <c r="G34" s="12">
        <f>(D34/'March 2016'!D34)-1</f>
        <v>0.44616908844436587</v>
      </c>
      <c r="H34" s="12">
        <f>(E34/'March 2016'!E34)-1</f>
        <v>0.33914606246037615</v>
      </c>
      <c r="J34" s="27"/>
      <c r="K34" s="27"/>
    </row>
    <row r="35" spans="1:11" x14ac:dyDescent="0.25">
      <c r="A35" s="15" t="s">
        <v>37</v>
      </c>
      <c r="B35">
        <v>32</v>
      </c>
      <c r="D35" s="16">
        <f>SUM('Week of February 27th:Week of March 27th'!D34)</f>
        <v>53895.8</v>
      </c>
      <c r="E35" s="16">
        <f>SUM('Week of February 27th:Week of March 27th'!E34)</f>
        <v>25233.599999999999</v>
      </c>
      <c r="F35" s="17"/>
      <c r="G35" s="12">
        <f>(D35/'March 2016'!D35)-1</f>
        <v>0.47402075276639732</v>
      </c>
      <c r="H35" s="12">
        <f>(E35/'March 2016'!E35)-1</f>
        <v>0.56976136561574631</v>
      </c>
      <c r="J35" s="27"/>
      <c r="K35" s="27"/>
    </row>
    <row r="36" spans="1:11" x14ac:dyDescent="0.25">
      <c r="A36" s="15" t="s">
        <v>38</v>
      </c>
      <c r="B36">
        <v>33</v>
      </c>
      <c r="D36" s="16">
        <f>SUM('Week of February 27th:Week of March 27th'!D35)</f>
        <v>19912.899999999998</v>
      </c>
      <c r="E36" s="16">
        <f>SUM('Week of February 27th:Week of March 27th'!E35)</f>
        <v>15071.7</v>
      </c>
      <c r="F36" s="17"/>
      <c r="G36" s="12">
        <f>(D36/'March 2016'!D36)-1</f>
        <v>-0.26444122666390868</v>
      </c>
      <c r="H36" s="12">
        <f>(E36/'March 2016'!E36)-1</f>
        <v>-6.5596180969946793E-2</v>
      </c>
      <c r="J36" s="27"/>
      <c r="K36" s="27"/>
    </row>
    <row r="37" spans="1:11" x14ac:dyDescent="0.25">
      <c r="A37" s="15" t="s">
        <v>39</v>
      </c>
      <c r="B37">
        <v>34</v>
      </c>
      <c r="D37" s="16">
        <f>SUM('Week of February 27th:Week of March 27th'!D36)</f>
        <v>7108.5</v>
      </c>
      <c r="E37" s="16">
        <f>SUM('Week of February 27th:Week of March 27th'!E36)</f>
        <v>4583.6000000000004</v>
      </c>
      <c r="F37" s="17"/>
      <c r="G37" s="12">
        <f>(D37/'March 2016'!D37)-1</f>
        <v>-0.17365123280982986</v>
      </c>
      <c r="H37" s="12">
        <f>(E37/'March 2016'!E37)-1</f>
        <v>1.3609158103479357</v>
      </c>
      <c r="J37" s="27"/>
      <c r="K37" s="27"/>
    </row>
    <row r="38" spans="1:11" x14ac:dyDescent="0.25">
      <c r="A38" s="15" t="s">
        <v>40</v>
      </c>
      <c r="B38">
        <v>35</v>
      </c>
      <c r="D38" s="16">
        <f>SUM('Week of February 27th:Week of March 27th'!D37)</f>
        <v>1745595.6</v>
      </c>
      <c r="E38" s="16">
        <f>SUM('Week of February 27th:Week of March 27th'!E37)</f>
        <v>657742.75</v>
      </c>
      <c r="F38" s="17"/>
      <c r="G38" s="12">
        <f>(D38/'March 2016'!D38)-1</f>
        <v>0.29354650128358273</v>
      </c>
      <c r="H38" s="12">
        <f>(E38/'March 2016'!E38)-1</f>
        <v>0.16448457291006369</v>
      </c>
      <c r="J38" s="27"/>
      <c r="K38" s="27"/>
    </row>
    <row r="39" spans="1:11" x14ac:dyDescent="0.25">
      <c r="A39" s="15" t="s">
        <v>41</v>
      </c>
      <c r="B39">
        <v>36</v>
      </c>
      <c r="D39" s="16">
        <f>SUM('Week of February 27th:Week of March 27th'!D38)</f>
        <v>5202327.1999999993</v>
      </c>
      <c r="E39" s="16">
        <f>SUM('Week of February 27th:Week of March 27th'!E38)</f>
        <v>1891915.9000000001</v>
      </c>
      <c r="F39" s="17"/>
      <c r="G39" s="12">
        <f>(D39/'March 2016'!D39)-1</f>
        <v>0.23304279051841159</v>
      </c>
      <c r="H39" s="12">
        <f>(E39/'March 2016'!E39)-1</f>
        <v>-0.23250993106115625</v>
      </c>
      <c r="J39" s="27"/>
      <c r="K39" s="27"/>
    </row>
    <row r="40" spans="1:11" x14ac:dyDescent="0.25">
      <c r="A40" s="15" t="s">
        <v>42</v>
      </c>
      <c r="B40">
        <v>37</v>
      </c>
      <c r="D40" s="16">
        <f>SUM('Week of February 27th:Week of March 27th'!D39)</f>
        <v>1343937</v>
      </c>
      <c r="E40" s="16">
        <f>SUM('Week of February 27th:Week of March 27th'!E39)</f>
        <v>1133864.8999999999</v>
      </c>
      <c r="F40" s="17"/>
      <c r="G40" s="12">
        <f>(D40/'March 2016'!D40)-1</f>
        <v>0.76566341015248884</v>
      </c>
      <c r="H40" s="12">
        <f>(E40/'March 2016'!E40)-1</f>
        <v>1.0467795393691883</v>
      </c>
      <c r="J40" s="27"/>
      <c r="K40" s="27"/>
    </row>
    <row r="41" spans="1:11" x14ac:dyDescent="0.25">
      <c r="A41" s="15" t="s">
        <v>43</v>
      </c>
      <c r="B41">
        <v>38</v>
      </c>
      <c r="D41" s="16">
        <f>SUM('Week of February 27th:Week of March 27th'!D40)</f>
        <v>69444.899999999994</v>
      </c>
      <c r="E41" s="16">
        <f>SUM('Week of February 27th:Week of March 27th'!E40)</f>
        <v>25126.85</v>
      </c>
      <c r="F41" s="17"/>
      <c r="G41" s="12">
        <f>(D41/'March 2016'!D41)-1</f>
        <v>-6.3660903050437923E-2</v>
      </c>
      <c r="H41" s="12">
        <f>(E41/'March 2016'!E41)-1</f>
        <v>-0.1286865548462266</v>
      </c>
      <c r="J41" s="27"/>
      <c r="K41" s="27"/>
    </row>
    <row r="42" spans="1:11" x14ac:dyDescent="0.25">
      <c r="A42" s="15" t="s">
        <v>44</v>
      </c>
      <c r="B42">
        <v>39</v>
      </c>
      <c r="D42" s="16">
        <f>SUM('Week of February 27th:Week of March 27th'!D41)</f>
        <v>5779.2000000000007</v>
      </c>
      <c r="E42" s="16">
        <f>SUM('Week of February 27th:Week of March 27th'!E41)</f>
        <v>3323.9500000000003</v>
      </c>
      <c r="F42" s="17"/>
      <c r="G42" s="12">
        <f>(D42/'March 2016'!D42)-1</f>
        <v>0.18060918060918074</v>
      </c>
      <c r="H42" s="12">
        <f>(E42/'March 2016'!E42)-1</f>
        <v>-0.37458017780704633</v>
      </c>
      <c r="J42" s="27"/>
      <c r="K42" s="27"/>
    </row>
    <row r="43" spans="1:11" x14ac:dyDescent="0.25">
      <c r="A43" s="15" t="s">
        <v>45</v>
      </c>
      <c r="B43">
        <v>40</v>
      </c>
      <c r="D43" s="16">
        <f>SUM('Week of February 27th:Week of March 27th'!D42)</f>
        <v>9335.9</v>
      </c>
      <c r="E43" s="16">
        <f>SUM('Week of February 27th:Week of March 27th'!E42)</f>
        <v>38934.35</v>
      </c>
      <c r="F43" s="17"/>
      <c r="G43" s="12">
        <f>(D43/'March 2016'!D43)-1</f>
        <v>-0.61269057644838099</v>
      </c>
      <c r="H43" s="12">
        <f>(E43/'March 2016'!E43)-1</f>
        <v>4.4833637304677874</v>
      </c>
      <c r="J43" s="27"/>
      <c r="K43" s="27"/>
    </row>
    <row r="44" spans="1:11" x14ac:dyDescent="0.25">
      <c r="A44" s="15" t="s">
        <v>46</v>
      </c>
      <c r="B44">
        <v>41</v>
      </c>
      <c r="D44" s="16">
        <f>SUM('Week of February 27th:Week of March 27th'!D43)</f>
        <v>3200149.3999999994</v>
      </c>
      <c r="E44" s="16">
        <f>SUM('Week of February 27th:Week of March 27th'!E43)</f>
        <v>1155515.5</v>
      </c>
      <c r="F44" s="17"/>
      <c r="G44" s="12">
        <f>(D44/'March 2016'!D44)-1</f>
        <v>0.30193910708233984</v>
      </c>
      <c r="H44" s="12">
        <f>(E44/'March 2016'!E44)-1</f>
        <v>0.18926854687278793</v>
      </c>
      <c r="J44" s="27"/>
      <c r="K44" s="27"/>
    </row>
    <row r="45" spans="1:11" x14ac:dyDescent="0.25">
      <c r="A45" s="15" t="s">
        <v>47</v>
      </c>
      <c r="B45">
        <v>42</v>
      </c>
      <c r="D45" s="16">
        <f>SUM('Week of February 27th:Week of March 27th'!D44)</f>
        <v>1397099.4200000002</v>
      </c>
      <c r="E45" s="16">
        <f>SUM('Week of February 27th:Week of March 27th'!E44)</f>
        <v>568641.15</v>
      </c>
      <c r="F45" s="17"/>
      <c r="G45" s="12">
        <f>(D45/'March 2016'!D45)-1</f>
        <v>0.17213495691137481</v>
      </c>
      <c r="H45" s="12">
        <f>(E45/'March 2016'!E45)-1</f>
        <v>0.21154155908959016</v>
      </c>
      <c r="J45" s="27"/>
      <c r="K45" s="27"/>
    </row>
    <row r="46" spans="1:11" x14ac:dyDescent="0.25">
      <c r="A46" s="15" t="s">
        <v>48</v>
      </c>
      <c r="B46">
        <v>43</v>
      </c>
      <c r="D46" s="16">
        <f>SUM('Week of February 27th:Week of March 27th'!D45)</f>
        <v>1731805.6</v>
      </c>
      <c r="E46" s="16">
        <f>SUM('Week of February 27th:Week of March 27th'!E45)</f>
        <v>505484.35</v>
      </c>
      <c r="F46" s="17"/>
      <c r="G46" s="12">
        <f>(D46/'March 2016'!D46)-1</f>
        <v>1.0557186017835005</v>
      </c>
      <c r="H46" s="12">
        <f>(E46/'March 2016'!E46)-1</f>
        <v>0.61908610890012428</v>
      </c>
      <c r="J46" s="27"/>
      <c r="K46" s="27"/>
    </row>
    <row r="47" spans="1:11" x14ac:dyDescent="0.25">
      <c r="A47" s="15" t="s">
        <v>49</v>
      </c>
      <c r="B47">
        <v>44</v>
      </c>
      <c r="D47" s="16">
        <f>SUM('Week of February 27th:Week of March 27th'!D46)</f>
        <v>1337063.2000000002</v>
      </c>
      <c r="E47" s="16">
        <f>SUM('Week of February 27th:Week of March 27th'!E46)</f>
        <v>478458.56</v>
      </c>
      <c r="F47" s="17"/>
      <c r="G47" s="12">
        <f>(D47/'March 2016'!D47)-1</f>
        <v>-0.17821437546854391</v>
      </c>
      <c r="H47" s="12">
        <f>(E47/'March 2016'!E47)-1</f>
        <v>-0.62772324386785683</v>
      </c>
      <c r="J47" s="27"/>
      <c r="K47" s="27"/>
    </row>
    <row r="48" spans="1:11" x14ac:dyDescent="0.25">
      <c r="A48" s="15" t="s">
        <v>50</v>
      </c>
      <c r="B48">
        <v>45</v>
      </c>
      <c r="D48" s="16">
        <f>SUM('Week of February 27th:Week of March 27th'!D47)</f>
        <v>724668.7</v>
      </c>
      <c r="E48" s="16">
        <f>SUM('Week of February 27th:Week of March 27th'!E47)</f>
        <v>296764.65000000002</v>
      </c>
      <c r="F48" s="17"/>
      <c r="G48" s="12">
        <f>(D48/'March 2016'!D48)-1</f>
        <v>0.44097284085341393</v>
      </c>
      <c r="H48" s="12">
        <f>(E48/'March 2016'!E48)-1</f>
        <v>0.4040201487643813</v>
      </c>
      <c r="J48" s="27"/>
      <c r="K48" s="27"/>
    </row>
    <row r="49" spans="1:11" x14ac:dyDescent="0.25">
      <c r="A49" s="15" t="s">
        <v>51</v>
      </c>
      <c r="B49">
        <v>46</v>
      </c>
      <c r="D49" s="16">
        <f>SUM('Week of February 27th:Week of March 27th'!D48)</f>
        <v>1006266.5800000001</v>
      </c>
      <c r="E49" s="16">
        <f>SUM('Week of February 27th:Week of March 27th'!E48)</f>
        <v>499983.39999999997</v>
      </c>
      <c r="F49" s="17"/>
      <c r="G49" s="12">
        <f>(D49/'March 2016'!D49)-1</f>
        <v>-0.2474430049085875</v>
      </c>
      <c r="H49" s="12">
        <f>(E49/'March 2016'!E49)-1</f>
        <v>-0.27628593242037625</v>
      </c>
      <c r="J49" s="27"/>
      <c r="K49" s="27"/>
    </row>
    <row r="50" spans="1:11" x14ac:dyDescent="0.25">
      <c r="A50" s="15" t="s">
        <v>52</v>
      </c>
      <c r="B50">
        <v>47</v>
      </c>
      <c r="D50" s="16">
        <f>SUM('Week of February 27th:Week of March 27th'!D49)</f>
        <v>125286</v>
      </c>
      <c r="E50" s="16">
        <f>SUM('Week of February 27th:Week of March 27th'!E49)</f>
        <v>45688.65</v>
      </c>
      <c r="F50" s="17"/>
      <c r="G50" s="12">
        <f>(D50/'March 2016'!D50)-1</f>
        <v>0.38811977942716225</v>
      </c>
      <c r="H50" s="12">
        <f>(E50/'March 2016'!E50)-1</f>
        <v>-8.3185195314280369E-3</v>
      </c>
      <c r="J50" s="27"/>
      <c r="K50" s="27"/>
    </row>
    <row r="51" spans="1:11" x14ac:dyDescent="0.25">
      <c r="A51" s="15" t="s">
        <v>53</v>
      </c>
      <c r="B51">
        <v>48</v>
      </c>
      <c r="D51" s="16">
        <f>SUM('Week of February 27th:Week of March 27th'!D50)</f>
        <v>9941801.1000000015</v>
      </c>
      <c r="E51" s="16">
        <f>SUM('Week of February 27th:Week of March 27th'!E50)</f>
        <v>4097962.75</v>
      </c>
      <c r="F51" s="17"/>
      <c r="G51" s="12">
        <f>(D51/'March 2016'!D51)-1</f>
        <v>0.23604096785709516</v>
      </c>
      <c r="H51" s="12">
        <f>(E51/'March 2016'!E51)-1</f>
        <v>4.7193569191765539E-2</v>
      </c>
      <c r="J51" s="27"/>
      <c r="K51" s="27"/>
    </row>
    <row r="52" spans="1:11" x14ac:dyDescent="0.25">
      <c r="A52" s="15" t="s">
        <v>54</v>
      </c>
      <c r="B52">
        <v>49</v>
      </c>
      <c r="D52" s="16">
        <f>SUM('Week of February 27th:Week of March 27th'!D51)</f>
        <v>2218650.35</v>
      </c>
      <c r="E52" s="16">
        <f>SUM('Week of February 27th:Week of March 27th'!E51)</f>
        <v>963755.45</v>
      </c>
      <c r="F52" s="17"/>
      <c r="G52" s="12">
        <f>(D52/'March 2016'!D52)-1</f>
        <v>3.1580281799242327E-2</v>
      </c>
      <c r="H52" s="12">
        <f>(E52/'March 2016'!E52)-1</f>
        <v>8.1252669038187619E-2</v>
      </c>
      <c r="J52" s="27"/>
      <c r="K52" s="27"/>
    </row>
    <row r="53" spans="1:11" x14ac:dyDescent="0.25">
      <c r="A53" s="15" t="s">
        <v>55</v>
      </c>
      <c r="B53">
        <v>50</v>
      </c>
      <c r="D53" s="16">
        <f>SUM('Week of February 27th:Week of March 27th'!D52)</f>
        <v>10176567.1</v>
      </c>
      <c r="E53" s="16">
        <f>SUM('Week of February 27th:Week of March 27th'!E52)</f>
        <v>4284716.45</v>
      </c>
      <c r="F53" s="17"/>
      <c r="G53" s="12">
        <f>(D53/'March 2016'!D53)-1</f>
        <v>-0.21378676787712059</v>
      </c>
      <c r="H53" s="12">
        <f>(E53/'March 2016'!E53)-1</f>
        <v>-0.15808088293194689</v>
      </c>
      <c r="J53" s="27"/>
      <c r="K53" s="27"/>
    </row>
    <row r="54" spans="1:11" x14ac:dyDescent="0.25">
      <c r="A54" s="15" t="s">
        <v>56</v>
      </c>
      <c r="B54">
        <v>51</v>
      </c>
      <c r="D54" s="16">
        <f>SUM('Week of February 27th:Week of March 27th'!D53)</f>
        <v>2791973.8000000003</v>
      </c>
      <c r="E54" s="16">
        <f>SUM('Week of February 27th:Week of March 27th'!E53)</f>
        <v>1185062.55</v>
      </c>
      <c r="F54" s="17"/>
      <c r="G54" s="12">
        <f>(D54/'March 2016'!D54)-1</f>
        <v>0.22918258283005111</v>
      </c>
      <c r="H54" s="12">
        <f>(E54/'March 2016'!E54)-1</f>
        <v>0.21317471987892245</v>
      </c>
      <c r="J54" s="27"/>
      <c r="K54" s="27"/>
    </row>
    <row r="55" spans="1:11" x14ac:dyDescent="0.25">
      <c r="A55" s="15" t="s">
        <v>57</v>
      </c>
      <c r="B55">
        <v>52</v>
      </c>
      <c r="D55" s="16">
        <f>SUM('Week of February 27th:Week of March 27th'!D54)</f>
        <v>6264734</v>
      </c>
      <c r="E55" s="16">
        <f>SUM('Week of February 27th:Week of March 27th'!E54)</f>
        <v>2187652.9500000002</v>
      </c>
      <c r="F55" s="17"/>
      <c r="G55" s="12">
        <f>(D55/'March 2016'!D55)-1</f>
        <v>1.0573905295327388</v>
      </c>
      <c r="H55" s="12">
        <f>(E55/'March 2016'!E55)-1</f>
        <v>0.70190414783584698</v>
      </c>
      <c r="J55" s="27"/>
      <c r="K55" s="27"/>
    </row>
    <row r="56" spans="1:11" x14ac:dyDescent="0.25">
      <c r="A56" s="15" t="s">
        <v>58</v>
      </c>
      <c r="B56">
        <v>53</v>
      </c>
      <c r="D56" s="16">
        <f>SUM('Week of February 27th:Week of March 27th'!D55)</f>
        <v>2388008.06</v>
      </c>
      <c r="E56" s="16">
        <f>SUM('Week of February 27th:Week of March 27th'!E55)</f>
        <v>993459.60000000009</v>
      </c>
      <c r="F56" s="17"/>
      <c r="G56" s="12">
        <f>(D56/'March 2016'!D56)-1</f>
        <v>0.21357962147308873</v>
      </c>
      <c r="H56" s="12">
        <f>(E56/'March 2016'!E56)-1</f>
        <v>-7.3784730744145266E-2</v>
      </c>
      <c r="J56" s="27"/>
      <c r="K56" s="27"/>
    </row>
    <row r="57" spans="1:11" x14ac:dyDescent="0.25">
      <c r="A57" s="15" t="s">
        <v>59</v>
      </c>
      <c r="B57">
        <v>54</v>
      </c>
      <c r="D57" s="16">
        <f>SUM('Week of February 27th:Week of March 27th'!D56)</f>
        <v>113951.61000000002</v>
      </c>
      <c r="E57" s="16">
        <f>SUM('Week of February 27th:Week of March 27th'!E56)</f>
        <v>54072.55</v>
      </c>
      <c r="F57" s="17"/>
      <c r="G57" s="12">
        <f>(D57/'March 2016'!D57)-1</f>
        <v>0.41965595849654913</v>
      </c>
      <c r="H57" s="12">
        <f>(E57/'March 2016'!E57)-1</f>
        <v>0.77026964646367091</v>
      </c>
      <c r="J57" s="27"/>
      <c r="K57" s="27"/>
    </row>
    <row r="58" spans="1:11" x14ac:dyDescent="0.25">
      <c r="A58" s="15" t="s">
        <v>60</v>
      </c>
      <c r="B58">
        <v>55</v>
      </c>
      <c r="D58" s="16">
        <f>SUM('Week of February 27th:Week of March 27th'!D57)</f>
        <v>2248931.2999999998</v>
      </c>
      <c r="E58" s="16">
        <f>SUM('Week of February 27th:Week of March 27th'!E57)</f>
        <v>968316.65000000014</v>
      </c>
      <c r="F58" s="17"/>
      <c r="G58" s="12">
        <f>(D58/'March 2016'!D58)-1</f>
        <v>0.13439472341537395</v>
      </c>
      <c r="H58" s="12">
        <f>(E58/'March 2016'!E58)-1</f>
        <v>3.0911097663493203E-2</v>
      </c>
      <c r="J58" s="27"/>
      <c r="K58" s="27"/>
    </row>
    <row r="59" spans="1:11" x14ac:dyDescent="0.25">
      <c r="A59" s="15" t="s">
        <v>61</v>
      </c>
      <c r="B59">
        <v>56</v>
      </c>
      <c r="D59" s="16">
        <f>SUM('Week of February 27th:Week of March 27th'!D58)</f>
        <v>1199865.8</v>
      </c>
      <c r="E59" s="16">
        <f>SUM('Week of February 27th:Week of March 27th'!E58)</f>
        <v>531913.89999999991</v>
      </c>
      <c r="F59" s="17"/>
      <c r="G59" s="12">
        <f>(D59/'March 2016'!D59)-1</f>
        <v>6.0644631136813842E-2</v>
      </c>
      <c r="H59" s="12">
        <f>(E59/'March 2016'!E59)-1</f>
        <v>-6.7912921615347788E-2</v>
      </c>
      <c r="J59" s="27"/>
      <c r="K59" s="27"/>
    </row>
    <row r="60" spans="1:11" x14ac:dyDescent="0.25">
      <c r="A60" s="15" t="s">
        <v>62</v>
      </c>
      <c r="B60">
        <v>57</v>
      </c>
      <c r="D60" s="16">
        <f>SUM('Week of February 27th:Week of March 27th'!D59)</f>
        <v>971361.3</v>
      </c>
      <c r="E60" s="16">
        <f>SUM('Week of February 27th:Week of March 27th'!E59)</f>
        <v>477338.39999999997</v>
      </c>
      <c r="F60" s="17"/>
      <c r="G60" s="12">
        <f>(D60/'March 2016'!D60)-1</f>
        <v>0.66712399698690605</v>
      </c>
      <c r="H60" s="12">
        <f>(E60/'March 2016'!E60)-1</f>
        <v>0.39026687598116161</v>
      </c>
      <c r="J60" s="27"/>
      <c r="K60" s="27"/>
    </row>
    <row r="61" spans="1:11" x14ac:dyDescent="0.25">
      <c r="A61" s="15" t="s">
        <v>63</v>
      </c>
      <c r="B61">
        <v>58</v>
      </c>
      <c r="D61" s="16">
        <f>SUM('Week of February 27th:Week of March 27th'!D60)</f>
        <v>3868261.3899999997</v>
      </c>
      <c r="E61" s="16">
        <f>SUM('Week of February 27th:Week of March 27th'!E60)</f>
        <v>1342685.3599999999</v>
      </c>
      <c r="F61" s="17"/>
      <c r="G61" s="12">
        <f>(D61/'March 2016'!D61)-1</f>
        <v>-4.8681338004602281E-2</v>
      </c>
      <c r="H61" s="12">
        <f>(E61/'March 2016'!E61)-1</f>
        <v>-0.14567520829826119</v>
      </c>
      <c r="J61" s="27"/>
      <c r="K61" s="27"/>
    </row>
    <row r="62" spans="1:11" x14ac:dyDescent="0.25">
      <c r="A62" s="15" t="s">
        <v>64</v>
      </c>
      <c r="B62">
        <v>59</v>
      </c>
      <c r="D62" s="16">
        <f>SUM('Week of February 27th:Week of March 27th'!D61)</f>
        <v>2586992.4500000002</v>
      </c>
      <c r="E62" s="16">
        <f>SUM('Week of February 27th:Week of March 27th'!E61)</f>
        <v>1235080</v>
      </c>
      <c r="F62" s="17"/>
      <c r="G62" s="12">
        <f>(D62/'March 2016'!D62)-1</f>
        <v>0.53428017140812223</v>
      </c>
      <c r="H62" s="12">
        <f>(E62/'March 2016'!E62)-1</f>
        <v>0.27491536813506423</v>
      </c>
      <c r="J62" s="27"/>
      <c r="K62" s="27"/>
    </row>
    <row r="63" spans="1:11" x14ac:dyDescent="0.25">
      <c r="A63" s="15" t="s">
        <v>65</v>
      </c>
      <c r="B63">
        <v>60</v>
      </c>
      <c r="D63" s="16">
        <f>SUM('Week of February 27th:Week of March 27th'!D62)</f>
        <v>848688.39999999991</v>
      </c>
      <c r="E63" s="16">
        <f>SUM('Week of February 27th:Week of March 27th'!E62)</f>
        <v>177867.90000000002</v>
      </c>
      <c r="F63" s="17"/>
      <c r="G63" s="12">
        <f>(D63/'March 2016'!D63)-1</f>
        <v>8.0448215816592894E-2</v>
      </c>
      <c r="H63" s="12">
        <f>(E63/'March 2016'!E63)-1</f>
        <v>-0.25629892394754505</v>
      </c>
      <c r="J63" s="27"/>
      <c r="K63" s="27"/>
    </row>
    <row r="64" spans="1:11" x14ac:dyDescent="0.25">
      <c r="A64" s="15" t="s">
        <v>66</v>
      </c>
      <c r="B64">
        <v>61</v>
      </c>
      <c r="D64" s="16">
        <f>SUM('Week of February 27th:Week of March 27th'!D63)</f>
        <v>111976.19999999998</v>
      </c>
      <c r="E64" s="16">
        <f>SUM('Week of February 27th:Week of March 27th'!E63)</f>
        <v>40419.050000000003</v>
      </c>
      <c r="F64" s="17"/>
      <c r="G64" s="12">
        <f>(D64/'March 2016'!D64)-1</f>
        <v>0.92823047251687529</v>
      </c>
      <c r="H64" s="12">
        <f>(E64/'March 2016'!E64)-1</f>
        <v>0.84669385144319165</v>
      </c>
      <c r="J64" s="27"/>
      <c r="K64" s="27"/>
    </row>
    <row r="65" spans="1:11" x14ac:dyDescent="0.25">
      <c r="A65" s="15" t="s">
        <v>67</v>
      </c>
      <c r="B65">
        <v>62</v>
      </c>
      <c r="D65" s="16">
        <f>SUM('Week of February 27th:Week of March 27th'!D64)</f>
        <v>42123.9</v>
      </c>
      <c r="E65" s="16">
        <f>SUM('Week of February 27th:Week of March 27th'!E64)</f>
        <v>14878.150000000001</v>
      </c>
      <c r="F65" s="17"/>
      <c r="G65" s="12">
        <f>(D65/'March 2016'!D65)-1</f>
        <v>0.25089903756210119</v>
      </c>
      <c r="H65" s="12">
        <f>(E65/'March 2016'!E65)-1</f>
        <v>-1.0405996833969589E-2</v>
      </c>
      <c r="J65" s="27"/>
      <c r="K65" s="27"/>
    </row>
    <row r="66" spans="1:11" x14ac:dyDescent="0.25">
      <c r="A66" s="15" t="s">
        <v>68</v>
      </c>
      <c r="B66">
        <v>63</v>
      </c>
      <c r="D66" s="16">
        <f>SUM('Week of February 27th:Week of March 27th'!D65)</f>
        <v>10847.9</v>
      </c>
      <c r="E66" s="16">
        <f>SUM('Week of February 27th:Week of March 27th'!E65)</f>
        <v>8402.7999999999993</v>
      </c>
      <c r="F66" s="17"/>
      <c r="G66" s="12">
        <f>(D66/'March 2016'!D66)-1</f>
        <v>-1.7249032912676765E-2</v>
      </c>
      <c r="H66" s="12">
        <f>(E66/'March 2016'!E66)-1</f>
        <v>0.58583790210714048</v>
      </c>
      <c r="J66" s="27"/>
      <c r="K66" s="27"/>
    </row>
    <row r="67" spans="1:11" x14ac:dyDescent="0.25">
      <c r="A67" s="15" t="s">
        <v>69</v>
      </c>
      <c r="B67">
        <v>64</v>
      </c>
      <c r="D67" s="16">
        <f>SUM('Week of February 27th:Week of March 27th'!D66)</f>
        <v>2860117.9499999997</v>
      </c>
      <c r="E67" s="16">
        <f>SUM('Week of February 27th:Week of March 27th'!E66)</f>
        <v>1148799.3999999999</v>
      </c>
      <c r="F67" s="17"/>
      <c r="G67" s="12">
        <f>(D67/'March 2016'!D67)-1</f>
        <v>0.18701507946254714</v>
      </c>
      <c r="H67" s="12">
        <f>(E67/'March 2016'!E67)-1</f>
        <v>0.18901591328061884</v>
      </c>
      <c r="J67" s="27"/>
      <c r="K67" s="27"/>
    </row>
    <row r="68" spans="1:11" x14ac:dyDescent="0.25">
      <c r="A68" s="15" t="s">
        <v>70</v>
      </c>
      <c r="B68">
        <v>65</v>
      </c>
      <c r="D68" s="16">
        <f>SUM('Week of February 27th:Week of March 27th'!D67)</f>
        <v>70495.599999999991</v>
      </c>
      <c r="E68" s="16">
        <f>SUM('Week of February 27th:Week of March 27th'!E67)</f>
        <v>44357.95</v>
      </c>
      <c r="F68" s="17"/>
      <c r="G68" s="12">
        <f>(D68/'March 2016'!D68)-1</f>
        <v>0.15259513590844032</v>
      </c>
      <c r="H68" s="12">
        <f>(E68/'March 2016'!E68)-1</f>
        <v>0.2221386486147674</v>
      </c>
      <c r="J68" s="27"/>
      <c r="K68" s="27"/>
    </row>
    <row r="69" spans="1:11" x14ac:dyDescent="0.25">
      <c r="A69" s="15" t="s">
        <v>71</v>
      </c>
      <c r="B69">
        <v>66</v>
      </c>
      <c r="D69" s="16">
        <f>SUM('Week of February 27th:Week of March 27th'!D68)</f>
        <v>1933043.7</v>
      </c>
      <c r="E69" s="16">
        <f>SUM('Week of February 27th:Week of March 27th'!E68)</f>
        <v>650825.69999999995</v>
      </c>
      <c r="F69" s="17"/>
      <c r="G69" s="12">
        <f>(D69/'March 2016'!D69)-1</f>
        <v>0.33951457172501831</v>
      </c>
      <c r="H69" s="12">
        <f>(E69/'March 2016'!E69)-1</f>
        <v>0.12959156151362072</v>
      </c>
      <c r="J69" s="27"/>
      <c r="K69" s="27"/>
    </row>
    <row r="70" spans="1:11" x14ac:dyDescent="0.25">
      <c r="A70" t="s">
        <v>72</v>
      </c>
      <c r="B70">
        <v>67</v>
      </c>
      <c r="D70" s="16">
        <f>SUM('Week of February 27th:Week of March 27th'!D69)</f>
        <v>26600</v>
      </c>
      <c r="E70" s="16">
        <f>SUM('Week of February 27th:Week of March 27th'!E69)</f>
        <v>13937.699999999999</v>
      </c>
      <c r="G70" s="20">
        <f>(D70/'March 2016'!D70)-1</f>
        <v>-0.39869612000759536</v>
      </c>
      <c r="H70" s="20">
        <f>(E70/'March 2016'!E70)-1</f>
        <v>-0.33260709257893695</v>
      </c>
      <c r="J70" s="27"/>
      <c r="K70" s="27"/>
    </row>
    <row r="71" spans="1:11" x14ac:dyDescent="0.25">
      <c r="D71" s="16"/>
      <c r="E71" s="16"/>
    </row>
    <row r="72" spans="1:11" x14ac:dyDescent="0.25">
      <c r="A72" t="s">
        <v>73</v>
      </c>
      <c r="D72" s="16">
        <f>SUM(D4:D70)</f>
        <v>121254670.14000002</v>
      </c>
      <c r="E72" s="16">
        <f>SUM(E4:E70)</f>
        <v>53486111.469999991</v>
      </c>
      <c r="G72" s="21">
        <f>(D72/'March 2016'!D72)-1</f>
        <v>0.11542653866764629</v>
      </c>
      <c r="H72" s="21">
        <f>(E72/'March 2016'!E72)-1</f>
        <v>2.4578842764806597E-2</v>
      </c>
      <c r="J72" s="28"/>
      <c r="K72" s="28"/>
    </row>
    <row r="73" spans="1:11" x14ac:dyDescent="0.25">
      <c r="A73" s="18"/>
      <c r="D73" s="16"/>
      <c r="E73" s="16"/>
      <c r="G73" s="11"/>
      <c r="H73" s="11"/>
    </row>
    <row r="74" spans="1:11" x14ac:dyDescent="0.25">
      <c r="A74" s="13" t="s">
        <v>76</v>
      </c>
      <c r="G74" s="11"/>
      <c r="H7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Normal="100" workbookViewId="0">
      <selection activeCell="E22" sqref="E22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77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  <c r="L2" s="7"/>
    </row>
    <row r="3" spans="1:12" ht="13.15" customHeight="1" x14ac:dyDescent="0.25">
      <c r="A3" s="4" t="s">
        <v>6</v>
      </c>
      <c r="B3" s="1">
        <v>1</v>
      </c>
      <c r="D3" s="35"/>
      <c r="E3" s="35"/>
      <c r="L3" s="7"/>
    </row>
    <row r="4" spans="1:12" ht="13.15" customHeight="1" x14ac:dyDescent="0.25">
      <c r="A4" s="4" t="s">
        <v>7</v>
      </c>
      <c r="B4" s="1">
        <v>2</v>
      </c>
      <c r="D4" s="35"/>
      <c r="E4" s="35"/>
      <c r="L4" s="7"/>
    </row>
    <row r="5" spans="1:12" ht="13.15" customHeight="1" x14ac:dyDescent="0.25">
      <c r="A5" s="4" t="s">
        <v>8</v>
      </c>
      <c r="B5" s="1">
        <v>3</v>
      </c>
      <c r="D5" s="35"/>
      <c r="E5" s="35"/>
      <c r="L5" s="7"/>
    </row>
    <row r="6" spans="1:12" ht="13.15" customHeight="1" x14ac:dyDescent="0.25">
      <c r="A6" s="4" t="s">
        <v>9</v>
      </c>
      <c r="B6" s="1">
        <v>4</v>
      </c>
      <c r="D6" s="35">
        <v>7746.9</v>
      </c>
      <c r="E6" s="35">
        <v>2169.65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35"/>
      <c r="E7" s="35"/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35"/>
      <c r="E8" s="35"/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5">
        <v>2814</v>
      </c>
      <c r="E9" s="35">
        <v>2073.4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35"/>
      <c r="E10" s="35"/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35">
        <v>90148.800000000003</v>
      </c>
      <c r="E11" s="35">
        <v>31861.200000000001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35">
        <v>158858</v>
      </c>
      <c r="E12" s="35">
        <v>88423.65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35"/>
      <c r="E13" s="35"/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5">
        <v>24591</v>
      </c>
      <c r="E14" s="35">
        <v>13923.7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35"/>
      <c r="E15" s="35"/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35">
        <v>3244.5</v>
      </c>
      <c r="E16" s="35">
        <v>262.5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35">
        <v>32285.4</v>
      </c>
      <c r="E17" s="35">
        <v>10727.5</v>
      </c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35"/>
      <c r="E18" s="35"/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35">
        <v>129491.6</v>
      </c>
      <c r="E19" s="35">
        <v>83665.75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35"/>
      <c r="E20" s="35"/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35">
        <v>22883</v>
      </c>
      <c r="E21" s="35">
        <v>11694.199999999999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35"/>
      <c r="E22" s="35"/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35">
        <v>3614.1</v>
      </c>
      <c r="E23" s="35">
        <v>1224.6500000000001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35"/>
      <c r="E24" s="35"/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35"/>
      <c r="E25" s="35"/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35"/>
      <c r="E26" s="35"/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35"/>
      <c r="E27" s="35"/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35">
        <v>9224.6</v>
      </c>
      <c r="E28" s="35">
        <v>3607.45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35">
        <v>142915.6</v>
      </c>
      <c r="E29" s="35">
        <v>62347.95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35"/>
      <c r="E30" s="35"/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35"/>
      <c r="E31" s="35"/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35">
        <v>642.6</v>
      </c>
      <c r="E32" s="35">
        <v>621.25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35"/>
      <c r="E33" s="35"/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35"/>
      <c r="E34" s="35"/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35">
        <v>4492.6000000000004</v>
      </c>
      <c r="E35" s="35">
        <v>3377.85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35"/>
      <c r="E36" s="35"/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35"/>
      <c r="E37" s="35"/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35"/>
      <c r="E38" s="35"/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35">
        <v>233382.8</v>
      </c>
      <c r="E39" s="35">
        <v>194966.8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35"/>
      <c r="E40" s="35"/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35">
        <v>852.6</v>
      </c>
      <c r="E41" s="35">
        <v>1221.1500000000001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35"/>
      <c r="E42" s="35"/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35"/>
      <c r="E43" s="35"/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35"/>
      <c r="E44" s="35"/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35">
        <v>272112.40000000002</v>
      </c>
      <c r="E45" s="35">
        <v>74914.350000000006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35"/>
      <c r="E46" s="35"/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35">
        <v>213497.9</v>
      </c>
      <c r="E47" s="35">
        <v>80236.100000000006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35"/>
      <c r="E48" s="35"/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35">
        <v>14849.8</v>
      </c>
      <c r="E49" s="35">
        <v>12061.35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35">
        <v>1317528.8</v>
      </c>
      <c r="E50" s="35">
        <v>657199.55000000005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35"/>
      <c r="E51" s="35"/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35"/>
      <c r="E52" s="35"/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35">
        <v>585587.80000000005</v>
      </c>
      <c r="E53" s="35">
        <v>254397.5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35"/>
      <c r="E54" s="35"/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35">
        <v>299078.5</v>
      </c>
      <c r="E55" s="35">
        <v>99943.2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35"/>
      <c r="E56" s="35"/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35"/>
      <c r="E57" s="35"/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35"/>
      <c r="E58" s="35"/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35"/>
      <c r="E59" s="35"/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35"/>
      <c r="E60" s="35"/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35">
        <v>509088.65</v>
      </c>
      <c r="E61" s="35"/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35">
        <v>133224.70000000001</v>
      </c>
      <c r="E62" s="35">
        <v>48366.15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35">
        <v>11979.8</v>
      </c>
      <c r="E63" s="35">
        <v>7824.25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35">
        <v>6560.4</v>
      </c>
      <c r="E64" s="35">
        <v>3299.1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D65" s="35"/>
      <c r="E65" s="35"/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35">
        <v>410637</v>
      </c>
      <c r="E66" s="35">
        <v>185890.95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35"/>
      <c r="E67" s="35"/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35"/>
      <c r="E68" s="35"/>
      <c r="H68" s="34"/>
      <c r="I68" s="35"/>
      <c r="J68" s="35"/>
      <c r="L68" s="7"/>
    </row>
    <row r="69" spans="1:13" ht="13.15" customHeight="1" x14ac:dyDescent="0.25">
      <c r="A69" s="4" t="s">
        <v>72</v>
      </c>
      <c r="B69" s="1">
        <v>67</v>
      </c>
      <c r="D69" s="35"/>
      <c r="E69" s="35"/>
      <c r="H69" s="34"/>
      <c r="I69" s="35"/>
      <c r="J69" s="35"/>
      <c r="L69" s="7"/>
    </row>
    <row r="70" spans="1:13" ht="13.15" customHeight="1" x14ac:dyDescent="0.2">
      <c r="H70" s="34"/>
      <c r="I70" s="35"/>
      <c r="J70" s="35"/>
    </row>
    <row r="71" spans="1:13" ht="13.15" customHeight="1" x14ac:dyDescent="0.25">
      <c r="A71" s="1" t="s">
        <v>73</v>
      </c>
      <c r="D71" s="30">
        <f>SUM(D3:D69)</f>
        <v>4641333.8499999996</v>
      </c>
      <c r="E71" s="30">
        <f>SUM(E3:E69)</f>
        <v>1936301.15</v>
      </c>
      <c r="F71" s="30"/>
      <c r="G71" s="34"/>
      <c r="H71" s="34"/>
      <c r="I71" s="34"/>
      <c r="J71" s="34"/>
      <c r="L71" s="45"/>
      <c r="M71" s="45"/>
    </row>
    <row r="72" spans="1:13" x14ac:dyDescent="0.2">
      <c r="H72" s="34"/>
      <c r="I72" s="35"/>
      <c r="J72" s="35"/>
    </row>
    <row r="73" spans="1:13" x14ac:dyDescent="0.2">
      <c r="A73" s="6" t="s">
        <v>74</v>
      </c>
      <c r="H73" s="34"/>
      <c r="I73" s="35"/>
      <c r="J73" s="35"/>
    </row>
    <row r="74" spans="1:13" x14ac:dyDescent="0.2">
      <c r="H74" s="34"/>
      <c r="I74" s="35"/>
      <c r="J74" s="35"/>
    </row>
    <row r="75" spans="1:13" x14ac:dyDescent="0.2">
      <c r="H75" s="34"/>
      <c r="I75" s="35"/>
      <c r="J75" s="35"/>
    </row>
    <row r="76" spans="1:13" x14ac:dyDescent="0.2">
      <c r="H76" s="34"/>
      <c r="I76" s="35"/>
      <c r="J76" s="35"/>
    </row>
    <row r="77" spans="1:13" x14ac:dyDescent="0.2">
      <c r="H77" s="34"/>
      <c r="I77" s="35"/>
      <c r="J77" s="35"/>
    </row>
    <row r="78" spans="1:13" x14ac:dyDescent="0.2">
      <c r="H78" s="34"/>
      <c r="I78" s="35"/>
      <c r="J78" s="35"/>
    </row>
    <row r="79" spans="1:13" x14ac:dyDescent="0.2">
      <c r="H79" s="34"/>
      <c r="I79" s="35"/>
      <c r="J79" s="35"/>
    </row>
    <row r="80" spans="1:13" x14ac:dyDescent="0.2">
      <c r="H80" s="34"/>
      <c r="I80" s="35"/>
      <c r="J80" s="35"/>
    </row>
    <row r="81" spans="8:10" x14ac:dyDescent="0.2">
      <c r="H81" s="34"/>
      <c r="I81" s="35"/>
      <c r="J81" s="35"/>
    </row>
    <row r="82" spans="8:10" x14ac:dyDescent="0.2">
      <c r="H82" s="34"/>
      <c r="I82" s="35"/>
      <c r="J82" s="35"/>
    </row>
    <row r="83" spans="8:10" x14ac:dyDescent="0.2">
      <c r="H83" s="34"/>
      <c r="I83" s="35"/>
      <c r="J83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0" spans="8:10" x14ac:dyDescent="0.2">
      <c r="H100" s="34"/>
      <c r="I100" s="35"/>
      <c r="J100" s="35"/>
    </row>
    <row r="101" spans="8:10" x14ac:dyDescent="0.2">
      <c r="H101" s="34"/>
      <c r="I101" s="35"/>
      <c r="J101" s="35"/>
    </row>
    <row r="102" spans="8:10" x14ac:dyDescent="0.2">
      <c r="H102" s="34"/>
      <c r="I102" s="35"/>
      <c r="J102" s="35"/>
    </row>
    <row r="103" spans="8:10" x14ac:dyDescent="0.2">
      <c r="H103" s="34"/>
      <c r="I103" s="35"/>
      <c r="J103" s="35"/>
    </row>
    <row r="104" spans="8:10" x14ac:dyDescent="0.2">
      <c r="H104" s="34"/>
      <c r="I104" s="35"/>
      <c r="J104" s="35"/>
    </row>
    <row r="105" spans="8:10" x14ac:dyDescent="0.2">
      <c r="H105" s="34"/>
      <c r="I105" s="35"/>
      <c r="J105" s="35"/>
    </row>
    <row r="106" spans="8:10" x14ac:dyDescent="0.2">
      <c r="H106" s="34"/>
      <c r="I106" s="35"/>
      <c r="J106" s="35"/>
    </row>
    <row r="107" spans="8:10" x14ac:dyDescent="0.2">
      <c r="H107" s="34"/>
      <c r="I107" s="35"/>
      <c r="J107" s="35"/>
    </row>
    <row r="116" spans="8:10" x14ac:dyDescent="0.2">
      <c r="H116" s="34"/>
      <c r="I116" s="35"/>
      <c r="J116" s="35"/>
    </row>
    <row r="117" spans="8:10" x14ac:dyDescent="0.2">
      <c r="H117" s="34"/>
      <c r="I117" s="35"/>
      <c r="J117" s="35"/>
    </row>
    <row r="118" spans="8:10" x14ac:dyDescent="0.2">
      <c r="H118" s="34"/>
      <c r="I118" s="35"/>
      <c r="J118" s="35"/>
    </row>
    <row r="122" spans="8:10" ht="15" x14ac:dyDescent="0.25">
      <c r="I122" s="44"/>
      <c r="J122" s="44"/>
    </row>
    <row r="123" spans="8:10" x14ac:dyDescent="0.2">
      <c r="H123" s="34"/>
      <c r="I123" s="35"/>
      <c r="J123" s="35"/>
    </row>
    <row r="129" spans="8:10" x14ac:dyDescent="0.2">
      <c r="H129" s="34"/>
      <c r="I129" s="35"/>
      <c r="J129" s="35"/>
    </row>
    <row r="130" spans="8:10" x14ac:dyDescent="0.2">
      <c r="H130" s="34"/>
      <c r="I130" s="35"/>
      <c r="J130" s="35"/>
    </row>
    <row r="131" spans="8:10" x14ac:dyDescent="0.2">
      <c r="H131" s="34"/>
      <c r="I131" s="35"/>
      <c r="J131" s="35"/>
    </row>
    <row r="132" spans="8:10" x14ac:dyDescent="0.2">
      <c r="H132" s="34"/>
      <c r="I132" s="35"/>
      <c r="J132" s="35"/>
    </row>
    <row r="133" spans="8:10" x14ac:dyDescent="0.2">
      <c r="H133" s="34"/>
      <c r="I133" s="35"/>
      <c r="J133" s="35"/>
    </row>
    <row r="134" spans="8:10" x14ac:dyDescent="0.2">
      <c r="H134" s="34"/>
      <c r="I134" s="35"/>
      <c r="J134" s="35"/>
    </row>
    <row r="135" spans="8:10" x14ac:dyDescent="0.2">
      <c r="H135" s="34"/>
      <c r="I135" s="35"/>
      <c r="J135" s="35"/>
    </row>
    <row r="136" spans="8:10" x14ac:dyDescent="0.2">
      <c r="H136" s="34"/>
      <c r="I136" s="35"/>
      <c r="J136" s="35"/>
    </row>
    <row r="137" spans="8:10" x14ac:dyDescent="0.2">
      <c r="H137" s="34"/>
      <c r="I137" s="35"/>
      <c r="J137" s="35"/>
    </row>
    <row r="138" spans="8:10" x14ac:dyDescent="0.2">
      <c r="H138" s="34"/>
      <c r="I138" s="35"/>
      <c r="J138" s="35"/>
    </row>
    <row r="139" spans="8:10" x14ac:dyDescent="0.2">
      <c r="H139" s="34"/>
      <c r="I139" s="35"/>
      <c r="J139" s="35"/>
    </row>
    <row r="140" spans="8:10" x14ac:dyDescent="0.2">
      <c r="H140" s="34"/>
      <c r="I140" s="35"/>
      <c r="J140" s="35"/>
    </row>
    <row r="141" spans="8:10" x14ac:dyDescent="0.2">
      <c r="H141" s="34"/>
      <c r="I141" s="35"/>
      <c r="J141" s="35"/>
    </row>
    <row r="142" spans="8:10" x14ac:dyDescent="0.2">
      <c r="H142" s="34"/>
      <c r="I142" s="35"/>
      <c r="J142" s="35"/>
    </row>
    <row r="143" spans="8:10" x14ac:dyDescent="0.2">
      <c r="H143" s="34"/>
      <c r="I143" s="35"/>
      <c r="J143" s="35"/>
    </row>
    <row r="145" spans="8:10" x14ac:dyDescent="0.2">
      <c r="H145" s="34"/>
      <c r="I145" s="35"/>
      <c r="J145" s="35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16" spans="8:10" x14ac:dyDescent="0.2">
      <c r="H216" s="34"/>
      <c r="I216" s="36"/>
      <c r="J216" s="36"/>
    </row>
    <row r="217" spans="8:10" x14ac:dyDescent="0.2">
      <c r="H217" s="34"/>
      <c r="I217" s="36"/>
      <c r="J217" s="36"/>
    </row>
    <row r="218" spans="8:10" x14ac:dyDescent="0.2">
      <c r="H218" s="34"/>
      <c r="I218" s="36"/>
      <c r="J218" s="36"/>
    </row>
    <row r="219" spans="8:10" x14ac:dyDescent="0.2">
      <c r="H219" s="34"/>
      <c r="I219" s="36"/>
      <c r="J219" s="36"/>
    </row>
    <row r="220" spans="8:10" x14ac:dyDescent="0.2">
      <c r="H220" s="34"/>
      <c r="I220" s="36"/>
      <c r="J220" s="36"/>
    </row>
    <row r="221" spans="8:10" x14ac:dyDescent="0.2">
      <c r="H221" s="34"/>
      <c r="I221" s="36"/>
      <c r="J221" s="36"/>
    </row>
    <row r="222" spans="8:10" x14ac:dyDescent="0.2">
      <c r="H222" s="34"/>
      <c r="I222" s="36"/>
      <c r="J222" s="36"/>
    </row>
    <row r="223" spans="8:10" x14ac:dyDescent="0.2">
      <c r="H223" s="34"/>
      <c r="I223" s="36"/>
      <c r="J223" s="36"/>
    </row>
    <row r="224" spans="8:10" x14ac:dyDescent="0.2">
      <c r="H224" s="34"/>
      <c r="I224" s="36"/>
      <c r="J224" s="36"/>
    </row>
    <row r="225" spans="8:10" x14ac:dyDescent="0.2">
      <c r="H225" s="34"/>
      <c r="I225" s="36"/>
      <c r="J225" s="36"/>
    </row>
    <row r="226" spans="8:10" x14ac:dyDescent="0.2">
      <c r="H226" s="34"/>
      <c r="I226" s="36"/>
      <c r="J226" s="36"/>
    </row>
    <row r="227" spans="8:10" x14ac:dyDescent="0.2">
      <c r="H227" s="34"/>
      <c r="I227" s="36"/>
      <c r="J227" s="36"/>
    </row>
    <row r="228" spans="8:10" x14ac:dyDescent="0.2">
      <c r="H228" s="34"/>
      <c r="I228" s="36"/>
      <c r="J228" s="36"/>
    </row>
    <row r="229" spans="8:10" x14ac:dyDescent="0.2">
      <c r="H229" s="34"/>
      <c r="I229" s="36"/>
      <c r="J229" s="36"/>
    </row>
    <row r="230" spans="8:10" x14ac:dyDescent="0.2">
      <c r="H230" s="34"/>
      <c r="I230" s="36"/>
      <c r="J230" s="36"/>
    </row>
    <row r="231" spans="8:10" x14ac:dyDescent="0.2">
      <c r="H231" s="34"/>
      <c r="I231" s="36"/>
      <c r="J231" s="36"/>
    </row>
    <row r="232" spans="8:10" x14ac:dyDescent="0.2">
      <c r="H232" s="34"/>
      <c r="I232" s="36"/>
      <c r="J232" s="36"/>
    </row>
    <row r="233" spans="8:10" x14ac:dyDescent="0.2">
      <c r="H233" s="34"/>
      <c r="I233" s="36"/>
      <c r="J233" s="36"/>
    </row>
    <row r="234" spans="8:10" x14ac:dyDescent="0.2">
      <c r="H234" s="34"/>
      <c r="I234" s="36"/>
      <c r="J234" s="36"/>
    </row>
    <row r="235" spans="8:10" x14ac:dyDescent="0.2">
      <c r="H235" s="34"/>
      <c r="I235" s="36"/>
      <c r="J235" s="36"/>
    </row>
    <row r="236" spans="8:10" x14ac:dyDescent="0.2">
      <c r="H236" s="34"/>
      <c r="I236" s="36"/>
      <c r="J236" s="36"/>
    </row>
    <row r="237" spans="8:10" x14ac:dyDescent="0.2">
      <c r="H237" s="34"/>
      <c r="I237" s="36"/>
      <c r="J237" s="36"/>
    </row>
    <row r="238" spans="8:10" x14ac:dyDescent="0.2">
      <c r="H238" s="34"/>
      <c r="I238" s="36"/>
      <c r="J238" s="36"/>
    </row>
    <row r="239" spans="8:10" x14ac:dyDescent="0.2">
      <c r="H239" s="34"/>
      <c r="I239" s="36"/>
      <c r="J239" s="36"/>
    </row>
    <row r="240" spans="8:10" x14ac:dyDescent="0.2">
      <c r="H240" s="34"/>
      <c r="I240" s="36"/>
      <c r="J240" s="36"/>
    </row>
    <row r="241" spans="8:10" x14ac:dyDescent="0.2">
      <c r="H241" s="34"/>
      <c r="I241" s="36"/>
      <c r="J241" s="36"/>
    </row>
    <row r="242" spans="8:10" x14ac:dyDescent="0.2">
      <c r="H242" s="34"/>
      <c r="I242" s="36"/>
      <c r="J242" s="36"/>
    </row>
    <row r="245" spans="8:10" x14ac:dyDescent="0.2">
      <c r="H245" s="34"/>
      <c r="I245" s="36"/>
      <c r="J245" s="36"/>
    </row>
    <row r="246" spans="8:10" x14ac:dyDescent="0.2">
      <c r="H246" s="34"/>
      <c r="I246" s="36"/>
      <c r="J246" s="36"/>
    </row>
    <row r="247" spans="8:10" x14ac:dyDescent="0.2">
      <c r="H247" s="34"/>
      <c r="I247" s="36"/>
      <c r="J247" s="36"/>
    </row>
    <row r="248" spans="8:10" x14ac:dyDescent="0.2">
      <c r="H248" s="34"/>
      <c r="I248" s="36"/>
      <c r="J248" s="36"/>
    </row>
    <row r="249" spans="8:10" x14ac:dyDescent="0.2">
      <c r="H249" s="34"/>
      <c r="I249" s="36"/>
      <c r="J249" s="36"/>
    </row>
    <row r="250" spans="8:10" x14ac:dyDescent="0.2">
      <c r="H250" s="34"/>
      <c r="I250" s="36"/>
      <c r="J250" s="36"/>
    </row>
    <row r="251" spans="8:10" x14ac:dyDescent="0.2">
      <c r="H251" s="34"/>
      <c r="I251" s="36"/>
      <c r="J251" s="36"/>
    </row>
    <row r="252" spans="8:10" x14ac:dyDescent="0.2">
      <c r="H252" s="34"/>
      <c r="I252" s="36"/>
      <c r="J252" s="36"/>
    </row>
    <row r="254" spans="8:10" x14ac:dyDescent="0.2">
      <c r="H254" s="34"/>
      <c r="I254" s="36"/>
      <c r="J254" s="36"/>
    </row>
    <row r="255" spans="8:10" x14ac:dyDescent="0.2">
      <c r="H255" s="34"/>
      <c r="I255" s="36"/>
      <c r="J255" s="36"/>
    </row>
    <row r="256" spans="8:10" x14ac:dyDescent="0.2">
      <c r="H256" s="34"/>
      <c r="I256" s="36"/>
      <c r="J256" s="36"/>
    </row>
    <row r="257" spans="8:10" x14ac:dyDescent="0.2">
      <c r="H257" s="34"/>
      <c r="I257" s="36"/>
      <c r="J257" s="36"/>
    </row>
    <row r="258" spans="8:10" x14ac:dyDescent="0.2">
      <c r="H258" s="34"/>
      <c r="I258" s="36"/>
      <c r="J258" s="36"/>
    </row>
    <row r="259" spans="8:10" x14ac:dyDescent="0.2">
      <c r="H259" s="34"/>
      <c r="I259" s="36"/>
      <c r="J259" s="36"/>
    </row>
    <row r="270" spans="8:10" ht="15" x14ac:dyDescent="0.25">
      <c r="I270" s="5"/>
      <c r="J270" s="5"/>
    </row>
    <row r="281" spans="9:10" ht="15" x14ac:dyDescent="0.25">
      <c r="I281" s="32"/>
      <c r="J281" s="32"/>
    </row>
    <row r="285" spans="9:10" ht="15" x14ac:dyDescent="0.25">
      <c r="I285" s="10"/>
    </row>
    <row r="286" spans="9:10" ht="15" x14ac:dyDescent="0.25">
      <c r="J286" s="31"/>
    </row>
    <row r="289" spans="10:10" ht="15" x14ac:dyDescent="0.25">
      <c r="J289" s="9"/>
    </row>
    <row r="290" spans="10:10" ht="15" x14ac:dyDescent="0.25">
      <c r="J290" s="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Normal="100" workbookViewId="0">
      <selection activeCell="F18" sqref="F18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78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  <c r="L2" s="7"/>
    </row>
    <row r="3" spans="1:12" ht="13.15" customHeight="1" x14ac:dyDescent="0.25">
      <c r="A3" s="4" t="s">
        <v>6</v>
      </c>
      <c r="B3" s="1">
        <v>1</v>
      </c>
      <c r="D3" s="46">
        <v>127895.6</v>
      </c>
      <c r="E3" s="46">
        <v>88176.2</v>
      </c>
      <c r="L3" s="7"/>
    </row>
    <row r="4" spans="1:12" ht="13.15" customHeight="1" x14ac:dyDescent="0.25">
      <c r="A4" s="4" t="s">
        <v>7</v>
      </c>
      <c r="B4" s="1">
        <v>2</v>
      </c>
      <c r="D4" s="46">
        <v>31235.4</v>
      </c>
      <c r="E4" s="46">
        <v>19222.349999999999</v>
      </c>
      <c r="L4" s="7"/>
    </row>
    <row r="5" spans="1:12" ht="13.15" customHeight="1" x14ac:dyDescent="0.25">
      <c r="A5" s="4" t="s">
        <v>8</v>
      </c>
      <c r="B5" s="1">
        <v>3</v>
      </c>
      <c r="D5" s="46">
        <v>242407.9</v>
      </c>
      <c r="E5" s="46">
        <v>93936.15</v>
      </c>
      <c r="L5" s="7"/>
    </row>
    <row r="6" spans="1:12" ht="13.15" customHeight="1" x14ac:dyDescent="0.25">
      <c r="A6" s="4" t="s">
        <v>9</v>
      </c>
      <c r="B6" s="1">
        <v>4</v>
      </c>
      <c r="D6" s="46"/>
      <c r="E6" s="46"/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46">
        <v>431682.3</v>
      </c>
      <c r="E7" s="46">
        <v>202590.15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46">
        <v>3259612.3</v>
      </c>
      <c r="E8" s="46">
        <v>1395383.85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46">
        <v>15840.3</v>
      </c>
      <c r="E9" s="46">
        <v>548.79999999999995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46">
        <v>174850.9</v>
      </c>
      <c r="E10" s="46">
        <v>70787.850000000006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46">
        <v>119003.5</v>
      </c>
      <c r="E11" s="46">
        <v>48715.8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46"/>
      <c r="E12" s="46"/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46">
        <v>993637.4</v>
      </c>
      <c r="E13" s="46">
        <v>299850.95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46">
        <v>25993.8</v>
      </c>
      <c r="E14" s="46">
        <v>12469.45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46">
        <v>2542029.6</v>
      </c>
      <c r="E15" s="46">
        <v>1072937.6000000001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46">
        <v>4739.7</v>
      </c>
      <c r="E16" s="46">
        <v>2375.8000000000002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46"/>
      <c r="E17" s="46"/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46"/>
      <c r="E18" s="46"/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46"/>
      <c r="E19" s="46"/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46">
        <v>95485.6</v>
      </c>
      <c r="E20" s="46">
        <v>44977.1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46"/>
      <c r="E21" s="46"/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46">
        <v>2239.3000000000002</v>
      </c>
      <c r="E22" s="46">
        <v>11715.9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46">
        <v>7249.2</v>
      </c>
      <c r="E23" s="46">
        <v>1662.85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46">
        <v>2842</v>
      </c>
      <c r="E24" s="46">
        <v>1034.95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46">
        <v>25185.3</v>
      </c>
      <c r="E25" s="46">
        <v>7536.9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46">
        <v>964.9</v>
      </c>
      <c r="E26" s="46">
        <v>1540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46">
        <v>25417.7</v>
      </c>
      <c r="E27" s="46">
        <v>6217.75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46">
        <v>19259.8</v>
      </c>
      <c r="E28" s="46">
        <v>3621.8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46">
        <v>157418.79999999999</v>
      </c>
      <c r="E29" s="46">
        <v>67691.05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46">
        <v>34881.699999999997</v>
      </c>
      <c r="E30" s="46">
        <v>11212.6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46">
        <v>1573193.3</v>
      </c>
      <c r="E31" s="46">
        <v>665345.44999999995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46"/>
      <c r="E32" s="46"/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46">
        <v>508475.1</v>
      </c>
      <c r="E33" s="46">
        <v>168813.75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46">
        <v>28925.399999999998</v>
      </c>
      <c r="E34" s="46">
        <v>9499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46"/>
      <c r="E35" s="46"/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46">
        <v>3992.1</v>
      </c>
      <c r="E36" s="46">
        <v>2201.5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46">
        <v>394471.7</v>
      </c>
      <c r="E37" s="46">
        <v>128008.65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46">
        <v>1027103</v>
      </c>
      <c r="E38" s="46">
        <v>483618.8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46">
        <v>109413.5</v>
      </c>
      <c r="E39" s="46">
        <v>180908.7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46">
        <v>18492.599999999999</v>
      </c>
      <c r="E40" s="46">
        <v>5159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46"/>
      <c r="E41" s="46"/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46"/>
      <c r="E42" s="46"/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46">
        <v>396653.6</v>
      </c>
      <c r="E43" s="46">
        <v>154523.6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46">
        <v>568550.19999999995</v>
      </c>
      <c r="E44" s="46">
        <v>229131.35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46">
        <v>568643.6</v>
      </c>
      <c r="E45" s="46">
        <v>147539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46">
        <v>145045.6</v>
      </c>
      <c r="E46" s="46">
        <v>47150.6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46">
        <v>124644.8</v>
      </c>
      <c r="E47" s="46">
        <v>45573.15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46">
        <v>496537.09</v>
      </c>
      <c r="E48" s="46">
        <v>263010.3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46">
        <v>40424.300000000003</v>
      </c>
      <c r="E49" s="46">
        <v>11984.35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46">
        <v>1826462.4</v>
      </c>
      <c r="E50" s="46">
        <v>746879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46">
        <v>615780.9</v>
      </c>
      <c r="E51" s="46">
        <v>347889.15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46">
        <v>2079270.2</v>
      </c>
      <c r="E52" s="46">
        <v>809851.7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46">
        <v>688678.9</v>
      </c>
      <c r="E53" s="46">
        <v>304696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46"/>
      <c r="E54" s="46"/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46">
        <v>634545.1</v>
      </c>
      <c r="E55" s="46">
        <v>292040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46">
        <v>33448.800000000003</v>
      </c>
      <c r="E56" s="46">
        <v>7021.35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46">
        <v>1053459.3999999999</v>
      </c>
      <c r="E57" s="46">
        <v>454085.80000000005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46">
        <v>285095.3</v>
      </c>
      <c r="E58" s="46">
        <v>132109.95000000001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46">
        <v>344340.5</v>
      </c>
      <c r="E59" s="46">
        <v>206551.8</v>
      </c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46">
        <v>624906.73</v>
      </c>
      <c r="E60" s="46">
        <v>208051.55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46">
        <v>549418.80000000005</v>
      </c>
      <c r="E61" s="46">
        <v>493415.3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46"/>
      <c r="E62" s="46"/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46">
        <v>12181.4</v>
      </c>
      <c r="E63" s="46">
        <v>6553.4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46">
        <v>7167.3</v>
      </c>
      <c r="E64" s="46">
        <v>3296.3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D65" s="46"/>
      <c r="E65" s="46"/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46">
        <v>692648.95</v>
      </c>
      <c r="E66" s="46">
        <v>224455.7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46">
        <v>17383.099999999999</v>
      </c>
      <c r="E67" s="46">
        <v>18805.849999999999</v>
      </c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46">
        <v>610701</v>
      </c>
      <c r="E68" s="46">
        <v>179318.3</v>
      </c>
      <c r="H68" s="34"/>
      <c r="I68" s="35"/>
      <c r="J68" s="35"/>
      <c r="L68" s="7"/>
    </row>
    <row r="69" spans="1:13" ht="13.15" customHeight="1" x14ac:dyDescent="0.25">
      <c r="A69" s="4" t="s">
        <v>72</v>
      </c>
      <c r="B69" s="1">
        <v>67</v>
      </c>
      <c r="D69" s="46">
        <v>11876.900000000001</v>
      </c>
      <c r="E69" s="46">
        <v>6077.4</v>
      </c>
      <c r="H69" s="34"/>
      <c r="I69" s="35"/>
      <c r="J69" s="35"/>
      <c r="L69" s="7"/>
    </row>
    <row r="70" spans="1:13" ht="13.15" customHeight="1" x14ac:dyDescent="0.2">
      <c r="H70" s="34"/>
      <c r="I70" s="35"/>
      <c r="J70" s="35"/>
    </row>
    <row r="71" spans="1:13" ht="13.15" customHeight="1" x14ac:dyDescent="0.25">
      <c r="A71" s="1" t="s">
        <v>73</v>
      </c>
      <c r="D71" s="30">
        <f>SUM(D3:D69)</f>
        <v>24431804.569999997</v>
      </c>
      <c r="E71" s="30">
        <f>SUM(E3:E69)</f>
        <v>10447771.600000003</v>
      </c>
      <c r="F71" s="30"/>
      <c r="G71" s="34"/>
      <c r="H71" s="34"/>
      <c r="I71" s="34"/>
      <c r="J71" s="34"/>
      <c r="L71" s="45"/>
      <c r="M71" s="45"/>
    </row>
    <row r="72" spans="1:13" x14ac:dyDescent="0.2">
      <c r="H72" s="34"/>
      <c r="I72" s="35"/>
      <c r="J72" s="35"/>
    </row>
    <row r="73" spans="1:13" x14ac:dyDescent="0.2">
      <c r="A73" s="6" t="s">
        <v>74</v>
      </c>
      <c r="H73" s="34"/>
      <c r="I73" s="35"/>
      <c r="J73" s="35"/>
    </row>
    <row r="74" spans="1:13" x14ac:dyDescent="0.2">
      <c r="H74" s="34"/>
      <c r="I74" s="35"/>
      <c r="J74" s="35"/>
    </row>
    <row r="75" spans="1:13" x14ac:dyDescent="0.2">
      <c r="H75" s="34"/>
      <c r="I75" s="35"/>
      <c r="J75" s="35"/>
    </row>
    <row r="76" spans="1:13" x14ac:dyDescent="0.2">
      <c r="H76" s="34"/>
      <c r="I76" s="35"/>
      <c r="J76" s="35"/>
    </row>
    <row r="77" spans="1:13" x14ac:dyDescent="0.2">
      <c r="H77" s="34"/>
      <c r="I77" s="35"/>
      <c r="J77" s="35"/>
    </row>
    <row r="78" spans="1:13" x14ac:dyDescent="0.2">
      <c r="H78" s="34"/>
      <c r="I78" s="35"/>
      <c r="J78" s="35"/>
    </row>
    <row r="79" spans="1:13" x14ac:dyDescent="0.2">
      <c r="H79" s="34"/>
      <c r="I79" s="35"/>
      <c r="J79" s="35"/>
    </row>
    <row r="80" spans="1:13" x14ac:dyDescent="0.2">
      <c r="H80" s="34"/>
      <c r="I80" s="35"/>
      <c r="J80" s="35"/>
    </row>
    <row r="81" spans="8:10" x14ac:dyDescent="0.2">
      <c r="H81" s="34"/>
      <c r="I81" s="35"/>
      <c r="J81" s="35"/>
    </row>
    <row r="82" spans="8:10" x14ac:dyDescent="0.2">
      <c r="H82" s="34"/>
      <c r="I82" s="35"/>
      <c r="J82" s="35"/>
    </row>
    <row r="83" spans="8:10" x14ac:dyDescent="0.2">
      <c r="H83" s="34"/>
      <c r="I83" s="35"/>
      <c r="J83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0" spans="8:10" x14ac:dyDescent="0.2">
      <c r="H100" s="34"/>
      <c r="I100" s="35"/>
      <c r="J100" s="35"/>
    </row>
    <row r="101" spans="8:10" x14ac:dyDescent="0.2">
      <c r="H101" s="34"/>
      <c r="I101" s="35"/>
      <c r="J101" s="35"/>
    </row>
    <row r="102" spans="8:10" x14ac:dyDescent="0.2">
      <c r="H102" s="34"/>
      <c r="I102" s="35"/>
      <c r="J102" s="35"/>
    </row>
    <row r="103" spans="8:10" x14ac:dyDescent="0.2">
      <c r="H103" s="34"/>
      <c r="I103" s="35"/>
      <c r="J103" s="35"/>
    </row>
    <row r="104" spans="8:10" x14ac:dyDescent="0.2">
      <c r="H104" s="34"/>
      <c r="I104" s="35"/>
      <c r="J104" s="35"/>
    </row>
    <row r="105" spans="8:10" x14ac:dyDescent="0.2">
      <c r="H105" s="34"/>
      <c r="I105" s="35"/>
      <c r="J105" s="35"/>
    </row>
    <row r="106" spans="8:10" x14ac:dyDescent="0.2">
      <c r="H106" s="34"/>
      <c r="I106" s="35"/>
      <c r="J106" s="35"/>
    </row>
    <row r="107" spans="8:10" x14ac:dyDescent="0.2">
      <c r="H107" s="34"/>
      <c r="I107" s="35"/>
      <c r="J107" s="35"/>
    </row>
    <row r="116" spans="8:10" x14ac:dyDescent="0.2">
      <c r="H116" s="34"/>
      <c r="I116" s="35"/>
      <c r="J116" s="35"/>
    </row>
    <row r="117" spans="8:10" x14ac:dyDescent="0.2">
      <c r="H117" s="34"/>
      <c r="I117" s="35"/>
      <c r="J117" s="35"/>
    </row>
    <row r="118" spans="8:10" x14ac:dyDescent="0.2">
      <c r="H118" s="34"/>
      <c r="I118" s="35"/>
      <c r="J118" s="35"/>
    </row>
    <row r="122" spans="8:10" ht="15" x14ac:dyDescent="0.25">
      <c r="I122" s="44"/>
      <c r="J122" s="44"/>
    </row>
    <row r="123" spans="8:10" x14ac:dyDescent="0.2">
      <c r="H123" s="34"/>
      <c r="I123" s="35"/>
      <c r="J123" s="35"/>
    </row>
    <row r="129" spans="8:10" x14ac:dyDescent="0.2">
      <c r="H129" s="34"/>
      <c r="I129" s="35"/>
      <c r="J129" s="35"/>
    </row>
    <row r="130" spans="8:10" x14ac:dyDescent="0.2">
      <c r="H130" s="34"/>
      <c r="I130" s="35"/>
      <c r="J130" s="35"/>
    </row>
    <row r="131" spans="8:10" x14ac:dyDescent="0.2">
      <c r="H131" s="34"/>
      <c r="I131" s="35"/>
      <c r="J131" s="35"/>
    </row>
    <row r="132" spans="8:10" x14ac:dyDescent="0.2">
      <c r="H132" s="34"/>
      <c r="I132" s="35"/>
      <c r="J132" s="35"/>
    </row>
    <row r="133" spans="8:10" x14ac:dyDescent="0.2">
      <c r="H133" s="34"/>
      <c r="I133" s="35"/>
      <c r="J133" s="35"/>
    </row>
    <row r="134" spans="8:10" x14ac:dyDescent="0.2">
      <c r="H134" s="34"/>
      <c r="I134" s="35"/>
      <c r="J134" s="35"/>
    </row>
    <row r="135" spans="8:10" x14ac:dyDescent="0.2">
      <c r="H135" s="34"/>
      <c r="I135" s="35"/>
      <c r="J135" s="35"/>
    </row>
    <row r="136" spans="8:10" x14ac:dyDescent="0.2">
      <c r="H136" s="34"/>
      <c r="I136" s="35"/>
      <c r="J136" s="35"/>
    </row>
    <row r="137" spans="8:10" x14ac:dyDescent="0.2">
      <c r="H137" s="34"/>
      <c r="I137" s="35"/>
      <c r="J137" s="35"/>
    </row>
    <row r="138" spans="8:10" x14ac:dyDescent="0.2">
      <c r="H138" s="34"/>
      <c r="I138" s="35"/>
      <c r="J138" s="35"/>
    </row>
    <row r="139" spans="8:10" x14ac:dyDescent="0.2">
      <c r="H139" s="34"/>
      <c r="I139" s="35"/>
      <c r="J139" s="35"/>
    </row>
    <row r="140" spans="8:10" x14ac:dyDescent="0.2">
      <c r="H140" s="34"/>
      <c r="I140" s="35"/>
      <c r="J140" s="35"/>
    </row>
    <row r="141" spans="8:10" x14ac:dyDescent="0.2">
      <c r="H141" s="34"/>
      <c r="I141" s="35"/>
      <c r="J141" s="35"/>
    </row>
    <row r="142" spans="8:10" x14ac:dyDescent="0.2">
      <c r="H142" s="34"/>
      <c r="I142" s="35"/>
      <c r="J142" s="35"/>
    </row>
    <row r="143" spans="8:10" x14ac:dyDescent="0.2">
      <c r="H143" s="34"/>
      <c r="I143" s="35"/>
      <c r="J143" s="35"/>
    </row>
    <row r="145" spans="8:10" x14ac:dyDescent="0.2">
      <c r="H145" s="34"/>
      <c r="I145" s="35"/>
      <c r="J145" s="35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16" spans="8:10" x14ac:dyDescent="0.2">
      <c r="H216" s="34"/>
      <c r="I216" s="36"/>
      <c r="J216" s="36"/>
    </row>
    <row r="217" spans="8:10" x14ac:dyDescent="0.2">
      <c r="H217" s="34"/>
      <c r="I217" s="36"/>
      <c r="J217" s="36"/>
    </row>
    <row r="218" spans="8:10" x14ac:dyDescent="0.2">
      <c r="H218" s="34"/>
      <c r="I218" s="36"/>
      <c r="J218" s="36"/>
    </row>
    <row r="219" spans="8:10" x14ac:dyDescent="0.2">
      <c r="H219" s="34"/>
      <c r="I219" s="36"/>
      <c r="J219" s="36"/>
    </row>
    <row r="220" spans="8:10" x14ac:dyDescent="0.2">
      <c r="H220" s="34"/>
      <c r="I220" s="36"/>
      <c r="J220" s="36"/>
    </row>
    <row r="221" spans="8:10" x14ac:dyDescent="0.2">
      <c r="H221" s="34"/>
      <c r="I221" s="36"/>
      <c r="J221" s="36"/>
    </row>
    <row r="222" spans="8:10" x14ac:dyDescent="0.2">
      <c r="H222" s="34"/>
      <c r="I222" s="36"/>
      <c r="J222" s="36"/>
    </row>
    <row r="223" spans="8:10" x14ac:dyDescent="0.2">
      <c r="H223" s="34"/>
      <c r="I223" s="36"/>
      <c r="J223" s="36"/>
    </row>
    <row r="224" spans="8:10" x14ac:dyDescent="0.2">
      <c r="H224" s="34"/>
      <c r="I224" s="36"/>
      <c r="J224" s="36"/>
    </row>
    <row r="225" spans="8:10" x14ac:dyDescent="0.2">
      <c r="H225" s="34"/>
      <c r="I225" s="36"/>
      <c r="J225" s="36"/>
    </row>
    <row r="226" spans="8:10" x14ac:dyDescent="0.2">
      <c r="H226" s="34"/>
      <c r="I226" s="36"/>
      <c r="J226" s="36"/>
    </row>
    <row r="227" spans="8:10" x14ac:dyDescent="0.2">
      <c r="H227" s="34"/>
      <c r="I227" s="36"/>
      <c r="J227" s="36"/>
    </row>
    <row r="228" spans="8:10" x14ac:dyDescent="0.2">
      <c r="H228" s="34"/>
      <c r="I228" s="36"/>
      <c r="J228" s="36"/>
    </row>
    <row r="229" spans="8:10" x14ac:dyDescent="0.2">
      <c r="H229" s="34"/>
      <c r="I229" s="36"/>
      <c r="J229" s="36"/>
    </row>
    <row r="230" spans="8:10" x14ac:dyDescent="0.2">
      <c r="H230" s="34"/>
      <c r="I230" s="36"/>
      <c r="J230" s="36"/>
    </row>
    <row r="231" spans="8:10" x14ac:dyDescent="0.2">
      <c r="H231" s="34"/>
      <c r="I231" s="36"/>
      <c r="J231" s="36"/>
    </row>
    <row r="232" spans="8:10" x14ac:dyDescent="0.2">
      <c r="H232" s="34"/>
      <c r="I232" s="36"/>
      <c r="J232" s="36"/>
    </row>
    <row r="233" spans="8:10" x14ac:dyDescent="0.2">
      <c r="H233" s="34"/>
      <c r="I233" s="36"/>
      <c r="J233" s="36"/>
    </row>
    <row r="234" spans="8:10" x14ac:dyDescent="0.2">
      <c r="H234" s="34"/>
      <c r="I234" s="36"/>
      <c r="J234" s="36"/>
    </row>
    <row r="235" spans="8:10" x14ac:dyDescent="0.2">
      <c r="H235" s="34"/>
      <c r="I235" s="36"/>
      <c r="J235" s="36"/>
    </row>
    <row r="236" spans="8:10" x14ac:dyDescent="0.2">
      <c r="H236" s="34"/>
      <c r="I236" s="36"/>
      <c r="J236" s="36"/>
    </row>
    <row r="237" spans="8:10" x14ac:dyDescent="0.2">
      <c r="H237" s="34"/>
      <c r="I237" s="36"/>
      <c r="J237" s="36"/>
    </row>
    <row r="238" spans="8:10" x14ac:dyDescent="0.2">
      <c r="H238" s="34"/>
      <c r="I238" s="36"/>
      <c r="J238" s="36"/>
    </row>
    <row r="239" spans="8:10" x14ac:dyDescent="0.2">
      <c r="H239" s="34"/>
      <c r="I239" s="36"/>
      <c r="J239" s="36"/>
    </row>
    <row r="240" spans="8:10" x14ac:dyDescent="0.2">
      <c r="H240" s="34"/>
      <c r="I240" s="36"/>
      <c r="J240" s="36"/>
    </row>
    <row r="241" spans="8:10" x14ac:dyDescent="0.2">
      <c r="H241" s="34"/>
      <c r="I241" s="36"/>
      <c r="J241" s="36"/>
    </row>
    <row r="242" spans="8:10" x14ac:dyDescent="0.2">
      <c r="H242" s="34"/>
      <c r="I242" s="36"/>
      <c r="J242" s="36"/>
    </row>
    <row r="245" spans="8:10" x14ac:dyDescent="0.2">
      <c r="H245" s="34"/>
      <c r="I245" s="36"/>
      <c r="J245" s="36"/>
    </row>
    <row r="246" spans="8:10" x14ac:dyDescent="0.2">
      <c r="H246" s="34"/>
      <c r="I246" s="36"/>
      <c r="J246" s="36"/>
    </row>
    <row r="247" spans="8:10" x14ac:dyDescent="0.2">
      <c r="H247" s="34"/>
      <c r="I247" s="36"/>
      <c r="J247" s="36"/>
    </row>
    <row r="248" spans="8:10" x14ac:dyDescent="0.2">
      <c r="H248" s="34"/>
      <c r="I248" s="36"/>
      <c r="J248" s="36"/>
    </row>
    <row r="249" spans="8:10" x14ac:dyDescent="0.2">
      <c r="H249" s="34"/>
      <c r="I249" s="36"/>
      <c r="J249" s="36"/>
    </row>
    <row r="250" spans="8:10" x14ac:dyDescent="0.2">
      <c r="H250" s="34"/>
      <c r="I250" s="36"/>
      <c r="J250" s="36"/>
    </row>
    <row r="251" spans="8:10" x14ac:dyDescent="0.2">
      <c r="H251" s="34"/>
      <c r="I251" s="36"/>
      <c r="J251" s="36"/>
    </row>
    <row r="252" spans="8:10" x14ac:dyDescent="0.2">
      <c r="H252" s="34"/>
      <c r="I252" s="36"/>
      <c r="J252" s="36"/>
    </row>
    <row r="254" spans="8:10" x14ac:dyDescent="0.2">
      <c r="H254" s="34"/>
      <c r="I254" s="36"/>
      <c r="J254" s="36"/>
    </row>
    <row r="255" spans="8:10" x14ac:dyDescent="0.2">
      <c r="H255" s="34"/>
      <c r="I255" s="36"/>
      <c r="J255" s="36"/>
    </row>
    <row r="256" spans="8:10" x14ac:dyDescent="0.2">
      <c r="H256" s="34"/>
      <c r="I256" s="36"/>
      <c r="J256" s="36"/>
    </row>
    <row r="257" spans="8:10" x14ac:dyDescent="0.2">
      <c r="H257" s="34"/>
      <c r="I257" s="36"/>
      <c r="J257" s="36"/>
    </row>
    <row r="258" spans="8:10" x14ac:dyDescent="0.2">
      <c r="H258" s="34"/>
      <c r="I258" s="36"/>
      <c r="J258" s="36"/>
    </row>
    <row r="259" spans="8:10" x14ac:dyDescent="0.2">
      <c r="H259" s="34"/>
      <c r="I259" s="36"/>
      <c r="J259" s="36"/>
    </row>
    <row r="270" spans="8:10" ht="15" x14ac:dyDescent="0.25">
      <c r="I270" s="5"/>
      <c r="J270" s="5"/>
    </row>
    <row r="281" spans="9:10" ht="15" x14ac:dyDescent="0.25">
      <c r="I281" s="32"/>
      <c r="J281" s="32"/>
    </row>
    <row r="285" spans="9:10" ht="15" x14ac:dyDescent="0.25">
      <c r="I285" s="10"/>
    </row>
    <row r="286" spans="9:10" ht="15" x14ac:dyDescent="0.25">
      <c r="J286" s="31"/>
    </row>
    <row r="289" spans="10:10" ht="15" x14ac:dyDescent="0.25">
      <c r="J289" s="9"/>
    </row>
    <row r="290" spans="10:10" ht="15" x14ac:dyDescent="0.25">
      <c r="J290" s="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Normal="100" workbookViewId="0">
      <selection activeCell="J19" sqref="J19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79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  <c r="L2" s="7"/>
    </row>
    <row r="3" spans="1:12" ht="13.15" customHeight="1" x14ac:dyDescent="0.25">
      <c r="A3" s="4" t="s">
        <v>6</v>
      </c>
      <c r="B3" s="1">
        <v>1</v>
      </c>
      <c r="D3" s="46">
        <v>150735.9</v>
      </c>
      <c r="E3" s="46">
        <v>211907.5</v>
      </c>
      <c r="L3" s="7"/>
    </row>
    <row r="4" spans="1:12" ht="13.15" customHeight="1" x14ac:dyDescent="0.25">
      <c r="A4" s="4" t="s">
        <v>7</v>
      </c>
      <c r="B4" s="1">
        <v>2</v>
      </c>
      <c r="D4" s="46">
        <v>4617.55</v>
      </c>
      <c r="E4" s="46">
        <v>8869.7000000000007</v>
      </c>
      <c r="L4" s="7"/>
    </row>
    <row r="5" spans="1:12" ht="13.15" customHeight="1" x14ac:dyDescent="0.25">
      <c r="A5" s="4" t="s">
        <v>8</v>
      </c>
      <c r="B5" s="1">
        <v>3</v>
      </c>
      <c r="D5" s="46">
        <v>194695.2</v>
      </c>
      <c r="E5" s="46">
        <v>169291.5</v>
      </c>
      <c r="L5" s="7"/>
    </row>
    <row r="6" spans="1:12" ht="13.15" customHeight="1" x14ac:dyDescent="0.25">
      <c r="A6" s="4" t="s">
        <v>9</v>
      </c>
      <c r="B6" s="1">
        <v>4</v>
      </c>
      <c r="D6" s="46"/>
      <c r="E6" s="46"/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46">
        <v>923547.8</v>
      </c>
      <c r="E7" s="46">
        <v>383117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46">
        <v>2112412.4</v>
      </c>
      <c r="E8" s="46">
        <v>981784.65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46">
        <v>1566.6</v>
      </c>
      <c r="E9" s="46">
        <v>234.5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46">
        <v>310099.3</v>
      </c>
      <c r="E10" s="46">
        <v>104823.25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46">
        <v>132580.70000000001</v>
      </c>
      <c r="E11" s="46">
        <v>49676.55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46">
        <v>213509.8</v>
      </c>
      <c r="E12" s="46">
        <v>138904.85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46">
        <v>2057458.2</v>
      </c>
      <c r="E13" s="46">
        <v>672785.05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46">
        <v>17160.5</v>
      </c>
      <c r="E14" s="46">
        <v>11430.3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46">
        <v>3674023.8</v>
      </c>
      <c r="E15" s="46">
        <v>1958443.9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46">
        <v>5677.7</v>
      </c>
      <c r="E16" s="46">
        <v>2133.9499999999998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46"/>
      <c r="E17" s="46"/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46">
        <v>2984003.4</v>
      </c>
      <c r="E18" s="46">
        <v>1310466.1499999999</v>
      </c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46">
        <v>470463.69999999995</v>
      </c>
      <c r="E19" s="46">
        <v>234658.2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46">
        <v>146025.60000000001</v>
      </c>
      <c r="E20" s="46">
        <v>66139.850000000006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46">
        <v>37208.5</v>
      </c>
      <c r="E21" s="46">
        <v>12015.5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46">
        <v>20370</v>
      </c>
      <c r="E22" s="46">
        <v>3804.85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46">
        <v>5202.3999999999996</v>
      </c>
      <c r="E23" s="46">
        <v>1421.9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46">
        <v>5300.4</v>
      </c>
      <c r="E24" s="46">
        <v>1983.8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46">
        <v>40918.5</v>
      </c>
      <c r="E25" s="46">
        <v>15985.2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46">
        <v>2070.6</v>
      </c>
      <c r="E26" s="46">
        <v>2162.3000000000002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46">
        <v>9833.6</v>
      </c>
      <c r="E27" s="46">
        <v>2052.0500000000002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46">
        <v>9326.1</v>
      </c>
      <c r="E28" s="46">
        <v>53991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46">
        <v>218255.8</v>
      </c>
      <c r="E29" s="46">
        <v>70898.8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46">
        <v>97101.9</v>
      </c>
      <c r="E30" s="46">
        <v>32937.1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46">
        <v>2055674.6</v>
      </c>
      <c r="E31" s="46">
        <v>1270585.05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46">
        <v>1773.8</v>
      </c>
      <c r="E32" s="46">
        <v>1369.5500000000002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46">
        <v>325124.09999999998</v>
      </c>
      <c r="E33" s="46">
        <v>86206.75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46"/>
      <c r="E34" s="46"/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46">
        <v>7581</v>
      </c>
      <c r="E35" s="46">
        <v>6036.4500000000007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46">
        <v>837.2</v>
      </c>
      <c r="E36" s="46">
        <v>347.2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46">
        <v>469145.59999999998</v>
      </c>
      <c r="E37" s="46">
        <v>174287.05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46">
        <v>1535397.5</v>
      </c>
      <c r="E38" s="46">
        <v>524805.05000000005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46">
        <v>456787.1</v>
      </c>
      <c r="E39" s="46">
        <v>219549.05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46">
        <v>18166.400000000001</v>
      </c>
      <c r="E40" s="46">
        <v>5989.2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46">
        <v>1743.7</v>
      </c>
      <c r="E41" s="46">
        <v>388.5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46">
        <v>9335.9</v>
      </c>
      <c r="E42" s="46">
        <v>38934.35</v>
      </c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46">
        <v>1457670.2</v>
      </c>
      <c r="E43" s="46">
        <v>416239.9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46">
        <v>319572.40000000002</v>
      </c>
      <c r="E44" s="46">
        <v>128068.85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46">
        <v>399352.8</v>
      </c>
      <c r="E45" s="46">
        <v>122522.75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46">
        <v>377937.2</v>
      </c>
      <c r="E46" s="46">
        <v>146235.25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46">
        <v>127770.3</v>
      </c>
      <c r="E47" s="46">
        <v>56967.75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46">
        <v>225119.7</v>
      </c>
      <c r="E48" s="46">
        <v>119811.65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46">
        <v>25655</v>
      </c>
      <c r="E49" s="46">
        <v>8507.4500000000007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46">
        <v>2141085.1</v>
      </c>
      <c r="E50" s="46">
        <v>786964.85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46">
        <v>652078.35</v>
      </c>
      <c r="E51" s="46">
        <v>225048.25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46">
        <v>2733838.1</v>
      </c>
      <c r="E52" s="46">
        <v>887449.15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46">
        <v>531300.69999999995</v>
      </c>
      <c r="E53" s="46">
        <v>211945.65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46">
        <v>3409599.9</v>
      </c>
      <c r="E54" s="46">
        <v>901482.05</v>
      </c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46">
        <v>287066.5</v>
      </c>
      <c r="E55" s="46">
        <v>125951.7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46">
        <v>26156.21</v>
      </c>
      <c r="E56" s="46">
        <v>23298.800000000003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46">
        <v>354796.4</v>
      </c>
      <c r="E57" s="46">
        <v>149446.15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46">
        <v>329420</v>
      </c>
      <c r="E58" s="46">
        <v>168599.9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46"/>
      <c r="E59" s="46"/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46">
        <v>1348675.16</v>
      </c>
      <c r="E60" s="46">
        <v>521967.95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46">
        <v>312078.2</v>
      </c>
      <c r="E61" s="46">
        <v>242732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46">
        <v>295346.09999999998</v>
      </c>
      <c r="E62" s="46">
        <v>42291.55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46">
        <v>21046.2</v>
      </c>
      <c r="E63" s="46">
        <v>6903.05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46">
        <v>11753</v>
      </c>
      <c r="E64" s="46">
        <v>3879.05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D65" s="46">
        <v>5247.2</v>
      </c>
      <c r="E65" s="46">
        <v>4154.8500000000004</v>
      </c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46">
        <v>431191.6</v>
      </c>
      <c r="E66" s="46">
        <v>211977.15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46">
        <v>15314.6</v>
      </c>
      <c r="E67" s="46">
        <v>8825.6</v>
      </c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46">
        <v>391494.6</v>
      </c>
      <c r="E68" s="46">
        <v>158449.54999999999</v>
      </c>
      <c r="H68" s="34"/>
      <c r="I68" s="35"/>
      <c r="J68" s="35"/>
      <c r="L68" s="7"/>
    </row>
    <row r="69" spans="1:13" ht="13.15" customHeight="1" x14ac:dyDescent="0.25">
      <c r="A69" s="4" t="s">
        <v>72</v>
      </c>
      <c r="B69" s="1">
        <v>67</v>
      </c>
      <c r="D69" s="46"/>
      <c r="E69" s="46"/>
      <c r="H69" s="34"/>
      <c r="I69" s="35"/>
      <c r="J69" s="35"/>
      <c r="L69" s="7"/>
    </row>
    <row r="70" spans="1:13" ht="13.15" customHeight="1" x14ac:dyDescent="0.2">
      <c r="H70" s="34"/>
      <c r="I70" s="35"/>
      <c r="J70" s="35"/>
    </row>
    <row r="71" spans="1:13" ht="13.15" customHeight="1" x14ac:dyDescent="0.25">
      <c r="A71" s="1" t="s">
        <v>73</v>
      </c>
      <c r="D71" s="30">
        <f>SUM(D3:D69)</f>
        <v>34956298.370000012</v>
      </c>
      <c r="E71" s="30">
        <f>SUM(E3:E69)</f>
        <v>14510138.450000001</v>
      </c>
      <c r="F71" s="30"/>
      <c r="G71" s="34"/>
      <c r="H71" s="34"/>
      <c r="I71" s="34"/>
      <c r="J71" s="34"/>
      <c r="L71" s="45"/>
      <c r="M71" s="45"/>
    </row>
    <row r="72" spans="1:13" x14ac:dyDescent="0.2">
      <c r="H72" s="34"/>
      <c r="I72" s="35"/>
      <c r="J72" s="35"/>
    </row>
    <row r="73" spans="1:13" x14ac:dyDescent="0.2">
      <c r="A73" s="6" t="s">
        <v>74</v>
      </c>
      <c r="H73" s="34"/>
      <c r="I73" s="35"/>
      <c r="J73" s="35"/>
    </row>
    <row r="74" spans="1:13" x14ac:dyDescent="0.2">
      <c r="H74" s="34"/>
      <c r="I74" s="35"/>
      <c r="J74" s="35"/>
    </row>
    <row r="75" spans="1:13" x14ac:dyDescent="0.2">
      <c r="H75" s="34"/>
      <c r="I75" s="35"/>
      <c r="J75" s="35"/>
    </row>
    <row r="76" spans="1:13" x14ac:dyDescent="0.2">
      <c r="H76" s="34"/>
      <c r="I76" s="35"/>
      <c r="J76" s="35"/>
    </row>
    <row r="77" spans="1:13" x14ac:dyDescent="0.2">
      <c r="H77" s="34"/>
      <c r="I77" s="35"/>
      <c r="J77" s="35"/>
    </row>
    <row r="78" spans="1:13" x14ac:dyDescent="0.2">
      <c r="H78" s="34"/>
      <c r="I78" s="35"/>
      <c r="J78" s="35"/>
    </row>
    <row r="79" spans="1:13" x14ac:dyDescent="0.2">
      <c r="H79" s="34"/>
      <c r="I79" s="35"/>
      <c r="J79" s="35"/>
    </row>
    <row r="80" spans="1:13" x14ac:dyDescent="0.2">
      <c r="H80" s="34"/>
      <c r="I80" s="35"/>
      <c r="J80" s="35"/>
    </row>
    <row r="81" spans="8:10" x14ac:dyDescent="0.2">
      <c r="H81" s="34"/>
      <c r="I81" s="35"/>
      <c r="J81" s="35"/>
    </row>
    <row r="82" spans="8:10" x14ac:dyDescent="0.2">
      <c r="H82" s="34"/>
      <c r="I82" s="35"/>
      <c r="J82" s="35"/>
    </row>
    <row r="83" spans="8:10" x14ac:dyDescent="0.2">
      <c r="H83" s="34"/>
      <c r="I83" s="35"/>
      <c r="J83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0" spans="8:10" x14ac:dyDescent="0.2">
      <c r="H100" s="34"/>
      <c r="I100" s="35"/>
      <c r="J100" s="35"/>
    </row>
    <row r="101" spans="8:10" x14ac:dyDescent="0.2">
      <c r="H101" s="34"/>
      <c r="I101" s="35"/>
      <c r="J101" s="35"/>
    </row>
    <row r="102" spans="8:10" x14ac:dyDescent="0.2">
      <c r="H102" s="34"/>
      <c r="I102" s="35"/>
      <c r="J102" s="35"/>
    </row>
    <row r="103" spans="8:10" x14ac:dyDescent="0.2">
      <c r="H103" s="34"/>
      <c r="I103" s="35"/>
      <c r="J103" s="35"/>
    </row>
    <row r="104" spans="8:10" x14ac:dyDescent="0.2">
      <c r="H104" s="34"/>
      <c r="I104" s="35"/>
      <c r="J104" s="35"/>
    </row>
    <row r="105" spans="8:10" x14ac:dyDescent="0.2">
      <c r="H105" s="34"/>
      <c r="I105" s="35"/>
      <c r="J105" s="35"/>
    </row>
    <row r="106" spans="8:10" x14ac:dyDescent="0.2">
      <c r="H106" s="34"/>
      <c r="I106" s="35"/>
      <c r="J106" s="35"/>
    </row>
    <row r="107" spans="8:10" x14ac:dyDescent="0.2">
      <c r="H107" s="34"/>
      <c r="I107" s="35"/>
      <c r="J107" s="35"/>
    </row>
    <row r="116" spans="8:10" x14ac:dyDescent="0.2">
      <c r="H116" s="34"/>
      <c r="I116" s="35"/>
      <c r="J116" s="35"/>
    </row>
    <row r="117" spans="8:10" x14ac:dyDescent="0.2">
      <c r="H117" s="34"/>
      <c r="I117" s="35"/>
      <c r="J117" s="35"/>
    </row>
    <row r="118" spans="8:10" x14ac:dyDescent="0.2">
      <c r="H118" s="34"/>
      <c r="I118" s="35"/>
      <c r="J118" s="35"/>
    </row>
    <row r="122" spans="8:10" ht="15" x14ac:dyDescent="0.25">
      <c r="I122" s="44"/>
      <c r="J122" s="44"/>
    </row>
    <row r="123" spans="8:10" x14ac:dyDescent="0.2">
      <c r="H123" s="34"/>
      <c r="I123" s="35"/>
      <c r="J123" s="35"/>
    </row>
    <row r="129" spans="8:10" x14ac:dyDescent="0.2">
      <c r="H129" s="34"/>
      <c r="I129" s="35"/>
      <c r="J129" s="35"/>
    </row>
    <row r="130" spans="8:10" x14ac:dyDescent="0.2">
      <c r="H130" s="34"/>
      <c r="I130" s="35"/>
      <c r="J130" s="35"/>
    </row>
    <row r="131" spans="8:10" x14ac:dyDescent="0.2">
      <c r="H131" s="34"/>
      <c r="I131" s="35"/>
      <c r="J131" s="35"/>
    </row>
    <row r="132" spans="8:10" x14ac:dyDescent="0.2">
      <c r="H132" s="34"/>
      <c r="I132" s="35"/>
      <c r="J132" s="35"/>
    </row>
    <row r="133" spans="8:10" x14ac:dyDescent="0.2">
      <c r="H133" s="34"/>
      <c r="I133" s="35"/>
      <c r="J133" s="35"/>
    </row>
    <row r="134" spans="8:10" x14ac:dyDescent="0.2">
      <c r="H134" s="34"/>
      <c r="I134" s="35"/>
      <c r="J134" s="35"/>
    </row>
    <row r="135" spans="8:10" x14ac:dyDescent="0.2">
      <c r="H135" s="34"/>
      <c r="I135" s="35"/>
      <c r="J135" s="35"/>
    </row>
    <row r="136" spans="8:10" x14ac:dyDescent="0.2">
      <c r="H136" s="34"/>
      <c r="I136" s="35"/>
      <c r="J136" s="35"/>
    </row>
    <row r="137" spans="8:10" x14ac:dyDescent="0.2">
      <c r="H137" s="34"/>
      <c r="I137" s="35"/>
      <c r="J137" s="35"/>
    </row>
    <row r="138" spans="8:10" x14ac:dyDescent="0.2">
      <c r="H138" s="34"/>
      <c r="I138" s="35"/>
      <c r="J138" s="35"/>
    </row>
    <row r="139" spans="8:10" x14ac:dyDescent="0.2">
      <c r="H139" s="34"/>
      <c r="I139" s="35"/>
      <c r="J139" s="35"/>
    </row>
    <row r="140" spans="8:10" x14ac:dyDescent="0.2">
      <c r="H140" s="34"/>
      <c r="I140" s="35"/>
      <c r="J140" s="35"/>
    </row>
    <row r="141" spans="8:10" x14ac:dyDescent="0.2">
      <c r="H141" s="34"/>
      <c r="I141" s="35"/>
      <c r="J141" s="35"/>
    </row>
    <row r="142" spans="8:10" x14ac:dyDescent="0.2">
      <c r="H142" s="34"/>
      <c r="I142" s="35"/>
      <c r="J142" s="35"/>
    </row>
    <row r="143" spans="8:10" x14ac:dyDescent="0.2">
      <c r="H143" s="34"/>
      <c r="I143" s="35"/>
      <c r="J143" s="35"/>
    </row>
    <row r="145" spans="8:10" x14ac:dyDescent="0.2">
      <c r="H145" s="34"/>
      <c r="I145" s="35"/>
      <c r="J145" s="35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16" spans="8:10" x14ac:dyDescent="0.2">
      <c r="H216" s="34"/>
      <c r="I216" s="36"/>
      <c r="J216" s="36"/>
    </row>
    <row r="217" spans="8:10" x14ac:dyDescent="0.2">
      <c r="H217" s="34"/>
      <c r="I217" s="36"/>
      <c r="J217" s="36"/>
    </row>
    <row r="218" spans="8:10" x14ac:dyDescent="0.2">
      <c r="H218" s="34"/>
      <c r="I218" s="36"/>
      <c r="J218" s="36"/>
    </row>
    <row r="219" spans="8:10" x14ac:dyDescent="0.2">
      <c r="H219" s="34"/>
      <c r="I219" s="36"/>
      <c r="J219" s="36"/>
    </row>
    <row r="220" spans="8:10" x14ac:dyDescent="0.2">
      <c r="H220" s="34"/>
      <c r="I220" s="36"/>
      <c r="J220" s="36"/>
    </row>
    <row r="221" spans="8:10" x14ac:dyDescent="0.2">
      <c r="H221" s="34"/>
      <c r="I221" s="36"/>
      <c r="J221" s="36"/>
    </row>
    <row r="222" spans="8:10" x14ac:dyDescent="0.2">
      <c r="H222" s="34"/>
      <c r="I222" s="36"/>
      <c r="J222" s="36"/>
    </row>
    <row r="223" spans="8:10" x14ac:dyDescent="0.2">
      <c r="H223" s="34"/>
      <c r="I223" s="36"/>
      <c r="J223" s="36"/>
    </row>
    <row r="224" spans="8:10" x14ac:dyDescent="0.2">
      <c r="H224" s="34"/>
      <c r="I224" s="36"/>
      <c r="J224" s="36"/>
    </row>
    <row r="225" spans="8:10" x14ac:dyDescent="0.2">
      <c r="H225" s="34"/>
      <c r="I225" s="36"/>
      <c r="J225" s="36"/>
    </row>
    <row r="226" spans="8:10" x14ac:dyDescent="0.2">
      <c r="H226" s="34"/>
      <c r="I226" s="36"/>
      <c r="J226" s="36"/>
    </row>
    <row r="227" spans="8:10" x14ac:dyDescent="0.2">
      <c r="H227" s="34"/>
      <c r="I227" s="36"/>
      <c r="J227" s="36"/>
    </row>
    <row r="228" spans="8:10" x14ac:dyDescent="0.2">
      <c r="H228" s="34"/>
      <c r="I228" s="36"/>
      <c r="J228" s="36"/>
    </row>
    <row r="229" spans="8:10" x14ac:dyDescent="0.2">
      <c r="H229" s="34"/>
      <c r="I229" s="36"/>
      <c r="J229" s="36"/>
    </row>
    <row r="230" spans="8:10" x14ac:dyDescent="0.2">
      <c r="H230" s="34"/>
      <c r="I230" s="36"/>
      <c r="J230" s="36"/>
    </row>
    <row r="231" spans="8:10" x14ac:dyDescent="0.2">
      <c r="H231" s="34"/>
      <c r="I231" s="36"/>
      <c r="J231" s="36"/>
    </row>
    <row r="232" spans="8:10" x14ac:dyDescent="0.2">
      <c r="H232" s="34"/>
      <c r="I232" s="36"/>
      <c r="J232" s="36"/>
    </row>
    <row r="233" spans="8:10" x14ac:dyDescent="0.2">
      <c r="H233" s="34"/>
      <c r="I233" s="36"/>
      <c r="J233" s="36"/>
    </row>
    <row r="234" spans="8:10" x14ac:dyDescent="0.2">
      <c r="H234" s="34"/>
      <c r="I234" s="36"/>
      <c r="J234" s="36"/>
    </row>
    <row r="235" spans="8:10" x14ac:dyDescent="0.2">
      <c r="H235" s="34"/>
      <c r="I235" s="36"/>
      <c r="J235" s="36"/>
    </row>
    <row r="236" spans="8:10" x14ac:dyDescent="0.2">
      <c r="H236" s="34"/>
      <c r="I236" s="36"/>
      <c r="J236" s="36"/>
    </row>
    <row r="237" spans="8:10" x14ac:dyDescent="0.2">
      <c r="H237" s="34"/>
      <c r="I237" s="36"/>
      <c r="J237" s="36"/>
    </row>
    <row r="238" spans="8:10" x14ac:dyDescent="0.2">
      <c r="H238" s="34"/>
      <c r="I238" s="36"/>
      <c r="J238" s="36"/>
    </row>
    <row r="239" spans="8:10" x14ac:dyDescent="0.2">
      <c r="H239" s="34"/>
      <c r="I239" s="36"/>
      <c r="J239" s="36"/>
    </row>
    <row r="240" spans="8:10" x14ac:dyDescent="0.2">
      <c r="H240" s="34"/>
      <c r="I240" s="36"/>
      <c r="J240" s="36"/>
    </row>
    <row r="241" spans="8:10" x14ac:dyDescent="0.2">
      <c r="H241" s="34"/>
      <c r="I241" s="36"/>
      <c r="J241" s="36"/>
    </row>
    <row r="242" spans="8:10" x14ac:dyDescent="0.2">
      <c r="H242" s="34"/>
      <c r="I242" s="36"/>
      <c r="J242" s="36"/>
    </row>
    <row r="245" spans="8:10" x14ac:dyDescent="0.2">
      <c r="H245" s="34"/>
      <c r="I245" s="36"/>
      <c r="J245" s="36"/>
    </row>
    <row r="246" spans="8:10" x14ac:dyDescent="0.2">
      <c r="H246" s="34"/>
      <c r="I246" s="36"/>
      <c r="J246" s="36"/>
    </row>
    <row r="247" spans="8:10" x14ac:dyDescent="0.2">
      <c r="H247" s="34"/>
      <c r="I247" s="36"/>
      <c r="J247" s="36"/>
    </row>
    <row r="248" spans="8:10" x14ac:dyDescent="0.2">
      <c r="H248" s="34"/>
      <c r="I248" s="36"/>
      <c r="J248" s="36"/>
    </row>
    <row r="249" spans="8:10" x14ac:dyDescent="0.2">
      <c r="H249" s="34"/>
      <c r="I249" s="36"/>
      <c r="J249" s="36"/>
    </row>
    <row r="250" spans="8:10" x14ac:dyDescent="0.2">
      <c r="H250" s="34"/>
      <c r="I250" s="36"/>
      <c r="J250" s="36"/>
    </row>
    <row r="251" spans="8:10" x14ac:dyDescent="0.2">
      <c r="H251" s="34"/>
      <c r="I251" s="36"/>
      <c r="J251" s="36"/>
    </row>
    <row r="252" spans="8:10" x14ac:dyDescent="0.2">
      <c r="H252" s="34"/>
      <c r="I252" s="36"/>
      <c r="J252" s="36"/>
    </row>
    <row r="254" spans="8:10" x14ac:dyDescent="0.2">
      <c r="H254" s="34"/>
      <c r="I254" s="36"/>
      <c r="J254" s="36"/>
    </row>
    <row r="255" spans="8:10" x14ac:dyDescent="0.2">
      <c r="H255" s="34"/>
      <c r="I255" s="36"/>
      <c r="J255" s="36"/>
    </row>
    <row r="256" spans="8:10" x14ac:dyDescent="0.2">
      <c r="H256" s="34"/>
      <c r="I256" s="36"/>
      <c r="J256" s="36"/>
    </row>
    <row r="257" spans="8:10" x14ac:dyDescent="0.2">
      <c r="H257" s="34"/>
      <c r="I257" s="36"/>
      <c r="J257" s="36"/>
    </row>
    <row r="258" spans="8:10" x14ac:dyDescent="0.2">
      <c r="H258" s="34"/>
      <c r="I258" s="36"/>
      <c r="J258" s="36"/>
    </row>
    <row r="259" spans="8:10" x14ac:dyDescent="0.2">
      <c r="H259" s="34"/>
      <c r="I259" s="36"/>
      <c r="J259" s="36"/>
    </row>
    <row r="270" spans="8:10" ht="15" x14ac:dyDescent="0.25">
      <c r="I270" s="5"/>
      <c r="J270" s="5"/>
    </row>
    <row r="281" spans="9:10" ht="15" x14ac:dyDescent="0.25">
      <c r="I281" s="32"/>
      <c r="J281" s="32"/>
    </row>
    <row r="285" spans="9:10" ht="15" x14ac:dyDescent="0.25">
      <c r="I285" s="10"/>
    </row>
    <row r="286" spans="9:10" ht="15" x14ac:dyDescent="0.25">
      <c r="J286" s="31"/>
    </row>
    <row r="289" spans="10:10" ht="15" x14ac:dyDescent="0.25">
      <c r="J289" s="9"/>
    </row>
    <row r="290" spans="10:10" ht="15" x14ac:dyDescent="0.25">
      <c r="J290" s="8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Normal="100" workbookViewId="0"/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80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  <c r="L2" s="7"/>
    </row>
    <row r="3" spans="1:12" ht="13.15" customHeight="1" x14ac:dyDescent="0.25">
      <c r="A3" s="4" t="s">
        <v>6</v>
      </c>
      <c r="B3" s="1">
        <v>1</v>
      </c>
      <c r="D3" s="46">
        <v>354721.5</v>
      </c>
      <c r="E3" s="46">
        <v>201527.2</v>
      </c>
      <c r="L3" s="7"/>
    </row>
    <row r="4" spans="1:12" ht="13.15" customHeight="1" x14ac:dyDescent="0.25">
      <c r="A4" s="4" t="s">
        <v>7</v>
      </c>
      <c r="B4" s="1">
        <v>2</v>
      </c>
      <c r="D4" s="46">
        <v>10460.799999999999</v>
      </c>
      <c r="E4" s="46">
        <v>7500.15</v>
      </c>
      <c r="L4" s="7"/>
    </row>
    <row r="5" spans="1:12" ht="13.15" customHeight="1" x14ac:dyDescent="0.25">
      <c r="A5" s="4" t="s">
        <v>8</v>
      </c>
      <c r="B5" s="1">
        <v>3</v>
      </c>
      <c r="D5" s="46">
        <v>253995</v>
      </c>
      <c r="E5" s="46">
        <v>111059.2</v>
      </c>
      <c r="L5" s="7"/>
    </row>
    <row r="6" spans="1:12" ht="13.15" customHeight="1" x14ac:dyDescent="0.25">
      <c r="A6" s="4" t="s">
        <v>9</v>
      </c>
      <c r="B6" s="1">
        <v>4</v>
      </c>
      <c r="D6" s="46">
        <v>9088.1</v>
      </c>
      <c r="E6" s="46">
        <v>4823.7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46">
        <v>648575.9</v>
      </c>
      <c r="E7" s="46">
        <v>255048.15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46">
        <v>2431526.2999999998</v>
      </c>
      <c r="E8" s="46">
        <v>857838.1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46">
        <v>3423.7</v>
      </c>
      <c r="E9" s="46">
        <v>1801.1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46">
        <v>309477.7</v>
      </c>
      <c r="E10" s="46">
        <v>86881.55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46">
        <v>96089.7</v>
      </c>
      <c r="E11" s="46">
        <v>45934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46">
        <v>179802</v>
      </c>
      <c r="E12" s="46">
        <v>66358.95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46">
        <v>1500040.5</v>
      </c>
      <c r="E13" s="46">
        <v>463920.8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46">
        <v>35239.4</v>
      </c>
      <c r="E14" s="46">
        <v>8662.15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46">
        <v>3742848.6</v>
      </c>
      <c r="E15" s="46">
        <v>2810778.25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46">
        <v>7844.9</v>
      </c>
      <c r="E16" s="46">
        <v>6286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46"/>
      <c r="E17" s="46"/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46"/>
      <c r="E18" s="46"/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46"/>
      <c r="E19" s="46"/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46">
        <v>154140.9</v>
      </c>
      <c r="E20" s="46">
        <v>58959.25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46">
        <v>11282.13</v>
      </c>
      <c r="E21" s="46">
        <v>5512.5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46">
        <v>26503.4</v>
      </c>
      <c r="E22" s="46">
        <v>3848.25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46">
        <v>2277.1</v>
      </c>
      <c r="E23" s="46">
        <v>184.8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46">
        <v>1598.1</v>
      </c>
      <c r="E24" s="46">
        <v>447.3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46">
        <v>10031</v>
      </c>
      <c r="E25" s="46">
        <v>6664.7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46">
        <v>4650.1000000000004</v>
      </c>
      <c r="E26" s="46">
        <v>2562.35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46">
        <v>15843.1</v>
      </c>
      <c r="E27" s="46">
        <v>6595.05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46">
        <v>7595</v>
      </c>
      <c r="E28" s="46">
        <v>2086.35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46">
        <v>109860.1</v>
      </c>
      <c r="E29" s="46">
        <v>51752.75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46">
        <v>71340.5</v>
      </c>
      <c r="E30" s="46">
        <v>19989.2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46">
        <v>1866139.8</v>
      </c>
      <c r="E31" s="46">
        <v>1039098.55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46">
        <v>3647.7</v>
      </c>
      <c r="E32" s="46">
        <v>394.8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46">
        <v>289970.7</v>
      </c>
      <c r="E33" s="46">
        <v>87128.3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46">
        <v>12392.1</v>
      </c>
      <c r="E34" s="46">
        <v>9583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46">
        <v>6489.7</v>
      </c>
      <c r="E35" s="46">
        <v>2127.65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46">
        <v>105</v>
      </c>
      <c r="E36" s="46">
        <v>307.64999999999998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46">
        <v>443044.7</v>
      </c>
      <c r="E37" s="46">
        <v>195476.4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46">
        <v>1178372.3</v>
      </c>
      <c r="E38" s="46">
        <v>432916.05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46">
        <v>152461.4</v>
      </c>
      <c r="E39" s="46">
        <v>101057.60000000001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46">
        <v>18810.400000000001</v>
      </c>
      <c r="E40" s="46">
        <v>7009.8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46">
        <v>891.8</v>
      </c>
      <c r="E41" s="46">
        <v>463.05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46"/>
      <c r="E42" s="46"/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46">
        <v>642527.9</v>
      </c>
      <c r="E43" s="46">
        <v>273823.90000000002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46">
        <v>261887.22</v>
      </c>
      <c r="E44" s="46">
        <v>89078.5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46">
        <v>227623.2</v>
      </c>
      <c r="E45" s="46">
        <v>77056.7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46">
        <v>399311.5</v>
      </c>
      <c r="E46" s="46">
        <v>122555.01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46">
        <v>124817.7</v>
      </c>
      <c r="E47" s="46">
        <v>58118.2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46">
        <v>284609.78999999998</v>
      </c>
      <c r="E48" s="46">
        <v>117161.45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46">
        <v>24105.9</v>
      </c>
      <c r="E49" s="46">
        <v>6781.6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46">
        <v>2073989.4</v>
      </c>
      <c r="E50" s="46">
        <v>873834.15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46">
        <v>436791.6</v>
      </c>
      <c r="E51" s="46">
        <v>152164.6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46">
        <v>2248177.4</v>
      </c>
      <c r="E52" s="46">
        <v>1661338.7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46">
        <v>520681.7</v>
      </c>
      <c r="E53" s="46">
        <v>204807.05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46">
        <v>2855134.1</v>
      </c>
      <c r="E54" s="46">
        <v>1286170.8999999999</v>
      </c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46">
        <v>724846.56</v>
      </c>
      <c r="E55" s="46">
        <v>283776.15000000002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46">
        <v>23044.7</v>
      </c>
      <c r="E56" s="46">
        <v>11238.5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46">
        <v>350318.5</v>
      </c>
      <c r="E57" s="46">
        <v>164186.4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46">
        <v>285688.90000000002</v>
      </c>
      <c r="E58" s="46">
        <v>117415.55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46">
        <v>627020.80000000005</v>
      </c>
      <c r="E59" s="46">
        <v>270786.59999999998</v>
      </c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46">
        <v>812908.6</v>
      </c>
      <c r="E60" s="46">
        <v>308155.7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46">
        <v>430295.6</v>
      </c>
      <c r="E61" s="46">
        <v>166155.85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46"/>
      <c r="E62" s="46"/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46">
        <v>11466.7</v>
      </c>
      <c r="E63" s="46">
        <v>10959.2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46">
        <v>5934.6</v>
      </c>
      <c r="E64" s="46">
        <v>2818.2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D65" s="46"/>
      <c r="E65" s="46"/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46">
        <v>542881.5</v>
      </c>
      <c r="E66" s="46">
        <v>152892.95000000001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46">
        <v>24493</v>
      </c>
      <c r="E67" s="46">
        <v>13424.25</v>
      </c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46">
        <v>448093.1</v>
      </c>
      <c r="E68" s="46">
        <v>168697.55</v>
      </c>
      <c r="H68" s="34"/>
      <c r="I68" s="35"/>
      <c r="J68" s="35"/>
      <c r="L68" s="7"/>
    </row>
    <row r="69" spans="1:13" ht="13.15" customHeight="1" x14ac:dyDescent="0.25">
      <c r="A69" s="4" t="s">
        <v>72</v>
      </c>
      <c r="B69" s="1">
        <v>67</v>
      </c>
      <c r="D69" s="46">
        <v>5896.1</v>
      </c>
      <c r="E69" s="46">
        <v>4278.3999999999996</v>
      </c>
      <c r="H69" s="34"/>
      <c r="I69" s="35"/>
      <c r="J69" s="35"/>
      <c r="L69" s="7"/>
    </row>
    <row r="70" spans="1:13" ht="13.15" customHeight="1" x14ac:dyDescent="0.2">
      <c r="H70" s="34"/>
      <c r="I70" s="35"/>
      <c r="J70" s="35"/>
    </row>
    <row r="71" spans="1:13" ht="13.15" customHeight="1" x14ac:dyDescent="0.25">
      <c r="A71" s="1" t="s">
        <v>73</v>
      </c>
      <c r="D71" s="30">
        <f>SUM(D3:D69)</f>
        <v>28363127.200000003</v>
      </c>
      <c r="E71" s="30">
        <f>SUM(E3:E69)</f>
        <v>13560260.709999997</v>
      </c>
      <c r="F71" s="30"/>
      <c r="G71" s="34"/>
      <c r="H71" s="34"/>
      <c r="I71" s="34"/>
      <c r="J71" s="34"/>
      <c r="L71" s="45"/>
      <c r="M71" s="45"/>
    </row>
    <row r="72" spans="1:13" x14ac:dyDescent="0.2">
      <c r="H72" s="34"/>
      <c r="I72" s="35"/>
      <c r="J72" s="35"/>
    </row>
    <row r="73" spans="1:13" x14ac:dyDescent="0.2">
      <c r="A73" s="6" t="s">
        <v>74</v>
      </c>
      <c r="H73" s="34"/>
      <c r="I73" s="35"/>
      <c r="J73" s="35"/>
    </row>
    <row r="74" spans="1:13" x14ac:dyDescent="0.2">
      <c r="H74" s="34"/>
      <c r="I74" s="35"/>
      <c r="J74" s="35"/>
    </row>
    <row r="75" spans="1:13" x14ac:dyDescent="0.2">
      <c r="H75" s="34"/>
      <c r="I75" s="35"/>
      <c r="J75" s="35"/>
    </row>
    <row r="76" spans="1:13" x14ac:dyDescent="0.2">
      <c r="H76" s="34"/>
      <c r="I76" s="35"/>
      <c r="J76" s="35"/>
    </row>
    <row r="77" spans="1:13" x14ac:dyDescent="0.2">
      <c r="H77" s="34"/>
      <c r="I77" s="35"/>
      <c r="J77" s="35"/>
    </row>
    <row r="78" spans="1:13" x14ac:dyDescent="0.2">
      <c r="H78" s="34"/>
      <c r="I78" s="35"/>
      <c r="J78" s="35"/>
    </row>
    <row r="79" spans="1:13" x14ac:dyDescent="0.2">
      <c r="H79" s="34"/>
      <c r="I79" s="35"/>
      <c r="J79" s="35"/>
    </row>
    <row r="80" spans="1:13" x14ac:dyDescent="0.2">
      <c r="H80" s="34"/>
      <c r="I80" s="35"/>
      <c r="J80" s="35"/>
    </row>
    <row r="81" spans="8:10" x14ac:dyDescent="0.2">
      <c r="H81" s="34"/>
      <c r="I81" s="35"/>
      <c r="J81" s="35"/>
    </row>
    <row r="82" spans="8:10" x14ac:dyDescent="0.2">
      <c r="H82" s="34"/>
      <c r="I82" s="35"/>
      <c r="J82" s="35"/>
    </row>
    <row r="83" spans="8:10" x14ac:dyDescent="0.2">
      <c r="H83" s="34"/>
      <c r="I83" s="35"/>
      <c r="J83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0" spans="8:10" x14ac:dyDescent="0.2">
      <c r="H100" s="34"/>
      <c r="I100" s="35"/>
      <c r="J100" s="35"/>
    </row>
    <row r="101" spans="8:10" x14ac:dyDescent="0.2">
      <c r="H101" s="34"/>
      <c r="I101" s="35"/>
      <c r="J101" s="35"/>
    </row>
    <row r="102" spans="8:10" x14ac:dyDescent="0.2">
      <c r="H102" s="34"/>
      <c r="I102" s="35"/>
      <c r="J102" s="35"/>
    </row>
    <row r="103" spans="8:10" x14ac:dyDescent="0.2">
      <c r="H103" s="34"/>
      <c r="I103" s="35"/>
      <c r="J103" s="35"/>
    </row>
    <row r="104" spans="8:10" x14ac:dyDescent="0.2">
      <c r="H104" s="34"/>
      <c r="I104" s="35"/>
      <c r="J104" s="35"/>
    </row>
    <row r="105" spans="8:10" x14ac:dyDescent="0.2">
      <c r="H105" s="34"/>
      <c r="I105" s="35"/>
      <c r="J105" s="35"/>
    </row>
    <row r="106" spans="8:10" x14ac:dyDescent="0.2">
      <c r="H106" s="34"/>
      <c r="I106" s="35"/>
      <c r="J106" s="35"/>
    </row>
    <row r="107" spans="8:10" x14ac:dyDescent="0.2">
      <c r="H107" s="34"/>
      <c r="I107" s="35"/>
      <c r="J107" s="35"/>
    </row>
    <row r="116" spans="8:10" x14ac:dyDescent="0.2">
      <c r="H116" s="34"/>
      <c r="I116" s="35"/>
      <c r="J116" s="35"/>
    </row>
    <row r="117" spans="8:10" x14ac:dyDescent="0.2">
      <c r="H117" s="34"/>
      <c r="I117" s="35"/>
      <c r="J117" s="35"/>
    </row>
    <row r="118" spans="8:10" x14ac:dyDescent="0.2">
      <c r="H118" s="34"/>
      <c r="I118" s="35"/>
      <c r="J118" s="35"/>
    </row>
    <row r="122" spans="8:10" ht="15" x14ac:dyDescent="0.25">
      <c r="I122" s="44"/>
      <c r="J122" s="44"/>
    </row>
    <row r="123" spans="8:10" x14ac:dyDescent="0.2">
      <c r="H123" s="34"/>
      <c r="I123" s="35"/>
      <c r="J123" s="35"/>
    </row>
    <row r="129" spans="8:10" x14ac:dyDescent="0.2">
      <c r="H129" s="34"/>
      <c r="I129" s="35"/>
      <c r="J129" s="35"/>
    </row>
    <row r="130" spans="8:10" x14ac:dyDescent="0.2">
      <c r="H130" s="34"/>
      <c r="I130" s="35"/>
      <c r="J130" s="35"/>
    </row>
    <row r="131" spans="8:10" x14ac:dyDescent="0.2">
      <c r="H131" s="34"/>
      <c r="I131" s="35"/>
      <c r="J131" s="35"/>
    </row>
    <row r="132" spans="8:10" x14ac:dyDescent="0.2">
      <c r="H132" s="34"/>
      <c r="I132" s="35"/>
      <c r="J132" s="35"/>
    </row>
    <row r="133" spans="8:10" x14ac:dyDescent="0.2">
      <c r="H133" s="34"/>
      <c r="I133" s="35"/>
      <c r="J133" s="35"/>
    </row>
    <row r="134" spans="8:10" x14ac:dyDescent="0.2">
      <c r="H134" s="34"/>
      <c r="I134" s="35"/>
      <c r="J134" s="35"/>
    </row>
    <row r="135" spans="8:10" x14ac:dyDescent="0.2">
      <c r="H135" s="34"/>
      <c r="I135" s="35"/>
      <c r="J135" s="35"/>
    </row>
    <row r="136" spans="8:10" x14ac:dyDescent="0.2">
      <c r="H136" s="34"/>
      <c r="I136" s="35"/>
      <c r="J136" s="35"/>
    </row>
    <row r="137" spans="8:10" x14ac:dyDescent="0.2">
      <c r="H137" s="34"/>
      <c r="I137" s="35"/>
      <c r="J137" s="35"/>
    </row>
    <row r="138" spans="8:10" x14ac:dyDescent="0.2">
      <c r="H138" s="34"/>
      <c r="I138" s="35"/>
      <c r="J138" s="35"/>
    </row>
    <row r="139" spans="8:10" x14ac:dyDescent="0.2">
      <c r="H139" s="34"/>
      <c r="I139" s="35"/>
      <c r="J139" s="35"/>
    </row>
    <row r="140" spans="8:10" x14ac:dyDescent="0.2">
      <c r="H140" s="34"/>
      <c r="I140" s="35"/>
      <c r="J140" s="35"/>
    </row>
    <row r="141" spans="8:10" x14ac:dyDescent="0.2">
      <c r="H141" s="34"/>
      <c r="I141" s="35"/>
      <c r="J141" s="35"/>
    </row>
    <row r="142" spans="8:10" x14ac:dyDescent="0.2">
      <c r="H142" s="34"/>
      <c r="I142" s="35"/>
      <c r="J142" s="35"/>
    </row>
    <row r="143" spans="8:10" x14ac:dyDescent="0.2">
      <c r="H143" s="34"/>
      <c r="I143" s="35"/>
      <c r="J143" s="35"/>
    </row>
    <row r="145" spans="8:10" x14ac:dyDescent="0.2">
      <c r="H145" s="34"/>
      <c r="I145" s="35"/>
      <c r="J145" s="35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16" spans="8:10" x14ac:dyDescent="0.2">
      <c r="H216" s="34"/>
      <c r="I216" s="36"/>
      <c r="J216" s="36"/>
    </row>
    <row r="217" spans="8:10" x14ac:dyDescent="0.2">
      <c r="H217" s="34"/>
      <c r="I217" s="36"/>
      <c r="J217" s="36"/>
    </row>
    <row r="218" spans="8:10" x14ac:dyDescent="0.2">
      <c r="H218" s="34"/>
      <c r="I218" s="36"/>
      <c r="J218" s="36"/>
    </row>
    <row r="219" spans="8:10" x14ac:dyDescent="0.2">
      <c r="H219" s="34"/>
      <c r="I219" s="36"/>
      <c r="J219" s="36"/>
    </row>
    <row r="220" spans="8:10" x14ac:dyDescent="0.2">
      <c r="H220" s="34"/>
      <c r="I220" s="36"/>
      <c r="J220" s="36"/>
    </row>
    <row r="221" spans="8:10" x14ac:dyDescent="0.2">
      <c r="H221" s="34"/>
      <c r="I221" s="36"/>
      <c r="J221" s="36"/>
    </row>
    <row r="222" spans="8:10" x14ac:dyDescent="0.2">
      <c r="H222" s="34"/>
      <c r="I222" s="36"/>
      <c r="J222" s="36"/>
    </row>
    <row r="223" spans="8:10" x14ac:dyDescent="0.2">
      <c r="H223" s="34"/>
      <c r="I223" s="36"/>
      <c r="J223" s="36"/>
    </row>
    <row r="224" spans="8:10" x14ac:dyDescent="0.2">
      <c r="H224" s="34"/>
      <c r="I224" s="36"/>
      <c r="J224" s="36"/>
    </row>
    <row r="225" spans="8:10" x14ac:dyDescent="0.2">
      <c r="H225" s="34"/>
      <c r="I225" s="36"/>
      <c r="J225" s="36"/>
    </row>
    <row r="226" spans="8:10" x14ac:dyDescent="0.2">
      <c r="H226" s="34"/>
      <c r="I226" s="36"/>
      <c r="J226" s="36"/>
    </row>
    <row r="227" spans="8:10" x14ac:dyDescent="0.2">
      <c r="H227" s="34"/>
      <c r="I227" s="36"/>
      <c r="J227" s="36"/>
    </row>
    <row r="228" spans="8:10" x14ac:dyDescent="0.2">
      <c r="H228" s="34"/>
      <c r="I228" s="36"/>
      <c r="J228" s="36"/>
    </row>
    <row r="229" spans="8:10" x14ac:dyDescent="0.2">
      <c r="H229" s="34"/>
      <c r="I229" s="36"/>
      <c r="J229" s="36"/>
    </row>
    <row r="230" spans="8:10" x14ac:dyDescent="0.2">
      <c r="H230" s="34"/>
      <c r="I230" s="36"/>
      <c r="J230" s="36"/>
    </row>
    <row r="231" spans="8:10" x14ac:dyDescent="0.2">
      <c r="H231" s="34"/>
      <c r="I231" s="36"/>
      <c r="J231" s="36"/>
    </row>
    <row r="232" spans="8:10" x14ac:dyDescent="0.2">
      <c r="H232" s="34"/>
      <c r="I232" s="36"/>
      <c r="J232" s="36"/>
    </row>
    <row r="233" spans="8:10" x14ac:dyDescent="0.2">
      <c r="H233" s="34"/>
      <c r="I233" s="36"/>
      <c r="J233" s="36"/>
    </row>
    <row r="234" spans="8:10" x14ac:dyDescent="0.2">
      <c r="H234" s="34"/>
      <c r="I234" s="36"/>
      <c r="J234" s="36"/>
    </row>
    <row r="235" spans="8:10" x14ac:dyDescent="0.2">
      <c r="H235" s="34"/>
      <c r="I235" s="36"/>
      <c r="J235" s="36"/>
    </row>
    <row r="236" spans="8:10" x14ac:dyDescent="0.2">
      <c r="H236" s="34"/>
      <c r="I236" s="36"/>
      <c r="J236" s="36"/>
    </row>
    <row r="237" spans="8:10" x14ac:dyDescent="0.2">
      <c r="H237" s="34"/>
      <c r="I237" s="36"/>
      <c r="J237" s="36"/>
    </row>
    <row r="238" spans="8:10" x14ac:dyDescent="0.2">
      <c r="H238" s="34"/>
      <c r="I238" s="36"/>
      <c r="J238" s="36"/>
    </row>
    <row r="239" spans="8:10" x14ac:dyDescent="0.2">
      <c r="H239" s="34"/>
      <c r="I239" s="36"/>
      <c r="J239" s="36"/>
    </row>
    <row r="240" spans="8:10" x14ac:dyDescent="0.2">
      <c r="H240" s="34"/>
      <c r="I240" s="36"/>
      <c r="J240" s="36"/>
    </row>
    <row r="241" spans="8:10" x14ac:dyDescent="0.2">
      <c r="H241" s="34"/>
      <c r="I241" s="36"/>
      <c r="J241" s="36"/>
    </row>
    <row r="242" spans="8:10" x14ac:dyDescent="0.2">
      <c r="H242" s="34"/>
      <c r="I242" s="36"/>
      <c r="J242" s="36"/>
    </row>
    <row r="245" spans="8:10" x14ac:dyDescent="0.2">
      <c r="H245" s="34"/>
      <c r="I245" s="36"/>
      <c r="J245" s="36"/>
    </row>
    <row r="246" spans="8:10" x14ac:dyDescent="0.2">
      <c r="H246" s="34"/>
      <c r="I246" s="36"/>
      <c r="J246" s="36"/>
    </row>
    <row r="247" spans="8:10" x14ac:dyDescent="0.2">
      <c r="H247" s="34"/>
      <c r="I247" s="36"/>
      <c r="J247" s="36"/>
    </row>
    <row r="248" spans="8:10" x14ac:dyDescent="0.2">
      <c r="H248" s="34"/>
      <c r="I248" s="36"/>
      <c r="J248" s="36"/>
    </row>
    <row r="249" spans="8:10" x14ac:dyDescent="0.2">
      <c r="H249" s="34"/>
      <c r="I249" s="36"/>
      <c r="J249" s="36"/>
    </row>
    <row r="250" spans="8:10" x14ac:dyDescent="0.2">
      <c r="H250" s="34"/>
      <c r="I250" s="36"/>
      <c r="J250" s="36"/>
    </row>
    <row r="251" spans="8:10" x14ac:dyDescent="0.2">
      <c r="H251" s="34"/>
      <c r="I251" s="36"/>
      <c r="J251" s="36"/>
    </row>
    <row r="252" spans="8:10" x14ac:dyDescent="0.2">
      <c r="H252" s="34"/>
      <c r="I252" s="36"/>
      <c r="J252" s="36"/>
    </row>
    <row r="254" spans="8:10" x14ac:dyDescent="0.2">
      <c r="H254" s="34"/>
      <c r="I254" s="36"/>
      <c r="J254" s="36"/>
    </row>
    <row r="255" spans="8:10" x14ac:dyDescent="0.2">
      <c r="H255" s="34"/>
      <c r="I255" s="36"/>
      <c r="J255" s="36"/>
    </row>
    <row r="256" spans="8:10" x14ac:dyDescent="0.2">
      <c r="H256" s="34"/>
      <c r="I256" s="36"/>
      <c r="J256" s="36"/>
    </row>
    <row r="257" spans="8:10" x14ac:dyDescent="0.2">
      <c r="H257" s="34"/>
      <c r="I257" s="36"/>
      <c r="J257" s="36"/>
    </row>
    <row r="258" spans="8:10" x14ac:dyDescent="0.2">
      <c r="H258" s="34"/>
      <c r="I258" s="36"/>
      <c r="J258" s="36"/>
    </row>
    <row r="259" spans="8:10" x14ac:dyDescent="0.2">
      <c r="H259" s="34"/>
      <c r="I259" s="36"/>
      <c r="J259" s="36"/>
    </row>
    <row r="270" spans="8:10" ht="15" x14ac:dyDescent="0.25">
      <c r="I270" s="5"/>
      <c r="J270" s="5"/>
    </row>
    <row r="281" spans="9:10" ht="15" x14ac:dyDescent="0.25">
      <c r="I281" s="32"/>
      <c r="J281" s="32"/>
    </row>
    <row r="285" spans="9:10" ht="15" x14ac:dyDescent="0.25">
      <c r="I285" s="10"/>
    </row>
    <row r="286" spans="9:10" ht="15" x14ac:dyDescent="0.25">
      <c r="J286" s="31"/>
    </row>
    <row r="289" spans="10:10" ht="15" x14ac:dyDescent="0.25">
      <c r="J289" s="9"/>
    </row>
    <row r="290" spans="10:10" ht="15" x14ac:dyDescent="0.25">
      <c r="J290" s="8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zoomScaleNormal="100" workbookViewId="0"/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81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  <c r="L2" s="7"/>
    </row>
    <row r="3" spans="1:12" ht="13.15" customHeight="1" x14ac:dyDescent="0.25">
      <c r="A3" s="4" t="s">
        <v>6</v>
      </c>
      <c r="B3" s="1">
        <v>1</v>
      </c>
      <c r="D3" s="35">
        <v>255476.55</v>
      </c>
      <c r="E3" s="35">
        <v>95733.05</v>
      </c>
      <c r="H3" s="34"/>
      <c r="I3" s="35"/>
      <c r="J3" s="35"/>
      <c r="L3" s="7"/>
    </row>
    <row r="4" spans="1:12" ht="13.15" customHeight="1" x14ac:dyDescent="0.25">
      <c r="A4" s="4" t="s">
        <v>7</v>
      </c>
      <c r="B4" s="1">
        <v>2</v>
      </c>
      <c r="D4" s="35">
        <v>8555.4</v>
      </c>
      <c r="E4" s="35">
        <v>5494.3</v>
      </c>
      <c r="H4" s="34"/>
      <c r="I4" s="35"/>
      <c r="J4" s="35"/>
      <c r="L4" s="7"/>
    </row>
    <row r="5" spans="1:12" ht="13.15" customHeight="1" x14ac:dyDescent="0.25">
      <c r="A5" s="4" t="s">
        <v>8</v>
      </c>
      <c r="B5" s="1">
        <v>3</v>
      </c>
      <c r="D5" s="35">
        <v>238739.9</v>
      </c>
      <c r="E5" s="35">
        <v>136399.9</v>
      </c>
      <c r="H5" s="34"/>
      <c r="I5" s="35"/>
      <c r="J5" s="35"/>
      <c r="L5" s="7"/>
    </row>
    <row r="6" spans="1:12" ht="13.15" customHeight="1" x14ac:dyDescent="0.25">
      <c r="A6" s="4" t="s">
        <v>9</v>
      </c>
      <c r="B6" s="1">
        <v>4</v>
      </c>
      <c r="D6" s="35">
        <v>15225</v>
      </c>
      <c r="E6" s="35">
        <v>8463.7000000000007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35">
        <v>611318.4</v>
      </c>
      <c r="E7" s="35">
        <v>276540.59999999998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35">
        <v>2277457</v>
      </c>
      <c r="E8" s="35">
        <v>1528194.15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5">
        <v>3517.5</v>
      </c>
      <c r="E9" s="35">
        <v>730.45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35">
        <v>304840.90000000002</v>
      </c>
      <c r="E10" s="35">
        <v>95485.95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35">
        <v>112965.3</v>
      </c>
      <c r="E11" s="35">
        <v>48954.15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35">
        <v>137381.29999999999</v>
      </c>
      <c r="E12" s="35">
        <v>113454.25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35">
        <v>1157026.5</v>
      </c>
      <c r="E13" s="35">
        <v>273009.8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5"/>
      <c r="E14" s="35"/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35">
        <v>3503934</v>
      </c>
      <c r="E15" s="35">
        <v>2500993.9500000002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35">
        <v>15494.5</v>
      </c>
      <c r="E16" s="35">
        <v>20377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35">
        <v>35856.1</v>
      </c>
      <c r="E17" s="35">
        <v>5001.3500000000004</v>
      </c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35">
        <v>1763674.5</v>
      </c>
      <c r="E18" s="35">
        <v>829237.85000000009</v>
      </c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35">
        <v>344121.4</v>
      </c>
      <c r="E19" s="35">
        <v>188440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35">
        <v>137347</v>
      </c>
      <c r="E20" s="35">
        <v>59815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35">
        <v>16944.900000000001</v>
      </c>
      <c r="E21" s="35">
        <v>3794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35">
        <v>7958.3</v>
      </c>
      <c r="E22" s="35">
        <v>4070.85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35">
        <v>9298.7999999999993</v>
      </c>
      <c r="E23" s="35">
        <v>4622.45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35">
        <v>7508.9</v>
      </c>
      <c r="E24" s="35">
        <v>5862.15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35">
        <v>21786.799999999999</v>
      </c>
      <c r="E25" s="35">
        <v>5861.8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35">
        <v>1014.3</v>
      </c>
      <c r="E26" s="35">
        <v>323.05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35">
        <v>27539.4</v>
      </c>
      <c r="E27" s="35">
        <v>16944.55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35">
        <v>6855.8</v>
      </c>
      <c r="E28" s="35">
        <v>2628.85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35">
        <v>154556.5</v>
      </c>
      <c r="E29" s="35">
        <v>58282.35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35">
        <v>65308.6</v>
      </c>
      <c r="E30" s="35">
        <v>25659.9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35">
        <v>1602388.9</v>
      </c>
      <c r="E31" s="35">
        <v>634968.94999999995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35">
        <v>2044</v>
      </c>
      <c r="E32" s="35">
        <v>1284.5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35">
        <v>319112.2</v>
      </c>
      <c r="E33" s="35">
        <v>82951.399999999994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35">
        <v>12578.3</v>
      </c>
      <c r="E34" s="35">
        <v>6151.6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35">
        <v>1349.6</v>
      </c>
      <c r="E35" s="35">
        <v>3529.75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35">
        <v>2174.1999999999998</v>
      </c>
      <c r="E36" s="35">
        <v>1727.25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35">
        <v>438933.6</v>
      </c>
      <c r="E37" s="35">
        <v>159970.65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35">
        <v>1461454.4</v>
      </c>
      <c r="E38" s="35">
        <v>450576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35">
        <v>391892.2</v>
      </c>
      <c r="E39" s="35">
        <v>437382.75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35">
        <v>13975.5</v>
      </c>
      <c r="E40" s="35">
        <v>6968.85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35">
        <v>2291.1</v>
      </c>
      <c r="E41" s="35">
        <v>1251.25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35"/>
      <c r="E42" s="35"/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35">
        <v>703297.7</v>
      </c>
      <c r="E43" s="35">
        <v>310928.09999999998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35">
        <v>247089.6</v>
      </c>
      <c r="E44" s="35">
        <v>122362.45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35">
        <v>264073.59999999998</v>
      </c>
      <c r="E45" s="35">
        <v>83451.55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35">
        <v>414768.9</v>
      </c>
      <c r="E46" s="35">
        <v>162517.70000000001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35">
        <v>133938</v>
      </c>
      <c r="E47" s="35">
        <v>55869.45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35"/>
      <c r="E48" s="35"/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35">
        <v>20251</v>
      </c>
      <c r="E49" s="35">
        <v>6353.9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35">
        <v>2582735.4</v>
      </c>
      <c r="E50" s="35">
        <v>1033085.2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35">
        <v>513999.5</v>
      </c>
      <c r="E51" s="35">
        <v>238653.45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35">
        <v>3115281.4</v>
      </c>
      <c r="E52" s="35">
        <v>926076.9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35">
        <v>465724.7</v>
      </c>
      <c r="E53" s="35">
        <v>209216.35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35"/>
      <c r="E54" s="35"/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35">
        <v>442471.4</v>
      </c>
      <c r="E55" s="35">
        <v>191748.55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35">
        <v>31301.9</v>
      </c>
      <c r="E56" s="35">
        <v>12513.9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35">
        <v>490357</v>
      </c>
      <c r="E57" s="35">
        <v>200598.3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35">
        <v>299661.59999999998</v>
      </c>
      <c r="E58" s="35">
        <v>113788.5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35"/>
      <c r="E59" s="35"/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35">
        <v>1081770.8999999999</v>
      </c>
      <c r="E60" s="35">
        <v>304510.15999999997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35">
        <v>786111.2</v>
      </c>
      <c r="E61" s="35">
        <v>332776.84999999998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35">
        <v>420117.6</v>
      </c>
      <c r="E62" s="35">
        <v>87210.2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35">
        <v>55302.1</v>
      </c>
      <c r="E63" s="35">
        <v>8179.15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35">
        <v>10708.6</v>
      </c>
      <c r="E64" s="35">
        <v>1585.5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D65" s="35">
        <v>5600.7</v>
      </c>
      <c r="E65" s="35">
        <v>4247.95</v>
      </c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35">
        <v>782758.9</v>
      </c>
      <c r="E66" s="35">
        <v>373582.65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35">
        <v>13304.9</v>
      </c>
      <c r="E67" s="35">
        <v>3302.25</v>
      </c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35">
        <v>482755</v>
      </c>
      <c r="E68" s="35">
        <v>144360.29999999999</v>
      </c>
      <c r="H68" s="34"/>
      <c r="I68" s="35"/>
      <c r="J68" s="35"/>
      <c r="L68" s="7"/>
    </row>
    <row r="69" spans="1:13" ht="13.15" customHeight="1" x14ac:dyDescent="0.25">
      <c r="A69" s="4" t="s">
        <v>72</v>
      </c>
      <c r="B69" s="1">
        <v>67</v>
      </c>
      <c r="D69" s="35">
        <v>8827</v>
      </c>
      <c r="E69" s="35">
        <v>3581.9</v>
      </c>
      <c r="G69" s="35"/>
      <c r="H69" s="35"/>
      <c r="I69" s="35"/>
      <c r="J69" s="35"/>
      <c r="K69" s="35"/>
      <c r="L69" s="7"/>
    </row>
    <row r="70" spans="1:13" ht="13.15" customHeight="1" x14ac:dyDescent="0.2">
      <c r="G70" s="35"/>
      <c r="H70" s="35"/>
      <c r="I70" s="35"/>
      <c r="J70" s="35"/>
      <c r="K70" s="35"/>
    </row>
    <row r="71" spans="1:13" ht="13.15" customHeight="1" x14ac:dyDescent="0.25">
      <c r="A71" s="1" t="s">
        <v>73</v>
      </c>
      <c r="D71" s="30">
        <f>SUM(D3:D69)</f>
        <v>28862106.149999995</v>
      </c>
      <c r="E71" s="30">
        <f>SUM(E3:E69)</f>
        <v>13031639.559999999</v>
      </c>
      <c r="F71" s="30"/>
      <c r="G71" s="35"/>
      <c r="H71" s="35"/>
      <c r="I71" s="35"/>
      <c r="J71" s="35"/>
      <c r="K71" s="35"/>
      <c r="L71" s="45"/>
      <c r="M71" s="45"/>
    </row>
    <row r="72" spans="1:13" x14ac:dyDescent="0.2">
      <c r="G72" s="35"/>
      <c r="H72" s="35"/>
      <c r="I72" s="35"/>
      <c r="J72" s="35"/>
      <c r="K72" s="35"/>
    </row>
    <row r="73" spans="1:13" x14ac:dyDescent="0.2">
      <c r="A73" s="6" t="s">
        <v>74</v>
      </c>
      <c r="G73" s="35"/>
      <c r="H73" s="35"/>
      <c r="I73" s="35"/>
      <c r="J73" s="35"/>
      <c r="K73" s="35"/>
    </row>
    <row r="74" spans="1:13" x14ac:dyDescent="0.2">
      <c r="H74" s="34"/>
      <c r="I74" s="35"/>
      <c r="J74" s="35"/>
    </row>
    <row r="75" spans="1:13" x14ac:dyDescent="0.2">
      <c r="H75" s="34"/>
      <c r="I75" s="35"/>
      <c r="J75" s="35"/>
    </row>
    <row r="76" spans="1:13" x14ac:dyDescent="0.2">
      <c r="H76" s="34"/>
      <c r="I76" s="34"/>
      <c r="J76" s="34"/>
    </row>
    <row r="77" spans="1:13" x14ac:dyDescent="0.2">
      <c r="H77" s="34"/>
      <c r="I77" s="35"/>
      <c r="J77" s="35"/>
    </row>
    <row r="78" spans="1:13" x14ac:dyDescent="0.2">
      <c r="H78" s="34"/>
      <c r="I78" s="35"/>
      <c r="J78" s="35"/>
    </row>
    <row r="79" spans="1:13" x14ac:dyDescent="0.2">
      <c r="H79" s="34"/>
      <c r="I79" s="35"/>
      <c r="J79" s="35"/>
    </row>
    <row r="80" spans="1:13" x14ac:dyDescent="0.2">
      <c r="H80" s="34"/>
      <c r="I80" s="35"/>
      <c r="J80" s="35"/>
    </row>
    <row r="81" spans="8:10" x14ac:dyDescent="0.2">
      <c r="H81" s="34"/>
      <c r="I81" s="35"/>
      <c r="J81" s="35"/>
    </row>
    <row r="82" spans="8:10" x14ac:dyDescent="0.2">
      <c r="H82" s="34"/>
      <c r="I82" s="35"/>
      <c r="J82" s="35"/>
    </row>
    <row r="83" spans="8:10" x14ac:dyDescent="0.2">
      <c r="H83" s="34"/>
      <c r="I83" s="35"/>
      <c r="J83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0" spans="8:10" x14ac:dyDescent="0.2">
      <c r="H100" s="34"/>
      <c r="I100" s="35"/>
      <c r="J100" s="35"/>
    </row>
    <row r="101" spans="8:10" x14ac:dyDescent="0.2">
      <c r="H101" s="34"/>
      <c r="I101" s="35"/>
      <c r="J101" s="35"/>
    </row>
    <row r="102" spans="8:10" x14ac:dyDescent="0.2">
      <c r="H102" s="34"/>
      <c r="I102" s="35"/>
      <c r="J102" s="35"/>
    </row>
    <row r="103" spans="8:10" x14ac:dyDescent="0.2">
      <c r="H103" s="34"/>
      <c r="I103" s="35"/>
      <c r="J103" s="35"/>
    </row>
    <row r="104" spans="8:10" x14ac:dyDescent="0.2">
      <c r="H104" s="34"/>
      <c r="I104" s="35"/>
      <c r="J104" s="35"/>
    </row>
    <row r="105" spans="8:10" x14ac:dyDescent="0.2">
      <c r="H105" s="34"/>
      <c r="I105" s="35"/>
      <c r="J105" s="35"/>
    </row>
    <row r="106" spans="8:10" x14ac:dyDescent="0.2">
      <c r="H106" s="34"/>
      <c r="I106" s="35"/>
      <c r="J106" s="35"/>
    </row>
    <row r="107" spans="8:10" x14ac:dyDescent="0.2">
      <c r="H107" s="34"/>
      <c r="I107" s="35"/>
      <c r="J107" s="35"/>
    </row>
    <row r="108" spans="8:10" x14ac:dyDescent="0.2">
      <c r="H108" s="34"/>
      <c r="I108" s="35"/>
      <c r="J108" s="35"/>
    </row>
    <row r="109" spans="8:10" x14ac:dyDescent="0.2">
      <c r="H109" s="34"/>
      <c r="I109" s="35"/>
      <c r="J109" s="35"/>
    </row>
    <row r="110" spans="8:10" x14ac:dyDescent="0.2">
      <c r="H110" s="34"/>
      <c r="I110" s="35"/>
      <c r="J110" s="35"/>
    </row>
    <row r="111" spans="8:10" x14ac:dyDescent="0.2">
      <c r="H111" s="34"/>
      <c r="I111" s="35"/>
      <c r="J111" s="35"/>
    </row>
    <row r="112" spans="8:10" x14ac:dyDescent="0.2">
      <c r="H112" s="34"/>
      <c r="I112" s="35"/>
      <c r="J112" s="35"/>
    </row>
    <row r="121" spans="8:10" x14ac:dyDescent="0.2">
      <c r="H121" s="34"/>
      <c r="I121" s="35"/>
      <c r="J121" s="35"/>
    </row>
    <row r="122" spans="8:10" x14ac:dyDescent="0.2">
      <c r="H122" s="34"/>
      <c r="I122" s="35"/>
      <c r="J122" s="35"/>
    </row>
    <row r="123" spans="8:10" x14ac:dyDescent="0.2">
      <c r="H123" s="34"/>
      <c r="I123" s="35"/>
      <c r="J123" s="35"/>
    </row>
    <row r="127" spans="8:10" ht="15" x14ac:dyDescent="0.25">
      <c r="I127" s="44"/>
      <c r="J127" s="44"/>
    </row>
    <row r="128" spans="8:10" x14ac:dyDescent="0.2">
      <c r="H128" s="34"/>
      <c r="I128" s="35"/>
      <c r="J128" s="35"/>
    </row>
    <row r="134" spans="8:10" x14ac:dyDescent="0.2">
      <c r="H134" s="34"/>
      <c r="I134" s="35"/>
      <c r="J134" s="35"/>
    </row>
    <row r="135" spans="8:10" x14ac:dyDescent="0.2">
      <c r="H135" s="34"/>
      <c r="I135" s="35"/>
      <c r="J135" s="35"/>
    </row>
    <row r="136" spans="8:10" x14ac:dyDescent="0.2">
      <c r="H136" s="34"/>
      <c r="I136" s="35"/>
      <c r="J136" s="35"/>
    </row>
    <row r="137" spans="8:10" x14ac:dyDescent="0.2">
      <c r="H137" s="34"/>
      <c r="I137" s="35"/>
      <c r="J137" s="35"/>
    </row>
    <row r="138" spans="8:10" x14ac:dyDescent="0.2">
      <c r="H138" s="34"/>
      <c r="I138" s="35"/>
      <c r="J138" s="35"/>
    </row>
    <row r="139" spans="8:10" x14ac:dyDescent="0.2">
      <c r="H139" s="34"/>
      <c r="I139" s="35"/>
      <c r="J139" s="35"/>
    </row>
    <row r="140" spans="8:10" x14ac:dyDescent="0.2">
      <c r="H140" s="34"/>
      <c r="I140" s="35"/>
      <c r="J140" s="35"/>
    </row>
    <row r="141" spans="8:10" x14ac:dyDescent="0.2">
      <c r="H141" s="34"/>
      <c r="I141" s="35"/>
      <c r="J141" s="35"/>
    </row>
    <row r="142" spans="8:10" x14ac:dyDescent="0.2">
      <c r="H142" s="34"/>
      <c r="I142" s="35"/>
      <c r="J142" s="35"/>
    </row>
    <row r="143" spans="8:10" x14ac:dyDescent="0.2">
      <c r="H143" s="34"/>
      <c r="I143" s="35"/>
      <c r="J143" s="35"/>
    </row>
    <row r="144" spans="8:10" x14ac:dyDescent="0.2">
      <c r="H144" s="34"/>
      <c r="I144" s="35"/>
      <c r="J144" s="35"/>
    </row>
    <row r="145" spans="8:10" x14ac:dyDescent="0.2">
      <c r="H145" s="34"/>
      <c r="I145" s="35"/>
      <c r="J145" s="35"/>
    </row>
    <row r="146" spans="8:10" x14ac:dyDescent="0.2">
      <c r="H146" s="34"/>
      <c r="I146" s="35"/>
      <c r="J146" s="35"/>
    </row>
    <row r="147" spans="8:10" x14ac:dyDescent="0.2">
      <c r="H147" s="34"/>
      <c r="I147" s="35"/>
      <c r="J147" s="35"/>
    </row>
    <row r="148" spans="8:10" x14ac:dyDescent="0.2">
      <c r="H148" s="34"/>
      <c r="I148" s="35"/>
      <c r="J148" s="35"/>
    </row>
    <row r="150" spans="8:10" x14ac:dyDescent="0.2">
      <c r="H150" s="34"/>
      <c r="I150" s="35"/>
      <c r="J150" s="35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16" spans="8:10" x14ac:dyDescent="0.2">
      <c r="H216" s="34"/>
      <c r="I216" s="36"/>
      <c r="J216" s="36"/>
    </row>
    <row r="217" spans="8:10" x14ac:dyDescent="0.2">
      <c r="H217" s="34"/>
      <c r="I217" s="36"/>
      <c r="J217" s="36"/>
    </row>
    <row r="218" spans="8:10" x14ac:dyDescent="0.2">
      <c r="H218" s="34"/>
      <c r="I218" s="36"/>
      <c r="J218" s="36"/>
    </row>
    <row r="219" spans="8:10" x14ac:dyDescent="0.2">
      <c r="H219" s="34"/>
      <c r="I219" s="36"/>
      <c r="J219" s="36"/>
    </row>
    <row r="220" spans="8:10" x14ac:dyDescent="0.2">
      <c r="H220" s="34"/>
      <c r="I220" s="36"/>
      <c r="J220" s="36"/>
    </row>
    <row r="221" spans="8:10" x14ac:dyDescent="0.2">
      <c r="H221" s="34"/>
      <c r="I221" s="36"/>
      <c r="J221" s="36"/>
    </row>
    <row r="222" spans="8:10" x14ac:dyDescent="0.2">
      <c r="H222" s="34"/>
      <c r="I222" s="36"/>
      <c r="J222" s="36"/>
    </row>
    <row r="223" spans="8:10" x14ac:dyDescent="0.2">
      <c r="H223" s="34"/>
      <c r="I223" s="36"/>
      <c r="J223" s="36"/>
    </row>
    <row r="224" spans="8:10" x14ac:dyDescent="0.2">
      <c r="H224" s="34"/>
      <c r="I224" s="36"/>
      <c r="J224" s="36"/>
    </row>
    <row r="225" spans="8:10" x14ac:dyDescent="0.2">
      <c r="H225" s="34"/>
      <c r="I225" s="36"/>
      <c r="J225" s="36"/>
    </row>
    <row r="226" spans="8:10" x14ac:dyDescent="0.2">
      <c r="H226" s="34"/>
      <c r="I226" s="36"/>
      <c r="J226" s="36"/>
    </row>
    <row r="227" spans="8:10" x14ac:dyDescent="0.2">
      <c r="H227" s="34"/>
      <c r="I227" s="36"/>
      <c r="J227" s="36"/>
    </row>
    <row r="228" spans="8:10" x14ac:dyDescent="0.2">
      <c r="H228" s="34"/>
      <c r="I228" s="36"/>
      <c r="J228" s="36"/>
    </row>
    <row r="229" spans="8:10" x14ac:dyDescent="0.2">
      <c r="H229" s="34"/>
      <c r="I229" s="36"/>
      <c r="J229" s="36"/>
    </row>
    <row r="230" spans="8:10" x14ac:dyDescent="0.2">
      <c r="H230" s="34"/>
      <c r="I230" s="36"/>
      <c r="J230" s="36"/>
    </row>
    <row r="231" spans="8:10" x14ac:dyDescent="0.2">
      <c r="H231" s="34"/>
      <c r="I231" s="36"/>
      <c r="J231" s="36"/>
    </row>
    <row r="232" spans="8:10" x14ac:dyDescent="0.2">
      <c r="H232" s="34"/>
      <c r="I232" s="36"/>
      <c r="J232" s="36"/>
    </row>
    <row r="233" spans="8:10" x14ac:dyDescent="0.2">
      <c r="H233" s="34"/>
      <c r="I233" s="36"/>
      <c r="J233" s="36"/>
    </row>
    <row r="234" spans="8:10" x14ac:dyDescent="0.2">
      <c r="H234" s="34"/>
      <c r="I234" s="36"/>
      <c r="J234" s="36"/>
    </row>
    <row r="235" spans="8:10" x14ac:dyDescent="0.2">
      <c r="H235" s="34"/>
      <c r="I235" s="36"/>
      <c r="J235" s="36"/>
    </row>
    <row r="236" spans="8:10" x14ac:dyDescent="0.2">
      <c r="H236" s="34"/>
      <c r="I236" s="36"/>
      <c r="J236" s="36"/>
    </row>
    <row r="237" spans="8:10" x14ac:dyDescent="0.2">
      <c r="H237" s="34"/>
      <c r="I237" s="36"/>
      <c r="J237" s="36"/>
    </row>
    <row r="238" spans="8:10" x14ac:dyDescent="0.2">
      <c r="H238" s="34"/>
      <c r="I238" s="36"/>
      <c r="J238" s="36"/>
    </row>
    <row r="239" spans="8:10" x14ac:dyDescent="0.2">
      <c r="H239" s="34"/>
      <c r="I239" s="36"/>
      <c r="J239" s="36"/>
    </row>
    <row r="240" spans="8:10" x14ac:dyDescent="0.2">
      <c r="H240" s="34"/>
      <c r="I240" s="36"/>
      <c r="J240" s="36"/>
    </row>
    <row r="241" spans="8:10" x14ac:dyDescent="0.2">
      <c r="H241" s="34"/>
      <c r="I241" s="36"/>
      <c r="J241" s="36"/>
    </row>
    <row r="242" spans="8:10" x14ac:dyDescent="0.2">
      <c r="H242" s="34"/>
      <c r="I242" s="36"/>
      <c r="J242" s="36"/>
    </row>
    <row r="243" spans="8:10" x14ac:dyDescent="0.2">
      <c r="H243" s="34"/>
      <c r="I243" s="36"/>
      <c r="J243" s="36"/>
    </row>
    <row r="244" spans="8:10" x14ac:dyDescent="0.2">
      <c r="H244" s="34"/>
      <c r="I244" s="36"/>
      <c r="J244" s="36"/>
    </row>
    <row r="245" spans="8:10" x14ac:dyDescent="0.2">
      <c r="H245" s="34"/>
      <c r="I245" s="36"/>
      <c r="J245" s="36"/>
    </row>
    <row r="246" spans="8:10" x14ac:dyDescent="0.2">
      <c r="H246" s="34"/>
      <c r="I246" s="36"/>
      <c r="J246" s="36"/>
    </row>
    <row r="247" spans="8:10" x14ac:dyDescent="0.2">
      <c r="H247" s="34"/>
      <c r="I247" s="36"/>
      <c r="J247" s="36"/>
    </row>
    <row r="250" spans="8:10" x14ac:dyDescent="0.2">
      <c r="H250" s="34"/>
      <c r="I250" s="36"/>
      <c r="J250" s="36"/>
    </row>
    <row r="251" spans="8:10" x14ac:dyDescent="0.2">
      <c r="H251" s="34"/>
      <c r="I251" s="36"/>
      <c r="J251" s="36"/>
    </row>
    <row r="252" spans="8:10" x14ac:dyDescent="0.2">
      <c r="H252" s="34"/>
      <c r="I252" s="36"/>
      <c r="J252" s="36"/>
    </row>
    <row r="253" spans="8:10" x14ac:dyDescent="0.2">
      <c r="H253" s="34"/>
      <c r="I253" s="36"/>
      <c r="J253" s="36"/>
    </row>
    <row r="254" spans="8:10" x14ac:dyDescent="0.2">
      <c r="H254" s="34"/>
      <c r="I254" s="36"/>
      <c r="J254" s="36"/>
    </row>
    <row r="255" spans="8:10" x14ac:dyDescent="0.2">
      <c r="H255" s="34"/>
      <c r="I255" s="36"/>
      <c r="J255" s="36"/>
    </row>
    <row r="256" spans="8:10" x14ac:dyDescent="0.2">
      <c r="H256" s="34"/>
      <c r="I256" s="36"/>
      <c r="J256" s="36"/>
    </row>
    <row r="257" spans="8:10" x14ac:dyDescent="0.2">
      <c r="H257" s="34"/>
      <c r="I257" s="36"/>
      <c r="J257" s="36"/>
    </row>
    <row r="259" spans="8:10" x14ac:dyDescent="0.2">
      <c r="H259" s="34"/>
      <c r="I259" s="36"/>
      <c r="J259" s="36"/>
    </row>
    <row r="260" spans="8:10" x14ac:dyDescent="0.2">
      <c r="H260" s="34"/>
      <c r="I260" s="36"/>
      <c r="J260" s="36"/>
    </row>
    <row r="261" spans="8:10" x14ac:dyDescent="0.2">
      <c r="H261" s="34"/>
      <c r="I261" s="36"/>
      <c r="J261" s="36"/>
    </row>
    <row r="262" spans="8:10" x14ac:dyDescent="0.2">
      <c r="H262" s="34"/>
      <c r="I262" s="36"/>
      <c r="J262" s="36"/>
    </row>
    <row r="263" spans="8:10" x14ac:dyDescent="0.2">
      <c r="H263" s="34"/>
      <c r="I263" s="36"/>
      <c r="J263" s="36"/>
    </row>
    <row r="264" spans="8:10" x14ac:dyDescent="0.2">
      <c r="H264" s="34"/>
      <c r="I264" s="36"/>
      <c r="J264" s="36"/>
    </row>
    <row r="275" spans="9:10" ht="15" x14ac:dyDescent="0.25">
      <c r="I275" s="5"/>
      <c r="J275" s="5"/>
    </row>
    <row r="286" spans="9:10" ht="15" x14ac:dyDescent="0.25">
      <c r="I286" s="32"/>
      <c r="J286" s="32"/>
    </row>
    <row r="290" spans="9:10" ht="15" x14ac:dyDescent="0.25">
      <c r="I290" s="10"/>
    </row>
    <row r="291" spans="9:10" ht="15" x14ac:dyDescent="0.25">
      <c r="J291" s="31"/>
    </row>
    <row r="294" spans="9:10" ht="15" x14ac:dyDescent="0.25">
      <c r="J294" s="9"/>
    </row>
    <row r="295" spans="9:10" ht="15" x14ac:dyDescent="0.25">
      <c r="J295" s="8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/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37" customWidth="1"/>
    <col min="8" max="8" width="18.28515625" style="37" customWidth="1"/>
  </cols>
  <sheetData>
    <row r="1" spans="1:8" x14ac:dyDescent="0.25">
      <c r="A1" s="29" t="s">
        <v>82</v>
      </c>
    </row>
    <row r="2" spans="1:8" x14ac:dyDescent="0.25">
      <c r="D2" s="43" t="s">
        <v>0</v>
      </c>
      <c r="E2" s="43" t="s">
        <v>1</v>
      </c>
      <c r="G2" s="38" t="s">
        <v>75</v>
      </c>
      <c r="H2" s="39"/>
    </row>
    <row r="3" spans="1:8" x14ac:dyDescent="0.25">
      <c r="A3" t="s">
        <v>2</v>
      </c>
      <c r="B3" t="s">
        <v>3</v>
      </c>
      <c r="D3" s="43" t="s">
        <v>4</v>
      </c>
      <c r="E3" s="43" t="s">
        <v>5</v>
      </c>
      <c r="F3" s="14"/>
      <c r="G3" s="40" t="s">
        <v>0</v>
      </c>
      <c r="H3" s="41" t="s">
        <v>1</v>
      </c>
    </row>
    <row r="4" spans="1:8" x14ac:dyDescent="0.25">
      <c r="A4" s="15" t="s">
        <v>6</v>
      </c>
      <c r="B4">
        <v>1</v>
      </c>
      <c r="D4" s="16">
        <v>670631.6</v>
      </c>
      <c r="E4" s="16">
        <v>380888.2</v>
      </c>
      <c r="F4" s="17"/>
      <c r="G4" s="42">
        <v>-4.1888747466432341E-2</v>
      </c>
      <c r="H4" s="42">
        <v>-5.2997248410569742E-2</v>
      </c>
    </row>
    <row r="5" spans="1:8" x14ac:dyDescent="0.25">
      <c r="A5" s="15" t="s">
        <v>7</v>
      </c>
      <c r="B5">
        <v>2</v>
      </c>
      <c r="D5" s="16">
        <v>39149.599999999999</v>
      </c>
      <c r="E5" s="16">
        <v>27273.4</v>
      </c>
      <c r="F5" s="17"/>
      <c r="G5" s="42">
        <v>0.32239377674792524</v>
      </c>
      <c r="H5" s="42">
        <v>0.38657271481698952</v>
      </c>
    </row>
    <row r="6" spans="1:8" x14ac:dyDescent="0.25">
      <c r="A6" s="15" t="s">
        <v>8</v>
      </c>
      <c r="B6">
        <v>3</v>
      </c>
      <c r="D6" s="16">
        <v>1100071.7</v>
      </c>
      <c r="E6" s="16">
        <v>524641.6</v>
      </c>
      <c r="F6" s="17"/>
      <c r="G6" s="42">
        <v>-0.15914144765003002</v>
      </c>
      <c r="H6" s="42">
        <v>3.9215591117926829E-2</v>
      </c>
    </row>
    <row r="7" spans="1:8" x14ac:dyDescent="0.25">
      <c r="A7" s="15" t="s">
        <v>9</v>
      </c>
      <c r="B7">
        <v>4</v>
      </c>
      <c r="D7" s="16">
        <v>24061.800000000003</v>
      </c>
      <c r="E7" s="16">
        <v>21476.350000000002</v>
      </c>
      <c r="F7" s="17"/>
      <c r="G7" s="42">
        <v>0.18453427065026351</v>
      </c>
      <c r="H7" s="42">
        <v>1.4849552504758434</v>
      </c>
    </row>
    <row r="8" spans="1:8" x14ac:dyDescent="0.25">
      <c r="A8" s="15" t="s">
        <v>10</v>
      </c>
      <c r="B8">
        <v>5</v>
      </c>
      <c r="D8" s="16">
        <v>2514737.4000000004</v>
      </c>
      <c r="E8" s="16">
        <v>1366246.7000000002</v>
      </c>
      <c r="F8" s="17"/>
      <c r="G8" s="42">
        <v>-0.11392983275696345</v>
      </c>
      <c r="H8" s="42">
        <v>6.0470440959616178E-2</v>
      </c>
    </row>
    <row r="9" spans="1:8" x14ac:dyDescent="0.25">
      <c r="A9" s="15" t="s">
        <v>11</v>
      </c>
      <c r="B9">
        <v>6</v>
      </c>
      <c r="D9" s="16">
        <v>10616870.529999999</v>
      </c>
      <c r="E9" s="16">
        <v>5006733.2</v>
      </c>
      <c r="F9" s="17"/>
      <c r="G9" s="42">
        <v>-0.14482466720460585</v>
      </c>
      <c r="H9" s="42">
        <v>-4.6509750728617405E-2</v>
      </c>
    </row>
    <row r="10" spans="1:8" x14ac:dyDescent="0.25">
      <c r="A10" s="15" t="s">
        <v>12</v>
      </c>
      <c r="B10">
        <v>7</v>
      </c>
      <c r="D10" s="16">
        <v>19579.7</v>
      </c>
      <c r="E10" s="16">
        <v>8282.0499999999993</v>
      </c>
      <c r="F10" s="17"/>
      <c r="G10" s="42">
        <v>0.41675530567796182</v>
      </c>
      <c r="H10" s="42">
        <v>-0.25012675877804547</v>
      </c>
    </row>
    <row r="11" spans="1:8" x14ac:dyDescent="0.25">
      <c r="A11" s="15" t="s">
        <v>13</v>
      </c>
      <c r="B11">
        <v>8</v>
      </c>
      <c r="D11" s="16">
        <v>941119.2</v>
      </c>
      <c r="E11" s="16">
        <v>323906.8</v>
      </c>
      <c r="F11" s="17"/>
      <c r="G11" s="42">
        <v>-0.16700445476681292</v>
      </c>
      <c r="H11" s="42">
        <v>-0.20384995234015035</v>
      </c>
    </row>
    <row r="12" spans="1:8" x14ac:dyDescent="0.25">
      <c r="A12" s="15" t="s">
        <v>14</v>
      </c>
      <c r="B12">
        <v>9</v>
      </c>
      <c r="D12" s="16">
        <v>407465.1</v>
      </c>
      <c r="E12" s="16">
        <v>175645.05</v>
      </c>
      <c r="F12" s="17"/>
      <c r="G12" s="42">
        <v>0.1211301189132552</v>
      </c>
      <c r="H12" s="42">
        <v>0.15907106727948817</v>
      </c>
    </row>
    <row r="13" spans="1:8" x14ac:dyDescent="0.25">
      <c r="A13" s="15" t="s">
        <v>15</v>
      </c>
      <c r="B13">
        <v>10</v>
      </c>
      <c r="D13" s="16">
        <v>539769.30000000005</v>
      </c>
      <c r="E13" s="16">
        <v>398945.75</v>
      </c>
      <c r="F13" s="17"/>
      <c r="G13" s="42">
        <v>0.2342402473925822</v>
      </c>
      <c r="H13" s="42">
        <v>2.0657697387566953E-2</v>
      </c>
    </row>
    <row r="14" spans="1:8" x14ac:dyDescent="0.25">
      <c r="A14" s="15" t="s">
        <v>16</v>
      </c>
      <c r="B14">
        <v>11</v>
      </c>
      <c r="D14" s="16">
        <v>5638951.5</v>
      </c>
      <c r="E14" s="16">
        <v>1614722.55</v>
      </c>
      <c r="F14" s="17"/>
      <c r="G14" s="42">
        <v>-0.14455447121664244</v>
      </c>
      <c r="H14" s="42">
        <v>-5.8705755685876659E-2</v>
      </c>
    </row>
    <row r="15" spans="1:8" x14ac:dyDescent="0.25">
      <c r="A15" s="15" t="s">
        <v>17</v>
      </c>
      <c r="B15">
        <v>12</v>
      </c>
      <c r="D15" s="16">
        <v>91543.9</v>
      </c>
      <c r="E15" s="16">
        <v>87029.25</v>
      </c>
      <c r="F15" s="17"/>
      <c r="G15" s="42">
        <v>-0.21458826840135115</v>
      </c>
      <c r="H15" s="42">
        <v>-6.6193231961724552E-2</v>
      </c>
    </row>
    <row r="16" spans="1:8" x14ac:dyDescent="0.25">
      <c r="A16" s="15" t="s">
        <v>18</v>
      </c>
      <c r="B16">
        <v>13</v>
      </c>
      <c r="D16" s="16">
        <v>13982307</v>
      </c>
      <c r="E16" s="16">
        <v>8528543.0999999996</v>
      </c>
      <c r="F16" s="17"/>
      <c r="G16" s="42">
        <v>-0.20408468070721086</v>
      </c>
      <c r="H16" s="42">
        <v>3.3919987168958388E-2</v>
      </c>
    </row>
    <row r="17" spans="1:8" x14ac:dyDescent="0.25">
      <c r="A17" s="15" t="s">
        <v>19</v>
      </c>
      <c r="B17">
        <v>14</v>
      </c>
      <c r="D17" s="16">
        <v>68039.299999999988</v>
      </c>
      <c r="E17" s="16">
        <v>22117.9</v>
      </c>
      <c r="F17" s="17"/>
      <c r="G17" s="42">
        <v>-0.66834090265432389</v>
      </c>
      <c r="H17" s="42">
        <v>-0.39865064184913446</v>
      </c>
    </row>
    <row r="18" spans="1:8" x14ac:dyDescent="0.25">
      <c r="A18" s="15" t="s">
        <v>20</v>
      </c>
      <c r="B18">
        <v>15</v>
      </c>
      <c r="D18" s="16">
        <v>0</v>
      </c>
      <c r="E18" s="16">
        <v>0</v>
      </c>
      <c r="F18" s="17"/>
      <c r="G18" s="42">
        <v>-1</v>
      </c>
      <c r="H18" s="42">
        <v>-1</v>
      </c>
    </row>
    <row r="19" spans="1:8" x14ac:dyDescent="0.25">
      <c r="A19" s="15" t="s">
        <v>21</v>
      </c>
      <c r="B19">
        <v>16</v>
      </c>
      <c r="D19" s="16">
        <v>3742544.3999999994</v>
      </c>
      <c r="E19" s="16">
        <v>1896885.2</v>
      </c>
      <c r="F19" s="17"/>
      <c r="G19" s="42">
        <v>0.24044134860177802</v>
      </c>
      <c r="H19" s="42">
        <v>0.19287016649249433</v>
      </c>
    </row>
    <row r="20" spans="1:8" x14ac:dyDescent="0.25">
      <c r="A20" s="15" t="s">
        <v>22</v>
      </c>
      <c r="B20">
        <v>17</v>
      </c>
      <c r="D20" s="16">
        <v>804011.6</v>
      </c>
      <c r="E20" s="16">
        <v>530399.80000000005</v>
      </c>
      <c r="F20" s="17"/>
      <c r="G20" s="42">
        <v>-0.1170412963930999</v>
      </c>
      <c r="H20" s="42">
        <v>0.14903603011368083</v>
      </c>
    </row>
    <row r="21" spans="1:8" x14ac:dyDescent="0.25">
      <c r="A21" s="15" t="s">
        <v>23</v>
      </c>
      <c r="B21">
        <v>18</v>
      </c>
      <c r="D21" s="16">
        <v>525294.19999999995</v>
      </c>
      <c r="E21" s="16">
        <v>250141.85</v>
      </c>
      <c r="F21" s="17"/>
      <c r="G21" s="42">
        <v>-0.23392347398729496</v>
      </c>
      <c r="H21" s="42">
        <v>5.2795090527965494E-2</v>
      </c>
    </row>
    <row r="22" spans="1:8" x14ac:dyDescent="0.25">
      <c r="A22" s="15" t="s">
        <v>24</v>
      </c>
      <c r="B22">
        <v>19</v>
      </c>
      <c r="D22" s="16">
        <v>102179.7</v>
      </c>
      <c r="E22" s="16">
        <v>40688.199999999997</v>
      </c>
      <c r="F22" s="17"/>
      <c r="G22" s="42">
        <v>0.25276564337146756</v>
      </c>
      <c r="H22" s="42">
        <v>0.58095004963757746</v>
      </c>
    </row>
    <row r="23" spans="1:8" x14ac:dyDescent="0.25">
      <c r="A23" s="15" t="s">
        <v>25</v>
      </c>
      <c r="B23">
        <v>20</v>
      </c>
      <c r="D23" s="16">
        <v>43003.8</v>
      </c>
      <c r="E23" s="16">
        <v>23742.6</v>
      </c>
      <c r="F23" s="17"/>
      <c r="G23" s="42">
        <v>0.36265637476710144</v>
      </c>
      <c r="H23" s="42">
        <v>0.29986395079234285</v>
      </c>
    </row>
    <row r="24" spans="1:8" x14ac:dyDescent="0.25">
      <c r="A24" s="15" t="s">
        <v>26</v>
      </c>
      <c r="B24">
        <v>21</v>
      </c>
      <c r="D24" s="16">
        <v>38539.9</v>
      </c>
      <c r="E24" s="16">
        <v>11612.310000000001</v>
      </c>
      <c r="F24" s="17"/>
      <c r="G24" s="42">
        <v>-3.9681155375706267E-2</v>
      </c>
      <c r="H24" s="42">
        <v>-0.38882900616312543</v>
      </c>
    </row>
    <row r="25" spans="1:8" x14ac:dyDescent="0.25">
      <c r="A25" s="15" t="s">
        <v>27</v>
      </c>
      <c r="B25">
        <v>22</v>
      </c>
      <c r="D25" s="16">
        <v>23817.5</v>
      </c>
      <c r="E25" s="16">
        <v>7717.5</v>
      </c>
      <c r="F25" s="17"/>
      <c r="G25" s="42">
        <v>8.3357213360078841E-2</v>
      </c>
      <c r="H25" s="42">
        <v>-0.45244598957039983</v>
      </c>
    </row>
    <row r="26" spans="1:8" x14ac:dyDescent="0.25">
      <c r="A26" s="15" t="s">
        <v>28</v>
      </c>
      <c r="B26">
        <v>23</v>
      </c>
      <c r="D26" s="16">
        <v>84789.6</v>
      </c>
      <c r="E26" s="16">
        <v>40139.399999999994</v>
      </c>
      <c r="F26" s="17"/>
      <c r="G26" s="42">
        <v>-0.31814957837497038</v>
      </c>
      <c r="H26" s="42">
        <v>0.21299684809510677</v>
      </c>
    </row>
    <row r="27" spans="1:8" x14ac:dyDescent="0.25">
      <c r="A27" s="15" t="s">
        <v>29</v>
      </c>
      <c r="B27">
        <v>24</v>
      </c>
      <c r="D27" s="16">
        <v>13113.8</v>
      </c>
      <c r="E27" s="16">
        <v>7683.9000000000005</v>
      </c>
      <c r="F27" s="17"/>
      <c r="G27" s="42">
        <v>0.50100152231391726</v>
      </c>
      <c r="H27" s="42">
        <v>1.1515092120736967</v>
      </c>
    </row>
    <row r="28" spans="1:8" x14ac:dyDescent="0.25">
      <c r="A28" s="15" t="s">
        <v>30</v>
      </c>
      <c r="B28">
        <v>25</v>
      </c>
      <c r="D28" s="16">
        <v>41897.640000000007</v>
      </c>
      <c r="E28" s="16">
        <v>8650.6</v>
      </c>
      <c r="F28" s="17"/>
      <c r="G28" s="42">
        <v>9.7812097812097765E-3</v>
      </c>
      <c r="H28" s="42">
        <v>-0.36012012633977109</v>
      </c>
    </row>
    <row r="29" spans="1:8" x14ac:dyDescent="0.25">
      <c r="A29" s="15" t="s">
        <v>31</v>
      </c>
      <c r="B29">
        <v>26</v>
      </c>
      <c r="D29" s="16">
        <v>112404.6</v>
      </c>
      <c r="E29" s="16">
        <v>20763.400000000001</v>
      </c>
      <c r="F29" s="17"/>
      <c r="G29" s="42">
        <v>0.35343250874457421</v>
      </c>
      <c r="H29" s="42">
        <v>0.13961887198401723</v>
      </c>
    </row>
    <row r="30" spans="1:8" x14ac:dyDescent="0.25">
      <c r="A30" s="15" t="s">
        <v>32</v>
      </c>
      <c r="B30">
        <v>27</v>
      </c>
      <c r="D30" s="16">
        <v>547669.5</v>
      </c>
      <c r="E30" s="16">
        <v>198457.35</v>
      </c>
      <c r="F30" s="17"/>
      <c r="G30" s="42">
        <v>0.41467061808043026</v>
      </c>
      <c r="H30" s="42">
        <v>0.1276415068073613</v>
      </c>
    </row>
    <row r="31" spans="1:8" x14ac:dyDescent="0.25">
      <c r="A31" s="15" t="s">
        <v>33</v>
      </c>
      <c r="B31">
        <v>28</v>
      </c>
      <c r="D31" s="16">
        <v>271086.90000000002</v>
      </c>
      <c r="E31" s="16">
        <v>68313.7</v>
      </c>
      <c r="F31" s="17"/>
      <c r="G31" s="42">
        <v>0.13133747578941857</v>
      </c>
      <c r="H31" s="42">
        <v>-6.5725924188537732E-2</v>
      </c>
    </row>
    <row r="32" spans="1:8" x14ac:dyDescent="0.25">
      <c r="A32" s="15" t="s">
        <v>34</v>
      </c>
      <c r="B32">
        <v>29</v>
      </c>
      <c r="D32" s="16">
        <v>5339786.9000000004</v>
      </c>
      <c r="E32" s="16">
        <v>3103063.25</v>
      </c>
      <c r="F32" s="17"/>
      <c r="G32" s="42">
        <v>-0.17367761361074752</v>
      </c>
      <c r="H32" s="42">
        <v>-0.22774830916599409</v>
      </c>
    </row>
    <row r="33" spans="1:8" x14ac:dyDescent="0.25">
      <c r="A33" s="15" t="s">
        <v>35</v>
      </c>
      <c r="B33">
        <v>30</v>
      </c>
      <c r="D33" s="16">
        <v>12998.3</v>
      </c>
      <c r="E33" s="16">
        <v>11081.699999999999</v>
      </c>
      <c r="F33" s="17"/>
      <c r="G33" s="42">
        <v>0.31723061644321482</v>
      </c>
      <c r="H33" s="42">
        <v>0.13769313690262286</v>
      </c>
    </row>
    <row r="34" spans="1:8" x14ac:dyDescent="0.25">
      <c r="A34" s="15" t="s">
        <v>36</v>
      </c>
      <c r="B34">
        <v>31</v>
      </c>
      <c r="D34" s="16">
        <v>997588.81</v>
      </c>
      <c r="E34" s="16">
        <v>317441.25000000006</v>
      </c>
      <c r="F34" s="17"/>
      <c r="G34" s="42">
        <v>-0.25914723920156724</v>
      </c>
      <c r="H34" s="42">
        <v>-0.33714295749218337</v>
      </c>
    </row>
    <row r="35" spans="1:8" x14ac:dyDescent="0.25">
      <c r="A35" s="15" t="s">
        <v>37</v>
      </c>
      <c r="B35">
        <v>32</v>
      </c>
      <c r="D35" s="16">
        <v>36563.800000000003</v>
      </c>
      <c r="E35" s="16">
        <v>16074.8</v>
      </c>
      <c r="F35" s="17"/>
      <c r="G35" s="42">
        <v>-0.31453242697042061</v>
      </c>
      <c r="H35" s="42">
        <v>0.42922047611638403</v>
      </c>
    </row>
    <row r="36" spans="1:8" x14ac:dyDescent="0.25">
      <c r="A36" s="15" t="s">
        <v>38</v>
      </c>
      <c r="B36">
        <v>33</v>
      </c>
      <c r="D36" s="16">
        <v>27071.800000000003</v>
      </c>
      <c r="E36" s="16">
        <v>16129.75</v>
      </c>
      <c r="F36" s="17"/>
      <c r="G36" s="42">
        <v>7.4397155239471102E-2</v>
      </c>
      <c r="H36" s="42">
        <v>0.18632069400468487</v>
      </c>
    </row>
    <row r="37" spans="1:8" x14ac:dyDescent="0.25">
      <c r="A37" s="15" t="s">
        <v>39</v>
      </c>
      <c r="B37">
        <v>34</v>
      </c>
      <c r="D37" s="16">
        <v>8602.2999999999993</v>
      </c>
      <c r="E37" s="16">
        <v>1941.45</v>
      </c>
      <c r="F37" s="17"/>
      <c r="G37" s="42">
        <v>-0.50511436855670111</v>
      </c>
      <c r="H37" s="42">
        <v>-0.53229342327150087</v>
      </c>
    </row>
    <row r="38" spans="1:8" x14ac:dyDescent="0.25">
      <c r="A38" s="15" t="s">
        <v>40</v>
      </c>
      <c r="B38">
        <v>35</v>
      </c>
      <c r="D38" s="16">
        <v>1349464.9000000001</v>
      </c>
      <c r="E38" s="16">
        <v>564835.94999999995</v>
      </c>
      <c r="F38" s="17"/>
      <c r="G38" s="42">
        <v>-7.9450690290097437E-2</v>
      </c>
      <c r="H38" s="42">
        <v>-0.2471755385474439</v>
      </c>
    </row>
    <row r="39" spans="1:8" x14ac:dyDescent="0.25">
      <c r="A39" s="15" t="s">
        <v>41</v>
      </c>
      <c r="B39">
        <v>36</v>
      </c>
      <c r="D39" s="16">
        <v>4219097.0500000007</v>
      </c>
      <c r="E39" s="16">
        <v>2465068.9000000004</v>
      </c>
      <c r="F39" s="17"/>
      <c r="G39" s="42">
        <v>-0.26700491668726978</v>
      </c>
      <c r="H39" s="42">
        <v>0.49031430091929895</v>
      </c>
    </row>
    <row r="40" spans="1:8" x14ac:dyDescent="0.25">
      <c r="A40" s="15" t="s">
        <v>42</v>
      </c>
      <c r="B40">
        <v>37</v>
      </c>
      <c r="D40" s="16">
        <v>761151.29999999993</v>
      </c>
      <c r="E40" s="16">
        <v>553975.1</v>
      </c>
      <c r="F40" s="17"/>
      <c r="G40" s="42">
        <v>-5.9422778328020787E-2</v>
      </c>
      <c r="H40" s="42">
        <v>0.44020957291057217</v>
      </c>
    </row>
    <row r="41" spans="1:8" x14ac:dyDescent="0.25">
      <c r="A41" s="15" t="s">
        <v>43</v>
      </c>
      <c r="B41">
        <v>38</v>
      </c>
      <c r="D41" s="16">
        <v>74166.399999999994</v>
      </c>
      <c r="E41" s="16">
        <v>28837.899999999998</v>
      </c>
      <c r="F41" s="17"/>
      <c r="G41" s="42">
        <v>8.0624598406886516E-2</v>
      </c>
      <c r="H41" s="42">
        <v>-0.11405253706949392</v>
      </c>
    </row>
    <row r="42" spans="1:8" x14ac:dyDescent="0.25">
      <c r="A42" s="15" t="s">
        <v>44</v>
      </c>
      <c r="B42">
        <v>39</v>
      </c>
      <c r="D42" s="16">
        <v>4895.1000000000004</v>
      </c>
      <c r="E42" s="16">
        <v>5314.75</v>
      </c>
      <c r="F42" s="17"/>
      <c r="G42" s="42">
        <v>-0.10552570990023025</v>
      </c>
      <c r="H42" s="42">
        <v>1.2643900984193261</v>
      </c>
    </row>
    <row r="43" spans="1:8" x14ac:dyDescent="0.25">
      <c r="A43" s="15" t="s">
        <v>45</v>
      </c>
      <c r="B43">
        <v>40</v>
      </c>
      <c r="D43" s="16">
        <v>24104.5</v>
      </c>
      <c r="E43" s="16">
        <v>7100.45</v>
      </c>
      <c r="F43" s="17"/>
      <c r="G43" s="42">
        <v>0.62936500425854081</v>
      </c>
      <c r="H43" s="42">
        <v>0.87080413131685708</v>
      </c>
    </row>
    <row r="44" spans="1:8" x14ac:dyDescent="0.25">
      <c r="A44" s="15" t="s">
        <v>46</v>
      </c>
      <c r="B44">
        <v>41</v>
      </c>
      <c r="D44" s="16">
        <v>2457987</v>
      </c>
      <c r="E44" s="16">
        <v>971618.65000000014</v>
      </c>
      <c r="F44" s="17"/>
      <c r="G44" s="42">
        <v>-0.16347816184890962</v>
      </c>
      <c r="H44" s="42">
        <v>-0.182926167283742</v>
      </c>
    </row>
    <row r="45" spans="1:8" x14ac:dyDescent="0.25">
      <c r="A45" s="15" t="s">
        <v>47</v>
      </c>
      <c r="B45">
        <v>42</v>
      </c>
      <c r="D45" s="16">
        <v>1191927.1000000001</v>
      </c>
      <c r="E45" s="16">
        <v>469353.4</v>
      </c>
      <c r="F45" s="17"/>
      <c r="G45" s="42">
        <v>-5.4173952730166564E-2</v>
      </c>
      <c r="H45" s="42">
        <v>-0.11182880853743282</v>
      </c>
    </row>
    <row r="46" spans="1:8" x14ac:dyDescent="0.25">
      <c r="A46" s="15" t="s">
        <v>48</v>
      </c>
      <c r="B46">
        <v>43</v>
      </c>
      <c r="D46" s="16">
        <v>842433.2</v>
      </c>
      <c r="E46" s="16">
        <v>312203.5</v>
      </c>
      <c r="F46" s="17"/>
      <c r="G46" s="42">
        <v>-0.13066756816106706</v>
      </c>
      <c r="H46" s="42">
        <v>-0.21180477011819254</v>
      </c>
    </row>
    <row r="47" spans="1:8" x14ac:dyDescent="0.25">
      <c r="A47" s="15" t="s">
        <v>49</v>
      </c>
      <c r="B47">
        <v>44</v>
      </c>
      <c r="D47" s="16">
        <v>1627021.8900000001</v>
      </c>
      <c r="E47" s="16">
        <v>1285222.76</v>
      </c>
      <c r="F47" s="17"/>
      <c r="G47" s="42">
        <v>-0.20682847148152828</v>
      </c>
      <c r="H47" s="42">
        <v>1.182388440569285</v>
      </c>
    </row>
    <row r="48" spans="1:8" x14ac:dyDescent="0.25">
      <c r="A48" s="15" t="s">
        <v>50</v>
      </c>
      <c r="B48">
        <v>45</v>
      </c>
      <c r="D48" s="16">
        <v>502902.4</v>
      </c>
      <c r="E48" s="16">
        <v>211367.80000000002</v>
      </c>
      <c r="F48" s="17"/>
      <c r="G48" s="42">
        <v>0.63719437854787531</v>
      </c>
      <c r="H48" s="42">
        <v>-0.20836326455706133</v>
      </c>
    </row>
    <row r="49" spans="1:8" x14ac:dyDescent="0.25">
      <c r="A49" s="15" t="s">
        <v>51</v>
      </c>
      <c r="B49">
        <v>46</v>
      </c>
      <c r="D49" s="16">
        <v>1337130.06</v>
      </c>
      <c r="E49" s="16">
        <v>690857.64999999991</v>
      </c>
      <c r="F49" s="17"/>
      <c r="G49" s="42">
        <v>0.46701061226825558</v>
      </c>
      <c r="H49" s="42">
        <v>0.56981242216068395</v>
      </c>
    </row>
    <row r="50" spans="1:8" x14ac:dyDescent="0.25">
      <c r="A50" s="15" t="s">
        <v>52</v>
      </c>
      <c r="B50">
        <v>47</v>
      </c>
      <c r="D50" s="16">
        <v>90255.9</v>
      </c>
      <c r="E50" s="16">
        <v>46071.9</v>
      </c>
      <c r="F50" s="17"/>
      <c r="G50" s="42">
        <v>0.28808191808191808</v>
      </c>
      <c r="H50" s="42">
        <v>1.6994094003773275</v>
      </c>
    </row>
    <row r="51" spans="1:8" x14ac:dyDescent="0.25">
      <c r="A51" s="15" t="s">
        <v>53</v>
      </c>
      <c r="B51">
        <v>48</v>
      </c>
      <c r="D51" s="16">
        <v>8043261.8000000007</v>
      </c>
      <c r="E51" s="16">
        <v>3913281.05</v>
      </c>
      <c r="F51" s="17"/>
      <c r="G51" s="42">
        <v>-7.5834741788266546E-2</v>
      </c>
      <c r="H51" s="42">
        <v>-0.30588591673840515</v>
      </c>
    </row>
    <row r="52" spans="1:8" x14ac:dyDescent="0.25">
      <c r="A52" s="15" t="s">
        <v>54</v>
      </c>
      <c r="B52">
        <v>49</v>
      </c>
      <c r="D52" s="16">
        <v>2150729.7000000002</v>
      </c>
      <c r="E52" s="16">
        <v>891332.32000000007</v>
      </c>
      <c r="F52" s="17"/>
      <c r="G52" s="42">
        <v>-0.19727203159629803</v>
      </c>
      <c r="H52" s="42">
        <v>-0.15721607920085057</v>
      </c>
    </row>
    <row r="53" spans="1:8" x14ac:dyDescent="0.25">
      <c r="A53" s="15" t="s">
        <v>55</v>
      </c>
      <c r="B53">
        <v>50</v>
      </c>
      <c r="D53" s="16">
        <v>12943774.899999999</v>
      </c>
      <c r="E53" s="16">
        <v>5089225.75</v>
      </c>
      <c r="F53" s="17"/>
      <c r="G53" s="42">
        <v>1.9364843070211357E-2</v>
      </c>
      <c r="H53" s="42">
        <v>1.3894903925865343E-2</v>
      </c>
    </row>
    <row r="54" spans="1:8" x14ac:dyDescent="0.25">
      <c r="A54" s="15" t="s">
        <v>56</v>
      </c>
      <c r="B54">
        <v>51</v>
      </c>
      <c r="D54" s="16">
        <v>2271406.9000000004</v>
      </c>
      <c r="E54" s="16">
        <v>976827.6</v>
      </c>
      <c r="F54" s="17"/>
      <c r="G54" s="42">
        <v>0.48478468023771271</v>
      </c>
      <c r="H54" s="42">
        <v>0.35002136298689601</v>
      </c>
    </row>
    <row r="55" spans="1:8" x14ac:dyDescent="0.25">
      <c r="A55" s="15" t="s">
        <v>57</v>
      </c>
      <c r="B55">
        <v>52</v>
      </c>
      <c r="D55" s="16">
        <v>3044990.2</v>
      </c>
      <c r="E55" s="16">
        <v>1285414.8999999999</v>
      </c>
      <c r="F55" s="17"/>
      <c r="G55" s="42">
        <v>-0.32814281351218799</v>
      </c>
      <c r="H55" s="42">
        <v>-0.2867514083916215</v>
      </c>
    </row>
    <row r="56" spans="1:8" x14ac:dyDescent="0.25">
      <c r="A56" s="15" t="s">
        <v>58</v>
      </c>
      <c r="B56">
        <v>53</v>
      </c>
      <c r="D56" s="16">
        <v>1967739.0899999999</v>
      </c>
      <c r="E56" s="16">
        <v>1072601.19</v>
      </c>
      <c r="F56" s="17"/>
      <c r="G56" s="42">
        <v>8.8076268555908888E-2</v>
      </c>
      <c r="H56" s="42">
        <v>-4.8608030651143608E-2</v>
      </c>
    </row>
    <row r="57" spans="1:8" x14ac:dyDescent="0.25">
      <c r="A57" s="15" t="s">
        <v>59</v>
      </c>
      <c r="B57">
        <v>54</v>
      </c>
      <c r="D57" s="16">
        <v>80267.06</v>
      </c>
      <c r="E57" s="16">
        <v>30544.81</v>
      </c>
      <c r="F57" s="17"/>
      <c r="G57" s="42">
        <v>-0.27613303262940614</v>
      </c>
      <c r="H57" s="42">
        <v>-0.18299850641194348</v>
      </c>
    </row>
    <row r="58" spans="1:8" x14ac:dyDescent="0.25">
      <c r="A58" s="15" t="s">
        <v>60</v>
      </c>
      <c r="B58">
        <v>55</v>
      </c>
      <c r="D58" s="16">
        <v>1982494.4999999998</v>
      </c>
      <c r="E58" s="16">
        <v>939282.39999999991</v>
      </c>
      <c r="F58" s="17"/>
      <c r="G58" s="42">
        <v>0.21867137588410768</v>
      </c>
      <c r="H58" s="42">
        <v>7.2029937507689601E-2</v>
      </c>
    </row>
    <row r="59" spans="1:8" x14ac:dyDescent="0.25">
      <c r="A59" s="15" t="s">
        <v>61</v>
      </c>
      <c r="B59">
        <v>56</v>
      </c>
      <c r="D59" s="16">
        <v>1131260.8999999999</v>
      </c>
      <c r="E59" s="16">
        <v>570669.75</v>
      </c>
      <c r="F59" s="17"/>
      <c r="G59" s="42">
        <v>-2.5685314504027779E-2</v>
      </c>
      <c r="H59" s="42">
        <v>0.47081879490075385</v>
      </c>
    </row>
    <row r="60" spans="1:8" x14ac:dyDescent="0.25">
      <c r="A60" s="15" t="s">
        <v>62</v>
      </c>
      <c r="B60">
        <v>57</v>
      </c>
      <c r="D60" s="16">
        <v>582656.9</v>
      </c>
      <c r="E60" s="16">
        <v>343343</v>
      </c>
      <c r="F60" s="17"/>
      <c r="G60" s="42">
        <v>0.14660578009201863</v>
      </c>
      <c r="H60" s="42">
        <v>0.19623100289125528</v>
      </c>
    </row>
    <row r="61" spans="1:8" x14ac:dyDescent="0.25">
      <c r="A61" s="15" t="s">
        <v>63</v>
      </c>
      <c r="B61">
        <v>58</v>
      </c>
      <c r="D61" s="16">
        <v>4066209.9299999997</v>
      </c>
      <c r="E61" s="16">
        <v>1571633.3800000001</v>
      </c>
      <c r="F61" s="17"/>
      <c r="G61" s="42">
        <v>5.0836205481439523E-2</v>
      </c>
      <c r="H61" s="42">
        <v>0.24835311597920029</v>
      </c>
    </row>
    <row r="62" spans="1:8" x14ac:dyDescent="0.25">
      <c r="A62" s="15" t="s">
        <v>64</v>
      </c>
      <c r="B62">
        <v>59</v>
      </c>
      <c r="D62" s="16">
        <v>1686127.8</v>
      </c>
      <c r="E62" s="16">
        <v>968754.5</v>
      </c>
      <c r="F62" s="17"/>
      <c r="G62" s="42">
        <v>-8.503058941965902E-3</v>
      </c>
      <c r="H62" s="42">
        <v>6.3017945887101856E-2</v>
      </c>
    </row>
    <row r="63" spans="1:8" x14ac:dyDescent="0.25">
      <c r="A63" s="15" t="s">
        <v>65</v>
      </c>
      <c r="B63">
        <v>60</v>
      </c>
      <c r="D63" s="16">
        <v>785496.6</v>
      </c>
      <c r="E63" s="16">
        <v>239165.85</v>
      </c>
      <c r="F63" s="17"/>
      <c r="G63" s="42">
        <v>-0.23373788181211685</v>
      </c>
      <c r="H63" s="42">
        <v>-0.30402380857805467</v>
      </c>
    </row>
    <row r="64" spans="1:8" x14ac:dyDescent="0.25">
      <c r="A64" s="15" t="s">
        <v>66</v>
      </c>
      <c r="B64">
        <v>61</v>
      </c>
      <c r="D64" s="16">
        <v>58072</v>
      </c>
      <c r="E64" s="16">
        <v>21887.250000000004</v>
      </c>
      <c r="F64" s="17"/>
      <c r="G64" s="42">
        <v>-0.13345937307415101</v>
      </c>
      <c r="H64" s="42">
        <v>-0.32858415915996519</v>
      </c>
    </row>
    <row r="65" spans="1:8" x14ac:dyDescent="0.25">
      <c r="A65" s="15" t="s">
        <v>67</v>
      </c>
      <c r="B65">
        <v>62</v>
      </c>
      <c r="D65" s="16">
        <v>33674.9</v>
      </c>
      <c r="E65" s="16">
        <v>15034.6</v>
      </c>
      <c r="F65" s="17"/>
      <c r="G65" s="42">
        <v>6.9614905727499066E-2</v>
      </c>
      <c r="H65" s="42">
        <v>-3.4870135705940442E-2</v>
      </c>
    </row>
    <row r="66" spans="1:8" x14ac:dyDescent="0.25">
      <c r="A66" s="15" t="s">
        <v>68</v>
      </c>
      <c r="B66">
        <v>63</v>
      </c>
      <c r="D66" s="16">
        <v>11038.3</v>
      </c>
      <c r="E66" s="16">
        <v>5298.65</v>
      </c>
      <c r="F66" s="17"/>
      <c r="G66" s="42">
        <v>0.50726438539476182</v>
      </c>
      <c r="H66" s="42">
        <v>-0.17246091614737069</v>
      </c>
    </row>
    <row r="67" spans="1:8" x14ac:dyDescent="0.25">
      <c r="A67" s="15" t="s">
        <v>69</v>
      </c>
      <c r="B67">
        <v>64</v>
      </c>
      <c r="D67" s="16">
        <v>2409504.31</v>
      </c>
      <c r="E67" s="16">
        <v>966176.64000000013</v>
      </c>
      <c r="F67" s="17"/>
      <c r="G67" s="42">
        <v>0.42149997671741191</v>
      </c>
      <c r="H67" s="42">
        <v>0.34404380280945634</v>
      </c>
    </row>
    <row r="68" spans="1:8" x14ac:dyDescent="0.25">
      <c r="A68" s="15" t="s">
        <v>70</v>
      </c>
      <c r="B68">
        <v>65</v>
      </c>
      <c r="D68" s="16">
        <v>61162.500000000007</v>
      </c>
      <c r="E68" s="16">
        <v>36295.35</v>
      </c>
      <c r="F68" s="17"/>
      <c r="G68" s="42">
        <v>-6.6466515663062498E-2</v>
      </c>
      <c r="H68" s="42">
        <v>0.43405750003457189</v>
      </c>
    </row>
    <row r="69" spans="1:8" x14ac:dyDescent="0.25">
      <c r="A69" s="15" t="s">
        <v>71</v>
      </c>
      <c r="B69">
        <v>66</v>
      </c>
      <c r="D69" s="16">
        <v>1443092.6999999997</v>
      </c>
      <c r="E69" s="16">
        <v>576160.19999999995</v>
      </c>
      <c r="F69" s="17"/>
      <c r="G69" s="42">
        <v>-0.12285496198796098</v>
      </c>
      <c r="H69" s="42">
        <v>9.4078239023806631E-2</v>
      </c>
    </row>
    <row r="70" spans="1:8" x14ac:dyDescent="0.25">
      <c r="A70" s="15" t="s">
        <v>72</v>
      </c>
      <c r="B70">
        <v>67</v>
      </c>
      <c r="D70" s="16">
        <v>44237.2</v>
      </c>
      <c r="E70" s="16">
        <v>20883.800000000003</v>
      </c>
      <c r="F70" s="17"/>
      <c r="G70" s="42" t="e">
        <v>#DIV/0!</v>
      </c>
      <c r="H70" s="42" t="e">
        <v>#DIV/0!</v>
      </c>
    </row>
    <row r="71" spans="1:8" x14ac:dyDescent="0.25">
      <c r="D71" s="16"/>
      <c r="E71" s="16"/>
      <c r="G71" s="42"/>
      <c r="H71" s="42"/>
    </row>
    <row r="72" spans="1:8" x14ac:dyDescent="0.25">
      <c r="A72" t="s">
        <v>73</v>
      </c>
      <c r="D72" s="16">
        <v>108706997.67000002</v>
      </c>
      <c r="E72" s="16">
        <v>52203021.609999999</v>
      </c>
      <c r="G72" s="42">
        <v>-8.9815373056305936E-2</v>
      </c>
      <c r="H72" s="42">
        <v>-1.1453284850864609E-2</v>
      </c>
    </row>
    <row r="74" spans="1:8" x14ac:dyDescent="0.25">
      <c r="A74" s="18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2020-06-20T20:11:07+00:00</_EndDate>
    <Subsite xmlns="49dd70ed-5133-4753-9c09-07253e2e7b43"/>
    <StartDate xmlns="http://schemas.microsoft.com/sharepoint/v3">2020-06-20T20:11:07+00:00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AAC53-7C2E-41A2-ADE2-6542EA481761}"/>
</file>

<file path=customXml/itemProps2.xml><?xml version="1.0" encoding="utf-8"?>
<ds:datastoreItem xmlns:ds="http://schemas.openxmlformats.org/officeDocument/2006/customXml" ds:itemID="{11C2B620-3326-441B-BA13-BFDD9797F234}"/>
</file>

<file path=customXml/itemProps3.xml><?xml version="1.0" encoding="utf-8"?>
<ds:datastoreItem xmlns:ds="http://schemas.openxmlformats.org/officeDocument/2006/customXml" ds:itemID="{06D26A16-C3B0-4352-94AB-BE868237D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March 2017</vt:lpstr>
      <vt:lpstr>Week of February 27th</vt:lpstr>
      <vt:lpstr>Week of March 6th</vt:lpstr>
      <vt:lpstr>Week of March 13th</vt:lpstr>
      <vt:lpstr>Week of March 20th</vt:lpstr>
      <vt:lpstr>Week of March 27th</vt:lpstr>
      <vt:lpstr>March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2017-04-07T13:51:03Z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