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arkerTh\Desktop\0916\"/>
    </mc:Choice>
  </mc:AlternateContent>
  <bookViews>
    <workbookView xWindow="0" yWindow="0" windowWidth="28800" windowHeight="11775" tabRatio="794"/>
  </bookViews>
  <sheets>
    <sheet name="September 2016" sheetId="11" r:id="rId1"/>
    <sheet name="Week of Aug 29th" sheetId="22" r:id="rId2"/>
    <sheet name="Week of Sept 5th" sheetId="23" r:id="rId3"/>
    <sheet name="Week of Sept 12th" sheetId="24" r:id="rId4"/>
    <sheet name="Week of Sept 19th" sheetId="25" r:id="rId5"/>
    <sheet name="Week of Sept 26th" sheetId="26" r:id="rId6"/>
    <sheet name="September 2015" sheetId="10" r:id="rId7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26" l="1"/>
  <c r="D71" i="26"/>
  <c r="E71" i="25" l="1"/>
  <c r="D71" i="25"/>
  <c r="E71" i="24" l="1"/>
  <c r="D71" i="24"/>
  <c r="E71" i="23" l="1"/>
  <c r="D71" i="23"/>
  <c r="E71" i="22" l="1"/>
  <c r="D71" i="22"/>
  <c r="G4" i="22"/>
  <c r="G5" i="22" s="1"/>
  <c r="L3" i="22"/>
  <c r="L5" i="22" l="1"/>
  <c r="G6" i="22"/>
  <c r="L4" i="22"/>
  <c r="L6" i="22" l="1"/>
  <c r="G7" i="22"/>
  <c r="G8" i="22" l="1"/>
  <c r="L7" i="22"/>
  <c r="G9" i="22" l="1"/>
  <c r="L8" i="22"/>
  <c r="L9" i="22" l="1"/>
  <c r="G10" i="22"/>
  <c r="G11" i="22" l="1"/>
  <c r="L10" i="22"/>
  <c r="G12" i="22" l="1"/>
  <c r="L11" i="22"/>
  <c r="G13" i="22" l="1"/>
  <c r="L12" i="22"/>
  <c r="G14" i="22" l="1"/>
  <c r="L13" i="22"/>
  <c r="L14" i="22" l="1"/>
  <c r="G15" i="22"/>
  <c r="G16" i="22" l="1"/>
  <c r="L15" i="22"/>
  <c r="G17" i="22" l="1"/>
  <c r="L16" i="22"/>
  <c r="G18" i="22" l="1"/>
  <c r="L17" i="22"/>
  <c r="L18" i="22" l="1"/>
  <c r="G19" i="22"/>
  <c r="G20" i="22" l="1"/>
  <c r="L19" i="22"/>
  <c r="G21" i="22" l="1"/>
  <c r="L20" i="22"/>
  <c r="L21" i="22" l="1"/>
  <c r="G22" i="22"/>
  <c r="G23" i="22" l="1"/>
  <c r="L22" i="22"/>
  <c r="G24" i="22" l="1"/>
  <c r="L23" i="22"/>
  <c r="G25" i="22" l="1"/>
  <c r="L24" i="22"/>
  <c r="G26" i="22" l="1"/>
  <c r="L25" i="22"/>
  <c r="L26" i="22" l="1"/>
  <c r="G27" i="22"/>
  <c r="G28" i="22" l="1"/>
  <c r="L27" i="22"/>
  <c r="G29" i="22" l="1"/>
  <c r="L28" i="22"/>
  <c r="L29" i="22" l="1"/>
  <c r="G30" i="22"/>
  <c r="L30" i="22" l="1"/>
  <c r="G31" i="22"/>
  <c r="G32" i="22" l="1"/>
  <c r="L31" i="22"/>
  <c r="G33" i="22" l="1"/>
  <c r="L32" i="22"/>
  <c r="G34" i="22" l="1"/>
  <c r="L33" i="22"/>
  <c r="L34" i="22" l="1"/>
  <c r="G35" i="22"/>
  <c r="G36" i="22" l="1"/>
  <c r="L35" i="22"/>
  <c r="G37" i="22" l="1"/>
  <c r="L36" i="22"/>
  <c r="L37" i="22" l="1"/>
  <c r="G38" i="22"/>
  <c r="L38" i="22" l="1"/>
  <c r="G39" i="22"/>
  <c r="G40" i="22" l="1"/>
  <c r="L39" i="22"/>
  <c r="G41" i="22" l="1"/>
  <c r="L40" i="22"/>
  <c r="G42" i="22" l="1"/>
  <c r="L41" i="22"/>
  <c r="L42" i="22" l="1"/>
  <c r="G43" i="22"/>
  <c r="G44" i="22" l="1"/>
  <c r="L43" i="22"/>
  <c r="G45" i="22" l="1"/>
  <c r="L44" i="22"/>
  <c r="G46" i="22" l="1"/>
  <c r="L45" i="22"/>
  <c r="G47" i="22" l="1"/>
  <c r="L46" i="22"/>
  <c r="G48" i="22" l="1"/>
  <c r="L47" i="22"/>
  <c r="G49" i="22" l="1"/>
  <c r="L48" i="22"/>
  <c r="L49" i="22" l="1"/>
  <c r="G50" i="22"/>
  <c r="L50" i="22" l="1"/>
  <c r="G51" i="22"/>
  <c r="G52" i="22" l="1"/>
  <c r="L51" i="22"/>
  <c r="G53" i="22" l="1"/>
  <c r="L52" i="22"/>
  <c r="L53" i="22" l="1"/>
  <c r="G54" i="22"/>
  <c r="L54" i="22" l="1"/>
  <c r="G55" i="22"/>
  <c r="G56" i="22" l="1"/>
  <c r="L55" i="22"/>
  <c r="G57" i="22" l="1"/>
  <c r="L56" i="22"/>
  <c r="L57" i="22" l="1"/>
  <c r="G58" i="22"/>
  <c r="L58" i="22" l="1"/>
  <c r="G59" i="22"/>
  <c r="G60" i="22" l="1"/>
  <c r="L59" i="22"/>
  <c r="G61" i="22" l="1"/>
  <c r="L60" i="22"/>
  <c r="G62" i="22" l="1"/>
  <c r="L61" i="22"/>
  <c r="L62" i="22" l="1"/>
  <c r="G63" i="22"/>
  <c r="G64" i="22" l="1"/>
  <c r="L63" i="22"/>
  <c r="G65" i="22" l="1"/>
  <c r="L64" i="22"/>
  <c r="L65" i="22" l="1"/>
  <c r="G66" i="22"/>
  <c r="L66" i="22" l="1"/>
  <c r="G67" i="22"/>
  <c r="G68" i="22" l="1"/>
  <c r="L67" i="22"/>
  <c r="G69" i="22" l="1"/>
  <c r="L69" i="22" s="1"/>
  <c r="L68" i="22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D72" i="11" l="1"/>
  <c r="H7" i="11" l="1"/>
  <c r="G8" i="11"/>
  <c r="H8" i="11"/>
  <c r="G11" i="11"/>
  <c r="H11" i="11"/>
  <c r="G12" i="11"/>
  <c r="H12" i="11"/>
  <c r="H15" i="11"/>
  <c r="G16" i="11"/>
  <c r="H16" i="11"/>
  <c r="G20" i="11"/>
  <c r="H20" i="11"/>
  <c r="G23" i="11"/>
  <c r="G24" i="11"/>
  <c r="H24" i="11"/>
  <c r="G28" i="11"/>
  <c r="H28" i="11"/>
  <c r="H29" i="11"/>
  <c r="G31" i="11"/>
  <c r="G32" i="11"/>
  <c r="H32" i="11"/>
  <c r="H33" i="11"/>
  <c r="G36" i="11"/>
  <c r="H36" i="11"/>
  <c r="H37" i="11"/>
  <c r="G39" i="11"/>
  <c r="G40" i="11"/>
  <c r="H40" i="11"/>
  <c r="H41" i="11"/>
  <c r="G44" i="11"/>
  <c r="H44" i="11"/>
  <c r="H45" i="11"/>
  <c r="G47" i="11"/>
  <c r="G48" i="11"/>
  <c r="H48" i="11"/>
  <c r="H49" i="11"/>
  <c r="G52" i="11"/>
  <c r="H52" i="11"/>
  <c r="H53" i="11"/>
  <c r="G55" i="11"/>
  <c r="G56" i="11"/>
  <c r="H56" i="11"/>
  <c r="H57" i="11"/>
  <c r="G60" i="11"/>
  <c r="H60" i="11"/>
  <c r="H61" i="11"/>
  <c r="G63" i="11"/>
  <c r="G64" i="11"/>
  <c r="H64" i="11"/>
  <c r="H65" i="11"/>
  <c r="G68" i="11"/>
  <c r="H68" i="11"/>
  <c r="H69" i="11"/>
  <c r="H4" i="11"/>
  <c r="G4" i="11"/>
  <c r="H46" i="11" l="1"/>
  <c r="G14" i="11"/>
  <c r="H38" i="11"/>
  <c r="G38" i="11"/>
  <c r="H30" i="11"/>
  <c r="G54" i="11"/>
  <c r="G22" i="11"/>
  <c r="H19" i="11"/>
  <c r="G27" i="11"/>
  <c r="H58" i="11"/>
  <c r="H50" i="11"/>
  <c r="H42" i="11"/>
  <c r="H34" i="11"/>
  <c r="H26" i="11"/>
  <c r="H6" i="11"/>
  <c r="H62" i="11"/>
  <c r="H54" i="11"/>
  <c r="G62" i="11"/>
  <c r="G30" i="11"/>
  <c r="H67" i="11"/>
  <c r="H51" i="11"/>
  <c r="H43" i="11"/>
  <c r="H35" i="11"/>
  <c r="G10" i="11"/>
  <c r="G67" i="11"/>
  <c r="G59" i="11"/>
  <c r="G51" i="11"/>
  <c r="G43" i="11"/>
  <c r="G35" i="11"/>
  <c r="G7" i="11"/>
  <c r="H66" i="11"/>
  <c r="H25" i="11"/>
  <c r="H21" i="11"/>
  <c r="H17" i="11"/>
  <c r="H13" i="11"/>
  <c r="H9" i="11"/>
  <c r="H5" i="11"/>
  <c r="G66" i="11"/>
  <c r="G58" i="11"/>
  <c r="G50" i="11"/>
  <c r="G42" i="11"/>
  <c r="G34" i="11"/>
  <c r="G26" i="11"/>
  <c r="G15" i="11"/>
  <c r="G6" i="11"/>
  <c r="H22" i="11"/>
  <c r="H70" i="11"/>
  <c r="G46" i="11"/>
  <c r="H10" i="11"/>
  <c r="H59" i="11"/>
  <c r="H27" i="11"/>
  <c r="H18" i="11"/>
  <c r="G19" i="11"/>
  <c r="G18" i="11"/>
  <c r="G69" i="11"/>
  <c r="G65" i="11"/>
  <c r="G61" i="11"/>
  <c r="G57" i="11"/>
  <c r="G53" i="11"/>
  <c r="G49" i="11"/>
  <c r="G45" i="11"/>
  <c r="G41" i="11"/>
  <c r="G37" i="11"/>
  <c r="G33" i="11"/>
  <c r="G29" i="11"/>
  <c r="G25" i="11"/>
  <c r="G21" i="11"/>
  <c r="G17" i="11"/>
  <c r="G13" i="11"/>
  <c r="G9" i="11"/>
  <c r="G5" i="11"/>
  <c r="H63" i="11"/>
  <c r="H55" i="11"/>
  <c r="H47" i="11"/>
  <c r="H39" i="11"/>
  <c r="H31" i="11"/>
  <c r="H23" i="11"/>
  <c r="H14" i="11"/>
  <c r="G70" i="11"/>
  <c r="E72" i="11"/>
  <c r="H72" i="11" l="1"/>
  <c r="G72" i="11"/>
</calcChain>
</file>

<file path=xl/sharedStrings.xml><?xml version="1.0" encoding="utf-8"?>
<sst xmlns="http://schemas.openxmlformats.org/spreadsheetml/2006/main" count="538" uniqueCount="84">
  <si>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</si>
  <si>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</si>
  <si>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</si>
  <si>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</si>
  <si>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</si>
  <si>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</si>
  <si>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</si>
  <si>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</si>
  <si>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</si>
  <si>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</si>
  <si>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</si>
  <si>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</si>
  <si>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</si>
  <si>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</si>
  <si>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</si>
  <si>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</si>
  <si>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</si>
  <si>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</si>
  <si>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</si>
  <si>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</si>
  <si>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</si>
  <si>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</si>
  <si>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</si>
  <si>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</si>
  <si>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</si>
  <si>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</si>
  <si>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</si>
  <si>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</si>
  <si>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</si>
  <si>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</si>
  <si>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</si>
  <si>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</si>
  <si>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</si>
  <si>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</si>
  <si>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</si>
  <si>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</si>
  <si>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</si>
  <si>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</si>
  <si>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</si>
  <si>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</si>
  <si>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</si>
  <si>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</si>
  <si>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</si>
  <si>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</si>
  <si>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</si>
  <si>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</si>
  <si>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</si>
  <si>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</si>
  <si>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</si>
  <si>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</si>
  <si>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</si>
  <si>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</si>
  <si>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</si>
  <si>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</si>
  <si>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</si>
  <si>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</si>
  <si>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</si>
  <si>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</si>
  <si>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</si>
  <si>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</si>
  <si>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</si>
  <si>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</si>
  <si>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</si>
  <si>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</si>
  <si>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</si>
  <si>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</si>
  <si>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</si>
  <si>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</si>
  <si>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</si>
  <si>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</si>
  <si>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</si>
  <si>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</si>
  <si>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</si>
  <si>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</si>
  <si>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</si>
  <si>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</si>
  <si>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</si>
  <si>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8/29/2016</t>
  </si>
  <si>
    <t>Week of 9/5/2016</t>
  </si>
  <si>
    <t>Week of 9/12/2016</t>
  </si>
  <si>
    <t>Week of 9/19/2016</t>
  </si>
  <si>
    <t>Week of 9/26/2016</t>
  </si>
  <si>
    <t>September 1 - 30</t>
  </si>
  <si>
    <t>September 1-30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</si>
</sst>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Font="1"/>
    <xf numFmtId="0" fontId="2" fillId="0" borderId="0" xfId="1"/>
    <xf numFmtId="7" fontId="4" fillId="0" borderId="0" xfId="1" applyNumberFormat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/>
    <xf numFmtId="10" fontId="2" fillId="0" borderId="0" xfId="1" applyNumberFormat="1"/>
    <xf numFmtId="165" fontId="0" fillId="0" borderId="0" xfId="3" applyNumberFormat="1" applyFont="1"/>
    <xf numFmtId="1" fontId="2" fillId="0" borderId="0" xfId="1" applyNumberFormat="1"/>
    <xf numFmtId="0" fontId="4" fillId="0" borderId="0" xfId="1" applyFont="1"/>
    <xf numFmtId="0" fontId="1" fillId="0" borderId="0" xfId="4" applyNumberFormat="1"/>
    <xf numFmtId="0" fontId="1" fillId="0" borderId="0" xfId="5" applyNumberFormat="1"/>
    <xf numFmtId="0" fontId="1" fillId="0" borderId="0" xfId="6" applyNumberFormat="1"/>
    <xf numFmtId="0" fontId="1" fillId="0" borderId="0" xfId="4" applyAlignment="1">
      <alignment horizontal="left"/>
    </xf>
    <xf numFmtId="0" fontId="1" fillId="0" borderId="0" xfId="5" applyAlignment="1">
      <alignment horizontal="left"/>
    </xf>
    <xf numFmtId="9" fontId="0" fillId="0" borderId="0" xfId="9" applyFont="1"/>
    <xf numFmtId="9" fontId="4" fillId="0" borderId="1" xfId="9" applyFont="1" applyBorder="1" applyAlignment="1">
      <alignment horizontal="left"/>
    </xf>
    <xf numFmtId="9" fontId="0" fillId="0" borderId="0" xfId="9" applyFont="1" applyBorder="1" applyAlignment="1">
      <alignment horizontal="center"/>
    </xf>
    <xf numFmtId="9" fontId="4" fillId="0" borderId="1" xfId="9" applyFont="1" applyBorder="1" applyAlignment="1">
      <alignment horizontal="center"/>
    </xf>
    <xf numFmtId="9" fontId="4" fillId="0" borderId="0" xfId="9" applyFont="1" applyBorder="1" applyAlignment="1">
      <alignment horizontal="center"/>
    </xf>
    <xf numFmtId="164" fontId="2" fillId="0" borderId="0" xfId="1" applyNumberFormat="1"/>
    <xf numFmtId="9" fontId="0" fillId="0" borderId="2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4" xfId="9" applyFont="1" applyBorder="1"/>
    <xf numFmtId="9" fontId="0" fillId="0" borderId="5" xfId="9" applyFont="1" applyBorder="1"/>
    <xf numFmtId="9" fontId="0" fillId="0" borderId="3" xfId="9" applyFont="1" applyBorder="1"/>
    <xf numFmtId="9" fontId="4" fillId="0" borderId="6" xfId="9" applyFont="1" applyBorder="1" applyAlignment="1">
      <alignment horizontal="left"/>
    </xf>
    <xf numFmtId="9" fontId="0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9" xfId="9" applyFont="1" applyBorder="1" applyAlignment="1">
      <alignment horizontal="center"/>
    </xf>
    <xf numFmtId="9" fontId="4" fillId="0" borderId="7" xfId="9" applyFont="1" applyBorder="1" applyAlignment="1">
      <alignment horizontal="left"/>
    </xf>
    <xf numFmtId="1" fontId="0" fillId="0" borderId="0" xfId="3" applyNumberFormat="1" applyFont="1"/>
    <xf numFmtId="43" fontId="0" fillId="0" borderId="0" xfId="12" applyFont="1"/>
    <xf numFmtId="43" fontId="0" fillId="0" borderId="0" xfId="0" applyNumberFormat="1"/>
    <xf numFmtId="0" fontId="2" fillId="0" borderId="0" xfId="0" applyFont="1"/>
    <xf numFmtId="0" fontId="2" fillId="0" borderId="0" xfId="1" applyFont="1"/>
    <xf numFmtId="164" fontId="2" fillId="0" borderId="0" xfId="13" applyNumberFormat="1" applyFont="1" applyBorder="1"/>
    <xf numFmtId="0" fontId="2" fillId="0" borderId="0" xfId="1" applyAlignment="1">
      <alignment horizontal="left"/>
    </xf>
    <xf numFmtId="44" fontId="2" fillId="0" borderId="0" xfId="1" applyNumberFormat="1"/>
    <xf numFmtId="166" fontId="0" fillId="0" borderId="0" xfId="13" applyNumberFormat="1" applyFont="1"/>
    <xf numFmtId="44" fontId="0" fillId="0" borderId="0" xfId="13" applyNumberFormat="1" applyFont="1"/>
    <xf numFmtId="0" fontId="2" fillId="0" borderId="0" xfId="1" applyNumberFormat="1"/>
  </cellXfs>
  <cellStyles count="14">
    <cellStyle name="Comma" xfId="12" builtinId="3"/>
    <cellStyle name="Comma 2" xfId="3"/>
    <cellStyle name="Comma 3" xfId="11"/>
    <cellStyle name="Currency 2" xfId="2"/>
    <cellStyle name="Currency 3" xfId="13"/>
    <cellStyle name="Normal" xfId="0" builtinId="0"/>
    <cellStyle name="Normal 13" xfId="7"/>
    <cellStyle name="Normal 2" xfId="1"/>
    <cellStyle name="Normal 3" xfId="6"/>
    <cellStyle name="Normal 4" xfId="5"/>
    <cellStyle name="Normal 5" xfId="10"/>
    <cellStyle name="Normal 7" xfId="4"/>
    <cellStyle name="Normal 8" xfId="8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4"/>
  <sheetViews>
    <sheetView tabSelected="1" workbookViewId="0">
      <selection activeCell="D16" sqref="D16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39" t="s">
        <v>82</v>
      </c>
      <c r="G1" s="15"/>
      <c r="H1" s="15"/>
    </row>
    <row r="2" spans="1:11" x14ac:dyDescent="0.25">
      <c r="D2" s="31" t="s">
        <v>0</v>
      </c>
      <c r="E2" s="35" t="s">
        <v>1</v>
      </c>
      <c r="F2" s="23"/>
      <c r="G2" s="31" t="s">
        <v>75</v>
      </c>
      <c r="H2" s="32"/>
    </row>
    <row r="3" spans="1:11" x14ac:dyDescent="0.25">
      <c r="A3" s="24" t="s">
        <v>2</v>
      </c>
      <c r="B3" t="s">
        <v>3</v>
      </c>
      <c r="D3" s="33" t="s">
        <v>4</v>
      </c>
      <c r="E3" s="34" t="s">
        <v>5</v>
      </c>
      <c r="F3" s="26"/>
      <c r="G3" s="33" t="s">
        <v>0</v>
      </c>
      <c r="H3" s="34" t="s">
        <v>1</v>
      </c>
    </row>
    <row r="4" spans="1:11" x14ac:dyDescent="0.25">
      <c r="A4" s="24" t="s">
        <v>6</v>
      </c>
      <c r="B4">
        <v>1</v>
      </c>
      <c r="D4" s="25">
        <f>SUM('Week of Aug 29th:Week of Sept 26th'!D3)</f>
        <v>820550.95</v>
      </c>
      <c r="E4" s="25">
        <f>SUM('Week of Aug 29th:Week of Sept 26th'!E3)</f>
        <v>474409.6</v>
      </c>
      <c r="F4" s="26"/>
      <c r="G4" s="28">
        <f>(D4/'September 2015'!D4)-1</f>
        <v>0.18841559799061458</v>
      </c>
      <c r="H4" s="28">
        <f>(E4/'September 2015'!E4)-1</f>
        <v>-0.1843800244543502</v>
      </c>
      <c r="J4" s="37"/>
      <c r="K4" s="37"/>
    </row>
    <row r="5" spans="1:11" x14ac:dyDescent="0.25">
      <c r="A5" s="24" t="s">
        <v>7</v>
      </c>
      <c r="B5">
        <v>2</v>
      </c>
      <c r="D5" s="25">
        <f>SUM('Week of Aug 29th:Week of Sept 26th'!D4)</f>
        <v>57978.2</v>
      </c>
      <c r="E5" s="25">
        <f>SUM('Week of Aug 29th:Week of Sept 26th'!E4)</f>
        <v>41179.949999999997</v>
      </c>
      <c r="F5" s="26"/>
      <c r="G5" s="21">
        <f>(D5/'September 2015'!D5)-1</f>
        <v>0.58746526114039277</v>
      </c>
      <c r="H5" s="21">
        <f>(E5/'September 2015'!E5)-1</f>
        <v>0.7681614619338164</v>
      </c>
      <c r="J5" s="37"/>
      <c r="K5" s="37"/>
    </row>
    <row r="6" spans="1:11" x14ac:dyDescent="0.25">
      <c r="A6" s="24" t="s">
        <v>8</v>
      </c>
      <c r="B6">
        <v>3</v>
      </c>
      <c r="D6" s="25">
        <f>SUM('Week of Aug 29th:Week of Sept 26th'!D5)</f>
        <v>919112.60000000009</v>
      </c>
      <c r="E6" s="25">
        <f>SUM('Week of Aug 29th:Week of Sept 26th'!E5)</f>
        <v>406730.45</v>
      </c>
      <c r="F6" s="26"/>
      <c r="G6" s="21">
        <f>(D6/'September 2015'!D6)-1</f>
        <v>-0.23149346924728353</v>
      </c>
      <c r="H6" s="21">
        <f>(E6/'September 2015'!E6)-1</f>
        <v>-0.3574144781042381</v>
      </c>
      <c r="J6" s="37"/>
      <c r="K6" s="37"/>
    </row>
    <row r="7" spans="1:11" x14ac:dyDescent="0.25">
      <c r="A7" s="24" t="s">
        <v>9</v>
      </c>
      <c r="B7">
        <v>4</v>
      </c>
      <c r="D7" s="25">
        <f>SUM('Week of Aug 29th:Week of Sept 26th'!D6)</f>
        <v>40027.399999999994</v>
      </c>
      <c r="E7" s="25">
        <f>SUM('Week of Aug 29th:Week of Sept 26th'!E6)</f>
        <v>28347.200000000001</v>
      </c>
      <c r="F7" s="26"/>
      <c r="G7" s="21">
        <f>(D7/'September 2015'!D7)-1</f>
        <v>-0.4193011140335734</v>
      </c>
      <c r="H7" s="21">
        <f>(E7/'September 2015'!E7)-1</f>
        <v>-0.48328155005327189</v>
      </c>
      <c r="J7" s="37"/>
      <c r="K7" s="37"/>
    </row>
    <row r="8" spans="1:11" x14ac:dyDescent="0.25">
      <c r="A8" s="24" t="s">
        <v>10</v>
      </c>
      <c r="B8">
        <v>5</v>
      </c>
      <c r="D8" s="25">
        <f>SUM('Week of Aug 29th:Week of Sept 26th'!D7)</f>
        <v>2762534.6</v>
      </c>
      <c r="E8" s="25">
        <f>SUM('Week of Aug 29th:Week of Sept 26th'!E7)</f>
        <v>1268258.95</v>
      </c>
      <c r="F8" s="26"/>
      <c r="G8" s="21">
        <f>(D8/'September 2015'!D8)-1</f>
        <v>-5.0309225756460019E-2</v>
      </c>
      <c r="H8" s="21">
        <f>(E8/'September 2015'!E8)-1</f>
        <v>-0.10858512741098081</v>
      </c>
      <c r="J8" s="37"/>
      <c r="K8" s="37"/>
    </row>
    <row r="9" spans="1:11" x14ac:dyDescent="0.25">
      <c r="A9" s="24" t="s">
        <v>11</v>
      </c>
      <c r="B9">
        <v>6</v>
      </c>
      <c r="D9" s="25">
        <f>SUM('Week of Aug 29th:Week of Sept 26th'!D8)</f>
        <v>11260120.210000001</v>
      </c>
      <c r="E9" s="25">
        <f>SUM('Week of Aug 29th:Week of Sept 26th'!E8)</f>
        <v>6385093.75</v>
      </c>
      <c r="F9" s="26"/>
      <c r="G9" s="21">
        <f>(D9/'September 2015'!D9)-1</f>
        <v>-0.13888630935664237</v>
      </c>
      <c r="H9" s="21">
        <f>(E9/'September 2015'!E9)-1</f>
        <v>0.16395052424309275</v>
      </c>
      <c r="J9" s="37"/>
      <c r="K9" s="37"/>
    </row>
    <row r="10" spans="1:11" x14ac:dyDescent="0.25">
      <c r="A10" s="24" t="s">
        <v>12</v>
      </c>
      <c r="B10">
        <v>7</v>
      </c>
      <c r="D10" s="25">
        <f>SUM('Week of Aug 29th:Week of Sept 26th'!D9)</f>
        <v>15894.199999999999</v>
      </c>
      <c r="E10" s="25">
        <f>SUM('Week of Aug 29th:Week of Sept 26th'!E9)</f>
        <v>5495.35</v>
      </c>
      <c r="F10" s="26"/>
      <c r="G10" s="21">
        <f>(D10/'September 2015'!D10)-1</f>
        <v>-0.44882998349354308</v>
      </c>
      <c r="H10" s="21">
        <f>(E10/'September 2015'!E10)-1</f>
        <v>-0.53258313238665123</v>
      </c>
      <c r="J10" s="37"/>
      <c r="K10" s="37"/>
    </row>
    <row r="11" spans="1:11" x14ac:dyDescent="0.25">
      <c r="A11" s="24" t="s">
        <v>13</v>
      </c>
      <c r="B11">
        <v>8</v>
      </c>
      <c r="D11" s="25">
        <f>SUM('Week of Aug 29th:Week of Sept 26th'!D10)</f>
        <v>881932.80000000005</v>
      </c>
      <c r="E11" s="25">
        <f>SUM('Week of Aug 29th:Week of Sept 26th'!E10)</f>
        <v>465549.7</v>
      </c>
      <c r="F11" s="26"/>
      <c r="G11" s="21">
        <f>(D11/'September 2015'!D11)-1</f>
        <v>-2.3036386137846088E-2</v>
      </c>
      <c r="H11" s="21">
        <f>(E11/'September 2015'!E11)-1</f>
        <v>0.27956341724321043</v>
      </c>
      <c r="J11" s="37"/>
      <c r="K11" s="37"/>
    </row>
    <row r="12" spans="1:11" x14ac:dyDescent="0.25">
      <c r="A12" s="24" t="s">
        <v>14</v>
      </c>
      <c r="B12">
        <v>9</v>
      </c>
      <c r="D12" s="25">
        <f>SUM('Week of Aug 29th:Week of Sept 26th'!D11)</f>
        <v>604452.80000000005</v>
      </c>
      <c r="E12" s="25">
        <f>SUM('Week of Aug 29th:Week of Sept 26th'!E11)</f>
        <v>240334.5</v>
      </c>
      <c r="F12" s="26"/>
      <c r="G12" s="21">
        <f>(D12/'September 2015'!D12)-1</f>
        <v>0.51082416957544918</v>
      </c>
      <c r="H12" s="21">
        <f>(E12/'September 2015'!E12)-1</f>
        <v>0.47689706866032489</v>
      </c>
      <c r="J12" s="37"/>
      <c r="K12" s="37"/>
    </row>
    <row r="13" spans="1:11" x14ac:dyDescent="0.25">
      <c r="A13" s="24" t="s">
        <v>15</v>
      </c>
      <c r="B13">
        <v>10</v>
      </c>
      <c r="D13" s="25">
        <f>SUM('Week of Aug 29th:Week of Sept 26th'!D12)</f>
        <v>812725.9</v>
      </c>
      <c r="E13" s="25">
        <f>SUM('Week of Aug 29th:Week of Sept 26th'!E12)</f>
        <v>558526.5</v>
      </c>
      <c r="F13" s="26"/>
      <c r="G13" s="21">
        <f>(D13/'September 2015'!D13)-1</f>
        <v>-6.2515543497569492E-2</v>
      </c>
      <c r="H13" s="21">
        <f>(E13/'September 2015'!E13)-1</f>
        <v>2.0898547331207995E-2</v>
      </c>
      <c r="J13" s="37"/>
      <c r="K13" s="37"/>
    </row>
    <row r="14" spans="1:11" x14ac:dyDescent="0.25">
      <c r="A14" s="24" t="s">
        <v>16</v>
      </c>
      <c r="B14">
        <v>11</v>
      </c>
      <c r="D14" s="25">
        <f>SUM('Week of Aug 29th:Week of Sept 26th'!D13)</f>
        <v>3934065.3000000003</v>
      </c>
      <c r="E14" s="25">
        <f>SUM('Week of Aug 29th:Week of Sept 26th'!E13)</f>
        <v>1730032.85</v>
      </c>
      <c r="F14" s="26"/>
      <c r="G14" s="21">
        <f>(D14/'September 2015'!D14)-1</f>
        <v>-0.29780950366397585</v>
      </c>
      <c r="H14" s="21">
        <f>(E14/'September 2015'!E14)-1</f>
        <v>-7.7716453306017064E-2</v>
      </c>
      <c r="J14" s="37"/>
      <c r="K14" s="37"/>
    </row>
    <row r="15" spans="1:11" x14ac:dyDescent="0.25">
      <c r="A15" s="24" t="s">
        <v>17</v>
      </c>
      <c r="B15">
        <v>12</v>
      </c>
      <c r="D15" s="25">
        <f>SUM('Week of Aug 29th:Week of Sept 26th'!D14)</f>
        <v>123742.5</v>
      </c>
      <c r="E15" s="25">
        <f>SUM('Week of Aug 29th:Week of Sept 26th'!E14)</f>
        <v>113802.15</v>
      </c>
      <c r="F15" s="26"/>
      <c r="G15" s="21">
        <f>(D15/'September 2015'!D15)-1</f>
        <v>0.42007342368034184</v>
      </c>
      <c r="H15" s="21">
        <f>(E15/'September 2015'!E15)-1</f>
        <v>2.263728983688833</v>
      </c>
      <c r="J15" s="37"/>
      <c r="K15" s="37"/>
    </row>
    <row r="16" spans="1:11" x14ac:dyDescent="0.25">
      <c r="A16" s="24" t="s">
        <v>18</v>
      </c>
      <c r="B16">
        <v>13</v>
      </c>
      <c r="D16" s="25">
        <f>SUM('Week of Aug 29th:Week of Sept 26th'!D15)</f>
        <v>11983620.399999999</v>
      </c>
      <c r="E16" s="25">
        <f>SUM('Week of Aug 29th:Week of Sept 26th'!E15)</f>
        <v>6582773.0500000007</v>
      </c>
      <c r="F16" s="26"/>
      <c r="G16" s="21">
        <f>(D16/'September 2015'!D16)-1</f>
        <v>-0.38783538478318991</v>
      </c>
      <c r="H16" s="21">
        <f>(E16/'September 2015'!E16)-1</f>
        <v>-0.13966876929040395</v>
      </c>
      <c r="J16" s="37"/>
      <c r="K16" s="37"/>
    </row>
    <row r="17" spans="1:11" x14ac:dyDescent="0.25">
      <c r="A17" s="24" t="s">
        <v>19</v>
      </c>
      <c r="B17">
        <v>14</v>
      </c>
      <c r="D17" s="25">
        <f>SUM('Week of Aug 29th:Week of Sept 26th'!D16)</f>
        <v>60981.9</v>
      </c>
      <c r="E17" s="25">
        <f>SUM('Week of Aug 29th:Week of Sept 26th'!E16)</f>
        <v>51639</v>
      </c>
      <c r="F17" s="26"/>
      <c r="G17" s="21">
        <f>(D17/'September 2015'!D17)-1</f>
        <v>0.40824738935048988</v>
      </c>
      <c r="H17" s="21">
        <f>(E17/'September 2015'!E17)-1</f>
        <v>2.4170970655673156</v>
      </c>
      <c r="J17" s="37"/>
      <c r="K17" s="37"/>
    </row>
    <row r="18" spans="1:11" x14ac:dyDescent="0.25">
      <c r="A18" s="24" t="s">
        <v>20</v>
      </c>
      <c r="B18">
        <v>15</v>
      </c>
      <c r="D18" s="25">
        <f>SUM('Week of Aug 29th:Week of Sept 26th'!D17)</f>
        <v>24814.3</v>
      </c>
      <c r="E18" s="25">
        <f>SUM('Week of Aug 29th:Week of Sept 26th'!E17)</f>
        <v>9458.4</v>
      </c>
      <c r="F18" s="26"/>
      <c r="G18" s="21">
        <f>(D18/'September 2015'!D18)-1</f>
        <v>0.38890412569055366</v>
      </c>
      <c r="H18" s="21">
        <f>(E18/'September 2015'!E18)-1</f>
        <v>1.285134449518011</v>
      </c>
      <c r="J18" s="37"/>
      <c r="K18" s="37"/>
    </row>
    <row r="19" spans="1:11" x14ac:dyDescent="0.25">
      <c r="A19" s="24" t="s">
        <v>21</v>
      </c>
      <c r="B19">
        <v>16</v>
      </c>
      <c r="D19" s="25">
        <f>SUM('Week of Aug 29th:Week of Sept 26th'!D18)</f>
        <v>3784915.4</v>
      </c>
      <c r="E19" s="25">
        <f>SUM('Week of Aug 29th:Week of Sept 26th'!E18)</f>
        <v>2314599</v>
      </c>
      <c r="F19" s="26"/>
      <c r="G19" s="21">
        <f>(D19/'September 2015'!D19)-1</f>
        <v>-0.10662008839253578</v>
      </c>
      <c r="H19" s="21">
        <f>(E19/'September 2015'!E19)-1</f>
        <v>-2.9011146680816946E-2</v>
      </c>
      <c r="J19" s="37"/>
      <c r="K19" s="37"/>
    </row>
    <row r="20" spans="1:11" x14ac:dyDescent="0.25">
      <c r="A20" s="24" t="s">
        <v>22</v>
      </c>
      <c r="B20">
        <v>17</v>
      </c>
      <c r="D20" s="25">
        <f>SUM('Week of Aug 29th:Week of Sept 26th'!D19)</f>
        <v>1055236.7</v>
      </c>
      <c r="E20" s="25">
        <f>SUM('Week of Aug 29th:Week of Sept 26th'!E19)</f>
        <v>638151.5</v>
      </c>
      <c r="F20" s="26"/>
      <c r="G20" s="21">
        <f>(D20/'September 2015'!D20)-1</f>
        <v>2.1543923781610852E-2</v>
      </c>
      <c r="H20" s="21">
        <f>(E20/'September 2015'!E20)-1</f>
        <v>0.22373630562903002</v>
      </c>
      <c r="J20" s="37"/>
      <c r="K20" s="37"/>
    </row>
    <row r="21" spans="1:11" x14ac:dyDescent="0.25">
      <c r="A21" s="24" t="s">
        <v>23</v>
      </c>
      <c r="B21">
        <v>18</v>
      </c>
      <c r="D21" s="25">
        <f>SUM('Week of Aug 29th:Week of Sept 26th'!D20)</f>
        <v>506731.75</v>
      </c>
      <c r="E21" s="25">
        <f>SUM('Week of Aug 29th:Week of Sept 26th'!E20)</f>
        <v>270446.38999999996</v>
      </c>
      <c r="F21" s="26"/>
      <c r="G21" s="21">
        <f>(D21/'September 2015'!D21)-1</f>
        <v>-0.25547986554047775</v>
      </c>
      <c r="H21" s="21">
        <f>(E21/'September 2015'!E21)-1</f>
        <v>-2.5233823558299284E-2</v>
      </c>
      <c r="J21" s="37"/>
      <c r="K21" s="37"/>
    </row>
    <row r="22" spans="1:11" x14ac:dyDescent="0.25">
      <c r="A22" s="24" t="s">
        <v>24</v>
      </c>
      <c r="B22">
        <v>19</v>
      </c>
      <c r="D22" s="25">
        <f>SUM('Week of Aug 29th:Week of Sept 26th'!D21)</f>
        <v>77223.299999999988</v>
      </c>
      <c r="E22" s="25">
        <f>SUM('Week of Aug 29th:Week of Sept 26th'!E21)</f>
        <v>39918.199999999997</v>
      </c>
      <c r="F22" s="26"/>
      <c r="G22" s="21">
        <f>(D22/'September 2015'!D22)-1</f>
        <v>-0.21033757086411276</v>
      </c>
      <c r="H22" s="21">
        <f>(E22/'September 2015'!E22)-1</f>
        <v>0.60990344983343658</v>
      </c>
      <c r="J22" s="37"/>
      <c r="K22" s="37"/>
    </row>
    <row r="23" spans="1:11" x14ac:dyDescent="0.25">
      <c r="A23" s="24" t="s">
        <v>25</v>
      </c>
      <c r="B23">
        <v>20</v>
      </c>
      <c r="D23" s="25">
        <f>SUM('Week of Aug 29th:Week of Sept 26th'!D22)</f>
        <v>46404.4</v>
      </c>
      <c r="E23" s="25">
        <f>SUM('Week of Aug 29th:Week of Sept 26th'!E22)</f>
        <v>21415.8</v>
      </c>
      <c r="F23" s="26"/>
      <c r="G23" s="21">
        <f>(D23/'September 2015'!D23)-1</f>
        <v>-0.16434090937740298</v>
      </c>
      <c r="H23" s="21">
        <f>(E23/'September 2015'!E23)-1</f>
        <v>-2.7542473895837638E-2</v>
      </c>
      <c r="J23" s="37"/>
      <c r="K23" s="37"/>
    </row>
    <row r="24" spans="1:11" x14ac:dyDescent="0.25">
      <c r="A24" s="24" t="s">
        <v>26</v>
      </c>
      <c r="B24">
        <v>21</v>
      </c>
      <c r="D24" s="25">
        <f>SUM('Week of Aug 29th:Week of Sept 26th'!D23)</f>
        <v>15021.300000000001</v>
      </c>
      <c r="E24" s="25">
        <f>SUM('Week of Aug 29th:Week of Sept 26th'!E23)</f>
        <v>8057.7</v>
      </c>
      <c r="F24" s="26"/>
      <c r="G24" s="21">
        <f>(D24/'September 2015'!D24)-1</f>
        <v>-0.37604675505931606</v>
      </c>
      <c r="H24" s="21">
        <f>(E24/'September 2015'!E24)-1</f>
        <v>-0.31730027874977762</v>
      </c>
      <c r="J24" s="37"/>
      <c r="K24" s="37"/>
    </row>
    <row r="25" spans="1:11" x14ac:dyDescent="0.25">
      <c r="A25" s="24" t="s">
        <v>27</v>
      </c>
      <c r="B25">
        <v>22</v>
      </c>
      <c r="D25" s="25">
        <f>SUM('Week of Aug 29th:Week of Sept 26th'!D24)</f>
        <v>15491</v>
      </c>
      <c r="E25" s="25">
        <f>SUM('Week of Aug 29th:Week of Sept 26th'!E24)</f>
        <v>7348.6</v>
      </c>
      <c r="F25" s="26"/>
      <c r="G25" s="21">
        <f>(D25/'September 2015'!D25)-1</f>
        <v>-0.48743485813549503</v>
      </c>
      <c r="H25" s="21">
        <f>(E25/'September 2015'!E25)-1</f>
        <v>0.23310037000058714</v>
      </c>
      <c r="J25" s="37"/>
      <c r="K25" s="37"/>
    </row>
    <row r="26" spans="1:11" x14ac:dyDescent="0.25">
      <c r="A26" s="24" t="s">
        <v>28</v>
      </c>
      <c r="B26">
        <v>23</v>
      </c>
      <c r="D26" s="25">
        <f>SUM('Week of Aug 29th:Week of Sept 26th'!D25)</f>
        <v>79443</v>
      </c>
      <c r="E26" s="25">
        <f>SUM('Week of Aug 29th:Week of Sept 26th'!E25)</f>
        <v>37436</v>
      </c>
      <c r="F26" s="26"/>
      <c r="G26" s="21">
        <f>(D26/'September 2015'!D26)-1</f>
        <v>-0.29359699736709433</v>
      </c>
      <c r="H26" s="21">
        <f>(E26/'September 2015'!E26)-1</f>
        <v>-0.24872340574976659</v>
      </c>
      <c r="J26" s="37"/>
      <c r="K26" s="37"/>
    </row>
    <row r="27" spans="1:11" x14ac:dyDescent="0.25">
      <c r="A27" s="24" t="s">
        <v>29</v>
      </c>
      <c r="B27">
        <v>24</v>
      </c>
      <c r="D27" s="25">
        <f>SUM('Week of Aug 29th:Week of Sept 26th'!D26)</f>
        <v>9986.1999999999989</v>
      </c>
      <c r="E27" s="25">
        <f>SUM('Week of Aug 29th:Week of Sept 26th'!E26)</f>
        <v>28981.75</v>
      </c>
      <c r="F27" s="26"/>
      <c r="G27" s="21">
        <f>(D27/'September 2015'!D27)-1</f>
        <v>0.10426503599349801</v>
      </c>
      <c r="H27" s="21">
        <f>(E27/'September 2015'!E27)-1</f>
        <v>4.2537910031089394</v>
      </c>
      <c r="J27" s="37"/>
      <c r="K27" s="37"/>
    </row>
    <row r="28" spans="1:11" x14ac:dyDescent="0.25">
      <c r="A28" s="24" t="s">
        <v>30</v>
      </c>
      <c r="B28">
        <v>25</v>
      </c>
      <c r="D28" s="25">
        <f>SUM('Week of Aug 29th:Week of Sept 26th'!D27)</f>
        <v>36335.599999999999</v>
      </c>
      <c r="E28" s="25">
        <f>SUM('Week of Aug 29th:Week of Sept 26th'!E27)</f>
        <v>21021</v>
      </c>
      <c r="F28" s="26"/>
      <c r="G28" s="21">
        <f>(D28/'September 2015'!D28)-1</f>
        <v>0.9822806079584514</v>
      </c>
      <c r="H28" s="21">
        <f>(E28/'September 2015'!E28)-1</f>
        <v>1.6269518435900805</v>
      </c>
      <c r="J28" s="37"/>
      <c r="K28" s="37"/>
    </row>
    <row r="29" spans="1:11" x14ac:dyDescent="0.25">
      <c r="A29" s="24" t="s">
        <v>31</v>
      </c>
      <c r="B29">
        <v>26</v>
      </c>
      <c r="D29" s="25">
        <f>SUM('Week of Aug 29th:Week of Sept 26th'!D28)</f>
        <v>73490.200000000012</v>
      </c>
      <c r="E29" s="25">
        <f>SUM('Week of Aug 29th:Week of Sept 26th'!E28)</f>
        <v>116009.25</v>
      </c>
      <c r="F29" s="26"/>
      <c r="G29" s="21">
        <f>(D29/'September 2015'!D29)-1</f>
        <v>-0.12982287461976449</v>
      </c>
      <c r="H29" s="21">
        <f>(E29/'September 2015'!E29)-1</f>
        <v>4.0692044168476436</v>
      </c>
      <c r="J29" s="37"/>
      <c r="K29" s="37"/>
    </row>
    <row r="30" spans="1:11" x14ac:dyDescent="0.25">
      <c r="A30" s="24" t="s">
        <v>32</v>
      </c>
      <c r="B30">
        <v>27</v>
      </c>
      <c r="D30" s="25">
        <f>SUM('Week of Aug 29th:Week of Sept 26th'!D29)</f>
        <v>594808.89999999991</v>
      </c>
      <c r="E30" s="25">
        <f>SUM('Week of Aug 29th:Week of Sept 26th'!E29)</f>
        <v>290927</v>
      </c>
      <c r="F30" s="26"/>
      <c r="G30" s="21">
        <f>(D30/'September 2015'!D30)-1</f>
        <v>0.12932987957475683</v>
      </c>
      <c r="H30" s="21">
        <f>(E30/'September 2015'!E30)-1</f>
        <v>0.27042496771284696</v>
      </c>
      <c r="J30" s="37"/>
      <c r="K30" s="37"/>
    </row>
    <row r="31" spans="1:11" x14ac:dyDescent="0.25">
      <c r="A31" s="24" t="s">
        <v>33</v>
      </c>
      <c r="B31">
        <v>28</v>
      </c>
      <c r="D31" s="25">
        <f>SUM('Week of Aug 29th:Week of Sept 26th'!D30)</f>
        <v>405584.89999999997</v>
      </c>
      <c r="E31" s="25">
        <f>SUM('Week of Aug 29th:Week of Sept 26th'!E30)</f>
        <v>110943.7</v>
      </c>
      <c r="F31" s="26"/>
      <c r="G31" s="21">
        <f>(D31/'September 2015'!D31)-1</f>
        <v>0.27677687461968348</v>
      </c>
      <c r="H31" s="21">
        <f>(E31/'September 2015'!E31)-1</f>
        <v>-5.2101493697761736E-2</v>
      </c>
      <c r="J31" s="37"/>
      <c r="K31" s="37"/>
    </row>
    <row r="32" spans="1:11" x14ac:dyDescent="0.25">
      <c r="A32" s="24" t="s">
        <v>34</v>
      </c>
      <c r="B32">
        <v>29</v>
      </c>
      <c r="D32" s="25">
        <f>SUM('Week of Aug 29th:Week of Sept 26th'!D31)</f>
        <v>7839478.2000000002</v>
      </c>
      <c r="E32" s="25">
        <f>SUM('Week of Aug 29th:Week of Sept 26th'!E31)</f>
        <v>4830231</v>
      </c>
      <c r="F32" s="26"/>
      <c r="G32" s="21">
        <f>(D32/'September 2015'!D32)-1</f>
        <v>3.217397190512461E-2</v>
      </c>
      <c r="H32" s="21">
        <f>(E32/'September 2015'!E32)-1</f>
        <v>0.65943184973192448</v>
      </c>
      <c r="J32" s="37"/>
      <c r="K32" s="37"/>
    </row>
    <row r="33" spans="1:11" x14ac:dyDescent="0.25">
      <c r="A33" s="24" t="s">
        <v>35</v>
      </c>
      <c r="B33">
        <v>30</v>
      </c>
      <c r="D33" s="25">
        <f>SUM('Week of Aug 29th:Week of Sept 26th'!D32)</f>
        <v>17858.400000000001</v>
      </c>
      <c r="E33" s="25">
        <f>SUM('Week of Aug 29th:Week of Sept 26th'!E32)</f>
        <v>12411</v>
      </c>
      <c r="F33" s="26"/>
      <c r="G33" s="21">
        <f>(D33/'September 2015'!D33)-1</f>
        <v>1.5514551455145518</v>
      </c>
      <c r="H33" s="21">
        <f>(E33/'September 2015'!E33)-1</f>
        <v>2.5424575424575426</v>
      </c>
      <c r="J33" s="37"/>
      <c r="K33" s="37"/>
    </row>
    <row r="34" spans="1:11" x14ac:dyDescent="0.25">
      <c r="A34" s="24" t="s">
        <v>36</v>
      </c>
      <c r="B34">
        <v>31</v>
      </c>
      <c r="D34" s="25">
        <f>SUM('Week of Aug 29th:Week of Sept 26th'!D33)</f>
        <v>814077.09999999986</v>
      </c>
      <c r="E34" s="25">
        <f>SUM('Week of Aug 29th:Week of Sept 26th'!E33)</f>
        <v>394741.2</v>
      </c>
      <c r="F34" s="26"/>
      <c r="G34" s="21">
        <f>(D34/'September 2015'!D34)-1</f>
        <v>-0.3560952358534234</v>
      </c>
      <c r="H34" s="21">
        <f>(E34/'September 2015'!E34)-1</f>
        <v>9.6821563923199516E-2</v>
      </c>
      <c r="J34" s="37"/>
      <c r="K34" s="37"/>
    </row>
    <row r="35" spans="1:11" x14ac:dyDescent="0.25">
      <c r="A35" s="24" t="s">
        <v>37</v>
      </c>
      <c r="B35">
        <v>32</v>
      </c>
      <c r="D35" s="25">
        <f>SUM('Week of Aug 29th:Week of Sept 26th'!D34)</f>
        <v>33035.800000000003</v>
      </c>
      <c r="E35" s="25">
        <f>SUM('Week of Aug 29th:Week of Sept 26th'!E34)</f>
        <v>23326.1</v>
      </c>
      <c r="F35" s="26"/>
      <c r="G35" s="21">
        <f>(D35/'September 2015'!D35)-1</f>
        <v>-0.18913439400707877</v>
      </c>
      <c r="H35" s="21">
        <f>(E35/'September 2015'!E35)-1</f>
        <v>-7.9192592813125406E-3</v>
      </c>
      <c r="J35" s="37"/>
      <c r="K35" s="37"/>
    </row>
    <row r="36" spans="1:11" x14ac:dyDescent="0.25">
      <c r="A36" s="24" t="s">
        <v>38</v>
      </c>
      <c r="B36">
        <v>33</v>
      </c>
      <c r="D36" s="25">
        <f>SUM('Week of Aug 29th:Week of Sept 26th'!D35)</f>
        <v>26394.9</v>
      </c>
      <c r="E36" s="25">
        <f>SUM('Week of Aug 29th:Week of Sept 26th'!E35)</f>
        <v>7047.25</v>
      </c>
      <c r="F36" s="26"/>
      <c r="G36" s="21">
        <f>(D36/'September 2015'!D36)-1</f>
        <v>0.9614544319600502</v>
      </c>
      <c r="H36" s="21">
        <f>(E36/'September 2015'!E36)-1</f>
        <v>5.9346556531803873E-2</v>
      </c>
      <c r="J36" s="37"/>
      <c r="K36" s="37"/>
    </row>
    <row r="37" spans="1:11" x14ac:dyDescent="0.25">
      <c r="A37" s="24" t="s">
        <v>39</v>
      </c>
      <c r="B37">
        <v>34</v>
      </c>
      <c r="D37" s="25">
        <f>SUM('Week of Aug 29th:Week of Sept 26th'!D36)</f>
        <v>3177.3</v>
      </c>
      <c r="E37" s="25">
        <f>SUM('Week of Aug 29th:Week of Sept 26th'!E36)</f>
        <v>3944.85</v>
      </c>
      <c r="F37" s="26"/>
      <c r="G37" s="21">
        <f>(D37/'September 2015'!D37)-1</f>
        <v>-0.77992727272727269</v>
      </c>
      <c r="H37" s="21">
        <f>(E37/'September 2015'!E37)-1</f>
        <v>-0.32244218640504552</v>
      </c>
      <c r="J37" s="37"/>
      <c r="K37" s="37"/>
    </row>
    <row r="38" spans="1:11" x14ac:dyDescent="0.25">
      <c r="A38" s="24" t="s">
        <v>40</v>
      </c>
      <c r="B38">
        <v>35</v>
      </c>
      <c r="D38" s="25">
        <f>SUM('Week of Aug 29th:Week of Sept 26th'!D37)</f>
        <v>1644674.5</v>
      </c>
      <c r="E38" s="25">
        <f>SUM('Week of Aug 29th:Week of Sept 26th'!E37)</f>
        <v>723517.2</v>
      </c>
      <c r="F38" s="26"/>
      <c r="G38" s="21">
        <f>(D38/'September 2015'!D38)-1</f>
        <v>6.4781434150174677E-2</v>
      </c>
      <c r="H38" s="21">
        <f>(E38/'September 2015'!E38)-1</f>
        <v>0.19577751001739396</v>
      </c>
      <c r="J38" s="37"/>
      <c r="K38" s="37"/>
    </row>
    <row r="39" spans="1:11" x14ac:dyDescent="0.25">
      <c r="A39" s="24" t="s">
        <v>41</v>
      </c>
      <c r="B39">
        <v>36</v>
      </c>
      <c r="D39" s="25">
        <f>SUM('Week of Aug 29th:Week of Sept 26th'!D38)</f>
        <v>4035066</v>
      </c>
      <c r="E39" s="25">
        <f>SUM('Week of Aug 29th:Week of Sept 26th'!E38)</f>
        <v>2029658.75</v>
      </c>
      <c r="F39" s="26"/>
      <c r="G39" s="21">
        <f>(D39/'September 2015'!D39)-1</f>
        <v>-0.22722280791880844</v>
      </c>
      <c r="H39" s="21">
        <f>(E39/'September 2015'!E39)-1</f>
        <v>6.5352324008061125E-2</v>
      </c>
      <c r="J39" s="37"/>
      <c r="K39" s="37"/>
    </row>
    <row r="40" spans="1:11" x14ac:dyDescent="0.25">
      <c r="A40" s="24" t="s">
        <v>42</v>
      </c>
      <c r="B40">
        <v>37</v>
      </c>
      <c r="D40" s="25">
        <f>SUM('Week of Aug 29th:Week of Sept 26th'!D39)</f>
        <v>916439.3</v>
      </c>
      <c r="E40" s="25">
        <f>SUM('Week of Aug 29th:Week of Sept 26th'!E39)</f>
        <v>480148.20000000007</v>
      </c>
      <c r="F40" s="26"/>
      <c r="G40" s="21">
        <f>(D40/'September 2015'!D40)-1</f>
        <v>2.8598388276546594E-2</v>
      </c>
      <c r="H40" s="21">
        <f>(E40/'September 2015'!E40)-1</f>
        <v>-0.235105103547945</v>
      </c>
      <c r="J40" s="37"/>
      <c r="K40" s="37"/>
    </row>
    <row r="41" spans="1:11" x14ac:dyDescent="0.25">
      <c r="A41" s="24" t="s">
        <v>43</v>
      </c>
      <c r="B41">
        <v>38</v>
      </c>
      <c r="D41" s="25">
        <f>SUM('Week of Aug 29th:Week of Sept 26th'!D40)</f>
        <v>66372.899999999994</v>
      </c>
      <c r="E41" s="25">
        <f>SUM('Week of Aug 29th:Week of Sept 26th'!E40)</f>
        <v>32778.550000000003</v>
      </c>
      <c r="F41" s="26"/>
      <c r="G41" s="21">
        <f>(D41/'September 2015'!D41)-1</f>
        <v>-0.92742767440077967</v>
      </c>
      <c r="H41" s="21">
        <f>(E41/'September 2015'!E41)-1</f>
        <v>0.42785485592315919</v>
      </c>
      <c r="J41" s="37"/>
      <c r="K41" s="37"/>
    </row>
    <row r="42" spans="1:11" x14ac:dyDescent="0.25">
      <c r="A42" s="24" t="s">
        <v>44</v>
      </c>
      <c r="B42">
        <v>39</v>
      </c>
      <c r="D42" s="25">
        <f>SUM('Week of Aug 29th:Week of Sept 26th'!D41)</f>
        <v>1073.8</v>
      </c>
      <c r="E42" s="25">
        <f>SUM('Week of Aug 29th:Week of Sept 26th'!E41)</f>
        <v>2772</v>
      </c>
      <c r="F42" s="26"/>
      <c r="G42" s="21">
        <f>(D42/'September 2015'!D42)-1</f>
        <v>-0.98249258160237385</v>
      </c>
      <c r="H42" s="21">
        <f>(E42/'September 2015'!E42)-1</f>
        <v>-0.6211070181313687</v>
      </c>
      <c r="J42" s="37"/>
      <c r="K42" s="37"/>
    </row>
    <row r="43" spans="1:11" x14ac:dyDescent="0.25">
      <c r="A43" s="24" t="s">
        <v>45</v>
      </c>
      <c r="B43">
        <v>40</v>
      </c>
      <c r="D43" s="25">
        <f>SUM('Week of Aug 29th:Week of Sept 26th'!D42)</f>
        <v>14438.199999999999</v>
      </c>
      <c r="E43" s="25">
        <f>SUM('Week of Aug 29th:Week of Sept 26th'!E42)</f>
        <v>12212.550000000001</v>
      </c>
      <c r="F43" s="26"/>
      <c r="G43" s="21">
        <f>(D43/'September 2015'!D43)-1</f>
        <v>7.6265161020493508</v>
      </c>
      <c r="H43" s="21">
        <f>(E43/'September 2015'!E43)-1</f>
        <v>19.894011976047906</v>
      </c>
      <c r="J43" s="37"/>
      <c r="K43" s="37"/>
    </row>
    <row r="44" spans="1:11" x14ac:dyDescent="0.25">
      <c r="A44" s="24" t="s">
        <v>46</v>
      </c>
      <c r="B44">
        <v>41</v>
      </c>
      <c r="D44" s="25">
        <f>SUM('Week of Aug 29th:Week of Sept 26th'!D43)</f>
        <v>3064442.5</v>
      </c>
      <c r="E44" s="25">
        <f>SUM('Week of Aug 29th:Week of Sept 26th'!E43)</f>
        <v>1475564.6500000001</v>
      </c>
      <c r="F44" s="26"/>
      <c r="G44" s="21">
        <f>(D44/'September 2015'!D44)-1</f>
        <v>0.14792560388500231</v>
      </c>
      <c r="H44" s="21">
        <f>(E44/'September 2015'!E44)-1</f>
        <v>0.2986085827269831</v>
      </c>
      <c r="J44" s="37"/>
      <c r="K44" s="37"/>
    </row>
    <row r="45" spans="1:11" x14ac:dyDescent="0.25">
      <c r="A45" s="24" t="s">
        <v>47</v>
      </c>
      <c r="B45">
        <v>42</v>
      </c>
      <c r="D45" s="25">
        <f>SUM('Week of Aug 29th:Week of Sept 26th'!D44)</f>
        <v>1764778.15</v>
      </c>
      <c r="E45" s="25">
        <f>SUM('Week of Aug 29th:Week of Sept 26th'!E44)</f>
        <v>752919.48</v>
      </c>
      <c r="F45" s="26"/>
      <c r="G45" s="21">
        <f>(D45/'September 2015'!D45)-1</f>
        <v>0.45863542866989371</v>
      </c>
      <c r="H45" s="21">
        <f>(E45/'September 2015'!E45)-1</f>
        <v>0.29073993742619031</v>
      </c>
      <c r="J45" s="37"/>
      <c r="K45" s="37"/>
    </row>
    <row r="46" spans="1:11" x14ac:dyDescent="0.25">
      <c r="A46" s="24" t="s">
        <v>48</v>
      </c>
      <c r="B46">
        <v>43</v>
      </c>
      <c r="D46" s="25">
        <f>SUM('Week of Aug 29th:Week of Sept 26th'!D45)</f>
        <v>946516.89999999991</v>
      </c>
      <c r="E46" s="25">
        <f>SUM('Week of Aug 29th:Week of Sept 26th'!E45)</f>
        <v>699598.9</v>
      </c>
      <c r="F46" s="26"/>
      <c r="G46" s="21">
        <f>(D46/'September 2015'!D46)-1</f>
        <v>5.6023235889733902E-2</v>
      </c>
      <c r="H46" s="21">
        <f>(E46/'September 2015'!E46)-1</f>
        <v>0.48699030224039386</v>
      </c>
      <c r="J46" s="37"/>
      <c r="K46" s="37"/>
    </row>
    <row r="47" spans="1:11" x14ac:dyDescent="0.25">
      <c r="A47" s="24" t="s">
        <v>49</v>
      </c>
      <c r="B47">
        <v>44</v>
      </c>
      <c r="D47" s="25">
        <f>SUM('Week of Aug 29th:Week of Sept 26th'!D46)</f>
        <v>1032400.95</v>
      </c>
      <c r="E47" s="25">
        <f>SUM('Week of Aug 29th:Week of Sept 26th'!E46)</f>
        <v>458602.17</v>
      </c>
      <c r="F47" s="26"/>
      <c r="G47" s="21">
        <f>(D47/'September 2015'!D47)-1</f>
        <v>-0.14535143172253728</v>
      </c>
      <c r="H47" s="21">
        <f>(E47/'September 2015'!E47)-1</f>
        <v>-0.41690893036619792</v>
      </c>
      <c r="J47" s="37"/>
      <c r="K47" s="37"/>
    </row>
    <row r="48" spans="1:11" x14ac:dyDescent="0.25">
      <c r="A48" s="24" t="s">
        <v>50</v>
      </c>
      <c r="B48">
        <v>45</v>
      </c>
      <c r="D48" s="25">
        <f>SUM('Week of Aug 29th:Week of Sept 26th'!D47)</f>
        <v>585465.30000000005</v>
      </c>
      <c r="E48" s="25">
        <f>SUM('Week of Aug 29th:Week of Sept 26th'!E47)</f>
        <v>296543.10000000003</v>
      </c>
      <c r="F48" s="26"/>
      <c r="G48" s="21">
        <f>(D48/'September 2015'!D48)-1</f>
        <v>5.5637845895146532E-2</v>
      </c>
      <c r="H48" s="21">
        <f>(E48/'September 2015'!E48)-1</f>
        <v>0.28357494436305752</v>
      </c>
      <c r="J48" s="37"/>
      <c r="K48" s="37"/>
    </row>
    <row r="49" spans="1:11" x14ac:dyDescent="0.25">
      <c r="A49" s="24" t="s">
        <v>51</v>
      </c>
      <c r="B49">
        <v>46</v>
      </c>
      <c r="D49" s="25">
        <f>SUM('Week of Aug 29th:Week of Sept 26th'!D48)</f>
        <v>1315047.4000000001</v>
      </c>
      <c r="E49" s="25">
        <f>SUM('Week of Aug 29th:Week of Sept 26th'!E48)</f>
        <v>649177.89999999991</v>
      </c>
      <c r="F49" s="26"/>
      <c r="G49" s="21">
        <f>(D49/'September 2015'!D49)-1</f>
        <v>0.11301521542754478</v>
      </c>
      <c r="H49" s="21">
        <f>(E49/'September 2015'!E49)-1</f>
        <v>3.9785315143197719E-2</v>
      </c>
      <c r="J49" s="37"/>
      <c r="K49" s="37"/>
    </row>
    <row r="50" spans="1:11" x14ac:dyDescent="0.25">
      <c r="A50" s="24" t="s">
        <v>52</v>
      </c>
      <c r="B50">
        <v>47</v>
      </c>
      <c r="D50" s="25">
        <f>SUM('Week of Aug 29th:Week of Sept 26th'!D49)</f>
        <v>85296.400000000009</v>
      </c>
      <c r="E50" s="25">
        <f>SUM('Week of Aug 29th:Week of Sept 26th'!E49)</f>
        <v>52736.950000000004</v>
      </c>
      <c r="F50" s="26"/>
      <c r="G50" s="21">
        <f>(D50/'September 2015'!D50)-1</f>
        <v>0.21715678440147057</v>
      </c>
      <c r="H50" s="21">
        <f>(E50/'September 2015'!E50)-1</f>
        <v>1.0290739169662939</v>
      </c>
      <c r="J50" s="37"/>
      <c r="K50" s="37"/>
    </row>
    <row r="51" spans="1:11" x14ac:dyDescent="0.25">
      <c r="A51" s="24" t="s">
        <v>53</v>
      </c>
      <c r="B51">
        <v>48</v>
      </c>
      <c r="D51" s="25">
        <f>SUM('Week of Aug 29th:Week of Sept 26th'!D50)</f>
        <v>8956014.1999999993</v>
      </c>
      <c r="E51" s="25">
        <f>SUM('Week of Aug 29th:Week of Sept 26th'!E50)</f>
        <v>4307500.0500000007</v>
      </c>
      <c r="F51" s="26"/>
      <c r="G51" s="21">
        <f>(D51/'September 2015'!D51)-1</f>
        <v>-0.13199326493358721</v>
      </c>
      <c r="H51" s="21">
        <f>(E51/'September 2015'!E51)-1</f>
        <v>4.0348016514036411E-2</v>
      </c>
      <c r="J51" s="37"/>
      <c r="K51" s="37"/>
    </row>
    <row r="52" spans="1:11" x14ac:dyDescent="0.25">
      <c r="A52" s="24" t="s">
        <v>54</v>
      </c>
      <c r="B52">
        <v>49</v>
      </c>
      <c r="D52" s="25">
        <f>SUM('Week of Aug 29th:Week of Sept 26th'!D51)</f>
        <v>2871045.81</v>
      </c>
      <c r="E52" s="25">
        <f>SUM('Week of Aug 29th:Week of Sept 26th'!E51)</f>
        <v>1220901.5</v>
      </c>
      <c r="F52" s="26"/>
      <c r="G52" s="21">
        <f>(D52/'September 2015'!D52)-1</f>
        <v>0.52321622222842734</v>
      </c>
      <c r="H52" s="21">
        <f>(E52/'September 2015'!E52)-1</f>
        <v>0.44266637125660058</v>
      </c>
      <c r="J52" s="37"/>
      <c r="K52" s="37"/>
    </row>
    <row r="53" spans="1:11" x14ac:dyDescent="0.25">
      <c r="A53" s="24" t="s">
        <v>55</v>
      </c>
      <c r="B53">
        <v>50</v>
      </c>
      <c r="D53" s="25">
        <f>SUM('Week of Aug 29th:Week of Sept 26th'!D52)</f>
        <v>9081230.1999999993</v>
      </c>
      <c r="E53" s="25">
        <f>SUM('Week of Aug 29th:Week of Sept 26th'!E52)</f>
        <v>4720214.8</v>
      </c>
      <c r="F53" s="26"/>
      <c r="G53" s="21">
        <f>(D53/'September 2015'!D53)-1</f>
        <v>-0.24086486447265154</v>
      </c>
      <c r="H53" s="21">
        <f>(E53/'September 2015'!E53)-1</f>
        <v>-3.1406070291807975E-2</v>
      </c>
      <c r="J53" s="37"/>
      <c r="K53" s="37"/>
    </row>
    <row r="54" spans="1:11" x14ac:dyDescent="0.25">
      <c r="A54" s="24" t="s">
        <v>56</v>
      </c>
      <c r="B54">
        <v>51</v>
      </c>
      <c r="D54" s="25">
        <f>SUM('Week of Aug 29th:Week of Sept 26th'!D53)</f>
        <v>2360054.9000000004</v>
      </c>
      <c r="E54" s="25">
        <f>SUM('Week of Aug 29th:Week of Sept 26th'!E53)</f>
        <v>1143441.29</v>
      </c>
      <c r="F54" s="26"/>
      <c r="G54" s="21">
        <f>(D54/'September 2015'!D54)-1</f>
        <v>6.1813377592524921E-2</v>
      </c>
      <c r="H54" s="21">
        <f>(E54/'September 2015'!E54)-1</f>
        <v>0.3337934953027879</v>
      </c>
      <c r="J54" s="37"/>
      <c r="K54" s="37"/>
    </row>
    <row r="55" spans="1:11" x14ac:dyDescent="0.25">
      <c r="A55" s="24" t="s">
        <v>57</v>
      </c>
      <c r="B55">
        <v>52</v>
      </c>
      <c r="D55" s="25">
        <f>SUM('Week of Aug 29th:Week of Sept 26th'!D54)</f>
        <v>2757121.73</v>
      </c>
      <c r="E55" s="25">
        <f>SUM('Week of Aug 29th:Week of Sept 26th'!E54)</f>
        <v>1782246.85</v>
      </c>
      <c r="F55" s="26"/>
      <c r="G55" s="21">
        <f>(D55/'September 2015'!D55)-1</f>
        <v>-0.25800012384957072</v>
      </c>
      <c r="H55" s="21">
        <f>(E55/'September 2015'!E55)-1</f>
        <v>9.2093267534125278E-2</v>
      </c>
      <c r="J55" s="37"/>
      <c r="K55" s="37"/>
    </row>
    <row r="56" spans="1:11" x14ac:dyDescent="0.25">
      <c r="A56" s="24" t="s">
        <v>58</v>
      </c>
      <c r="B56">
        <v>53</v>
      </c>
      <c r="D56" s="25">
        <f>SUM('Week of Aug 29th:Week of Sept 26th'!D55)</f>
        <v>1691449.83</v>
      </c>
      <c r="E56" s="25">
        <f>SUM('Week of Aug 29th:Week of Sept 26th'!E55)</f>
        <v>1291050.73</v>
      </c>
      <c r="F56" s="26"/>
      <c r="G56" s="21">
        <f>(D56/'September 2015'!D56)-1</f>
        <v>-0.35953216054608517</v>
      </c>
      <c r="H56" s="21">
        <f>(E56/'September 2015'!E56)-1</f>
        <v>0.13930815649490236</v>
      </c>
      <c r="J56" s="37"/>
      <c r="K56" s="37"/>
    </row>
    <row r="57" spans="1:11" x14ac:dyDescent="0.25">
      <c r="A57" s="24" t="s">
        <v>59</v>
      </c>
      <c r="B57">
        <v>54</v>
      </c>
      <c r="D57" s="25">
        <f>SUM('Week of Aug 29th:Week of Sept 26th'!D56)</f>
        <v>117854.51999999999</v>
      </c>
      <c r="E57" s="25">
        <f>SUM('Week of Aug 29th:Week of Sept 26th'!E56)</f>
        <v>45898.65</v>
      </c>
      <c r="F57" s="26"/>
      <c r="G57" s="21">
        <f>(D57/'September 2015'!D57)-1</f>
        <v>0.56604919611007465</v>
      </c>
      <c r="H57" s="21">
        <f>(E57/'September 2015'!E57)-1</f>
        <v>4.7461201146992371E-2</v>
      </c>
      <c r="J57" s="37"/>
      <c r="K57" s="37"/>
    </row>
    <row r="58" spans="1:11" x14ac:dyDescent="0.25">
      <c r="A58" s="24" t="s">
        <v>60</v>
      </c>
      <c r="B58">
        <v>55</v>
      </c>
      <c r="D58" s="25">
        <f>SUM('Week of Aug 29th:Week of Sept 26th'!D57)</f>
        <v>2462301.7999999998</v>
      </c>
      <c r="E58" s="25">
        <f>SUM('Week of Aug 29th:Week of Sept 26th'!E57)</f>
        <v>1277892.7</v>
      </c>
      <c r="F58" s="26"/>
      <c r="G58" s="21">
        <f>(D58/'September 2015'!D58)-1</f>
        <v>0.52116570519196337</v>
      </c>
      <c r="H58" s="21">
        <f>(E58/'September 2015'!E58)-1</f>
        <v>0.6202976437461305</v>
      </c>
      <c r="J58" s="37"/>
      <c r="K58" s="37"/>
    </row>
    <row r="59" spans="1:11" x14ac:dyDescent="0.25">
      <c r="A59" s="24" t="s">
        <v>61</v>
      </c>
      <c r="B59">
        <v>56</v>
      </c>
      <c r="D59" s="25">
        <f>SUM('Week of Aug 29th:Week of Sept 26th'!D58)</f>
        <v>1127019.6000000001</v>
      </c>
      <c r="E59" s="25">
        <f>SUM('Week of Aug 29th:Week of Sept 26th'!E58)</f>
        <v>563144.05000000005</v>
      </c>
      <c r="F59" s="26"/>
      <c r="G59" s="21">
        <f>(D59/'September 2015'!D59)-1</f>
        <v>0.12471079368272808</v>
      </c>
      <c r="H59" s="21">
        <f>(E59/'September 2015'!E59)-1</f>
        <v>0.21965461199564618</v>
      </c>
      <c r="J59" s="37"/>
      <c r="K59" s="37"/>
    </row>
    <row r="60" spans="1:11" x14ac:dyDescent="0.25">
      <c r="A60" s="24" t="s">
        <v>62</v>
      </c>
      <c r="B60">
        <v>57</v>
      </c>
      <c r="D60" s="25">
        <f>SUM('Week of Aug 29th:Week of Sept 26th'!D59)</f>
        <v>908422.2</v>
      </c>
      <c r="E60" s="25">
        <f>SUM('Week of Aug 29th:Week of Sept 26th'!E59)</f>
        <v>509279.4</v>
      </c>
      <c r="F60" s="26"/>
      <c r="G60" s="21">
        <f>(D60/'September 2015'!D60)-1</f>
        <v>0.60076229948008208</v>
      </c>
      <c r="H60" s="21">
        <f>(E60/'September 2015'!E60)-1</f>
        <v>0.49407487193283117</v>
      </c>
      <c r="J60" s="37"/>
      <c r="K60" s="37"/>
    </row>
    <row r="61" spans="1:11" x14ac:dyDescent="0.25">
      <c r="A61" s="24" t="s">
        <v>63</v>
      </c>
      <c r="B61">
        <v>58</v>
      </c>
      <c r="D61" s="25">
        <f>SUM('Week of Aug 29th:Week of Sept 26th'!D60)</f>
        <v>3158291.8600000003</v>
      </c>
      <c r="E61" s="25">
        <f>SUM('Week of Aug 29th:Week of Sept 26th'!E60)</f>
        <v>1511675.4000000001</v>
      </c>
      <c r="F61" s="26"/>
      <c r="G61" s="21">
        <f>(D61/'September 2015'!D61)-1</f>
        <v>-0.25475102519191306</v>
      </c>
      <c r="H61" s="21">
        <f>(E61/'September 2015'!E61)-1</f>
        <v>-7.9853457111096371E-2</v>
      </c>
      <c r="J61" s="37"/>
      <c r="K61" s="37"/>
    </row>
    <row r="62" spans="1:11" x14ac:dyDescent="0.25">
      <c r="A62" s="24" t="s">
        <v>64</v>
      </c>
      <c r="B62">
        <v>59</v>
      </c>
      <c r="D62" s="25">
        <f>SUM('Week of Aug 29th:Week of Sept 26th'!D61)</f>
        <v>1767747.2999999998</v>
      </c>
      <c r="E62" s="25">
        <f>SUM('Week of Aug 29th:Week of Sept 26th'!E61)</f>
        <v>960726.2</v>
      </c>
      <c r="F62" s="26"/>
      <c r="G62" s="21">
        <f>(D62/'September 2015'!D62)-1</f>
        <v>-0.28601123117862759</v>
      </c>
      <c r="H62" s="21">
        <f>(E62/'September 2015'!E62)-1</f>
        <v>-0.26312053767493604</v>
      </c>
      <c r="J62" s="37"/>
      <c r="K62" s="37"/>
    </row>
    <row r="63" spans="1:11" x14ac:dyDescent="0.25">
      <c r="A63" s="24" t="s">
        <v>65</v>
      </c>
      <c r="B63">
        <v>60</v>
      </c>
      <c r="D63" s="25">
        <f>SUM('Week of Aug 29th:Week of Sept 26th'!D62)</f>
        <v>720919.5</v>
      </c>
      <c r="E63" s="25">
        <f>SUM('Week of Aug 29th:Week of Sept 26th'!E62)</f>
        <v>271773.94999999995</v>
      </c>
      <c r="F63" s="26"/>
      <c r="G63" s="21">
        <f>(D63/'September 2015'!D63)-1</f>
        <v>-0.19892831085674467</v>
      </c>
      <c r="H63" s="21">
        <f>(E63/'September 2015'!E63)-1</f>
        <v>-0.20293309436631146</v>
      </c>
      <c r="J63" s="37"/>
      <c r="K63" s="37"/>
    </row>
    <row r="64" spans="1:11" x14ac:dyDescent="0.25">
      <c r="A64" s="24" t="s">
        <v>66</v>
      </c>
      <c r="B64">
        <v>61</v>
      </c>
      <c r="D64" s="25">
        <f>SUM('Week of Aug 29th:Week of Sept 26th'!D63)</f>
        <v>125175.4</v>
      </c>
      <c r="E64" s="25">
        <f>SUM('Week of Aug 29th:Week of Sept 26th'!E63)</f>
        <v>21633.85</v>
      </c>
      <c r="F64" s="26"/>
      <c r="G64" s="21">
        <f>(D64/'September 2015'!D64)-1</f>
        <v>0.89047583808184716</v>
      </c>
      <c r="H64" s="21">
        <f>(E64/'September 2015'!E64)-1</f>
        <v>-0.10758991091924996</v>
      </c>
      <c r="J64" s="37"/>
      <c r="K64" s="37"/>
    </row>
    <row r="65" spans="1:11" x14ac:dyDescent="0.25">
      <c r="A65" s="24" t="s">
        <v>67</v>
      </c>
      <c r="B65">
        <v>62</v>
      </c>
      <c r="D65" s="25">
        <f>SUM('Week of Aug 29th:Week of Sept 26th'!D64)</f>
        <v>23087.4</v>
      </c>
      <c r="E65" s="25">
        <f>SUM('Week of Aug 29th:Week of Sept 26th'!E64)</f>
        <v>14006.65</v>
      </c>
      <c r="F65" s="26"/>
      <c r="G65" s="21">
        <f>(D65/'September 2015'!D65)-1</f>
        <v>-6.8699703515459509E-2</v>
      </c>
      <c r="H65" s="21">
        <f>(E65/'September 2015'!E65)-1</f>
        <v>6.8113273013585385E-2</v>
      </c>
      <c r="J65" s="37"/>
      <c r="K65" s="37"/>
    </row>
    <row r="66" spans="1:11" x14ac:dyDescent="0.25">
      <c r="A66" s="24" t="s">
        <v>68</v>
      </c>
      <c r="B66">
        <v>63</v>
      </c>
      <c r="D66" s="25">
        <f>SUM('Week of Aug 29th:Week of Sept 26th'!D65)</f>
        <v>8663.9</v>
      </c>
      <c r="E66" s="25">
        <f>SUM('Week of Aug 29th:Week of Sept 26th'!E65)</f>
        <v>5713.75</v>
      </c>
      <c r="F66" s="26"/>
      <c r="G66" s="21">
        <f>(D66/'September 2015'!D66)-1</f>
        <v>-0.4791044147973571</v>
      </c>
      <c r="H66" s="21">
        <f>(E66/'September 2015'!E66)-1</f>
        <v>-0.49558151032010878</v>
      </c>
      <c r="J66" s="37"/>
      <c r="K66" s="37"/>
    </row>
    <row r="67" spans="1:11" x14ac:dyDescent="0.25">
      <c r="A67" s="24" t="s">
        <v>69</v>
      </c>
      <c r="B67">
        <v>64</v>
      </c>
      <c r="D67" s="25">
        <f>SUM('Week of Aug 29th:Week of Sept 26th'!D66)</f>
        <v>2126551.5299999998</v>
      </c>
      <c r="E67" s="25">
        <f>SUM('Week of Aug 29th:Week of Sept 26th'!E66)</f>
        <v>975474.88</v>
      </c>
      <c r="F67" s="26"/>
      <c r="G67" s="21">
        <f>(D67/'September 2015'!D67)-1</f>
        <v>0.13718733547212425</v>
      </c>
      <c r="H67" s="21">
        <f>(E67/'September 2015'!E67)-1</f>
        <v>0.20585478775865296</v>
      </c>
      <c r="J67" s="37"/>
      <c r="K67" s="37"/>
    </row>
    <row r="68" spans="1:11" x14ac:dyDescent="0.25">
      <c r="A68" s="24" t="s">
        <v>70</v>
      </c>
      <c r="B68">
        <v>65</v>
      </c>
      <c r="D68" s="25">
        <f>SUM('Week of Aug 29th:Week of Sept 26th'!D67)</f>
        <v>76360.200000000012</v>
      </c>
      <c r="E68" s="25">
        <f>SUM('Week of Aug 29th:Week of Sept 26th'!E67)</f>
        <v>50154.65</v>
      </c>
      <c r="F68" s="26"/>
      <c r="G68" s="21">
        <f>(D68/'September 2015'!D68)-1</f>
        <v>6.9921633629863811E-2</v>
      </c>
      <c r="H68" s="21">
        <f>(E68/'September 2015'!E68)-1</f>
        <v>0.41531274382956873</v>
      </c>
      <c r="J68" s="37"/>
      <c r="K68" s="37"/>
    </row>
    <row r="69" spans="1:11" x14ac:dyDescent="0.25">
      <c r="A69" s="24" t="s">
        <v>71</v>
      </c>
      <c r="B69">
        <v>66</v>
      </c>
      <c r="D69" s="25">
        <f>SUM('Week of Aug 29th:Week of Sept 26th'!D68)</f>
        <v>1447986.4</v>
      </c>
      <c r="E69" s="25">
        <f>SUM('Week of Aug 29th:Week of Sept 26th'!E68)</f>
        <v>540413.65</v>
      </c>
      <c r="F69" s="26"/>
      <c r="G69" s="21">
        <f>(D69/'September 2015'!D69)-1</f>
        <v>-0.15311992846837497</v>
      </c>
      <c r="H69" s="21">
        <f>(E69/'September 2015'!E69)-1</f>
        <v>-0.23608185195996456</v>
      </c>
      <c r="J69" s="37"/>
      <c r="K69" s="37"/>
    </row>
    <row r="70" spans="1:11" x14ac:dyDescent="0.25">
      <c r="A70" t="s">
        <v>72</v>
      </c>
      <c r="B70">
        <v>67</v>
      </c>
      <c r="D70" s="25">
        <f>SUM('Week of Aug 29th:Week of Sept 26th'!D69)</f>
        <v>38402</v>
      </c>
      <c r="E70" s="25">
        <f>SUM('Week of Aug 29th:Week of Sept 26th'!E69)</f>
        <v>17170.650000000001</v>
      </c>
      <c r="G70" s="29">
        <f>(D70/'September 2015'!D70)-1</f>
        <v>0.8241930503764574</v>
      </c>
      <c r="H70" s="29">
        <f>(E70/'September 2015'!E70)-1</f>
        <v>1.4788540245566169</v>
      </c>
      <c r="J70" s="37"/>
      <c r="K70" s="37"/>
    </row>
    <row r="71" spans="1:11" x14ac:dyDescent="0.25">
      <c r="D71" s="25"/>
      <c r="E71" s="25"/>
    </row>
    <row r="72" spans="1:11" x14ac:dyDescent="0.25">
      <c r="A72" t="s">
        <v>73</v>
      </c>
      <c r="D72" s="25">
        <f>SUM(D4:D70)</f>
        <v>107034960.99000001</v>
      </c>
      <c r="E72" s="25">
        <f>SUM(E4:E70)</f>
        <v>56435132.739999995</v>
      </c>
      <c r="G72" s="30">
        <f>(D72/'September 2015'!D72)-1</f>
        <v>-0.14706525596224107</v>
      </c>
      <c r="H72" s="30">
        <f>(E72/'September 2015'!E72)-1</f>
        <v>6.6887922840389136E-2</v>
      </c>
      <c r="J72" s="38"/>
      <c r="K72" s="38"/>
    </row>
    <row r="73" spans="1:11" x14ac:dyDescent="0.25">
      <c r="A73" s="27"/>
      <c r="D73" s="25"/>
      <c r="E73" s="25"/>
      <c r="G73" s="15"/>
      <c r="H73" s="15"/>
    </row>
    <row r="74" spans="1:11" x14ac:dyDescent="0.25">
      <c r="A74" s="22" t="s">
        <v>76</v>
      </c>
      <c r="G74" s="15"/>
      <c r="H74" s="1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workbookViewId="0">
      <selection activeCell="E21" sqref="E21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2" ht="13.15" customHeight="1" x14ac:dyDescent="0.2">
      <c r="A1" s="40" t="s">
        <v>77</v>
      </c>
      <c r="D1" s="3" t="s">
        <v>0</v>
      </c>
      <c r="E1" s="3" t="s">
        <v>1</v>
      </c>
      <c r="F1" s="3"/>
    </row>
    <row r="2" spans="1:12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2" ht="13.15" customHeight="1" x14ac:dyDescent="0.25">
      <c r="A3" s="5" t="s">
        <v>6</v>
      </c>
      <c r="B3" s="2">
        <v>1</v>
      </c>
      <c r="G3" s="36">
        <v>1</v>
      </c>
      <c r="L3" s="2" t="str">
        <f>IF(G3=H3, "GOOD", "FIX")</f>
        <v>FIX</v>
      </c>
    </row>
    <row r="4" spans="1:12" ht="13.15" customHeight="1" x14ac:dyDescent="0.2">
      <c r="A4" s="5" t="s">
        <v>7</v>
      </c>
      <c r="B4" s="2">
        <v>2</v>
      </c>
      <c r="D4" s="2">
        <v>5583.9</v>
      </c>
      <c r="E4" s="2">
        <v>4354</v>
      </c>
      <c r="G4" s="8">
        <f>G3+1</f>
        <v>2</v>
      </c>
      <c r="H4" s="42">
        <v>2</v>
      </c>
      <c r="I4" s="46">
        <v>5583.9</v>
      </c>
      <c r="J4" s="46">
        <v>4354</v>
      </c>
      <c r="L4" s="2" t="str">
        <f t="shared" ref="L4:L44" si="0">IF(G4=H4, "GOOD", "FIX")</f>
        <v>GOOD</v>
      </c>
    </row>
    <row r="5" spans="1:12" ht="13.15" customHeight="1" x14ac:dyDescent="0.2">
      <c r="A5" s="5" t="s">
        <v>8</v>
      </c>
      <c r="B5" s="2">
        <v>3</v>
      </c>
      <c r="G5" s="8">
        <f t="shared" ref="G5:G68" si="1">G4+1</f>
        <v>3</v>
      </c>
      <c r="H5" s="42"/>
      <c r="I5" s="46"/>
      <c r="J5" s="46"/>
      <c r="L5" s="2" t="str">
        <f t="shared" si="0"/>
        <v>FIX</v>
      </c>
    </row>
    <row r="6" spans="1:12" ht="13.15" customHeight="1" x14ac:dyDescent="0.2">
      <c r="A6" s="5" t="s">
        <v>9</v>
      </c>
      <c r="B6" s="2">
        <v>4</v>
      </c>
      <c r="G6" s="8">
        <f t="shared" si="1"/>
        <v>4</v>
      </c>
      <c r="H6" s="42"/>
      <c r="I6" s="46"/>
      <c r="J6" s="46"/>
      <c r="L6" s="2" t="str">
        <f t="shared" si="0"/>
        <v>FIX</v>
      </c>
    </row>
    <row r="7" spans="1:12" ht="13.15" customHeight="1" x14ac:dyDescent="0.2">
      <c r="A7" s="5" t="s">
        <v>10</v>
      </c>
      <c r="B7" s="2">
        <v>5</v>
      </c>
      <c r="G7" s="8">
        <f t="shared" si="1"/>
        <v>5</v>
      </c>
      <c r="H7" s="42"/>
      <c r="I7" s="46"/>
      <c r="J7" s="46"/>
      <c r="L7" s="2" t="str">
        <f t="shared" si="0"/>
        <v>FIX</v>
      </c>
    </row>
    <row r="8" spans="1:12" ht="13.15" customHeight="1" x14ac:dyDescent="0.2">
      <c r="A8" s="5" t="s">
        <v>11</v>
      </c>
      <c r="B8" s="2">
        <v>6</v>
      </c>
      <c r="G8" s="8">
        <f t="shared" si="1"/>
        <v>6</v>
      </c>
      <c r="H8" s="42"/>
      <c r="I8" s="46"/>
      <c r="J8" s="46"/>
      <c r="L8" s="2" t="str">
        <f t="shared" si="0"/>
        <v>FIX</v>
      </c>
    </row>
    <row r="9" spans="1:12" ht="13.15" customHeight="1" x14ac:dyDescent="0.2">
      <c r="A9" s="5" t="s">
        <v>12</v>
      </c>
      <c r="B9" s="2">
        <v>7</v>
      </c>
      <c r="D9" s="41"/>
      <c r="E9" s="41"/>
      <c r="F9" s="41"/>
      <c r="G9" s="8">
        <f t="shared" si="1"/>
        <v>7</v>
      </c>
      <c r="H9" s="42"/>
      <c r="I9" s="46"/>
      <c r="J9" s="46"/>
      <c r="L9" s="2" t="str">
        <f t="shared" si="0"/>
        <v>FIX</v>
      </c>
    </row>
    <row r="10" spans="1:12" ht="13.15" customHeight="1" x14ac:dyDescent="0.2">
      <c r="A10" s="5" t="s">
        <v>13</v>
      </c>
      <c r="B10" s="2">
        <v>8</v>
      </c>
      <c r="G10" s="8">
        <f t="shared" si="1"/>
        <v>8</v>
      </c>
      <c r="H10" s="42"/>
      <c r="I10" s="46"/>
      <c r="J10" s="46"/>
      <c r="L10" s="2" t="str">
        <f t="shared" si="0"/>
        <v>FIX</v>
      </c>
    </row>
    <row r="11" spans="1:12" ht="13.15" customHeight="1" x14ac:dyDescent="0.2">
      <c r="A11" s="5" t="s">
        <v>14</v>
      </c>
      <c r="B11" s="2">
        <v>9</v>
      </c>
      <c r="G11" s="8">
        <f t="shared" si="1"/>
        <v>9</v>
      </c>
      <c r="H11" s="42"/>
      <c r="I11" s="46"/>
      <c r="J11" s="46"/>
      <c r="L11" s="2" t="str">
        <f t="shared" si="0"/>
        <v>FIX</v>
      </c>
    </row>
    <row r="12" spans="1:12" ht="13.15" customHeight="1" x14ac:dyDescent="0.2">
      <c r="A12" s="5" t="s">
        <v>15</v>
      </c>
      <c r="B12" s="2">
        <v>10</v>
      </c>
      <c r="G12" s="8">
        <f t="shared" si="1"/>
        <v>10</v>
      </c>
      <c r="H12" s="42"/>
      <c r="I12" s="46"/>
      <c r="J12" s="46"/>
      <c r="L12" s="2" t="str">
        <f t="shared" si="0"/>
        <v>FIX</v>
      </c>
    </row>
    <row r="13" spans="1:12" ht="13.15" customHeight="1" x14ac:dyDescent="0.2">
      <c r="A13" s="5" t="s">
        <v>16</v>
      </c>
      <c r="B13" s="2">
        <v>11</v>
      </c>
      <c r="G13" s="8">
        <f t="shared" si="1"/>
        <v>11</v>
      </c>
      <c r="H13" s="42"/>
      <c r="I13" s="46"/>
      <c r="J13" s="46"/>
      <c r="L13" s="2" t="str">
        <f t="shared" si="0"/>
        <v>FIX</v>
      </c>
    </row>
    <row r="14" spans="1:12" ht="13.15" customHeight="1" x14ac:dyDescent="0.2">
      <c r="A14" s="5" t="s">
        <v>17</v>
      </c>
      <c r="B14" s="2">
        <v>12</v>
      </c>
      <c r="D14" s="41"/>
      <c r="E14" s="41"/>
      <c r="F14" s="41"/>
      <c r="G14" s="8">
        <f t="shared" si="1"/>
        <v>12</v>
      </c>
      <c r="H14" s="42"/>
      <c r="I14" s="46"/>
      <c r="J14" s="46"/>
      <c r="L14" s="2" t="str">
        <f t="shared" si="0"/>
        <v>FIX</v>
      </c>
    </row>
    <row r="15" spans="1:12" ht="13.15" customHeight="1" x14ac:dyDescent="0.2">
      <c r="A15" s="5" t="s">
        <v>18</v>
      </c>
      <c r="B15" s="2">
        <v>13</v>
      </c>
      <c r="G15" s="8">
        <f t="shared" si="1"/>
        <v>13</v>
      </c>
      <c r="H15" s="42"/>
      <c r="I15" s="46"/>
      <c r="J15" s="46"/>
      <c r="L15" s="2" t="str">
        <f t="shared" si="0"/>
        <v>FIX</v>
      </c>
    </row>
    <row r="16" spans="1:12" ht="13.15" customHeight="1" x14ac:dyDescent="0.2">
      <c r="A16" s="5" t="s">
        <v>19</v>
      </c>
      <c r="B16" s="2">
        <v>14</v>
      </c>
      <c r="G16" s="8">
        <f t="shared" si="1"/>
        <v>14</v>
      </c>
      <c r="H16" s="42"/>
      <c r="I16" s="46"/>
      <c r="J16" s="46"/>
      <c r="L16" s="2" t="str">
        <f t="shared" si="0"/>
        <v>FIX</v>
      </c>
    </row>
    <row r="17" spans="1:12" ht="13.15" customHeight="1" x14ac:dyDescent="0.2">
      <c r="A17" s="5" t="s">
        <v>20</v>
      </c>
      <c r="B17" s="2">
        <v>15</v>
      </c>
      <c r="G17" s="8">
        <f t="shared" si="1"/>
        <v>15</v>
      </c>
      <c r="H17" s="42"/>
      <c r="I17" s="46"/>
      <c r="J17" s="46"/>
      <c r="L17" s="2" t="str">
        <f t="shared" si="0"/>
        <v>FIX</v>
      </c>
    </row>
    <row r="18" spans="1:12" ht="13.15" customHeight="1" x14ac:dyDescent="0.2">
      <c r="A18" s="5" t="s">
        <v>21</v>
      </c>
      <c r="B18" s="2">
        <v>16</v>
      </c>
      <c r="G18" s="8">
        <f t="shared" si="1"/>
        <v>16</v>
      </c>
      <c r="H18" s="42"/>
      <c r="I18" s="46"/>
      <c r="J18" s="46"/>
      <c r="L18" s="2" t="str">
        <f t="shared" si="0"/>
        <v>FIX</v>
      </c>
    </row>
    <row r="19" spans="1:12" ht="13.15" customHeight="1" x14ac:dyDescent="0.2">
      <c r="A19" s="5" t="s">
        <v>22</v>
      </c>
      <c r="B19" s="2">
        <v>17</v>
      </c>
      <c r="G19" s="8">
        <f t="shared" si="1"/>
        <v>17</v>
      </c>
      <c r="H19" s="42"/>
      <c r="I19" s="46"/>
      <c r="J19" s="46"/>
      <c r="L19" s="2" t="str">
        <f t="shared" si="0"/>
        <v>FIX</v>
      </c>
    </row>
    <row r="20" spans="1:12" ht="13.15" customHeight="1" x14ac:dyDescent="0.2">
      <c r="A20" s="5" t="s">
        <v>23</v>
      </c>
      <c r="B20" s="2">
        <v>18</v>
      </c>
      <c r="G20" s="8">
        <f t="shared" si="1"/>
        <v>18</v>
      </c>
      <c r="H20" s="42"/>
      <c r="I20" s="46"/>
      <c r="J20" s="46"/>
      <c r="L20" s="2" t="str">
        <f t="shared" si="0"/>
        <v>FIX</v>
      </c>
    </row>
    <row r="21" spans="1:12" ht="13.15" customHeight="1" x14ac:dyDescent="0.2">
      <c r="A21" s="5" t="s">
        <v>24</v>
      </c>
      <c r="B21" s="2">
        <v>19</v>
      </c>
      <c r="G21" s="8">
        <f t="shared" si="1"/>
        <v>19</v>
      </c>
      <c r="H21" s="42"/>
      <c r="I21" s="46"/>
      <c r="J21" s="46"/>
      <c r="L21" s="2" t="str">
        <f t="shared" si="0"/>
        <v>FIX</v>
      </c>
    </row>
    <row r="22" spans="1:12" ht="13.15" customHeight="1" x14ac:dyDescent="0.2">
      <c r="A22" s="5" t="s">
        <v>25</v>
      </c>
      <c r="B22" s="2">
        <v>20</v>
      </c>
      <c r="G22" s="8">
        <f t="shared" si="1"/>
        <v>20</v>
      </c>
      <c r="H22" s="42"/>
      <c r="I22" s="46"/>
      <c r="J22" s="46"/>
      <c r="L22" s="2" t="str">
        <f t="shared" si="0"/>
        <v>FIX</v>
      </c>
    </row>
    <row r="23" spans="1:12" ht="13.15" customHeight="1" x14ac:dyDescent="0.2">
      <c r="A23" s="5" t="s">
        <v>26</v>
      </c>
      <c r="B23" s="2">
        <v>21</v>
      </c>
      <c r="G23" s="8">
        <f t="shared" si="1"/>
        <v>21</v>
      </c>
      <c r="H23" s="42"/>
      <c r="I23" s="46"/>
      <c r="J23" s="46"/>
      <c r="L23" s="2" t="str">
        <f t="shared" si="0"/>
        <v>FIX</v>
      </c>
    </row>
    <row r="24" spans="1:12" ht="13.15" customHeight="1" x14ac:dyDescent="0.2">
      <c r="A24" s="5" t="s">
        <v>27</v>
      </c>
      <c r="B24" s="2">
        <v>22</v>
      </c>
      <c r="G24" s="8">
        <f t="shared" si="1"/>
        <v>22</v>
      </c>
      <c r="H24" s="42"/>
      <c r="I24" s="46"/>
      <c r="J24" s="46"/>
      <c r="L24" s="2" t="str">
        <f t="shared" si="0"/>
        <v>FIX</v>
      </c>
    </row>
    <row r="25" spans="1:12" ht="13.15" customHeight="1" x14ac:dyDescent="0.2">
      <c r="A25" s="5" t="s">
        <v>28</v>
      </c>
      <c r="B25" s="2">
        <v>23</v>
      </c>
      <c r="G25" s="8">
        <f t="shared" si="1"/>
        <v>23</v>
      </c>
      <c r="H25" s="42"/>
      <c r="I25" s="46"/>
      <c r="J25" s="46"/>
      <c r="L25" s="2" t="str">
        <f t="shared" si="0"/>
        <v>FIX</v>
      </c>
    </row>
    <row r="26" spans="1:12" ht="13.15" customHeight="1" x14ac:dyDescent="0.2">
      <c r="A26" s="5" t="s">
        <v>29</v>
      </c>
      <c r="B26" s="2">
        <v>24</v>
      </c>
      <c r="G26" s="8">
        <f t="shared" si="1"/>
        <v>24</v>
      </c>
      <c r="H26" s="42"/>
      <c r="I26" s="46"/>
      <c r="J26" s="46"/>
      <c r="L26" s="2" t="str">
        <f t="shared" si="0"/>
        <v>FIX</v>
      </c>
    </row>
    <row r="27" spans="1:12" ht="13.15" customHeight="1" x14ac:dyDescent="0.2">
      <c r="A27" s="5" t="s">
        <v>30</v>
      </c>
      <c r="B27" s="2">
        <v>25</v>
      </c>
      <c r="G27" s="8">
        <f t="shared" si="1"/>
        <v>25</v>
      </c>
      <c r="H27" s="42"/>
      <c r="I27" s="46"/>
      <c r="J27" s="46"/>
      <c r="L27" s="2" t="str">
        <f t="shared" si="0"/>
        <v>FIX</v>
      </c>
    </row>
    <row r="28" spans="1:12" ht="13.15" customHeight="1" x14ac:dyDescent="0.2">
      <c r="A28" s="5" t="s">
        <v>31</v>
      </c>
      <c r="B28" s="2">
        <v>26</v>
      </c>
      <c r="G28" s="8">
        <f t="shared" si="1"/>
        <v>26</v>
      </c>
      <c r="H28" s="42"/>
      <c r="I28" s="46"/>
      <c r="J28" s="46"/>
      <c r="L28" s="2" t="str">
        <f t="shared" si="0"/>
        <v>FIX</v>
      </c>
    </row>
    <row r="29" spans="1:12" ht="13.15" customHeight="1" x14ac:dyDescent="0.2">
      <c r="A29" s="5" t="s">
        <v>32</v>
      </c>
      <c r="B29" s="2">
        <v>27</v>
      </c>
      <c r="G29" s="8">
        <f t="shared" si="1"/>
        <v>27</v>
      </c>
      <c r="H29" s="42"/>
      <c r="I29" s="46"/>
      <c r="J29" s="46"/>
      <c r="L29" s="2" t="str">
        <f t="shared" si="0"/>
        <v>FIX</v>
      </c>
    </row>
    <row r="30" spans="1:12" ht="13.15" customHeight="1" x14ac:dyDescent="0.2">
      <c r="A30" s="5" t="s">
        <v>33</v>
      </c>
      <c r="B30" s="2">
        <v>28</v>
      </c>
      <c r="G30" s="8">
        <f t="shared" si="1"/>
        <v>28</v>
      </c>
      <c r="H30" s="42"/>
      <c r="I30" s="46"/>
      <c r="J30" s="46"/>
      <c r="L30" s="2" t="str">
        <f t="shared" si="0"/>
        <v>FIX</v>
      </c>
    </row>
    <row r="31" spans="1:12" ht="13.15" customHeight="1" x14ac:dyDescent="0.2">
      <c r="A31" s="5" t="s">
        <v>34</v>
      </c>
      <c r="B31" s="2">
        <v>29</v>
      </c>
      <c r="G31" s="8">
        <f t="shared" si="1"/>
        <v>29</v>
      </c>
      <c r="H31" s="42"/>
      <c r="I31" s="46"/>
      <c r="J31" s="46"/>
      <c r="L31" s="2" t="str">
        <f t="shared" si="0"/>
        <v>FIX</v>
      </c>
    </row>
    <row r="32" spans="1:12" ht="13.15" customHeight="1" x14ac:dyDescent="0.2">
      <c r="A32" s="5" t="s">
        <v>35</v>
      </c>
      <c r="B32" s="2">
        <v>30</v>
      </c>
      <c r="G32" s="8">
        <f t="shared" si="1"/>
        <v>30</v>
      </c>
      <c r="H32" s="42"/>
      <c r="I32" s="46"/>
      <c r="J32" s="46"/>
      <c r="L32" s="2" t="str">
        <f t="shared" si="0"/>
        <v>FIX</v>
      </c>
    </row>
    <row r="33" spans="1:12" ht="13.15" customHeight="1" x14ac:dyDescent="0.2">
      <c r="A33" s="5" t="s">
        <v>36</v>
      </c>
      <c r="B33" s="2">
        <v>31</v>
      </c>
      <c r="G33" s="8">
        <f t="shared" si="1"/>
        <v>31</v>
      </c>
      <c r="H33" s="42"/>
      <c r="I33" s="46"/>
      <c r="J33" s="46"/>
      <c r="L33" s="2" t="str">
        <f t="shared" si="0"/>
        <v>FIX</v>
      </c>
    </row>
    <row r="34" spans="1:12" ht="13.15" customHeight="1" x14ac:dyDescent="0.2">
      <c r="A34" s="5" t="s">
        <v>37</v>
      </c>
      <c r="B34" s="2">
        <v>32</v>
      </c>
      <c r="G34" s="8">
        <f t="shared" si="1"/>
        <v>32</v>
      </c>
      <c r="H34" s="42"/>
      <c r="I34" s="46"/>
      <c r="J34" s="46"/>
      <c r="L34" s="2" t="str">
        <f t="shared" si="0"/>
        <v>FIX</v>
      </c>
    </row>
    <row r="35" spans="1:12" ht="13.15" customHeight="1" x14ac:dyDescent="0.2">
      <c r="A35" s="5" t="s">
        <v>38</v>
      </c>
      <c r="B35" s="2">
        <v>33</v>
      </c>
      <c r="G35" s="8">
        <f t="shared" si="1"/>
        <v>33</v>
      </c>
      <c r="H35" s="42"/>
      <c r="I35" s="46"/>
      <c r="J35" s="46"/>
      <c r="L35" s="2" t="str">
        <f t="shared" si="0"/>
        <v>FIX</v>
      </c>
    </row>
    <row r="36" spans="1:12" ht="13.15" customHeight="1" x14ac:dyDescent="0.2">
      <c r="A36" s="5" t="s">
        <v>39</v>
      </c>
      <c r="B36" s="2">
        <v>34</v>
      </c>
      <c r="G36" s="8">
        <f t="shared" si="1"/>
        <v>34</v>
      </c>
      <c r="H36" s="42"/>
      <c r="I36" s="46"/>
      <c r="J36" s="46"/>
      <c r="L36" s="2" t="str">
        <f t="shared" si="0"/>
        <v>FIX</v>
      </c>
    </row>
    <row r="37" spans="1:12" ht="13.15" customHeight="1" x14ac:dyDescent="0.2">
      <c r="A37" s="5" t="s">
        <v>40</v>
      </c>
      <c r="B37" s="2">
        <v>35</v>
      </c>
      <c r="G37" s="8">
        <f t="shared" si="1"/>
        <v>35</v>
      </c>
      <c r="H37" s="42"/>
      <c r="I37" s="46"/>
      <c r="J37" s="46"/>
      <c r="L37" s="2" t="str">
        <f t="shared" si="0"/>
        <v>FIX</v>
      </c>
    </row>
    <row r="38" spans="1:12" ht="13.15" customHeight="1" x14ac:dyDescent="0.2">
      <c r="A38" s="5" t="s">
        <v>41</v>
      </c>
      <c r="B38" s="2">
        <v>36</v>
      </c>
      <c r="G38" s="8">
        <f t="shared" si="1"/>
        <v>36</v>
      </c>
      <c r="H38" s="42"/>
      <c r="I38" s="46"/>
      <c r="J38" s="46"/>
      <c r="L38" s="2" t="str">
        <f t="shared" si="0"/>
        <v>FIX</v>
      </c>
    </row>
    <row r="39" spans="1:12" ht="13.15" customHeight="1" x14ac:dyDescent="0.2">
      <c r="A39" s="5" t="s">
        <v>42</v>
      </c>
      <c r="B39" s="2">
        <v>37</v>
      </c>
      <c r="G39" s="8">
        <f t="shared" si="1"/>
        <v>37</v>
      </c>
      <c r="H39" s="42"/>
      <c r="I39" s="46"/>
      <c r="J39" s="46"/>
      <c r="L39" s="2" t="str">
        <f t="shared" si="0"/>
        <v>FIX</v>
      </c>
    </row>
    <row r="40" spans="1:12" ht="13.15" customHeight="1" x14ac:dyDescent="0.2">
      <c r="A40" s="5" t="s">
        <v>43</v>
      </c>
      <c r="B40" s="2">
        <v>38</v>
      </c>
      <c r="G40" s="8">
        <f t="shared" si="1"/>
        <v>38</v>
      </c>
      <c r="H40" s="42"/>
      <c r="I40" s="46"/>
      <c r="J40" s="46"/>
      <c r="L40" s="2" t="str">
        <f t="shared" si="0"/>
        <v>FIX</v>
      </c>
    </row>
    <row r="41" spans="1:12" ht="13.15" customHeight="1" x14ac:dyDescent="0.2">
      <c r="A41" s="5" t="s">
        <v>44</v>
      </c>
      <c r="B41" s="2">
        <v>39</v>
      </c>
      <c r="G41" s="8">
        <f t="shared" si="1"/>
        <v>39</v>
      </c>
      <c r="H41" s="42"/>
      <c r="I41" s="46"/>
      <c r="J41" s="46"/>
      <c r="L41" s="2" t="str">
        <f t="shared" si="0"/>
        <v>FIX</v>
      </c>
    </row>
    <row r="42" spans="1:12" ht="13.15" customHeight="1" x14ac:dyDescent="0.2">
      <c r="A42" s="5" t="s">
        <v>45</v>
      </c>
      <c r="B42" s="2">
        <v>40</v>
      </c>
      <c r="G42" s="8">
        <f t="shared" si="1"/>
        <v>40</v>
      </c>
      <c r="H42" s="42"/>
      <c r="I42" s="46"/>
      <c r="J42" s="46"/>
      <c r="L42" s="2" t="str">
        <f t="shared" si="0"/>
        <v>FIX</v>
      </c>
    </row>
    <row r="43" spans="1:12" ht="13.15" customHeight="1" x14ac:dyDescent="0.2">
      <c r="A43" s="5" t="s">
        <v>46</v>
      </c>
      <c r="B43" s="2">
        <v>41</v>
      </c>
      <c r="G43" s="8">
        <f t="shared" si="1"/>
        <v>41</v>
      </c>
      <c r="H43" s="42"/>
      <c r="I43" s="46"/>
      <c r="J43" s="46"/>
      <c r="L43" s="2" t="str">
        <f t="shared" si="0"/>
        <v>FIX</v>
      </c>
    </row>
    <row r="44" spans="1:12" ht="13.15" customHeight="1" x14ac:dyDescent="0.2">
      <c r="A44" s="5" t="s">
        <v>47</v>
      </c>
      <c r="B44" s="2">
        <v>42</v>
      </c>
      <c r="D44" s="2">
        <v>298457.59999999998</v>
      </c>
      <c r="E44" s="2">
        <v>141065.93</v>
      </c>
      <c r="G44" s="8">
        <f t="shared" si="1"/>
        <v>42</v>
      </c>
      <c r="H44" s="42">
        <v>42</v>
      </c>
      <c r="I44" s="46">
        <v>298457.59999999998</v>
      </c>
      <c r="J44" s="46">
        <v>141065.93</v>
      </c>
      <c r="L44" s="2" t="str">
        <f t="shared" si="0"/>
        <v>GOOD</v>
      </c>
    </row>
    <row r="45" spans="1:12" ht="13.15" customHeight="1" x14ac:dyDescent="0.2">
      <c r="A45" s="5" t="s">
        <v>48</v>
      </c>
      <c r="B45" s="2">
        <v>43</v>
      </c>
      <c r="G45" s="8">
        <f t="shared" si="1"/>
        <v>43</v>
      </c>
      <c r="H45" s="42"/>
      <c r="I45" s="46"/>
      <c r="J45" s="46"/>
      <c r="L45" s="2" t="str">
        <f>IF(G45=H49, "GOOD", "FIX")</f>
        <v>FIX</v>
      </c>
    </row>
    <row r="46" spans="1:12" ht="13.15" customHeight="1" x14ac:dyDescent="0.2">
      <c r="A46" s="5" t="s">
        <v>49</v>
      </c>
      <c r="B46" s="2">
        <v>44</v>
      </c>
      <c r="G46" s="8">
        <f t="shared" si="1"/>
        <v>44</v>
      </c>
      <c r="H46" s="42"/>
      <c r="I46" s="46"/>
      <c r="J46" s="46"/>
      <c r="L46" s="2" t="str">
        <f>IF(G46=H53, "GOOD", "FIX")</f>
        <v>FIX</v>
      </c>
    </row>
    <row r="47" spans="1:12" ht="13.15" customHeight="1" x14ac:dyDescent="0.2">
      <c r="A47" s="5" t="s">
        <v>50</v>
      </c>
      <c r="B47" s="2">
        <v>45</v>
      </c>
      <c r="G47" s="8">
        <f t="shared" si="1"/>
        <v>45</v>
      </c>
      <c r="H47" s="42"/>
      <c r="I47" s="46"/>
      <c r="J47" s="46"/>
      <c r="L47" s="2" t="str">
        <f>IF(G47=H57, "GOOD", "FIX")</f>
        <v>FIX</v>
      </c>
    </row>
    <row r="48" spans="1:12" ht="13.15" customHeight="1" x14ac:dyDescent="0.2">
      <c r="A48" s="5" t="s">
        <v>51</v>
      </c>
      <c r="B48" s="2">
        <v>46</v>
      </c>
      <c r="G48" s="8">
        <f t="shared" si="1"/>
        <v>46</v>
      </c>
      <c r="H48" s="42"/>
      <c r="I48" s="46"/>
      <c r="J48" s="46"/>
      <c r="L48" s="2" t="str">
        <f>IF(G48=H67, "GOOD", "FIX")</f>
        <v>FIX</v>
      </c>
    </row>
    <row r="49" spans="1:12" ht="13.15" customHeight="1" x14ac:dyDescent="0.2">
      <c r="A49" s="5" t="s">
        <v>52</v>
      </c>
      <c r="B49" s="2">
        <v>47</v>
      </c>
      <c r="D49" s="2">
        <v>21533.4</v>
      </c>
      <c r="E49" s="2">
        <v>28792.05</v>
      </c>
      <c r="G49" s="8">
        <f t="shared" si="1"/>
        <v>47</v>
      </c>
      <c r="H49" s="42">
        <v>47</v>
      </c>
      <c r="I49" s="46">
        <v>21533.4</v>
      </c>
      <c r="J49" s="46">
        <v>28792.05</v>
      </c>
      <c r="L49" s="2" t="str">
        <f t="shared" ref="L49:L69" si="2">IF(G49=H69, "GOOD", "FIX")</f>
        <v>FIX</v>
      </c>
    </row>
    <row r="50" spans="1:12" ht="13.15" customHeight="1" x14ac:dyDescent="0.2">
      <c r="A50" s="5" t="s">
        <v>53</v>
      </c>
      <c r="B50" s="2">
        <v>48</v>
      </c>
      <c r="G50" s="8">
        <f t="shared" si="1"/>
        <v>48</v>
      </c>
      <c r="H50" s="42"/>
      <c r="I50" s="46"/>
      <c r="J50" s="46"/>
      <c r="L50" s="2" t="str">
        <f t="shared" si="2"/>
        <v>FIX</v>
      </c>
    </row>
    <row r="51" spans="1:12" ht="13.15" customHeight="1" x14ac:dyDescent="0.2">
      <c r="A51" s="5" t="s">
        <v>54</v>
      </c>
      <c r="B51" s="2">
        <v>49</v>
      </c>
      <c r="G51" s="8">
        <f t="shared" si="1"/>
        <v>49</v>
      </c>
      <c r="H51" s="42"/>
      <c r="I51" s="46"/>
      <c r="J51" s="46"/>
      <c r="L51" s="2" t="str">
        <f t="shared" si="2"/>
        <v>FIX</v>
      </c>
    </row>
    <row r="52" spans="1:12" ht="13.15" customHeight="1" x14ac:dyDescent="0.2">
      <c r="A52" s="5" t="s">
        <v>55</v>
      </c>
      <c r="B52" s="2">
        <v>50</v>
      </c>
      <c r="G52" s="8">
        <f t="shared" si="1"/>
        <v>50</v>
      </c>
      <c r="H52" s="42"/>
      <c r="I52" s="46"/>
      <c r="J52" s="46"/>
      <c r="L52" s="2" t="str">
        <f t="shared" si="2"/>
        <v>FIX</v>
      </c>
    </row>
    <row r="53" spans="1:12" ht="13.15" customHeight="1" x14ac:dyDescent="0.2">
      <c r="A53" s="5" t="s">
        <v>56</v>
      </c>
      <c r="B53" s="2">
        <v>51</v>
      </c>
      <c r="D53" s="2">
        <v>453268.9</v>
      </c>
      <c r="E53" s="2">
        <v>241842.69</v>
      </c>
      <c r="G53" s="8">
        <f t="shared" si="1"/>
        <v>51</v>
      </c>
      <c r="H53" s="42">
        <v>51</v>
      </c>
      <c r="I53" s="46">
        <v>453268.9</v>
      </c>
      <c r="J53" s="46">
        <v>241842.69</v>
      </c>
      <c r="L53" s="2" t="str">
        <f t="shared" si="2"/>
        <v>FIX</v>
      </c>
    </row>
    <row r="54" spans="1:12" ht="13.15" customHeight="1" x14ac:dyDescent="0.2">
      <c r="A54" s="5" t="s">
        <v>57</v>
      </c>
      <c r="B54" s="2">
        <v>52</v>
      </c>
      <c r="G54" s="8">
        <f t="shared" si="1"/>
        <v>52</v>
      </c>
      <c r="H54" s="42"/>
      <c r="I54" s="46"/>
      <c r="J54" s="46"/>
      <c r="L54" s="2" t="str">
        <f t="shared" si="2"/>
        <v>FIX</v>
      </c>
    </row>
    <row r="55" spans="1:12" ht="13.15" customHeight="1" x14ac:dyDescent="0.2">
      <c r="A55" s="5" t="s">
        <v>58</v>
      </c>
      <c r="B55" s="2">
        <v>53</v>
      </c>
      <c r="G55" s="8">
        <f t="shared" si="1"/>
        <v>53</v>
      </c>
      <c r="H55" s="42"/>
      <c r="I55" s="46"/>
      <c r="J55" s="46"/>
      <c r="L55" s="2" t="str">
        <f t="shared" si="2"/>
        <v>FIX</v>
      </c>
    </row>
    <row r="56" spans="1:12" ht="13.15" customHeight="1" x14ac:dyDescent="0.2">
      <c r="A56" s="5" t="s">
        <v>59</v>
      </c>
      <c r="B56" s="2">
        <v>54</v>
      </c>
      <c r="G56" s="8">
        <f t="shared" si="1"/>
        <v>54</v>
      </c>
      <c r="H56" s="42"/>
      <c r="I56" s="46"/>
      <c r="J56" s="46"/>
      <c r="L56" s="2" t="str">
        <f t="shared" si="2"/>
        <v>FIX</v>
      </c>
    </row>
    <row r="57" spans="1:12" ht="13.15" customHeight="1" x14ac:dyDescent="0.2">
      <c r="A57" s="5" t="s">
        <v>60</v>
      </c>
      <c r="B57" s="2">
        <v>55</v>
      </c>
      <c r="D57" s="2">
        <v>502574.8</v>
      </c>
      <c r="E57" s="2">
        <v>265613.25</v>
      </c>
      <c r="G57" s="8">
        <f t="shared" si="1"/>
        <v>55</v>
      </c>
      <c r="H57" s="42">
        <v>55</v>
      </c>
      <c r="I57" s="46">
        <v>502574.8</v>
      </c>
      <c r="J57" s="46">
        <v>265613.25</v>
      </c>
      <c r="L57" s="2" t="str">
        <f t="shared" si="2"/>
        <v>FIX</v>
      </c>
    </row>
    <row r="58" spans="1:12" ht="13.15" customHeight="1" x14ac:dyDescent="0.2">
      <c r="A58" s="5" t="s">
        <v>61</v>
      </c>
      <c r="B58" s="2">
        <v>56</v>
      </c>
      <c r="G58" s="8">
        <f t="shared" si="1"/>
        <v>56</v>
      </c>
      <c r="H58" s="42"/>
      <c r="I58" s="46"/>
      <c r="J58" s="46"/>
      <c r="L58" s="2" t="str">
        <f t="shared" si="2"/>
        <v>FIX</v>
      </c>
    </row>
    <row r="59" spans="1:12" ht="13.15" customHeight="1" x14ac:dyDescent="0.2">
      <c r="A59" s="5" t="s">
        <v>62</v>
      </c>
      <c r="B59" s="2">
        <v>57</v>
      </c>
      <c r="G59" s="8">
        <f t="shared" si="1"/>
        <v>57</v>
      </c>
      <c r="H59" s="42"/>
      <c r="I59" s="46"/>
      <c r="J59" s="46"/>
      <c r="L59" s="2" t="str">
        <f t="shared" si="2"/>
        <v>FIX</v>
      </c>
    </row>
    <row r="60" spans="1:12" ht="13.15" customHeight="1" x14ac:dyDescent="0.2">
      <c r="A60" s="5" t="s">
        <v>63</v>
      </c>
      <c r="B60" s="2">
        <v>58</v>
      </c>
      <c r="G60" s="8">
        <f t="shared" si="1"/>
        <v>58</v>
      </c>
      <c r="H60" s="42"/>
      <c r="I60" s="46"/>
      <c r="J60" s="46"/>
      <c r="L60" s="2" t="str">
        <f t="shared" si="2"/>
        <v>FIX</v>
      </c>
    </row>
    <row r="61" spans="1:12" ht="13.15" customHeight="1" x14ac:dyDescent="0.2">
      <c r="A61" s="5" t="s">
        <v>64</v>
      </c>
      <c r="B61" s="2">
        <v>59</v>
      </c>
      <c r="G61" s="8">
        <f t="shared" si="1"/>
        <v>59</v>
      </c>
      <c r="H61" s="42"/>
      <c r="I61" s="46"/>
      <c r="J61" s="46"/>
      <c r="L61" s="2" t="str">
        <f t="shared" si="2"/>
        <v>FIX</v>
      </c>
    </row>
    <row r="62" spans="1:12" ht="13.15" customHeight="1" x14ac:dyDescent="0.2">
      <c r="A62" s="5" t="s">
        <v>65</v>
      </c>
      <c r="B62" s="2">
        <v>60</v>
      </c>
      <c r="G62" s="8">
        <f t="shared" si="1"/>
        <v>60</v>
      </c>
      <c r="H62" s="42"/>
      <c r="I62" s="46"/>
      <c r="J62" s="46"/>
      <c r="L62" s="2" t="str">
        <f t="shared" si="2"/>
        <v>FIX</v>
      </c>
    </row>
    <row r="63" spans="1:12" ht="13.15" customHeight="1" x14ac:dyDescent="0.2">
      <c r="A63" s="5" t="s">
        <v>66</v>
      </c>
      <c r="B63" s="2">
        <v>61</v>
      </c>
      <c r="G63" s="8">
        <f t="shared" si="1"/>
        <v>61</v>
      </c>
      <c r="H63" s="42"/>
      <c r="I63" s="46"/>
      <c r="J63" s="46"/>
      <c r="L63" s="2" t="str">
        <f t="shared" si="2"/>
        <v>FIX</v>
      </c>
    </row>
    <row r="64" spans="1:12" ht="13.15" customHeight="1" x14ac:dyDescent="0.2">
      <c r="A64" s="5" t="s">
        <v>67</v>
      </c>
      <c r="B64" s="2">
        <v>62</v>
      </c>
      <c r="G64" s="8">
        <f t="shared" si="1"/>
        <v>62</v>
      </c>
      <c r="H64" s="42"/>
      <c r="I64" s="46"/>
      <c r="J64" s="46"/>
      <c r="L64" s="2" t="str">
        <f t="shared" si="2"/>
        <v>FIX</v>
      </c>
    </row>
    <row r="65" spans="1:12" ht="13.15" customHeight="1" x14ac:dyDescent="0.2">
      <c r="A65" s="5" t="s">
        <v>68</v>
      </c>
      <c r="B65" s="2">
        <v>63</v>
      </c>
      <c r="G65" s="8">
        <f t="shared" si="1"/>
        <v>63</v>
      </c>
      <c r="H65" s="42"/>
      <c r="I65" s="46"/>
      <c r="J65" s="46"/>
      <c r="L65" s="2" t="str">
        <f t="shared" si="2"/>
        <v>FIX</v>
      </c>
    </row>
    <row r="66" spans="1:12" ht="13.15" customHeight="1" x14ac:dyDescent="0.2">
      <c r="A66" s="5" t="s">
        <v>69</v>
      </c>
      <c r="B66" s="2">
        <v>64</v>
      </c>
      <c r="G66" s="8">
        <f t="shared" si="1"/>
        <v>64</v>
      </c>
      <c r="H66" s="42"/>
      <c r="I66" s="46"/>
      <c r="J66" s="46"/>
      <c r="L66" s="2" t="str">
        <f t="shared" si="2"/>
        <v>FIX</v>
      </c>
    </row>
    <row r="67" spans="1:12" ht="13.15" customHeight="1" x14ac:dyDescent="0.2">
      <c r="A67" s="5" t="s">
        <v>70</v>
      </c>
      <c r="B67" s="2">
        <v>65</v>
      </c>
      <c r="D67" s="2">
        <v>8090.6</v>
      </c>
      <c r="E67" s="2">
        <v>9418.15</v>
      </c>
      <c r="G67" s="8">
        <f t="shared" si="1"/>
        <v>65</v>
      </c>
      <c r="H67" s="42">
        <v>65</v>
      </c>
      <c r="I67" s="46">
        <v>8090.6</v>
      </c>
      <c r="J67" s="46">
        <v>9418.15</v>
      </c>
      <c r="L67" s="2" t="str">
        <f t="shared" si="2"/>
        <v>FIX</v>
      </c>
    </row>
    <row r="68" spans="1:12" ht="13.15" customHeight="1" x14ac:dyDescent="0.2">
      <c r="A68" s="5" t="s">
        <v>71</v>
      </c>
      <c r="B68" s="2">
        <v>66</v>
      </c>
      <c r="G68" s="8">
        <f t="shared" si="1"/>
        <v>66</v>
      </c>
      <c r="H68" s="42"/>
      <c r="I68" s="46"/>
      <c r="J68" s="46"/>
      <c r="L68" s="2" t="str">
        <f t="shared" si="2"/>
        <v>FIX</v>
      </c>
    </row>
    <row r="69" spans="1:12" ht="13.15" customHeight="1" x14ac:dyDescent="0.2">
      <c r="A69" s="5" t="s">
        <v>72</v>
      </c>
      <c r="B69" s="2">
        <v>67</v>
      </c>
      <c r="G69" s="8">
        <f t="shared" ref="G69" si="3">G68+1</f>
        <v>67</v>
      </c>
      <c r="H69" s="42"/>
      <c r="I69" s="43"/>
      <c r="J69" s="43"/>
      <c r="L69" s="2" t="str">
        <f t="shared" si="2"/>
        <v>FIX</v>
      </c>
    </row>
    <row r="70" spans="1:12" ht="13.15" customHeight="1" x14ac:dyDescent="0.2">
      <c r="H70" s="42"/>
      <c r="I70" s="43">
        <v>1289509.2000000002</v>
      </c>
      <c r="J70" s="43">
        <v>691086.07</v>
      </c>
    </row>
    <row r="71" spans="1:12" ht="13.15" customHeight="1" x14ac:dyDescent="0.2">
      <c r="A71" s="2" t="s">
        <v>73</v>
      </c>
      <c r="D71" s="41">
        <f>SUM(D3:D69)</f>
        <v>1289509.2000000002</v>
      </c>
      <c r="E71" s="41">
        <f>SUM(E3:E69)</f>
        <v>691086.07</v>
      </c>
      <c r="F71" s="41"/>
      <c r="H71" s="42"/>
      <c r="I71" s="43"/>
      <c r="J71" s="43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5" spans="8:10" x14ac:dyDescent="0.2">
      <c r="H115" s="42"/>
      <c r="I115" s="43"/>
      <c r="J115" s="43"/>
    </row>
    <row r="116" spans="8:10" x14ac:dyDescent="0.2">
      <c r="H116" s="42"/>
      <c r="I116" s="43"/>
      <c r="J116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2" spans="8:10" x14ac:dyDescent="0.2">
      <c r="H122" s="42"/>
      <c r="I122" s="43"/>
      <c r="J122" s="43"/>
    </row>
    <row r="123" spans="8:10" x14ac:dyDescent="0.2">
      <c r="H123" s="42"/>
      <c r="I123" s="43"/>
      <c r="J123" s="43"/>
    </row>
    <row r="124" spans="8:10" x14ac:dyDescent="0.2">
      <c r="H124" s="42"/>
      <c r="I124" s="43"/>
      <c r="J124" s="43"/>
    </row>
    <row r="125" spans="8:10" x14ac:dyDescent="0.2">
      <c r="H125" s="42"/>
      <c r="I125" s="43"/>
      <c r="J125" s="43"/>
    </row>
    <row r="126" spans="8:10" x14ac:dyDescent="0.2">
      <c r="H126" s="42"/>
      <c r="I126" s="43"/>
      <c r="J126" s="43"/>
    </row>
    <row r="127" spans="8:10" x14ac:dyDescent="0.2">
      <c r="H127" s="42"/>
      <c r="I127" s="43"/>
      <c r="J127" s="43"/>
    </row>
    <row r="128" spans="8:10" x14ac:dyDescent="0.2">
      <c r="H128" s="42"/>
      <c r="I128" s="43"/>
      <c r="J128" s="43"/>
    </row>
    <row r="129" spans="8:10" x14ac:dyDescent="0.2">
      <c r="H129" s="42"/>
      <c r="I129" s="43"/>
      <c r="J129" s="43"/>
    </row>
    <row r="130" spans="8:10" x14ac:dyDescent="0.2">
      <c r="H130" s="42"/>
      <c r="I130" s="43"/>
      <c r="J130" s="43"/>
    </row>
    <row r="131" spans="8:10" x14ac:dyDescent="0.2">
      <c r="H131" s="42"/>
      <c r="I131" s="43"/>
      <c r="J131" s="43"/>
    </row>
    <row r="132" spans="8:10" x14ac:dyDescent="0.2">
      <c r="H132" s="42"/>
      <c r="I132" s="43"/>
      <c r="J132" s="43"/>
    </row>
    <row r="133" spans="8:10" x14ac:dyDescent="0.2">
      <c r="H133" s="42"/>
      <c r="I133" s="43"/>
      <c r="J133" s="43"/>
    </row>
    <row r="134" spans="8:10" x14ac:dyDescent="0.2">
      <c r="H134" s="42"/>
      <c r="I134" s="43"/>
      <c r="J134" s="43"/>
    </row>
    <row r="135" spans="8:10" x14ac:dyDescent="0.2">
      <c r="H135" s="42"/>
      <c r="I135" s="43"/>
      <c r="J135" s="43"/>
    </row>
    <row r="136" spans="8:10" x14ac:dyDescent="0.2">
      <c r="H136" s="42"/>
      <c r="I136" s="43"/>
      <c r="J136" s="43"/>
    </row>
    <row r="137" spans="8:10" x14ac:dyDescent="0.2">
      <c r="H137" s="42"/>
      <c r="I137" s="43"/>
      <c r="J137" s="43"/>
    </row>
    <row r="138" spans="8:10" x14ac:dyDescent="0.2">
      <c r="H138" s="42"/>
      <c r="I138" s="43"/>
      <c r="J138" s="43"/>
    </row>
    <row r="139" spans="8:10" x14ac:dyDescent="0.2">
      <c r="H139" s="42"/>
      <c r="I139" s="43"/>
      <c r="J139" s="43"/>
    </row>
    <row r="140" spans="8:10" x14ac:dyDescent="0.2">
      <c r="H140" s="42"/>
      <c r="I140" s="43"/>
      <c r="J140" s="43"/>
    </row>
    <row r="141" spans="8:10" x14ac:dyDescent="0.2">
      <c r="H141" s="42"/>
      <c r="I141" s="43"/>
      <c r="J141" s="43"/>
    </row>
    <row r="142" spans="8:10" x14ac:dyDescent="0.2">
      <c r="H142" s="42"/>
      <c r="I142" s="43"/>
      <c r="J142" s="43"/>
    </row>
    <row r="143" spans="8:10" x14ac:dyDescent="0.2">
      <c r="H143" s="42"/>
      <c r="I143" s="43"/>
      <c r="J143" s="43"/>
    </row>
    <row r="144" spans="8:10" x14ac:dyDescent="0.2">
      <c r="H144" s="42"/>
      <c r="I144" s="43"/>
      <c r="J144" s="43"/>
    </row>
    <row r="145" spans="8:10" x14ac:dyDescent="0.2">
      <c r="H145" s="42"/>
      <c r="I145" s="43"/>
      <c r="J145" s="43"/>
    </row>
    <row r="146" spans="8:10" x14ac:dyDescent="0.2">
      <c r="H146" s="42"/>
      <c r="I146" s="43"/>
      <c r="J146" s="43"/>
    </row>
    <row r="147" spans="8:10" x14ac:dyDescent="0.2">
      <c r="H147" s="42"/>
      <c r="I147" s="43"/>
      <c r="J147" s="43"/>
    </row>
    <row r="148" spans="8:10" x14ac:dyDescent="0.2">
      <c r="H148" s="42"/>
      <c r="I148" s="43"/>
      <c r="J148" s="43"/>
    </row>
    <row r="149" spans="8:10" x14ac:dyDescent="0.2">
      <c r="H149" s="42"/>
      <c r="I149" s="43"/>
      <c r="J149" s="43"/>
    </row>
    <row r="150" spans="8:10" x14ac:dyDescent="0.2">
      <c r="H150" s="42"/>
      <c r="I150" s="43"/>
      <c r="J150" s="43"/>
    </row>
    <row r="151" spans="8:10" x14ac:dyDescent="0.2">
      <c r="H151" s="42"/>
      <c r="I151" s="43"/>
      <c r="J151" s="43"/>
    </row>
    <row r="152" spans="8:10" x14ac:dyDescent="0.2">
      <c r="H152" s="42"/>
      <c r="I152" s="43"/>
      <c r="J152" s="43"/>
    </row>
    <row r="153" spans="8:10" x14ac:dyDescent="0.2">
      <c r="H153" s="42"/>
      <c r="I153" s="43"/>
      <c r="J153" s="43"/>
    </row>
    <row r="154" spans="8:10" x14ac:dyDescent="0.2">
      <c r="H154" s="42"/>
      <c r="I154" s="43"/>
      <c r="J154" s="43"/>
    </row>
    <row r="155" spans="8:10" x14ac:dyDescent="0.2">
      <c r="H155" s="42"/>
      <c r="I155" s="43"/>
      <c r="J155" s="43"/>
    </row>
    <row r="156" spans="8:10" x14ac:dyDescent="0.2">
      <c r="H156" s="42"/>
      <c r="I156" s="43"/>
      <c r="J156" s="43"/>
    </row>
    <row r="157" spans="8:10" x14ac:dyDescent="0.2">
      <c r="H157" s="42"/>
      <c r="I157" s="43"/>
      <c r="J157" s="43"/>
    </row>
    <row r="158" spans="8:10" x14ac:dyDescent="0.2">
      <c r="H158" s="42"/>
      <c r="I158" s="43"/>
      <c r="J158" s="43"/>
    </row>
    <row r="161" spans="8:10" x14ac:dyDescent="0.2">
      <c r="H161" s="42"/>
      <c r="I161" s="43"/>
      <c r="J161" s="43"/>
    </row>
    <row r="162" spans="8:10" x14ac:dyDescent="0.2">
      <c r="H162" s="42"/>
      <c r="I162" s="43"/>
      <c r="J162" s="43"/>
    </row>
    <row r="163" spans="8:10" x14ac:dyDescent="0.2">
      <c r="H163" s="42"/>
      <c r="I163" s="43"/>
      <c r="J163" s="43"/>
    </row>
    <row r="164" spans="8:10" x14ac:dyDescent="0.2">
      <c r="H164" s="42"/>
      <c r="I164" s="43"/>
      <c r="J164" s="43"/>
    </row>
    <row r="165" spans="8:10" x14ac:dyDescent="0.2">
      <c r="H165" s="42"/>
      <c r="I165" s="43"/>
      <c r="J165" s="43"/>
    </row>
    <row r="166" spans="8:10" x14ac:dyDescent="0.2">
      <c r="H166" s="42"/>
      <c r="I166" s="43"/>
      <c r="J166" s="43"/>
    </row>
    <row r="167" spans="8:10" x14ac:dyDescent="0.2">
      <c r="H167" s="42"/>
      <c r="I167" s="43"/>
      <c r="J167" s="43"/>
    </row>
    <row r="168" spans="8:10" x14ac:dyDescent="0.2">
      <c r="H168" s="42"/>
      <c r="I168" s="43"/>
      <c r="J168" s="43"/>
    </row>
    <row r="170" spans="8:10" x14ac:dyDescent="0.2">
      <c r="H170" s="42"/>
      <c r="I170" s="43"/>
      <c r="J170" s="43"/>
    </row>
    <row r="171" spans="8:10" x14ac:dyDescent="0.2">
      <c r="H171" s="42"/>
      <c r="I171" s="43"/>
      <c r="J171" s="43"/>
    </row>
    <row r="172" spans="8:10" x14ac:dyDescent="0.2">
      <c r="H172" s="42"/>
      <c r="I172" s="43"/>
      <c r="J172" s="43"/>
    </row>
    <row r="173" spans="8:10" x14ac:dyDescent="0.2">
      <c r="H173" s="42"/>
      <c r="I173" s="43"/>
      <c r="J173" s="43"/>
    </row>
    <row r="174" spans="8:10" x14ac:dyDescent="0.2">
      <c r="H174" s="42"/>
      <c r="I174" s="43"/>
      <c r="J174" s="43"/>
    </row>
    <row r="175" spans="8:10" x14ac:dyDescent="0.2">
      <c r="H175" s="42"/>
      <c r="I175" s="43"/>
      <c r="J175" s="43"/>
    </row>
    <row r="186" spans="9:10" ht="15" x14ac:dyDescent="0.25">
      <c r="I186" s="7"/>
      <c r="J186" s="7"/>
    </row>
    <row r="197" spans="9:10" ht="15" x14ac:dyDescent="0.25">
      <c r="I197" s="45"/>
      <c r="J197" s="45"/>
    </row>
    <row r="201" spans="9:10" ht="15" x14ac:dyDescent="0.25">
      <c r="I201" s="14"/>
    </row>
    <row r="202" spans="9:10" ht="15" x14ac:dyDescent="0.25">
      <c r="J202" s="44"/>
    </row>
    <row r="205" spans="9:10" ht="15" x14ac:dyDescent="0.25">
      <c r="J205" s="13"/>
    </row>
    <row r="206" spans="9:10" ht="15" x14ac:dyDescent="0.25">
      <c r="J206" s="11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"/>
  <sheetViews>
    <sheetView zoomScaleNormal="100" workbookViewId="0">
      <selection activeCell="E27" sqref="E27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78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2">
        <v>173313.9</v>
      </c>
      <c r="E3" s="2">
        <v>113742.65</v>
      </c>
      <c r="G3" s="36"/>
      <c r="H3" s="42"/>
      <c r="I3" s="43"/>
      <c r="J3" s="43"/>
    </row>
    <row r="4" spans="1:10" ht="13.15" customHeight="1" x14ac:dyDescent="0.2">
      <c r="A4" s="5" t="s">
        <v>7</v>
      </c>
      <c r="B4" s="2">
        <v>2</v>
      </c>
      <c r="D4" s="2">
        <v>7719.6</v>
      </c>
      <c r="E4" s="2">
        <v>6107.85</v>
      </c>
      <c r="G4" s="8"/>
      <c r="H4" s="42"/>
      <c r="I4" s="43"/>
      <c r="J4" s="43"/>
    </row>
    <row r="5" spans="1:10" ht="13.15" customHeight="1" x14ac:dyDescent="0.2">
      <c r="A5" s="5" t="s">
        <v>8</v>
      </c>
      <c r="B5" s="2">
        <v>3</v>
      </c>
      <c r="D5" s="2">
        <v>264397.7</v>
      </c>
      <c r="E5" s="2">
        <v>127691.9</v>
      </c>
      <c r="G5" s="8"/>
      <c r="H5" s="42"/>
      <c r="I5" s="43"/>
      <c r="J5" s="43"/>
    </row>
    <row r="6" spans="1:10" ht="13.15" customHeight="1" x14ac:dyDescent="0.2">
      <c r="A6" s="5" t="s">
        <v>9</v>
      </c>
      <c r="B6" s="2">
        <v>4</v>
      </c>
      <c r="D6" s="2">
        <v>8532.2999999999993</v>
      </c>
      <c r="E6" s="2">
        <v>4320.05</v>
      </c>
      <c r="G6" s="8"/>
      <c r="H6" s="42"/>
      <c r="I6" s="43"/>
      <c r="J6" s="43"/>
    </row>
    <row r="7" spans="1:10" ht="13.15" customHeight="1" x14ac:dyDescent="0.2">
      <c r="A7" s="5" t="s">
        <v>10</v>
      </c>
      <c r="B7" s="2">
        <v>5</v>
      </c>
      <c r="D7" s="2">
        <v>840462.7</v>
      </c>
      <c r="E7" s="2">
        <v>330621.55</v>
      </c>
      <c r="G7" s="8"/>
      <c r="H7" s="42"/>
      <c r="I7" s="43"/>
      <c r="J7" s="43"/>
    </row>
    <row r="8" spans="1:10" ht="13.15" customHeight="1" x14ac:dyDescent="0.2">
      <c r="A8" s="5" t="s">
        <v>11</v>
      </c>
      <c r="B8" s="2">
        <v>6</v>
      </c>
      <c r="D8" s="2">
        <v>2305936.9</v>
      </c>
      <c r="E8" s="2">
        <v>1866133.5</v>
      </c>
      <c r="G8" s="8"/>
      <c r="H8" s="42"/>
      <c r="I8" s="43"/>
      <c r="J8" s="43"/>
    </row>
    <row r="9" spans="1:10" ht="13.15" customHeight="1" x14ac:dyDescent="0.2">
      <c r="A9" s="5" t="s">
        <v>12</v>
      </c>
      <c r="B9" s="2">
        <v>7</v>
      </c>
      <c r="D9" s="41">
        <v>522.19999999999993</v>
      </c>
      <c r="E9" s="41">
        <v>402.15</v>
      </c>
      <c r="F9" s="41"/>
      <c r="G9" s="8"/>
      <c r="H9" s="42"/>
      <c r="I9" s="43"/>
      <c r="J9" s="43"/>
    </row>
    <row r="10" spans="1:10" ht="13.15" customHeight="1" x14ac:dyDescent="0.2">
      <c r="A10" s="5" t="s">
        <v>13</v>
      </c>
      <c r="B10" s="2">
        <v>8</v>
      </c>
      <c r="D10" s="2">
        <v>76083.7</v>
      </c>
      <c r="E10" s="2">
        <v>168767.2</v>
      </c>
      <c r="G10" s="8"/>
      <c r="H10" s="42"/>
      <c r="I10" s="43"/>
      <c r="J10" s="43"/>
    </row>
    <row r="11" spans="1:10" ht="13.15" customHeight="1" x14ac:dyDescent="0.2">
      <c r="A11" s="5" t="s">
        <v>14</v>
      </c>
      <c r="B11" s="2">
        <v>9</v>
      </c>
      <c r="D11" s="2">
        <v>214578</v>
      </c>
      <c r="E11" s="2">
        <v>90793.15</v>
      </c>
      <c r="G11" s="8"/>
      <c r="H11" s="42"/>
      <c r="I11" s="43"/>
      <c r="J11" s="43"/>
    </row>
    <row r="12" spans="1:10" ht="13.15" customHeight="1" x14ac:dyDescent="0.2">
      <c r="A12" s="5" t="s">
        <v>15</v>
      </c>
      <c r="B12" s="2">
        <v>10</v>
      </c>
      <c r="D12" s="2">
        <v>271135.90000000002</v>
      </c>
      <c r="E12" s="2">
        <v>181993.35</v>
      </c>
      <c r="G12" s="8"/>
      <c r="H12" s="42"/>
      <c r="I12" s="43"/>
      <c r="J12" s="43"/>
    </row>
    <row r="13" spans="1:10" ht="13.15" customHeight="1" x14ac:dyDescent="0.2">
      <c r="A13" s="5" t="s">
        <v>16</v>
      </c>
      <c r="B13" s="2">
        <v>11</v>
      </c>
      <c r="D13" s="2">
        <v>745592.4</v>
      </c>
      <c r="E13" s="2">
        <v>312919.59999999998</v>
      </c>
      <c r="G13" s="8"/>
      <c r="H13" s="42"/>
      <c r="I13" s="43"/>
      <c r="J13" s="43"/>
    </row>
    <row r="14" spans="1:10" ht="13.15" customHeight="1" x14ac:dyDescent="0.2">
      <c r="A14" s="5" t="s">
        <v>17</v>
      </c>
      <c r="B14" s="2">
        <v>12</v>
      </c>
      <c r="D14" s="41">
        <v>66862.600000000006</v>
      </c>
      <c r="E14" s="41">
        <v>90582.45</v>
      </c>
      <c r="F14" s="41"/>
      <c r="G14" s="8"/>
      <c r="H14" s="42"/>
      <c r="I14" s="43"/>
      <c r="J14" s="43"/>
    </row>
    <row r="15" spans="1:10" ht="13.15" customHeight="1" x14ac:dyDescent="0.2">
      <c r="A15" s="5" t="s">
        <v>18</v>
      </c>
      <c r="B15" s="2">
        <v>13</v>
      </c>
      <c r="D15" s="2">
        <v>2836801</v>
      </c>
      <c r="E15" s="2">
        <v>1273217.75</v>
      </c>
      <c r="G15" s="8"/>
      <c r="H15" s="42"/>
      <c r="I15" s="43"/>
      <c r="J15" s="43"/>
    </row>
    <row r="16" spans="1:10" ht="13.15" customHeight="1" x14ac:dyDescent="0.2">
      <c r="A16" s="5" t="s">
        <v>19</v>
      </c>
      <c r="B16" s="2">
        <v>14</v>
      </c>
      <c r="D16" s="2">
        <v>24278.1</v>
      </c>
      <c r="E16" s="2">
        <v>34706</v>
      </c>
      <c r="G16" s="8"/>
      <c r="H16" s="42"/>
      <c r="I16" s="43"/>
      <c r="J16" s="43"/>
    </row>
    <row r="17" spans="1:10" ht="13.15" customHeight="1" x14ac:dyDescent="0.2">
      <c r="A17" s="5" t="s">
        <v>20</v>
      </c>
      <c r="B17" s="2">
        <v>15</v>
      </c>
      <c r="G17" s="8"/>
      <c r="H17" s="42"/>
      <c r="I17" s="43"/>
      <c r="J17" s="43"/>
    </row>
    <row r="18" spans="1:10" ht="13.15" customHeight="1" x14ac:dyDescent="0.2">
      <c r="A18" s="5" t="s">
        <v>21</v>
      </c>
      <c r="B18" s="2">
        <v>16</v>
      </c>
      <c r="D18" s="2">
        <v>822507</v>
      </c>
      <c r="E18" s="2">
        <v>624314.6</v>
      </c>
      <c r="G18" s="8"/>
      <c r="H18" s="42"/>
      <c r="I18" s="43"/>
      <c r="J18" s="43"/>
    </row>
    <row r="19" spans="1:10" ht="13.15" customHeight="1" x14ac:dyDescent="0.2">
      <c r="A19" s="5" t="s">
        <v>22</v>
      </c>
      <c r="B19" s="2">
        <v>17</v>
      </c>
      <c r="D19" s="2">
        <v>194616.1</v>
      </c>
      <c r="E19" s="2">
        <v>109455.5</v>
      </c>
      <c r="G19" s="8"/>
      <c r="H19" s="42"/>
      <c r="I19" s="43"/>
      <c r="J19" s="43"/>
    </row>
    <row r="20" spans="1:10" ht="13.15" customHeight="1" x14ac:dyDescent="0.2">
      <c r="A20" s="5" t="s">
        <v>23</v>
      </c>
      <c r="B20" s="2">
        <v>18</v>
      </c>
      <c r="D20" s="2">
        <v>145955.6</v>
      </c>
      <c r="E20" s="2">
        <v>64729.34</v>
      </c>
      <c r="G20" s="8"/>
      <c r="H20" s="42"/>
      <c r="I20" s="43"/>
      <c r="J20" s="43"/>
    </row>
    <row r="21" spans="1:10" ht="13.15" customHeight="1" x14ac:dyDescent="0.2">
      <c r="A21" s="5" t="s">
        <v>24</v>
      </c>
      <c r="B21" s="2">
        <v>19</v>
      </c>
      <c r="D21" s="2">
        <v>36766.1</v>
      </c>
      <c r="E21" s="2">
        <v>13228.6</v>
      </c>
      <c r="G21" s="8"/>
      <c r="H21" s="42"/>
      <c r="I21" s="43"/>
      <c r="J21" s="43"/>
    </row>
    <row r="22" spans="1:10" ht="13.15" customHeight="1" x14ac:dyDescent="0.2">
      <c r="A22" s="5" t="s">
        <v>25</v>
      </c>
      <c r="B22" s="2">
        <v>20</v>
      </c>
      <c r="D22" s="2">
        <v>19181.400000000001</v>
      </c>
      <c r="E22" s="2">
        <v>3914.75</v>
      </c>
      <c r="G22" s="8"/>
      <c r="H22" s="42"/>
      <c r="I22" s="43"/>
      <c r="J22" s="43"/>
    </row>
    <row r="23" spans="1:10" ht="13.15" customHeight="1" x14ac:dyDescent="0.2">
      <c r="A23" s="5" t="s">
        <v>26</v>
      </c>
      <c r="B23" s="2">
        <v>21</v>
      </c>
      <c r="D23" s="2">
        <v>2160.9</v>
      </c>
      <c r="E23" s="2">
        <v>293.64999999999998</v>
      </c>
      <c r="G23" s="8"/>
      <c r="H23" s="42"/>
      <c r="I23" s="43"/>
      <c r="J23" s="43"/>
    </row>
    <row r="24" spans="1:10" ht="13.15" customHeight="1" x14ac:dyDescent="0.2">
      <c r="A24" s="5" t="s">
        <v>27</v>
      </c>
      <c r="B24" s="2">
        <v>22</v>
      </c>
      <c r="D24" s="2">
        <v>2601.9</v>
      </c>
      <c r="E24" s="2">
        <v>1820</v>
      </c>
      <c r="G24" s="8"/>
      <c r="H24" s="42"/>
      <c r="I24" s="43"/>
      <c r="J24" s="43"/>
    </row>
    <row r="25" spans="1:10" ht="13.15" customHeight="1" x14ac:dyDescent="0.2">
      <c r="A25" s="5" t="s">
        <v>28</v>
      </c>
      <c r="B25" s="2">
        <v>23</v>
      </c>
      <c r="D25" s="2">
        <v>3636.5</v>
      </c>
      <c r="E25" s="2">
        <v>1857.8</v>
      </c>
      <c r="G25" s="8"/>
      <c r="H25" s="42"/>
      <c r="I25" s="43"/>
      <c r="J25" s="43"/>
    </row>
    <row r="26" spans="1:10" ht="13.15" customHeight="1" x14ac:dyDescent="0.2">
      <c r="A26" s="5" t="s">
        <v>29</v>
      </c>
      <c r="B26" s="2">
        <v>24</v>
      </c>
      <c r="D26" s="2">
        <v>3931.2</v>
      </c>
      <c r="E26" s="2">
        <v>1635.2</v>
      </c>
      <c r="G26" s="8"/>
      <c r="H26" s="42"/>
      <c r="I26" s="43"/>
      <c r="J26" s="43"/>
    </row>
    <row r="27" spans="1:10" ht="13.15" customHeight="1" x14ac:dyDescent="0.2">
      <c r="A27" s="5" t="s">
        <v>30</v>
      </c>
      <c r="B27" s="2">
        <v>25</v>
      </c>
      <c r="D27" s="2">
        <v>15297.8</v>
      </c>
      <c r="E27" s="2">
        <v>6133.05</v>
      </c>
      <c r="G27" s="8"/>
      <c r="H27" s="42"/>
      <c r="I27" s="43"/>
      <c r="J27" s="43"/>
    </row>
    <row r="28" spans="1:10" ht="13.15" customHeight="1" x14ac:dyDescent="0.2">
      <c r="A28" s="5" t="s">
        <v>31</v>
      </c>
      <c r="B28" s="2">
        <v>26</v>
      </c>
      <c r="D28" s="2">
        <v>29406.3</v>
      </c>
      <c r="E28" s="2">
        <v>5455.45</v>
      </c>
      <c r="G28" s="8"/>
      <c r="H28" s="42"/>
      <c r="I28" s="43"/>
      <c r="J28" s="43"/>
    </row>
    <row r="29" spans="1:10" ht="13.15" customHeight="1" x14ac:dyDescent="0.2">
      <c r="A29" s="5" t="s">
        <v>32</v>
      </c>
      <c r="B29" s="2">
        <v>27</v>
      </c>
      <c r="D29" s="2">
        <v>113634.5</v>
      </c>
      <c r="E29" s="2">
        <v>52081.05</v>
      </c>
      <c r="G29" s="8"/>
      <c r="H29" s="42"/>
      <c r="I29" s="43"/>
      <c r="J29" s="43"/>
    </row>
    <row r="30" spans="1:10" ht="13.15" customHeight="1" x14ac:dyDescent="0.2">
      <c r="A30" s="5" t="s">
        <v>33</v>
      </c>
      <c r="B30" s="2">
        <v>28</v>
      </c>
      <c r="D30" s="2">
        <v>53008.9</v>
      </c>
      <c r="E30" s="2">
        <v>21636.65</v>
      </c>
      <c r="G30" s="8"/>
      <c r="H30" s="42"/>
      <c r="I30" s="43"/>
      <c r="J30" s="43"/>
    </row>
    <row r="31" spans="1:10" ht="13.15" customHeight="1" x14ac:dyDescent="0.2">
      <c r="A31" s="5" t="s">
        <v>34</v>
      </c>
      <c r="B31" s="2">
        <v>29</v>
      </c>
      <c r="D31" s="2">
        <v>1404291.7</v>
      </c>
      <c r="E31" s="2">
        <v>861728.35</v>
      </c>
      <c r="G31" s="8"/>
      <c r="H31" s="42"/>
      <c r="I31" s="43"/>
      <c r="J31" s="43"/>
    </row>
    <row r="32" spans="1:10" ht="13.15" customHeight="1" x14ac:dyDescent="0.2">
      <c r="A32" s="5" t="s">
        <v>35</v>
      </c>
      <c r="B32" s="2">
        <v>30</v>
      </c>
      <c r="D32" s="2">
        <v>2826.6</v>
      </c>
      <c r="E32" s="2">
        <v>2184.35</v>
      </c>
      <c r="G32" s="8"/>
      <c r="H32" s="42"/>
      <c r="I32" s="43"/>
      <c r="J32" s="43"/>
    </row>
    <row r="33" spans="1:10" ht="13.15" customHeight="1" x14ac:dyDescent="0.2">
      <c r="A33" s="5" t="s">
        <v>36</v>
      </c>
      <c r="B33" s="2">
        <v>31</v>
      </c>
      <c r="D33" s="2">
        <v>358201.2</v>
      </c>
      <c r="E33" s="2">
        <v>135651.6</v>
      </c>
      <c r="G33" s="8"/>
      <c r="H33" s="42"/>
      <c r="I33" s="43"/>
      <c r="J33" s="43"/>
    </row>
    <row r="34" spans="1:10" ht="13.15" customHeight="1" x14ac:dyDescent="0.2">
      <c r="A34" s="5" t="s">
        <v>37</v>
      </c>
      <c r="B34" s="2">
        <v>32</v>
      </c>
      <c r="D34" s="2">
        <v>8203.2999999999993</v>
      </c>
      <c r="E34" s="2">
        <v>5157.25</v>
      </c>
      <c r="G34" s="8"/>
      <c r="H34" s="42"/>
      <c r="I34" s="43"/>
      <c r="J34" s="43"/>
    </row>
    <row r="35" spans="1:10" ht="13.15" customHeight="1" x14ac:dyDescent="0.2">
      <c r="A35" s="5" t="s">
        <v>38</v>
      </c>
      <c r="B35" s="2">
        <v>33</v>
      </c>
      <c r="D35" s="2">
        <v>0.7</v>
      </c>
      <c r="E35" s="2">
        <v>122.5</v>
      </c>
      <c r="G35" s="8"/>
      <c r="H35" s="42"/>
      <c r="I35" s="43"/>
      <c r="J35" s="43"/>
    </row>
    <row r="36" spans="1:10" ht="13.15" customHeight="1" x14ac:dyDescent="0.2">
      <c r="A36" s="5" t="s">
        <v>39</v>
      </c>
      <c r="B36" s="2">
        <v>34</v>
      </c>
      <c r="G36" s="8"/>
      <c r="H36" s="42"/>
      <c r="I36" s="43"/>
      <c r="J36" s="43"/>
    </row>
    <row r="37" spans="1:10" ht="13.15" customHeight="1" x14ac:dyDescent="0.2">
      <c r="A37" s="5" t="s">
        <v>40</v>
      </c>
      <c r="B37" s="2">
        <v>35</v>
      </c>
      <c r="D37" s="2">
        <v>319732.7</v>
      </c>
      <c r="E37" s="2">
        <v>148178.79999999999</v>
      </c>
      <c r="G37" s="8"/>
      <c r="H37" s="42"/>
      <c r="I37" s="43"/>
      <c r="J37" s="43"/>
    </row>
    <row r="38" spans="1:10" ht="13.15" customHeight="1" x14ac:dyDescent="0.2">
      <c r="A38" s="5" t="s">
        <v>41</v>
      </c>
      <c r="B38" s="2">
        <v>36</v>
      </c>
      <c r="D38" s="2">
        <v>1102838.2</v>
      </c>
      <c r="E38" s="2">
        <v>438792.55</v>
      </c>
      <c r="G38" s="8"/>
      <c r="H38" s="42"/>
      <c r="I38" s="43"/>
      <c r="J38" s="43"/>
    </row>
    <row r="39" spans="1:10" ht="13.15" customHeight="1" x14ac:dyDescent="0.2">
      <c r="A39" s="5" t="s">
        <v>42</v>
      </c>
      <c r="B39" s="2">
        <v>37</v>
      </c>
      <c r="D39" s="2">
        <v>219781.1</v>
      </c>
      <c r="E39" s="2">
        <v>110733.35</v>
      </c>
      <c r="G39" s="8"/>
      <c r="H39" s="42"/>
      <c r="I39" s="43"/>
      <c r="J39" s="43"/>
    </row>
    <row r="40" spans="1:10" ht="13.15" customHeight="1" x14ac:dyDescent="0.2">
      <c r="A40" s="5" t="s">
        <v>43</v>
      </c>
      <c r="B40" s="2">
        <v>38</v>
      </c>
      <c r="D40" s="2">
        <v>9986.9</v>
      </c>
      <c r="E40" s="2">
        <v>3747.1</v>
      </c>
      <c r="G40" s="8"/>
      <c r="H40" s="42"/>
      <c r="I40" s="43"/>
      <c r="J40" s="43"/>
    </row>
    <row r="41" spans="1:10" ht="13.15" customHeight="1" x14ac:dyDescent="0.2">
      <c r="A41" s="5" t="s">
        <v>44</v>
      </c>
      <c r="B41" s="2">
        <v>39</v>
      </c>
      <c r="D41" s="2">
        <v>0.7</v>
      </c>
      <c r="E41" s="2">
        <v>70</v>
      </c>
      <c r="G41" s="8"/>
      <c r="H41" s="42"/>
      <c r="I41" s="43"/>
      <c r="J41" s="43"/>
    </row>
    <row r="42" spans="1:10" ht="13.15" customHeight="1" x14ac:dyDescent="0.2">
      <c r="A42" s="5" t="s">
        <v>45</v>
      </c>
      <c r="B42" s="2">
        <v>40</v>
      </c>
      <c r="G42" s="8"/>
      <c r="H42" s="42"/>
      <c r="I42" s="43"/>
      <c r="J42" s="43"/>
    </row>
    <row r="43" spans="1:10" ht="13.15" customHeight="1" x14ac:dyDescent="0.2">
      <c r="A43" s="5" t="s">
        <v>46</v>
      </c>
      <c r="B43" s="2">
        <v>41</v>
      </c>
      <c r="D43" s="2">
        <v>1575807.8</v>
      </c>
      <c r="E43" s="2">
        <v>697538.8</v>
      </c>
      <c r="G43" s="8"/>
      <c r="H43" s="42"/>
      <c r="I43" s="43"/>
      <c r="J43" s="43"/>
    </row>
    <row r="44" spans="1:10" ht="13.15" customHeight="1" x14ac:dyDescent="0.2">
      <c r="A44" s="5" t="s">
        <v>47</v>
      </c>
      <c r="B44" s="2">
        <v>42</v>
      </c>
      <c r="D44" s="2">
        <v>226284.1</v>
      </c>
      <c r="E44" s="2">
        <v>67560.149999999994</v>
      </c>
      <c r="G44" s="8"/>
      <c r="H44" s="42"/>
      <c r="I44" s="43"/>
      <c r="J44" s="43"/>
    </row>
    <row r="45" spans="1:10" ht="13.15" customHeight="1" x14ac:dyDescent="0.2">
      <c r="A45" s="5" t="s">
        <v>48</v>
      </c>
      <c r="B45" s="2">
        <v>43</v>
      </c>
      <c r="D45" s="2">
        <v>329468.3</v>
      </c>
      <c r="E45" s="2">
        <v>220105.55</v>
      </c>
      <c r="G45" s="8"/>
      <c r="H45" s="42"/>
      <c r="I45" s="43"/>
      <c r="J45" s="43"/>
    </row>
    <row r="46" spans="1:10" ht="13.15" customHeight="1" x14ac:dyDescent="0.2">
      <c r="A46" s="5" t="s">
        <v>49</v>
      </c>
      <c r="B46" s="2">
        <v>44</v>
      </c>
      <c r="D46" s="2">
        <v>330134.71000000002</v>
      </c>
      <c r="E46" s="2">
        <v>127534.38</v>
      </c>
      <c r="G46" s="8"/>
      <c r="H46" s="42"/>
      <c r="I46" s="43"/>
      <c r="J46" s="43"/>
    </row>
    <row r="47" spans="1:10" ht="13.15" customHeight="1" x14ac:dyDescent="0.2">
      <c r="A47" s="5" t="s">
        <v>50</v>
      </c>
      <c r="B47" s="2">
        <v>45</v>
      </c>
      <c r="D47" s="2">
        <v>135027.20000000001</v>
      </c>
      <c r="E47" s="2">
        <v>81158.700000000012</v>
      </c>
      <c r="G47" s="8"/>
      <c r="H47" s="42"/>
      <c r="I47" s="43"/>
      <c r="J47" s="43"/>
    </row>
    <row r="48" spans="1:10" ht="13.15" customHeight="1" x14ac:dyDescent="0.2">
      <c r="A48" s="5" t="s">
        <v>51</v>
      </c>
      <c r="B48" s="2">
        <v>46</v>
      </c>
      <c r="D48" s="2">
        <v>316522.93</v>
      </c>
      <c r="E48" s="2">
        <v>159467.70000000001</v>
      </c>
      <c r="G48" s="8"/>
      <c r="H48" s="42"/>
      <c r="I48" s="43"/>
      <c r="J48" s="43"/>
    </row>
    <row r="49" spans="1:10" ht="13.15" customHeight="1" x14ac:dyDescent="0.2">
      <c r="A49" s="5" t="s">
        <v>52</v>
      </c>
      <c r="B49" s="2">
        <v>47</v>
      </c>
      <c r="D49" s="2">
        <v>16027.2</v>
      </c>
      <c r="E49" s="2">
        <v>4402.6499999999996</v>
      </c>
      <c r="G49" s="8"/>
      <c r="H49" s="42"/>
      <c r="I49" s="43"/>
      <c r="J49" s="43"/>
    </row>
    <row r="50" spans="1:10" ht="13.15" customHeight="1" x14ac:dyDescent="0.2">
      <c r="A50" s="5" t="s">
        <v>53</v>
      </c>
      <c r="B50" s="2">
        <v>48</v>
      </c>
      <c r="D50" s="2">
        <v>2631935.6</v>
      </c>
      <c r="E50" s="2">
        <v>1171041.8999999999</v>
      </c>
      <c r="G50" s="8"/>
      <c r="H50" s="42"/>
      <c r="I50" s="43"/>
      <c r="J50" s="43"/>
    </row>
    <row r="51" spans="1:10" ht="13.15" customHeight="1" x14ac:dyDescent="0.2">
      <c r="A51" s="5" t="s">
        <v>54</v>
      </c>
      <c r="B51" s="2">
        <v>49</v>
      </c>
      <c r="D51" s="2">
        <v>949253.9</v>
      </c>
      <c r="E51" s="2">
        <v>447627.95</v>
      </c>
      <c r="G51" s="8"/>
      <c r="H51" s="42"/>
      <c r="I51" s="43"/>
      <c r="J51" s="43"/>
    </row>
    <row r="52" spans="1:10" ht="13.15" customHeight="1" x14ac:dyDescent="0.2">
      <c r="A52" s="5" t="s">
        <v>55</v>
      </c>
      <c r="B52" s="2">
        <v>50</v>
      </c>
      <c r="D52" s="2">
        <v>2368524.9</v>
      </c>
      <c r="E52" s="2">
        <v>1240811.95</v>
      </c>
      <c r="G52" s="8"/>
      <c r="H52" s="42"/>
      <c r="I52" s="43"/>
      <c r="J52" s="43"/>
    </row>
    <row r="53" spans="1:10" ht="13.15" customHeight="1" x14ac:dyDescent="0.2">
      <c r="A53" s="5" t="s">
        <v>56</v>
      </c>
      <c r="B53" s="2">
        <v>51</v>
      </c>
      <c r="D53" s="2">
        <v>623209.30000000005</v>
      </c>
      <c r="E53" s="2">
        <v>316108.45</v>
      </c>
      <c r="G53" s="8"/>
      <c r="H53" s="42"/>
      <c r="I53" s="43"/>
      <c r="J53" s="43"/>
    </row>
    <row r="54" spans="1:10" ht="13.15" customHeight="1" x14ac:dyDescent="0.2">
      <c r="A54" s="5" t="s">
        <v>57</v>
      </c>
      <c r="B54" s="2">
        <v>52</v>
      </c>
      <c r="G54" s="8"/>
      <c r="H54" s="42"/>
      <c r="I54" s="43"/>
      <c r="J54" s="43"/>
    </row>
    <row r="55" spans="1:10" ht="13.15" customHeight="1" x14ac:dyDescent="0.2">
      <c r="A55" s="5" t="s">
        <v>58</v>
      </c>
      <c r="B55" s="2">
        <v>53</v>
      </c>
      <c r="D55" s="2">
        <v>418021.1</v>
      </c>
      <c r="E55" s="2">
        <v>559911.30000000005</v>
      </c>
      <c r="G55" s="8"/>
      <c r="H55" s="42"/>
      <c r="I55" s="43"/>
      <c r="J55" s="43"/>
    </row>
    <row r="56" spans="1:10" ht="13.15" customHeight="1" x14ac:dyDescent="0.2">
      <c r="A56" s="5" t="s">
        <v>59</v>
      </c>
      <c r="B56" s="2">
        <v>54</v>
      </c>
      <c r="D56" s="2">
        <v>41122.9</v>
      </c>
      <c r="E56" s="2">
        <v>18012.400000000001</v>
      </c>
      <c r="G56" s="8"/>
      <c r="H56" s="42"/>
      <c r="I56" s="43"/>
      <c r="J56" s="43"/>
    </row>
    <row r="57" spans="1:10" ht="13.15" customHeight="1" x14ac:dyDescent="0.2">
      <c r="A57" s="5" t="s">
        <v>60</v>
      </c>
      <c r="B57" s="2">
        <v>55</v>
      </c>
      <c r="D57" s="2">
        <v>326825.8</v>
      </c>
      <c r="E57" s="2">
        <v>191812.95</v>
      </c>
      <c r="G57" s="8"/>
      <c r="H57" s="42"/>
      <c r="I57" s="43"/>
      <c r="J57" s="43"/>
    </row>
    <row r="58" spans="1:10" ht="13.15" customHeight="1" x14ac:dyDescent="0.2">
      <c r="A58" s="5" t="s">
        <v>61</v>
      </c>
      <c r="B58" s="2">
        <v>56</v>
      </c>
      <c r="D58" s="2">
        <v>235886.7</v>
      </c>
      <c r="E58" s="2">
        <v>111889.75</v>
      </c>
      <c r="G58" s="8"/>
      <c r="H58" s="42"/>
      <c r="I58" s="43"/>
      <c r="J58" s="43"/>
    </row>
    <row r="59" spans="1:10" ht="13.15" customHeight="1" x14ac:dyDescent="0.2">
      <c r="A59" s="5" t="s">
        <v>62</v>
      </c>
      <c r="B59" s="2">
        <v>57</v>
      </c>
      <c r="D59" s="2">
        <v>458491.6</v>
      </c>
      <c r="E59" s="2">
        <v>274733.90000000002</v>
      </c>
      <c r="G59" s="8"/>
      <c r="H59" s="42"/>
      <c r="I59" s="43"/>
      <c r="J59" s="43"/>
    </row>
    <row r="60" spans="1:10" ht="13.15" customHeight="1" x14ac:dyDescent="0.2">
      <c r="A60" s="5" t="s">
        <v>63</v>
      </c>
      <c r="B60" s="2">
        <v>58</v>
      </c>
      <c r="D60" s="2">
        <v>694243</v>
      </c>
      <c r="E60" s="2">
        <v>303536.09999999998</v>
      </c>
      <c r="G60" s="8"/>
      <c r="H60" s="42"/>
      <c r="I60" s="43"/>
      <c r="J60" s="43"/>
    </row>
    <row r="61" spans="1:10" ht="13.15" customHeight="1" x14ac:dyDescent="0.2">
      <c r="A61" s="5" t="s">
        <v>64</v>
      </c>
      <c r="B61" s="2">
        <v>59</v>
      </c>
      <c r="D61" s="2">
        <v>614998.1</v>
      </c>
      <c r="E61" s="2">
        <v>256590.25</v>
      </c>
      <c r="G61" s="8"/>
      <c r="H61" s="42"/>
      <c r="I61" s="43"/>
      <c r="J61" s="43"/>
    </row>
    <row r="62" spans="1:10" ht="13.15" customHeight="1" x14ac:dyDescent="0.2">
      <c r="A62" s="5" t="s">
        <v>65</v>
      </c>
      <c r="B62" s="2">
        <v>60</v>
      </c>
      <c r="D62" s="2">
        <v>219927.4</v>
      </c>
      <c r="E62" s="2">
        <v>70887.25</v>
      </c>
      <c r="G62" s="8"/>
      <c r="H62" s="42"/>
      <c r="I62" s="43"/>
      <c r="J62" s="43"/>
    </row>
    <row r="63" spans="1:10" ht="13.15" customHeight="1" x14ac:dyDescent="0.2">
      <c r="A63" s="5" t="s">
        <v>66</v>
      </c>
      <c r="B63" s="2">
        <v>61</v>
      </c>
      <c r="G63" s="8"/>
      <c r="H63" s="42"/>
      <c r="I63" s="43"/>
      <c r="J63" s="43"/>
    </row>
    <row r="64" spans="1:10" ht="13.15" customHeight="1" x14ac:dyDescent="0.2">
      <c r="A64" s="5" t="s">
        <v>67</v>
      </c>
      <c r="B64" s="2">
        <v>62</v>
      </c>
      <c r="D64" s="2">
        <v>4329.5</v>
      </c>
      <c r="E64" s="2">
        <v>892.5</v>
      </c>
      <c r="G64" s="8"/>
      <c r="H64" s="42"/>
      <c r="I64" s="43"/>
      <c r="J64" s="43"/>
    </row>
    <row r="65" spans="1:12" ht="13.15" customHeight="1" x14ac:dyDescent="0.2">
      <c r="A65" s="5" t="s">
        <v>68</v>
      </c>
      <c r="B65" s="2">
        <v>63</v>
      </c>
      <c r="G65" s="8"/>
      <c r="H65" s="42"/>
      <c r="I65" s="43"/>
      <c r="J65" s="43"/>
    </row>
    <row r="66" spans="1:12" ht="13.15" customHeight="1" x14ac:dyDescent="0.2">
      <c r="A66" s="5" t="s">
        <v>69</v>
      </c>
      <c r="B66" s="2">
        <v>64</v>
      </c>
      <c r="D66" s="2">
        <v>718095.7</v>
      </c>
      <c r="E66" s="2">
        <v>442018.53</v>
      </c>
      <c r="G66" s="8"/>
      <c r="H66" s="42"/>
      <c r="I66" s="43"/>
      <c r="J66" s="43"/>
    </row>
    <row r="67" spans="1:12" ht="13.15" customHeight="1" x14ac:dyDescent="0.2">
      <c r="A67" s="5" t="s">
        <v>70</v>
      </c>
      <c r="B67" s="2">
        <v>65</v>
      </c>
      <c r="D67" s="2">
        <v>20065.5</v>
      </c>
      <c r="E67" s="2">
        <v>8515.5</v>
      </c>
      <c r="G67" s="8"/>
      <c r="H67" s="42"/>
      <c r="I67" s="43"/>
      <c r="J67" s="43"/>
    </row>
    <row r="68" spans="1:12" ht="13.15" customHeight="1" x14ac:dyDescent="0.2">
      <c r="A68" s="5" t="s">
        <v>71</v>
      </c>
      <c r="B68" s="2">
        <v>66</v>
      </c>
      <c r="D68" s="2">
        <v>446453</v>
      </c>
      <c r="E68" s="2">
        <v>158068.75</v>
      </c>
      <c r="G68" s="8"/>
      <c r="H68" s="42"/>
      <c r="I68" s="43"/>
      <c r="J68" s="43"/>
    </row>
    <row r="69" spans="1:12" ht="13.15" customHeight="1" x14ac:dyDescent="0.2">
      <c r="A69" s="5" t="s">
        <v>72</v>
      </c>
      <c r="B69" s="2">
        <v>67</v>
      </c>
      <c r="D69" s="2">
        <v>10440.5</v>
      </c>
      <c r="E69" s="2">
        <v>4674.95</v>
      </c>
      <c r="G69" s="8"/>
      <c r="H69" s="42"/>
      <c r="I69" s="43"/>
      <c r="J69" s="43"/>
    </row>
    <row r="70" spans="1:12" ht="13.15" customHeight="1" x14ac:dyDescent="0.2">
      <c r="H70" s="42"/>
      <c r="I70" s="43"/>
      <c r="J70" s="43"/>
    </row>
    <row r="71" spans="1:12" ht="13.15" customHeight="1" x14ac:dyDescent="0.2">
      <c r="A71" s="2" t="s">
        <v>73</v>
      </c>
      <c r="D71" s="41">
        <f>SUM(D3:D69)</f>
        <v>26415881.039999995</v>
      </c>
      <c r="E71" s="41">
        <f>SUM(E3:E69)</f>
        <v>14149822.949999994</v>
      </c>
      <c r="F71" s="41"/>
      <c r="H71" s="42"/>
      <c r="I71" s="43"/>
      <c r="J71" s="43"/>
    </row>
    <row r="72" spans="1:12" ht="15" x14ac:dyDescent="0.25">
      <c r="H72" s="42"/>
      <c r="I72" s="43"/>
      <c r="J72" s="43"/>
      <c r="L72" s="10"/>
    </row>
    <row r="73" spans="1:12" ht="15" x14ac:dyDescent="0.25">
      <c r="A73" s="9" t="s">
        <v>74</v>
      </c>
      <c r="H73" s="42"/>
      <c r="I73" s="43"/>
      <c r="J73" s="43"/>
      <c r="L73" s="10"/>
    </row>
    <row r="74" spans="1:12" ht="15" x14ac:dyDescent="0.25">
      <c r="H74" s="42"/>
      <c r="I74" s="43"/>
      <c r="J74" s="43"/>
      <c r="L74" s="12"/>
    </row>
    <row r="75" spans="1:12" x14ac:dyDescent="0.2">
      <c r="H75" s="42"/>
      <c r="I75" s="43"/>
      <c r="J75" s="43"/>
    </row>
    <row r="76" spans="1:12" ht="15" x14ac:dyDescent="0.25">
      <c r="H76" s="42"/>
      <c r="I76" s="43"/>
      <c r="J76" s="43"/>
      <c r="K76" s="44"/>
    </row>
    <row r="77" spans="1:12" x14ac:dyDescent="0.2">
      <c r="H77" s="42"/>
      <c r="I77" s="43"/>
      <c r="J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6" spans="8:10" x14ac:dyDescent="0.2">
      <c r="H116" s="42"/>
      <c r="I116" s="43"/>
      <c r="J116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32" spans="9:10" ht="15" x14ac:dyDescent="0.25">
      <c r="I132" s="7"/>
      <c r="J132" s="7"/>
    </row>
    <row r="143" spans="9:10" ht="15" x14ac:dyDescent="0.25">
      <c r="I143" s="45"/>
      <c r="J143" s="45"/>
    </row>
    <row r="147" spans="9:10" ht="15" x14ac:dyDescent="0.25">
      <c r="I147" s="14"/>
    </row>
    <row r="148" spans="9:10" ht="15" x14ac:dyDescent="0.25">
      <c r="J148" s="44"/>
    </row>
    <row r="151" spans="9:10" ht="15" x14ac:dyDescent="0.25">
      <c r="J151" s="13"/>
    </row>
    <row r="152" spans="9:10" ht="15" x14ac:dyDescent="0.25">
      <c r="J152" s="11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9"/>
  <sheetViews>
    <sheetView zoomScaleNormal="100" workbookViewId="0">
      <selection activeCell="F15" sqref="F15:F16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79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2">
        <v>163385.25</v>
      </c>
      <c r="E3" s="2">
        <v>95103.05</v>
      </c>
      <c r="G3" s="36"/>
      <c r="H3" s="42"/>
      <c r="I3" s="46"/>
      <c r="J3" s="46"/>
    </row>
    <row r="4" spans="1:10" ht="13.15" customHeight="1" x14ac:dyDescent="0.2">
      <c r="A4" s="5" t="s">
        <v>7</v>
      </c>
      <c r="B4" s="2">
        <v>2</v>
      </c>
      <c r="D4" s="2">
        <v>18987.5</v>
      </c>
      <c r="E4" s="2">
        <v>12078.849999999999</v>
      </c>
      <c r="G4" s="8"/>
      <c r="H4" s="42"/>
      <c r="I4" s="46"/>
      <c r="J4" s="46"/>
    </row>
    <row r="5" spans="1:10" ht="13.15" customHeight="1" x14ac:dyDescent="0.2">
      <c r="A5" s="5" t="s">
        <v>8</v>
      </c>
      <c r="B5" s="2">
        <v>3</v>
      </c>
      <c r="D5" s="2">
        <v>225603</v>
      </c>
      <c r="E5" s="2">
        <v>110995.15</v>
      </c>
      <c r="G5" s="8"/>
      <c r="H5" s="42"/>
      <c r="I5" s="46"/>
      <c r="J5" s="46"/>
    </row>
    <row r="6" spans="1:10" ht="13.15" customHeight="1" x14ac:dyDescent="0.2">
      <c r="A6" s="5" t="s">
        <v>9</v>
      </c>
      <c r="B6" s="2">
        <v>4</v>
      </c>
      <c r="G6" s="8"/>
      <c r="H6" s="42"/>
      <c r="I6" s="46"/>
      <c r="J6" s="46"/>
    </row>
    <row r="7" spans="1:10" ht="13.15" customHeight="1" x14ac:dyDescent="0.2">
      <c r="A7" s="5" t="s">
        <v>10</v>
      </c>
      <c r="B7" s="2">
        <v>5</v>
      </c>
      <c r="D7" s="2">
        <v>736085</v>
      </c>
      <c r="E7" s="2">
        <v>383937.05</v>
      </c>
      <c r="G7" s="8"/>
      <c r="H7" s="42"/>
      <c r="I7" s="46"/>
      <c r="J7" s="46"/>
    </row>
    <row r="8" spans="1:10" ht="13.15" customHeight="1" x14ac:dyDescent="0.2">
      <c r="A8" s="5" t="s">
        <v>11</v>
      </c>
      <c r="B8" s="2">
        <v>6</v>
      </c>
      <c r="D8" s="2">
        <v>1683202.2</v>
      </c>
      <c r="E8" s="2">
        <v>772559.55</v>
      </c>
      <c r="G8" s="8"/>
      <c r="H8" s="42"/>
      <c r="I8" s="46"/>
      <c r="J8" s="46"/>
    </row>
    <row r="9" spans="1:10" ht="13.15" customHeight="1" x14ac:dyDescent="0.2">
      <c r="A9" s="5" t="s">
        <v>12</v>
      </c>
      <c r="B9" s="2">
        <v>7</v>
      </c>
      <c r="D9" s="41">
        <v>2634.8</v>
      </c>
      <c r="E9" s="41">
        <v>425.6</v>
      </c>
      <c r="F9" s="41"/>
      <c r="G9" s="8"/>
      <c r="H9" s="42"/>
      <c r="I9" s="46"/>
      <c r="J9" s="46"/>
    </row>
    <row r="10" spans="1:10" ht="13.15" customHeight="1" x14ac:dyDescent="0.2">
      <c r="A10" s="5" t="s">
        <v>13</v>
      </c>
      <c r="B10" s="2">
        <v>8</v>
      </c>
      <c r="D10" s="2">
        <v>416177.3</v>
      </c>
      <c r="E10" s="2">
        <v>136593.1</v>
      </c>
      <c r="G10" s="8"/>
      <c r="H10" s="42"/>
      <c r="I10" s="46"/>
      <c r="J10" s="46"/>
    </row>
    <row r="11" spans="1:10" ht="13.15" customHeight="1" x14ac:dyDescent="0.2">
      <c r="A11" s="5" t="s">
        <v>14</v>
      </c>
      <c r="B11" s="2">
        <v>9</v>
      </c>
      <c r="D11" s="2">
        <v>110791.8</v>
      </c>
      <c r="E11" s="2">
        <v>52069.15</v>
      </c>
      <c r="G11" s="8"/>
      <c r="H11" s="42"/>
      <c r="I11" s="46"/>
      <c r="J11" s="46"/>
    </row>
    <row r="12" spans="1:10" ht="13.15" customHeight="1" x14ac:dyDescent="0.2">
      <c r="A12" s="5" t="s">
        <v>15</v>
      </c>
      <c r="B12" s="2">
        <v>10</v>
      </c>
      <c r="D12" s="2">
        <v>235875.5</v>
      </c>
      <c r="E12" s="2">
        <v>197551.55</v>
      </c>
      <c r="G12" s="8"/>
      <c r="H12" s="42"/>
      <c r="I12" s="46"/>
      <c r="J12" s="46"/>
    </row>
    <row r="13" spans="1:10" ht="13.15" customHeight="1" x14ac:dyDescent="0.2">
      <c r="A13" s="5" t="s">
        <v>16</v>
      </c>
      <c r="B13" s="2">
        <v>11</v>
      </c>
      <c r="D13" s="2">
        <v>1384593.7</v>
      </c>
      <c r="E13" s="2">
        <v>404547.15</v>
      </c>
      <c r="G13" s="8"/>
      <c r="H13" s="42"/>
      <c r="I13" s="46"/>
      <c r="J13" s="46"/>
    </row>
    <row r="14" spans="1:10" ht="13.15" customHeight="1" x14ac:dyDescent="0.2">
      <c r="A14" s="5" t="s">
        <v>17</v>
      </c>
      <c r="B14" s="2">
        <v>12</v>
      </c>
      <c r="D14" s="41">
        <v>25833.5</v>
      </c>
      <c r="E14" s="41">
        <v>11636.8</v>
      </c>
      <c r="F14" s="41"/>
      <c r="G14" s="8"/>
      <c r="H14" s="42"/>
      <c r="I14" s="46"/>
      <c r="J14" s="46"/>
    </row>
    <row r="15" spans="1:10" ht="13.15" customHeight="1" x14ac:dyDescent="0.2">
      <c r="A15" s="5" t="s">
        <v>18</v>
      </c>
      <c r="B15" s="2">
        <v>13</v>
      </c>
      <c r="D15" s="2">
        <v>2984408.4</v>
      </c>
      <c r="E15" s="2">
        <v>1808835.35</v>
      </c>
      <c r="G15" s="8"/>
      <c r="H15" s="42"/>
      <c r="I15" s="46"/>
      <c r="J15" s="46"/>
    </row>
    <row r="16" spans="1:10" ht="13.15" customHeight="1" x14ac:dyDescent="0.2">
      <c r="A16" s="5" t="s">
        <v>19</v>
      </c>
      <c r="B16" s="2">
        <v>14</v>
      </c>
      <c r="D16" s="2">
        <v>16307.2</v>
      </c>
      <c r="E16" s="2">
        <v>8760.85</v>
      </c>
      <c r="G16" s="8"/>
      <c r="H16" s="42"/>
      <c r="I16" s="46"/>
      <c r="J16" s="46"/>
    </row>
    <row r="17" spans="1:10" ht="13.15" customHeight="1" x14ac:dyDescent="0.2">
      <c r="A17" s="5" t="s">
        <v>20</v>
      </c>
      <c r="B17" s="2">
        <v>15</v>
      </c>
      <c r="G17" s="8"/>
      <c r="H17" s="42"/>
      <c r="I17" s="46"/>
      <c r="J17" s="46"/>
    </row>
    <row r="18" spans="1:10" ht="13.15" customHeight="1" x14ac:dyDescent="0.2">
      <c r="A18" s="5" t="s">
        <v>21</v>
      </c>
      <c r="B18" s="2">
        <v>16</v>
      </c>
      <c r="D18" s="2">
        <v>1024945.6</v>
      </c>
      <c r="E18" s="2">
        <v>682004.4</v>
      </c>
      <c r="G18" s="8"/>
      <c r="H18" s="42"/>
      <c r="I18" s="46"/>
      <c r="J18" s="46"/>
    </row>
    <row r="19" spans="1:10" ht="13.15" customHeight="1" x14ac:dyDescent="0.2">
      <c r="A19" s="5" t="s">
        <v>22</v>
      </c>
      <c r="B19" s="2">
        <v>17</v>
      </c>
      <c r="D19" s="2">
        <v>234742.9</v>
      </c>
      <c r="E19" s="2">
        <v>181445.6</v>
      </c>
      <c r="G19" s="8"/>
      <c r="H19" s="42"/>
      <c r="I19" s="46"/>
      <c r="J19" s="46"/>
    </row>
    <row r="20" spans="1:10" ht="13.15" customHeight="1" x14ac:dyDescent="0.2">
      <c r="A20" s="5" t="s">
        <v>23</v>
      </c>
      <c r="B20" s="2">
        <v>18</v>
      </c>
      <c r="D20" s="2">
        <v>130518.5</v>
      </c>
      <c r="E20" s="2">
        <v>104277.95</v>
      </c>
      <c r="G20" s="8"/>
      <c r="H20" s="42"/>
      <c r="I20" s="46"/>
      <c r="J20" s="46"/>
    </row>
    <row r="21" spans="1:10" ht="13.15" customHeight="1" x14ac:dyDescent="0.2">
      <c r="A21" s="5" t="s">
        <v>24</v>
      </c>
      <c r="B21" s="2">
        <v>19</v>
      </c>
      <c r="G21" s="8"/>
      <c r="H21" s="42"/>
      <c r="I21" s="46"/>
      <c r="J21" s="46"/>
    </row>
    <row r="22" spans="1:10" ht="13.15" customHeight="1" x14ac:dyDescent="0.2">
      <c r="A22" s="5" t="s">
        <v>25</v>
      </c>
      <c r="B22" s="2">
        <v>20</v>
      </c>
      <c r="D22" s="2">
        <v>5819.1</v>
      </c>
      <c r="E22" s="2">
        <v>3505.95</v>
      </c>
      <c r="G22" s="8"/>
      <c r="H22" s="42"/>
      <c r="I22" s="46"/>
      <c r="J22" s="46"/>
    </row>
    <row r="23" spans="1:10" ht="13.15" customHeight="1" x14ac:dyDescent="0.2">
      <c r="A23" s="5" t="s">
        <v>26</v>
      </c>
      <c r="B23" s="2">
        <v>21</v>
      </c>
      <c r="D23" s="2">
        <v>5843.6</v>
      </c>
      <c r="E23" s="2">
        <v>3683.4</v>
      </c>
      <c r="G23" s="8"/>
      <c r="H23" s="42"/>
      <c r="I23" s="46"/>
      <c r="J23" s="46"/>
    </row>
    <row r="24" spans="1:10" ht="13.15" customHeight="1" x14ac:dyDescent="0.2">
      <c r="A24" s="5" t="s">
        <v>27</v>
      </c>
      <c r="B24" s="2">
        <v>22</v>
      </c>
      <c r="D24" s="2">
        <v>1727.6</v>
      </c>
      <c r="E24" s="2">
        <v>108.5</v>
      </c>
      <c r="G24" s="8"/>
      <c r="H24" s="42"/>
      <c r="I24" s="46"/>
      <c r="J24" s="46"/>
    </row>
    <row r="25" spans="1:10" ht="13.15" customHeight="1" x14ac:dyDescent="0.2">
      <c r="A25" s="5" t="s">
        <v>28</v>
      </c>
      <c r="B25" s="2">
        <v>23</v>
      </c>
      <c r="D25" s="2">
        <v>9962.4</v>
      </c>
      <c r="E25" s="2">
        <v>7457.8</v>
      </c>
      <c r="G25" s="8"/>
      <c r="H25" s="42"/>
      <c r="I25" s="46"/>
      <c r="J25" s="46"/>
    </row>
    <row r="26" spans="1:10" ht="13.15" customHeight="1" x14ac:dyDescent="0.2">
      <c r="A26" s="5" t="s">
        <v>29</v>
      </c>
      <c r="B26" s="2">
        <v>24</v>
      </c>
      <c r="D26" s="2">
        <v>588</v>
      </c>
      <c r="E26" s="2">
        <v>1848</v>
      </c>
      <c r="G26" s="8"/>
      <c r="H26" s="42"/>
      <c r="I26" s="46"/>
      <c r="J26" s="46"/>
    </row>
    <row r="27" spans="1:10" ht="13.15" customHeight="1" x14ac:dyDescent="0.2">
      <c r="A27" s="5" t="s">
        <v>30</v>
      </c>
      <c r="B27" s="2">
        <v>25</v>
      </c>
      <c r="D27" s="2">
        <v>8474.2000000000007</v>
      </c>
      <c r="E27" s="2">
        <v>7889.35</v>
      </c>
      <c r="G27" s="8"/>
      <c r="H27" s="42"/>
      <c r="I27" s="46"/>
      <c r="J27" s="46"/>
    </row>
    <row r="28" spans="1:10" ht="13.15" customHeight="1" x14ac:dyDescent="0.2">
      <c r="A28" s="5" t="s">
        <v>31</v>
      </c>
      <c r="B28" s="2">
        <v>26</v>
      </c>
      <c r="D28" s="2">
        <v>5113.5</v>
      </c>
      <c r="E28" s="2">
        <v>2631.65</v>
      </c>
      <c r="G28" s="8"/>
      <c r="H28" s="42"/>
      <c r="I28" s="46"/>
      <c r="J28" s="46"/>
    </row>
    <row r="29" spans="1:10" ht="13.15" customHeight="1" x14ac:dyDescent="0.2">
      <c r="A29" s="5" t="s">
        <v>32</v>
      </c>
      <c r="B29" s="2">
        <v>27</v>
      </c>
      <c r="D29" s="2">
        <v>234523.1</v>
      </c>
      <c r="E29" s="2">
        <v>131478.54999999999</v>
      </c>
      <c r="G29" s="8"/>
      <c r="H29" s="42"/>
      <c r="I29" s="46"/>
      <c r="J29" s="46"/>
    </row>
    <row r="30" spans="1:10" ht="13.15" customHeight="1" x14ac:dyDescent="0.2">
      <c r="A30" s="5" t="s">
        <v>33</v>
      </c>
      <c r="B30" s="2">
        <v>28</v>
      </c>
      <c r="D30" s="2">
        <v>185670.1</v>
      </c>
      <c r="E30" s="2">
        <v>31234.35</v>
      </c>
      <c r="G30" s="8"/>
      <c r="H30" s="42"/>
      <c r="I30" s="46"/>
      <c r="J30" s="46"/>
    </row>
    <row r="31" spans="1:10" ht="13.15" customHeight="1" x14ac:dyDescent="0.2">
      <c r="A31" s="5" t="s">
        <v>34</v>
      </c>
      <c r="B31" s="2">
        <v>29</v>
      </c>
      <c r="D31" s="2">
        <v>1063958.7</v>
      </c>
      <c r="E31" s="2">
        <v>661862.94999999995</v>
      </c>
      <c r="G31" s="8"/>
      <c r="H31" s="42"/>
      <c r="I31" s="46"/>
      <c r="J31" s="46"/>
    </row>
    <row r="32" spans="1:10" ht="13.15" customHeight="1" x14ac:dyDescent="0.2">
      <c r="A32" s="5" t="s">
        <v>35</v>
      </c>
      <c r="B32" s="2">
        <v>30</v>
      </c>
      <c r="D32" s="2">
        <v>2648.8</v>
      </c>
      <c r="E32" s="2">
        <v>6012.6500000000005</v>
      </c>
      <c r="G32" s="8"/>
      <c r="H32" s="42"/>
      <c r="I32" s="46"/>
      <c r="J32" s="46"/>
    </row>
    <row r="33" spans="1:10" ht="13.15" customHeight="1" x14ac:dyDescent="0.2">
      <c r="A33" s="5" t="s">
        <v>36</v>
      </c>
      <c r="B33" s="2">
        <v>31</v>
      </c>
      <c r="D33" s="2">
        <v>105546.9</v>
      </c>
      <c r="E33" s="2">
        <v>126230.3</v>
      </c>
      <c r="G33" s="8"/>
      <c r="H33" s="42"/>
      <c r="I33" s="46"/>
      <c r="J33" s="46"/>
    </row>
    <row r="34" spans="1:10" ht="13.15" customHeight="1" x14ac:dyDescent="0.2">
      <c r="A34" s="5" t="s">
        <v>37</v>
      </c>
      <c r="B34" s="2">
        <v>32</v>
      </c>
      <c r="G34" s="8"/>
      <c r="H34" s="42"/>
      <c r="I34" s="46"/>
      <c r="J34" s="46"/>
    </row>
    <row r="35" spans="1:10" ht="13.15" customHeight="1" x14ac:dyDescent="0.2">
      <c r="A35" s="5" t="s">
        <v>38</v>
      </c>
      <c r="B35" s="2">
        <v>33</v>
      </c>
      <c r="D35" s="2">
        <v>5331.2</v>
      </c>
      <c r="E35" s="2">
        <v>2051.6999999999998</v>
      </c>
      <c r="G35" s="8"/>
      <c r="H35" s="42"/>
      <c r="I35" s="46"/>
      <c r="J35" s="46"/>
    </row>
    <row r="36" spans="1:10" ht="13.15" customHeight="1" x14ac:dyDescent="0.2">
      <c r="A36" s="5" t="s">
        <v>39</v>
      </c>
      <c r="B36" s="2">
        <v>34</v>
      </c>
      <c r="D36" s="2">
        <v>1589.7</v>
      </c>
      <c r="E36" s="2">
        <v>2884.35</v>
      </c>
      <c r="G36" s="8"/>
      <c r="H36" s="42"/>
      <c r="I36" s="46"/>
      <c r="J36" s="46"/>
    </row>
    <row r="37" spans="1:10" ht="13.15" customHeight="1" x14ac:dyDescent="0.2">
      <c r="A37" s="5" t="s">
        <v>40</v>
      </c>
      <c r="B37" s="2">
        <v>35</v>
      </c>
      <c r="D37" s="2">
        <v>647945.19999999995</v>
      </c>
      <c r="E37" s="2">
        <v>191632.7</v>
      </c>
      <c r="G37" s="8"/>
      <c r="H37" s="42"/>
      <c r="I37" s="46"/>
      <c r="J37" s="46"/>
    </row>
    <row r="38" spans="1:10" ht="13.15" customHeight="1" x14ac:dyDescent="0.2">
      <c r="A38" s="5" t="s">
        <v>41</v>
      </c>
      <c r="B38" s="2">
        <v>36</v>
      </c>
      <c r="D38" s="2">
        <v>1205369.8</v>
      </c>
      <c r="E38" s="2">
        <v>526606.5</v>
      </c>
      <c r="G38" s="8"/>
      <c r="H38" s="42"/>
      <c r="I38" s="46"/>
      <c r="J38" s="46"/>
    </row>
    <row r="39" spans="1:10" ht="13.15" customHeight="1" x14ac:dyDescent="0.2">
      <c r="A39" s="5" t="s">
        <v>42</v>
      </c>
      <c r="B39" s="2">
        <v>37</v>
      </c>
      <c r="D39" s="2">
        <v>280161.7</v>
      </c>
      <c r="E39" s="2">
        <v>110259.1</v>
      </c>
      <c r="G39" s="8"/>
      <c r="H39" s="42"/>
      <c r="I39" s="46"/>
      <c r="J39" s="46"/>
    </row>
    <row r="40" spans="1:10" ht="13.15" customHeight="1" x14ac:dyDescent="0.2">
      <c r="A40" s="5" t="s">
        <v>43</v>
      </c>
      <c r="B40" s="2">
        <v>38</v>
      </c>
      <c r="D40" s="2">
        <v>22597</v>
      </c>
      <c r="E40" s="2">
        <v>7604.45</v>
      </c>
      <c r="G40" s="8"/>
      <c r="H40" s="42"/>
      <c r="I40" s="46"/>
      <c r="J40" s="46"/>
    </row>
    <row r="41" spans="1:10" ht="13.15" customHeight="1" x14ac:dyDescent="0.2">
      <c r="A41" s="5" t="s">
        <v>44</v>
      </c>
      <c r="B41" s="2">
        <v>39</v>
      </c>
      <c r="D41" s="2">
        <v>43.4</v>
      </c>
      <c r="E41" s="2">
        <v>1218</v>
      </c>
      <c r="G41" s="8"/>
      <c r="H41" s="42"/>
      <c r="I41" s="46"/>
      <c r="J41" s="46"/>
    </row>
    <row r="42" spans="1:10" ht="13.15" customHeight="1" x14ac:dyDescent="0.2">
      <c r="A42" s="5" t="s">
        <v>45</v>
      </c>
      <c r="B42" s="2">
        <v>40</v>
      </c>
      <c r="D42" s="2">
        <v>14438.199999999999</v>
      </c>
      <c r="E42" s="2">
        <v>12212.550000000001</v>
      </c>
      <c r="G42" s="8"/>
      <c r="H42" s="42"/>
      <c r="I42" s="46"/>
      <c r="J42" s="46"/>
    </row>
    <row r="43" spans="1:10" ht="13.15" customHeight="1" x14ac:dyDescent="0.2">
      <c r="A43" s="5" t="s">
        <v>46</v>
      </c>
      <c r="B43" s="2">
        <v>41</v>
      </c>
      <c r="D43" s="2">
        <v>511152.6</v>
      </c>
      <c r="E43" s="2">
        <v>242660.25</v>
      </c>
      <c r="G43" s="8"/>
      <c r="H43" s="42"/>
      <c r="I43" s="46"/>
      <c r="J43" s="46"/>
    </row>
    <row r="44" spans="1:10" ht="13.15" customHeight="1" x14ac:dyDescent="0.2">
      <c r="A44" s="5" t="s">
        <v>47</v>
      </c>
      <c r="B44" s="2">
        <v>42</v>
      </c>
      <c r="D44" s="2">
        <v>290373.75</v>
      </c>
      <c r="E44" s="2">
        <v>189943.6</v>
      </c>
      <c r="G44" s="8"/>
      <c r="H44" s="42"/>
      <c r="I44" s="46"/>
      <c r="J44" s="46"/>
    </row>
    <row r="45" spans="1:10" ht="13.15" customHeight="1" x14ac:dyDescent="0.2">
      <c r="A45" s="5" t="s">
        <v>48</v>
      </c>
      <c r="B45" s="2">
        <v>43</v>
      </c>
      <c r="D45" s="2">
        <v>176367.1</v>
      </c>
      <c r="E45" s="2">
        <v>235214</v>
      </c>
      <c r="G45" s="8"/>
      <c r="H45" s="42"/>
      <c r="I45" s="46"/>
      <c r="J45" s="46"/>
    </row>
    <row r="46" spans="1:10" ht="13.15" customHeight="1" x14ac:dyDescent="0.2">
      <c r="A46" s="5" t="s">
        <v>49</v>
      </c>
      <c r="B46" s="2">
        <v>44</v>
      </c>
      <c r="D46" s="2">
        <v>221196.15</v>
      </c>
      <c r="E46" s="2">
        <v>143298.75</v>
      </c>
      <c r="G46" s="8"/>
      <c r="H46" s="42"/>
      <c r="I46" s="46"/>
      <c r="J46" s="46"/>
    </row>
    <row r="47" spans="1:10" ht="13.15" customHeight="1" x14ac:dyDescent="0.2">
      <c r="A47" s="5" t="s">
        <v>50</v>
      </c>
      <c r="B47" s="2">
        <v>45</v>
      </c>
      <c r="D47" s="2">
        <v>133830.20000000001</v>
      </c>
      <c r="E47" s="2">
        <v>71824.2</v>
      </c>
      <c r="G47" s="8"/>
      <c r="H47" s="42"/>
      <c r="I47" s="46"/>
      <c r="J47" s="46"/>
    </row>
    <row r="48" spans="1:10" ht="13.15" customHeight="1" x14ac:dyDescent="0.2">
      <c r="A48" s="5" t="s">
        <v>51</v>
      </c>
      <c r="B48" s="2">
        <v>46</v>
      </c>
      <c r="D48" s="2">
        <v>234853.6</v>
      </c>
      <c r="E48" s="2">
        <v>147785.4</v>
      </c>
      <c r="G48" s="8"/>
      <c r="H48" s="42"/>
      <c r="I48" s="46"/>
      <c r="J48" s="46"/>
    </row>
    <row r="49" spans="1:10" ht="13.15" customHeight="1" x14ac:dyDescent="0.2">
      <c r="A49" s="5" t="s">
        <v>52</v>
      </c>
      <c r="B49" s="2">
        <v>47</v>
      </c>
      <c r="D49" s="2">
        <v>19317.900000000001</v>
      </c>
      <c r="E49" s="2">
        <v>8077.3</v>
      </c>
      <c r="G49" s="8"/>
      <c r="H49" s="42"/>
      <c r="I49" s="46"/>
      <c r="J49" s="46"/>
    </row>
    <row r="50" spans="1:10" ht="13.15" customHeight="1" x14ac:dyDescent="0.2">
      <c r="A50" s="5" t="s">
        <v>53</v>
      </c>
      <c r="B50" s="2">
        <v>48</v>
      </c>
      <c r="D50" s="2">
        <v>2129236.9</v>
      </c>
      <c r="E50" s="2">
        <v>1048720.75</v>
      </c>
      <c r="G50" s="8"/>
      <c r="H50" s="42"/>
      <c r="I50" s="46"/>
      <c r="J50" s="46"/>
    </row>
    <row r="51" spans="1:10" ht="13.15" customHeight="1" x14ac:dyDescent="0.2">
      <c r="A51" s="5" t="s">
        <v>54</v>
      </c>
      <c r="B51" s="2">
        <v>49</v>
      </c>
      <c r="D51" s="2">
        <v>951602.4</v>
      </c>
      <c r="E51" s="2">
        <v>279656.65000000002</v>
      </c>
      <c r="G51" s="8"/>
      <c r="H51" s="42"/>
      <c r="I51" s="46"/>
      <c r="J51" s="46"/>
    </row>
    <row r="52" spans="1:10" ht="13.15" customHeight="1" x14ac:dyDescent="0.2">
      <c r="A52" s="5" t="s">
        <v>55</v>
      </c>
      <c r="B52" s="2">
        <v>50</v>
      </c>
      <c r="D52" s="2">
        <v>2308105.7999999998</v>
      </c>
      <c r="E52" s="2">
        <v>1457469.65</v>
      </c>
      <c r="G52" s="8"/>
      <c r="H52" s="42"/>
      <c r="I52" s="46"/>
      <c r="J52" s="46"/>
    </row>
    <row r="53" spans="1:10" ht="13.15" customHeight="1" x14ac:dyDescent="0.2">
      <c r="A53" s="5" t="s">
        <v>56</v>
      </c>
      <c r="B53" s="2">
        <v>51</v>
      </c>
      <c r="D53" s="2">
        <v>579112.1</v>
      </c>
      <c r="E53" s="2">
        <v>248506.65</v>
      </c>
      <c r="G53" s="8"/>
      <c r="H53" s="42"/>
      <c r="I53" s="46"/>
      <c r="J53" s="46"/>
    </row>
    <row r="54" spans="1:10" ht="13.15" customHeight="1" x14ac:dyDescent="0.2">
      <c r="A54" s="5" t="s">
        <v>57</v>
      </c>
      <c r="B54" s="2">
        <v>52</v>
      </c>
      <c r="G54" s="8"/>
      <c r="H54" s="42"/>
      <c r="I54" s="46"/>
      <c r="J54" s="46"/>
    </row>
    <row r="55" spans="1:10" ht="13.15" customHeight="1" x14ac:dyDescent="0.2">
      <c r="A55" s="5" t="s">
        <v>58</v>
      </c>
      <c r="B55" s="2">
        <v>53</v>
      </c>
      <c r="D55" s="2">
        <v>394637.83</v>
      </c>
      <c r="E55" s="2">
        <v>214342.73</v>
      </c>
      <c r="G55" s="8"/>
      <c r="H55" s="42"/>
      <c r="I55" s="46"/>
      <c r="J55" s="46"/>
    </row>
    <row r="56" spans="1:10" ht="13.15" customHeight="1" x14ac:dyDescent="0.2">
      <c r="A56" s="5" t="s">
        <v>59</v>
      </c>
      <c r="B56" s="2">
        <v>54</v>
      </c>
      <c r="D56" s="2">
        <v>21730.1</v>
      </c>
      <c r="E56" s="2">
        <v>5484.85</v>
      </c>
      <c r="G56" s="8"/>
      <c r="H56" s="42"/>
      <c r="I56" s="46"/>
      <c r="J56" s="46"/>
    </row>
    <row r="57" spans="1:10" ht="13.15" customHeight="1" x14ac:dyDescent="0.2">
      <c r="A57" s="5" t="s">
        <v>60</v>
      </c>
      <c r="B57" s="2">
        <v>55</v>
      </c>
      <c r="D57" s="2">
        <v>580336.4</v>
      </c>
      <c r="E57" s="2">
        <v>280402.5</v>
      </c>
      <c r="G57" s="8"/>
      <c r="H57" s="42"/>
      <c r="I57" s="46"/>
      <c r="J57" s="46"/>
    </row>
    <row r="58" spans="1:10" ht="13.15" customHeight="1" x14ac:dyDescent="0.2">
      <c r="A58" s="5" t="s">
        <v>61</v>
      </c>
      <c r="B58" s="2">
        <v>56</v>
      </c>
      <c r="D58" s="2">
        <v>305044.59999999998</v>
      </c>
      <c r="E58" s="2">
        <v>190536.5</v>
      </c>
      <c r="G58" s="8"/>
      <c r="H58" s="42"/>
      <c r="I58" s="46"/>
      <c r="J58" s="46"/>
    </row>
    <row r="59" spans="1:10" ht="13.15" customHeight="1" x14ac:dyDescent="0.2">
      <c r="A59" s="5" t="s">
        <v>62</v>
      </c>
      <c r="B59" s="2">
        <v>57</v>
      </c>
      <c r="G59" s="8"/>
      <c r="H59" s="42"/>
      <c r="I59" s="46"/>
      <c r="J59" s="46"/>
    </row>
    <row r="60" spans="1:10" ht="13.15" customHeight="1" x14ac:dyDescent="0.2">
      <c r="A60" s="5" t="s">
        <v>63</v>
      </c>
      <c r="B60" s="2">
        <v>58</v>
      </c>
      <c r="D60" s="2">
        <v>983078.6</v>
      </c>
      <c r="E60" s="2">
        <v>341710.25</v>
      </c>
      <c r="G60" s="8"/>
      <c r="H60" s="42"/>
      <c r="I60" s="46"/>
      <c r="J60" s="46"/>
    </row>
    <row r="61" spans="1:10" ht="13.15" customHeight="1" x14ac:dyDescent="0.2">
      <c r="A61" s="5" t="s">
        <v>64</v>
      </c>
      <c r="B61" s="2">
        <v>59</v>
      </c>
      <c r="D61" s="2">
        <v>323255.09999999998</v>
      </c>
      <c r="E61" s="2">
        <v>199005.8</v>
      </c>
      <c r="G61" s="8"/>
      <c r="H61" s="42"/>
      <c r="I61" s="46"/>
      <c r="J61" s="46"/>
    </row>
    <row r="62" spans="1:10" ht="13.15" customHeight="1" x14ac:dyDescent="0.2">
      <c r="A62" s="5" t="s">
        <v>65</v>
      </c>
      <c r="B62" s="2">
        <v>60</v>
      </c>
      <c r="D62" s="2">
        <v>198194.5</v>
      </c>
      <c r="E62" s="2">
        <v>70466.55</v>
      </c>
      <c r="G62" s="8"/>
      <c r="H62" s="42"/>
      <c r="I62" s="46"/>
      <c r="J62" s="46"/>
    </row>
    <row r="63" spans="1:10" ht="13.15" customHeight="1" x14ac:dyDescent="0.2">
      <c r="A63" s="5" t="s">
        <v>66</v>
      </c>
      <c r="B63" s="2">
        <v>61</v>
      </c>
      <c r="D63" s="2">
        <v>86519.3</v>
      </c>
      <c r="E63" s="2">
        <v>11736.9</v>
      </c>
      <c r="G63" s="8"/>
      <c r="H63" s="42"/>
      <c r="I63" s="46"/>
      <c r="J63" s="46"/>
    </row>
    <row r="64" spans="1:10" ht="13.15" customHeight="1" x14ac:dyDescent="0.2">
      <c r="A64" s="5" t="s">
        <v>67</v>
      </c>
      <c r="B64" s="2">
        <v>62</v>
      </c>
      <c r="D64" s="2">
        <v>6824.3</v>
      </c>
      <c r="E64" s="2">
        <v>4063.85</v>
      </c>
      <c r="G64" s="8"/>
      <c r="H64" s="42"/>
      <c r="I64" s="46"/>
      <c r="J64" s="46"/>
    </row>
    <row r="65" spans="1:12" ht="13.15" customHeight="1" x14ac:dyDescent="0.2">
      <c r="A65" s="5" t="s">
        <v>68</v>
      </c>
      <c r="B65" s="2">
        <v>63</v>
      </c>
      <c r="D65" s="2">
        <v>8663.9</v>
      </c>
      <c r="E65" s="2">
        <v>5713.75</v>
      </c>
      <c r="G65" s="8"/>
      <c r="H65" s="42"/>
      <c r="I65" s="46"/>
      <c r="J65" s="46"/>
    </row>
    <row r="66" spans="1:12" ht="13.15" customHeight="1" x14ac:dyDescent="0.2">
      <c r="A66" s="5" t="s">
        <v>69</v>
      </c>
      <c r="B66" s="2">
        <v>64</v>
      </c>
      <c r="D66" s="2">
        <v>432886.03</v>
      </c>
      <c r="E66" s="2">
        <v>237692</v>
      </c>
      <c r="G66" s="8"/>
      <c r="H66" s="42"/>
      <c r="I66" s="46"/>
      <c r="J66" s="46"/>
    </row>
    <row r="67" spans="1:12" ht="13.15" customHeight="1" x14ac:dyDescent="0.2">
      <c r="A67" s="5" t="s">
        <v>70</v>
      </c>
      <c r="B67" s="2">
        <v>65</v>
      </c>
      <c r="D67" s="2">
        <v>15782.2</v>
      </c>
      <c r="E67" s="2">
        <v>8843.7999999999993</v>
      </c>
      <c r="G67" s="8"/>
      <c r="H67" s="42"/>
      <c r="I67" s="46"/>
      <c r="J67" s="46"/>
    </row>
    <row r="68" spans="1:12" ht="13.15" customHeight="1" x14ac:dyDescent="0.2">
      <c r="A68" s="5" t="s">
        <v>71</v>
      </c>
      <c r="B68" s="2">
        <v>66</v>
      </c>
      <c r="D68" s="2">
        <v>241873.1</v>
      </c>
      <c r="E68" s="2">
        <v>102630.85</v>
      </c>
      <c r="G68" s="8"/>
      <c r="H68" s="42"/>
      <c r="I68" s="46"/>
      <c r="J68" s="46"/>
    </row>
    <row r="69" spans="1:12" ht="13.15" customHeight="1" x14ac:dyDescent="0.2">
      <c r="A69" s="5" t="s">
        <v>72</v>
      </c>
      <c r="B69" s="2">
        <v>67</v>
      </c>
      <c r="G69" s="43"/>
      <c r="H69" s="43"/>
      <c r="I69" s="43"/>
      <c r="J69" s="43"/>
      <c r="K69" s="43"/>
    </row>
    <row r="70" spans="1:12" ht="13.15" customHeight="1" x14ac:dyDescent="0.2">
      <c r="G70" s="43"/>
      <c r="H70" s="43"/>
      <c r="I70" s="43"/>
      <c r="J70" s="43"/>
      <c r="K70" s="43"/>
    </row>
    <row r="71" spans="1:12" ht="13.15" customHeight="1" x14ac:dyDescent="0.2">
      <c r="A71" s="2" t="s">
        <v>73</v>
      </c>
      <c r="D71" s="41">
        <f>SUM(D3:D69)</f>
        <v>24355418.809999999</v>
      </c>
      <c r="E71" s="41">
        <f>SUM(E3:E69)</f>
        <v>12547021.480000002</v>
      </c>
      <c r="F71" s="41"/>
      <c r="G71" s="43"/>
      <c r="H71" s="43"/>
      <c r="I71" s="43"/>
      <c r="J71" s="43"/>
      <c r="K71" s="43"/>
    </row>
    <row r="72" spans="1:12" ht="15" x14ac:dyDescent="0.25">
      <c r="G72" s="43"/>
      <c r="H72" s="43"/>
      <c r="I72" s="43"/>
      <c r="J72" s="43"/>
      <c r="K72" s="43"/>
      <c r="L72" s="10"/>
    </row>
    <row r="73" spans="1:12" ht="15" x14ac:dyDescent="0.25">
      <c r="A73" s="9" t="s">
        <v>74</v>
      </c>
      <c r="G73" s="43"/>
      <c r="H73" s="43"/>
      <c r="I73" s="43"/>
      <c r="J73" s="43"/>
      <c r="K73" s="43"/>
      <c r="L73" s="10"/>
    </row>
    <row r="74" spans="1:12" ht="15" x14ac:dyDescent="0.25">
      <c r="G74" s="43"/>
      <c r="H74" s="43"/>
      <c r="I74" s="43"/>
      <c r="J74" s="43"/>
      <c r="K74" s="43"/>
      <c r="L74" s="12"/>
    </row>
    <row r="75" spans="1:12" x14ac:dyDescent="0.2">
      <c r="G75" s="43"/>
      <c r="H75" s="43"/>
      <c r="I75" s="43"/>
      <c r="J75" s="43"/>
      <c r="K75" s="43"/>
    </row>
    <row r="76" spans="1:12" x14ac:dyDescent="0.2">
      <c r="G76" s="43"/>
      <c r="H76" s="43"/>
      <c r="I76" s="43"/>
      <c r="J76" s="43"/>
      <c r="K76" s="43"/>
    </row>
    <row r="77" spans="1:12" x14ac:dyDescent="0.2">
      <c r="G77" s="43"/>
      <c r="H77" s="43"/>
      <c r="I77" s="43"/>
      <c r="J77" s="43"/>
      <c r="K77" s="43"/>
    </row>
    <row r="78" spans="1:12" ht="15" x14ac:dyDescent="0.25">
      <c r="H78" s="42"/>
      <c r="I78" s="43"/>
      <c r="J78" s="43"/>
      <c r="K78" s="10"/>
    </row>
    <row r="79" spans="1:12" ht="15" x14ac:dyDescent="0.25">
      <c r="H79" s="42"/>
      <c r="I79" s="43"/>
      <c r="J79" s="43"/>
      <c r="K79" s="10"/>
    </row>
    <row r="80" spans="1:12" ht="15" x14ac:dyDescent="0.25">
      <c r="H80" s="42"/>
      <c r="I80" s="43"/>
      <c r="J80" s="43"/>
      <c r="K80" s="11"/>
    </row>
    <row r="81" spans="8:10" x14ac:dyDescent="0.2">
      <c r="H81" s="42"/>
      <c r="I81" s="43"/>
      <c r="J81" s="43"/>
    </row>
    <row r="82" spans="8:10" x14ac:dyDescent="0.2">
      <c r="H82" s="42"/>
      <c r="I82" s="43"/>
      <c r="J82" s="43"/>
    </row>
    <row r="83" spans="8:10" x14ac:dyDescent="0.2">
      <c r="H83" s="42"/>
      <c r="I83" s="43"/>
      <c r="J83" s="43"/>
    </row>
    <row r="84" spans="8:10" x14ac:dyDescent="0.2">
      <c r="H84" s="42"/>
      <c r="I84" s="43"/>
      <c r="J84" s="43"/>
    </row>
    <row r="85" spans="8:10" x14ac:dyDescent="0.2">
      <c r="H85" s="42"/>
      <c r="I85" s="43"/>
      <c r="J85" s="43"/>
    </row>
    <row r="86" spans="8:10" x14ac:dyDescent="0.2">
      <c r="H86" s="42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4" spans="8:10" x14ac:dyDescent="0.2">
      <c r="H114" s="42"/>
      <c r="I114" s="43"/>
      <c r="J114" s="43"/>
    </row>
    <row r="115" spans="8:10" x14ac:dyDescent="0.2">
      <c r="H115" s="42"/>
      <c r="I115" s="43"/>
      <c r="J115" s="43"/>
    </row>
    <row r="116" spans="8:10" x14ac:dyDescent="0.2">
      <c r="H116" s="42"/>
      <c r="I116" s="43"/>
      <c r="J116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3" spans="8:10" x14ac:dyDescent="0.2">
      <c r="H123" s="42"/>
      <c r="I123" s="43"/>
      <c r="J123" s="43"/>
    </row>
    <row r="124" spans="8:10" x14ac:dyDescent="0.2">
      <c r="H124" s="42"/>
      <c r="I124" s="43"/>
      <c r="J124" s="43"/>
    </row>
    <row r="125" spans="8:10" x14ac:dyDescent="0.2">
      <c r="H125" s="42"/>
      <c r="I125" s="43"/>
      <c r="J125" s="43"/>
    </row>
    <row r="126" spans="8:10" x14ac:dyDescent="0.2">
      <c r="H126" s="42"/>
      <c r="I126" s="43"/>
      <c r="J126" s="43"/>
    </row>
    <row r="127" spans="8:10" x14ac:dyDescent="0.2">
      <c r="H127" s="42"/>
      <c r="I127" s="43"/>
      <c r="J127" s="43"/>
    </row>
    <row r="128" spans="8:10" x14ac:dyDescent="0.2">
      <c r="H128" s="42"/>
      <c r="I128" s="43"/>
      <c r="J128" s="43"/>
    </row>
    <row r="139" spans="9:10" ht="15" x14ac:dyDescent="0.25">
      <c r="I139" s="7"/>
      <c r="J139" s="7"/>
    </row>
    <row r="150" spans="9:10" ht="15" x14ac:dyDescent="0.25">
      <c r="I150" s="45"/>
      <c r="J150" s="45"/>
    </row>
    <row r="154" spans="9:10" ht="15" x14ac:dyDescent="0.25">
      <c r="I154" s="14"/>
    </row>
    <row r="155" spans="9:10" ht="15" x14ac:dyDescent="0.25">
      <c r="J155" s="44"/>
    </row>
    <row r="158" spans="9:10" ht="15" x14ac:dyDescent="0.25">
      <c r="J158" s="13"/>
    </row>
    <row r="159" spans="9:10" ht="15" x14ac:dyDescent="0.25">
      <c r="J159" s="11"/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8"/>
  <sheetViews>
    <sheetView zoomScaleNormal="100" workbookViewId="0"/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80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2">
        <v>334850.59999999998</v>
      </c>
      <c r="E3" s="2">
        <v>154167.29999999999</v>
      </c>
      <c r="G3" s="36"/>
      <c r="H3" s="42"/>
      <c r="I3" s="46"/>
      <c r="J3" s="46"/>
    </row>
    <row r="4" spans="1:10" ht="13.15" customHeight="1" x14ac:dyDescent="0.2">
      <c r="A4" s="5" t="s">
        <v>7</v>
      </c>
      <c r="B4" s="2">
        <v>2</v>
      </c>
      <c r="G4" s="8"/>
      <c r="H4" s="42"/>
      <c r="I4" s="46"/>
      <c r="J4" s="46"/>
    </row>
    <row r="5" spans="1:10" ht="13.15" customHeight="1" x14ac:dyDescent="0.2">
      <c r="A5" s="5" t="s">
        <v>8</v>
      </c>
      <c r="B5" s="2">
        <v>3</v>
      </c>
      <c r="D5" s="2">
        <v>269439.09999999998</v>
      </c>
      <c r="E5" s="2">
        <v>81354.350000000006</v>
      </c>
      <c r="G5" s="8"/>
      <c r="H5" s="42"/>
      <c r="I5" s="46"/>
      <c r="J5" s="46"/>
    </row>
    <row r="6" spans="1:10" ht="13.15" customHeight="1" x14ac:dyDescent="0.2">
      <c r="A6" s="5" t="s">
        <v>9</v>
      </c>
      <c r="B6" s="2">
        <v>4</v>
      </c>
      <c r="G6" s="8"/>
      <c r="H6" s="42"/>
      <c r="I6" s="46"/>
      <c r="J6" s="46"/>
    </row>
    <row r="7" spans="1:10" ht="13.15" customHeight="1" x14ac:dyDescent="0.2">
      <c r="A7" s="5" t="s">
        <v>10</v>
      </c>
      <c r="B7" s="2">
        <v>5</v>
      </c>
      <c r="D7" s="2">
        <v>414480.5</v>
      </c>
      <c r="E7" s="2">
        <v>230799.1</v>
      </c>
      <c r="G7" s="8"/>
      <c r="H7" s="42"/>
      <c r="I7" s="46"/>
      <c r="J7" s="46"/>
    </row>
    <row r="8" spans="1:10" ht="13.15" customHeight="1" x14ac:dyDescent="0.2">
      <c r="A8" s="5" t="s">
        <v>11</v>
      </c>
      <c r="B8" s="2">
        <v>6</v>
      </c>
      <c r="D8" s="2">
        <v>3463017.31</v>
      </c>
      <c r="E8" s="2">
        <v>1661358.3</v>
      </c>
      <c r="G8" s="8"/>
      <c r="H8" s="42"/>
      <c r="I8" s="46"/>
      <c r="J8" s="46"/>
    </row>
    <row r="9" spans="1:10" ht="13.15" customHeight="1" x14ac:dyDescent="0.2">
      <c r="A9" s="5" t="s">
        <v>12</v>
      </c>
      <c r="B9" s="2">
        <v>7</v>
      </c>
      <c r="D9" s="41">
        <v>6897.8</v>
      </c>
      <c r="E9" s="41">
        <v>1389.5</v>
      </c>
      <c r="F9" s="41"/>
      <c r="G9" s="8"/>
      <c r="H9" s="42"/>
      <c r="I9" s="46"/>
      <c r="J9" s="46"/>
    </row>
    <row r="10" spans="1:10" ht="13.15" customHeight="1" x14ac:dyDescent="0.2">
      <c r="A10" s="5" t="s">
        <v>13</v>
      </c>
      <c r="B10" s="2">
        <v>8</v>
      </c>
      <c r="D10" s="2">
        <v>169526</v>
      </c>
      <c r="E10" s="2">
        <v>77408.100000000006</v>
      </c>
      <c r="G10" s="8"/>
      <c r="H10" s="42"/>
      <c r="I10" s="46"/>
      <c r="J10" s="46"/>
    </row>
    <row r="11" spans="1:10" ht="13.15" customHeight="1" x14ac:dyDescent="0.2">
      <c r="A11" s="5" t="s">
        <v>14</v>
      </c>
      <c r="B11" s="2">
        <v>9</v>
      </c>
      <c r="D11" s="2">
        <v>112963.2</v>
      </c>
      <c r="E11" s="2">
        <v>43183.35</v>
      </c>
      <c r="G11" s="8"/>
      <c r="H11" s="42"/>
      <c r="I11" s="46"/>
      <c r="J11" s="46"/>
    </row>
    <row r="12" spans="1:10" ht="13.15" customHeight="1" x14ac:dyDescent="0.2">
      <c r="A12" s="5" t="s">
        <v>15</v>
      </c>
      <c r="B12" s="2">
        <v>10</v>
      </c>
      <c r="D12" s="2">
        <v>111321</v>
      </c>
      <c r="E12" s="2">
        <v>72757.3</v>
      </c>
      <c r="G12" s="8"/>
      <c r="H12" s="42"/>
      <c r="I12" s="46"/>
      <c r="J12" s="46"/>
    </row>
    <row r="13" spans="1:10" ht="13.15" customHeight="1" x14ac:dyDescent="0.2">
      <c r="A13" s="5" t="s">
        <v>16</v>
      </c>
      <c r="B13" s="2">
        <v>11</v>
      </c>
      <c r="D13" s="2">
        <v>814130.1</v>
      </c>
      <c r="E13" s="2">
        <v>476907.2</v>
      </c>
      <c r="G13" s="8"/>
      <c r="H13" s="42"/>
      <c r="I13" s="46"/>
      <c r="J13" s="46"/>
    </row>
    <row r="14" spans="1:10" ht="13.15" customHeight="1" x14ac:dyDescent="0.2">
      <c r="A14" s="5" t="s">
        <v>17</v>
      </c>
      <c r="B14" s="2">
        <v>12</v>
      </c>
      <c r="D14" s="41">
        <v>31046.400000000001</v>
      </c>
      <c r="E14" s="41">
        <v>11582.9</v>
      </c>
      <c r="F14" s="41"/>
      <c r="G14" s="8"/>
      <c r="H14" s="42"/>
      <c r="I14" s="46"/>
      <c r="J14" s="46"/>
    </row>
    <row r="15" spans="1:10" ht="13.15" customHeight="1" x14ac:dyDescent="0.2">
      <c r="A15" s="5" t="s">
        <v>18</v>
      </c>
      <c r="B15" s="2">
        <v>13</v>
      </c>
      <c r="D15" s="2">
        <v>3207409.8</v>
      </c>
      <c r="E15" s="2">
        <v>2164552.9500000002</v>
      </c>
      <c r="G15" s="8"/>
      <c r="H15" s="42"/>
      <c r="I15" s="46"/>
      <c r="J15" s="46"/>
    </row>
    <row r="16" spans="1:10" ht="13.15" customHeight="1" x14ac:dyDescent="0.2">
      <c r="A16" s="5" t="s">
        <v>19</v>
      </c>
      <c r="B16" s="2">
        <v>14</v>
      </c>
      <c r="D16" s="2">
        <v>5269.6</v>
      </c>
      <c r="E16" s="2">
        <v>2310.35</v>
      </c>
      <c r="G16" s="8"/>
      <c r="H16" s="42"/>
      <c r="I16" s="46"/>
      <c r="J16" s="46"/>
    </row>
    <row r="17" spans="1:10" ht="13.15" customHeight="1" x14ac:dyDescent="0.2">
      <c r="A17" s="5" t="s">
        <v>20</v>
      </c>
      <c r="B17" s="2">
        <v>15</v>
      </c>
      <c r="G17" s="8"/>
      <c r="H17" s="42"/>
      <c r="I17" s="46"/>
      <c r="J17" s="46"/>
    </row>
    <row r="18" spans="1:10" ht="13.15" customHeight="1" x14ac:dyDescent="0.2">
      <c r="A18" s="5" t="s">
        <v>21</v>
      </c>
      <c r="B18" s="2">
        <v>16</v>
      </c>
      <c r="D18" s="2">
        <v>1152358.8999999999</v>
      </c>
      <c r="E18" s="2">
        <v>571066.65</v>
      </c>
      <c r="G18" s="8"/>
      <c r="H18" s="42"/>
      <c r="I18" s="46"/>
      <c r="J18" s="46"/>
    </row>
    <row r="19" spans="1:10" ht="13.15" customHeight="1" x14ac:dyDescent="0.2">
      <c r="A19" s="5" t="s">
        <v>22</v>
      </c>
      <c r="B19" s="2">
        <v>17</v>
      </c>
      <c r="D19" s="2">
        <v>202013.7</v>
      </c>
      <c r="E19" s="2">
        <v>92505</v>
      </c>
      <c r="G19" s="8"/>
      <c r="H19" s="42"/>
      <c r="I19" s="46"/>
      <c r="J19" s="46"/>
    </row>
    <row r="20" spans="1:10" ht="13.15" customHeight="1" x14ac:dyDescent="0.2">
      <c r="A20" s="5" t="s">
        <v>23</v>
      </c>
      <c r="B20" s="2">
        <v>18</v>
      </c>
      <c r="D20" s="2">
        <v>119084.7</v>
      </c>
      <c r="E20" s="2">
        <v>47375.3</v>
      </c>
      <c r="G20" s="8"/>
      <c r="H20" s="42"/>
      <c r="I20" s="46"/>
      <c r="J20" s="46"/>
    </row>
    <row r="21" spans="1:10" ht="13.15" customHeight="1" x14ac:dyDescent="0.2">
      <c r="A21" s="5" t="s">
        <v>24</v>
      </c>
      <c r="B21" s="2">
        <v>19</v>
      </c>
      <c r="D21" s="2">
        <v>13258</v>
      </c>
      <c r="E21" s="2">
        <v>5491.85</v>
      </c>
      <c r="G21" s="8"/>
      <c r="H21" s="42"/>
      <c r="I21" s="46"/>
      <c r="J21" s="46"/>
    </row>
    <row r="22" spans="1:10" ht="13.15" customHeight="1" x14ac:dyDescent="0.2">
      <c r="A22" s="5" t="s">
        <v>25</v>
      </c>
      <c r="B22" s="2">
        <v>20</v>
      </c>
      <c r="D22" s="2">
        <v>7333.2</v>
      </c>
      <c r="E22" s="2">
        <v>7496.3</v>
      </c>
      <c r="G22" s="8"/>
      <c r="H22" s="42"/>
      <c r="I22" s="46"/>
      <c r="J22" s="46"/>
    </row>
    <row r="23" spans="1:10" ht="13.15" customHeight="1" x14ac:dyDescent="0.2">
      <c r="A23" s="5" t="s">
        <v>26</v>
      </c>
      <c r="B23" s="2">
        <v>21</v>
      </c>
      <c r="D23" s="2">
        <v>5292.7</v>
      </c>
      <c r="E23" s="2">
        <v>2774.1</v>
      </c>
      <c r="G23" s="8"/>
      <c r="H23" s="42"/>
      <c r="I23" s="46"/>
      <c r="J23" s="46"/>
    </row>
    <row r="24" spans="1:10" ht="13.15" customHeight="1" x14ac:dyDescent="0.2">
      <c r="A24" s="5" t="s">
        <v>27</v>
      </c>
      <c r="B24" s="2">
        <v>22</v>
      </c>
      <c r="D24" s="2">
        <v>9176.2999999999993</v>
      </c>
      <c r="E24" s="2">
        <v>2522.1</v>
      </c>
      <c r="G24" s="8"/>
      <c r="H24" s="42"/>
      <c r="I24" s="46"/>
      <c r="J24" s="46"/>
    </row>
    <row r="25" spans="1:10" ht="13.15" customHeight="1" x14ac:dyDescent="0.2">
      <c r="A25" s="5" t="s">
        <v>28</v>
      </c>
      <c r="B25" s="2">
        <v>23</v>
      </c>
      <c r="D25" s="2">
        <v>41318.899999999994</v>
      </c>
      <c r="E25" s="2">
        <v>24607.8</v>
      </c>
      <c r="G25" s="8"/>
      <c r="H25" s="42"/>
      <c r="I25" s="46"/>
      <c r="J25" s="46"/>
    </row>
    <row r="26" spans="1:10" ht="13.15" customHeight="1" x14ac:dyDescent="0.2">
      <c r="A26" s="5" t="s">
        <v>29</v>
      </c>
      <c r="B26" s="2">
        <v>24</v>
      </c>
      <c r="D26" s="2">
        <v>2851.1</v>
      </c>
      <c r="E26" s="2">
        <v>2426.5500000000002</v>
      </c>
      <c r="G26" s="8"/>
      <c r="H26" s="42"/>
      <c r="I26" s="46"/>
      <c r="J26" s="46"/>
    </row>
    <row r="27" spans="1:10" ht="13.15" customHeight="1" x14ac:dyDescent="0.2">
      <c r="A27" s="5" t="s">
        <v>30</v>
      </c>
      <c r="B27" s="2">
        <v>25</v>
      </c>
      <c r="G27" s="8"/>
      <c r="H27" s="42"/>
      <c r="I27" s="46"/>
      <c r="J27" s="46"/>
    </row>
    <row r="28" spans="1:10" ht="13.15" customHeight="1" x14ac:dyDescent="0.2">
      <c r="A28" s="5" t="s">
        <v>31</v>
      </c>
      <c r="B28" s="2">
        <v>26</v>
      </c>
      <c r="D28" s="2">
        <v>10613.4</v>
      </c>
      <c r="E28" s="2">
        <v>99071</v>
      </c>
      <c r="G28" s="8"/>
      <c r="H28" s="42"/>
      <c r="I28" s="46"/>
      <c r="J28" s="46"/>
    </row>
    <row r="29" spans="1:10" ht="13.15" customHeight="1" x14ac:dyDescent="0.2">
      <c r="A29" s="5" t="s">
        <v>32</v>
      </c>
      <c r="B29" s="2">
        <v>27</v>
      </c>
      <c r="D29" s="2">
        <v>121665.60000000001</v>
      </c>
      <c r="E29" s="2">
        <v>46933.95</v>
      </c>
      <c r="G29" s="8"/>
      <c r="H29" s="42"/>
      <c r="I29" s="46"/>
      <c r="J29" s="46"/>
    </row>
    <row r="30" spans="1:10" ht="13.15" customHeight="1" x14ac:dyDescent="0.2">
      <c r="A30" s="5" t="s">
        <v>33</v>
      </c>
      <c r="B30" s="2">
        <v>28</v>
      </c>
      <c r="D30" s="2">
        <v>75245.100000000006</v>
      </c>
      <c r="E30" s="2">
        <v>16679.25</v>
      </c>
      <c r="G30" s="8"/>
      <c r="H30" s="42"/>
      <c r="I30" s="46"/>
      <c r="J30" s="46"/>
    </row>
    <row r="31" spans="1:10" ht="13.15" customHeight="1" x14ac:dyDescent="0.2">
      <c r="A31" s="5" t="s">
        <v>34</v>
      </c>
      <c r="B31" s="2">
        <v>29</v>
      </c>
      <c r="D31" s="2">
        <v>3942563.5</v>
      </c>
      <c r="E31" s="2">
        <v>2609531.0499999998</v>
      </c>
      <c r="G31" s="8"/>
      <c r="H31" s="42"/>
      <c r="I31" s="46"/>
      <c r="J31" s="46"/>
    </row>
    <row r="32" spans="1:10" ht="13.15" customHeight="1" x14ac:dyDescent="0.2">
      <c r="A32" s="5" t="s">
        <v>35</v>
      </c>
      <c r="B32" s="2">
        <v>30</v>
      </c>
      <c r="D32" s="2">
        <v>7270.9</v>
      </c>
      <c r="E32" s="2">
        <v>2009</v>
      </c>
      <c r="G32" s="8"/>
      <c r="H32" s="42"/>
      <c r="I32" s="46"/>
      <c r="J32" s="46"/>
    </row>
    <row r="33" spans="1:10" ht="13.15" customHeight="1" x14ac:dyDescent="0.2">
      <c r="A33" s="5" t="s">
        <v>36</v>
      </c>
      <c r="B33" s="2">
        <v>31</v>
      </c>
      <c r="D33" s="2">
        <v>196104.3</v>
      </c>
      <c r="E33" s="2">
        <v>47864.6</v>
      </c>
      <c r="G33" s="8"/>
      <c r="H33" s="42"/>
      <c r="I33" s="46"/>
      <c r="J33" s="46"/>
    </row>
    <row r="34" spans="1:10" ht="13.15" customHeight="1" x14ac:dyDescent="0.2">
      <c r="A34" s="5" t="s">
        <v>37</v>
      </c>
      <c r="B34" s="2">
        <v>32</v>
      </c>
      <c r="G34" s="8"/>
      <c r="H34" s="42"/>
      <c r="I34" s="46"/>
      <c r="J34" s="46"/>
    </row>
    <row r="35" spans="1:10" ht="13.15" customHeight="1" x14ac:dyDescent="0.2">
      <c r="A35" s="5" t="s">
        <v>38</v>
      </c>
      <c r="B35" s="2">
        <v>33</v>
      </c>
      <c r="D35" s="2">
        <v>10245.200000000001</v>
      </c>
      <c r="E35" s="2">
        <v>2455.9499999999998</v>
      </c>
      <c r="G35" s="8"/>
      <c r="H35" s="42"/>
      <c r="I35" s="46"/>
      <c r="J35" s="46"/>
    </row>
    <row r="36" spans="1:10" ht="13.15" customHeight="1" x14ac:dyDescent="0.2">
      <c r="A36" s="5" t="s">
        <v>39</v>
      </c>
      <c r="B36" s="2">
        <v>34</v>
      </c>
      <c r="D36" s="2">
        <v>662.9</v>
      </c>
      <c r="E36" s="2">
        <v>798</v>
      </c>
      <c r="G36" s="8"/>
      <c r="H36" s="42"/>
      <c r="I36" s="46"/>
      <c r="J36" s="46"/>
    </row>
    <row r="37" spans="1:10" ht="13.15" customHeight="1" x14ac:dyDescent="0.2">
      <c r="A37" s="5" t="s">
        <v>40</v>
      </c>
      <c r="B37" s="2">
        <v>35</v>
      </c>
      <c r="D37" s="2">
        <v>268387</v>
      </c>
      <c r="E37" s="2">
        <v>209753.95</v>
      </c>
      <c r="G37" s="8"/>
      <c r="H37" s="42"/>
      <c r="I37" s="46"/>
      <c r="J37" s="46"/>
    </row>
    <row r="38" spans="1:10" ht="13.15" customHeight="1" x14ac:dyDescent="0.2">
      <c r="A38" s="5" t="s">
        <v>41</v>
      </c>
      <c r="B38" s="2">
        <v>36</v>
      </c>
      <c r="D38" s="2">
        <v>831077.8</v>
      </c>
      <c r="E38" s="2">
        <v>371512.75</v>
      </c>
      <c r="G38" s="8"/>
      <c r="H38" s="42"/>
      <c r="I38" s="46"/>
      <c r="J38" s="46"/>
    </row>
    <row r="39" spans="1:10" ht="13.15" customHeight="1" x14ac:dyDescent="0.2">
      <c r="A39" s="5" t="s">
        <v>42</v>
      </c>
      <c r="B39" s="2">
        <v>37</v>
      </c>
      <c r="D39" s="2">
        <v>169841</v>
      </c>
      <c r="E39" s="2">
        <v>141907.85</v>
      </c>
      <c r="G39" s="8"/>
      <c r="H39" s="42"/>
      <c r="I39" s="46"/>
      <c r="J39" s="46"/>
    </row>
    <row r="40" spans="1:10" ht="13.15" customHeight="1" x14ac:dyDescent="0.2">
      <c r="A40" s="5" t="s">
        <v>43</v>
      </c>
      <c r="B40" s="2">
        <v>38</v>
      </c>
      <c r="D40" s="2">
        <v>15084.3</v>
      </c>
      <c r="E40" s="2">
        <v>13492.5</v>
      </c>
      <c r="G40" s="8"/>
      <c r="H40" s="42"/>
      <c r="I40" s="46"/>
      <c r="J40" s="46"/>
    </row>
    <row r="41" spans="1:10" ht="13.15" customHeight="1" x14ac:dyDescent="0.2">
      <c r="A41" s="5" t="s">
        <v>44</v>
      </c>
      <c r="B41" s="2">
        <v>39</v>
      </c>
      <c r="D41" s="2">
        <v>557.9</v>
      </c>
      <c r="E41" s="2">
        <v>990.5</v>
      </c>
      <c r="G41" s="8"/>
      <c r="H41" s="42"/>
      <c r="I41" s="46"/>
      <c r="J41" s="46"/>
    </row>
    <row r="42" spans="1:10" ht="13.15" customHeight="1" x14ac:dyDescent="0.2">
      <c r="A42" s="5" t="s">
        <v>45</v>
      </c>
      <c r="B42" s="2">
        <v>40</v>
      </c>
      <c r="G42" s="8"/>
      <c r="H42" s="42"/>
      <c r="I42" s="46"/>
      <c r="J42" s="46"/>
    </row>
    <row r="43" spans="1:10" ht="13.15" customHeight="1" x14ac:dyDescent="0.2">
      <c r="A43" s="5" t="s">
        <v>46</v>
      </c>
      <c r="B43" s="2">
        <v>41</v>
      </c>
      <c r="D43" s="2">
        <v>513291.1</v>
      </c>
      <c r="E43" s="2">
        <v>270425.40000000002</v>
      </c>
      <c r="G43" s="8"/>
      <c r="H43" s="42"/>
      <c r="I43" s="46"/>
      <c r="J43" s="46"/>
    </row>
    <row r="44" spans="1:10" ht="13.15" customHeight="1" x14ac:dyDescent="0.2">
      <c r="A44" s="5" t="s">
        <v>47</v>
      </c>
      <c r="B44" s="2">
        <v>42</v>
      </c>
      <c r="G44" s="8"/>
      <c r="H44" s="42"/>
      <c r="I44" s="46"/>
      <c r="J44" s="46"/>
    </row>
    <row r="45" spans="1:10" ht="13.15" customHeight="1" x14ac:dyDescent="0.2">
      <c r="A45" s="5" t="s">
        <v>48</v>
      </c>
      <c r="B45" s="2">
        <v>43</v>
      </c>
      <c r="D45" s="2">
        <v>256829.3</v>
      </c>
      <c r="E45" s="2">
        <v>140236.6</v>
      </c>
      <c r="G45" s="8"/>
      <c r="H45" s="42"/>
      <c r="I45" s="46"/>
      <c r="J45" s="46"/>
    </row>
    <row r="46" spans="1:10" ht="13.15" customHeight="1" x14ac:dyDescent="0.2">
      <c r="A46" s="5" t="s">
        <v>49</v>
      </c>
      <c r="B46" s="2">
        <v>44</v>
      </c>
      <c r="D46" s="2">
        <v>310405.90000000002</v>
      </c>
      <c r="E46" s="2">
        <v>101470.24</v>
      </c>
      <c r="G46" s="8"/>
      <c r="H46" s="42"/>
      <c r="I46" s="46"/>
      <c r="J46" s="46"/>
    </row>
    <row r="47" spans="1:10" ht="13.15" customHeight="1" x14ac:dyDescent="0.2">
      <c r="A47" s="5" t="s">
        <v>50</v>
      </c>
      <c r="B47" s="2">
        <v>45</v>
      </c>
      <c r="D47" s="2">
        <v>170530.5</v>
      </c>
      <c r="E47" s="2">
        <v>62680.45</v>
      </c>
      <c r="G47" s="8"/>
      <c r="H47" s="42"/>
      <c r="I47" s="46"/>
      <c r="J47" s="46"/>
    </row>
    <row r="48" spans="1:10" ht="13.15" customHeight="1" x14ac:dyDescent="0.2">
      <c r="A48" s="5" t="s">
        <v>51</v>
      </c>
      <c r="B48" s="2">
        <v>46</v>
      </c>
      <c r="D48" s="2">
        <v>217183.57</v>
      </c>
      <c r="E48" s="2">
        <v>123672.5</v>
      </c>
      <c r="G48" s="8"/>
      <c r="H48" s="42"/>
      <c r="I48" s="46"/>
      <c r="J48" s="46"/>
    </row>
    <row r="49" spans="1:10" ht="13.15" customHeight="1" x14ac:dyDescent="0.2">
      <c r="A49" s="5" t="s">
        <v>52</v>
      </c>
      <c r="B49" s="2">
        <v>47</v>
      </c>
      <c r="D49" s="2">
        <v>15036.7</v>
      </c>
      <c r="E49" s="2">
        <v>6308.05</v>
      </c>
      <c r="G49" s="8"/>
      <c r="H49" s="42"/>
      <c r="I49" s="46"/>
      <c r="J49" s="46"/>
    </row>
    <row r="50" spans="1:10" ht="13.15" customHeight="1" x14ac:dyDescent="0.2">
      <c r="A50" s="5" t="s">
        <v>53</v>
      </c>
      <c r="B50" s="2">
        <v>48</v>
      </c>
      <c r="D50" s="2">
        <v>1854575.1</v>
      </c>
      <c r="E50" s="2">
        <v>930553.05</v>
      </c>
      <c r="G50" s="8"/>
      <c r="H50" s="42"/>
      <c r="I50" s="46"/>
      <c r="J50" s="46"/>
    </row>
    <row r="51" spans="1:10" ht="13.15" customHeight="1" x14ac:dyDescent="0.2">
      <c r="A51" s="5" t="s">
        <v>54</v>
      </c>
      <c r="B51" s="2">
        <v>49</v>
      </c>
      <c r="G51" s="8"/>
      <c r="H51" s="42"/>
      <c r="I51" s="46"/>
      <c r="J51" s="46"/>
    </row>
    <row r="52" spans="1:10" ht="13.15" customHeight="1" x14ac:dyDescent="0.2">
      <c r="A52" s="5" t="s">
        <v>55</v>
      </c>
      <c r="B52" s="2">
        <v>50</v>
      </c>
      <c r="D52" s="2">
        <v>2340164.4</v>
      </c>
      <c r="E52" s="2">
        <v>1089084.1499999999</v>
      </c>
      <c r="G52" s="8"/>
      <c r="H52" s="42"/>
      <c r="I52" s="46"/>
      <c r="J52" s="46"/>
    </row>
    <row r="53" spans="1:10" ht="13.15" customHeight="1" x14ac:dyDescent="0.2">
      <c r="A53" s="5" t="s">
        <v>56</v>
      </c>
      <c r="B53" s="2">
        <v>51</v>
      </c>
      <c r="D53" s="2">
        <v>307423.90000000002</v>
      </c>
      <c r="E53" s="2">
        <v>167421.79999999999</v>
      </c>
      <c r="G53" s="8"/>
      <c r="H53" s="42"/>
      <c r="I53" s="46"/>
      <c r="J53" s="46"/>
    </row>
    <row r="54" spans="1:10" ht="13.15" customHeight="1" x14ac:dyDescent="0.2">
      <c r="A54" s="5" t="s">
        <v>57</v>
      </c>
      <c r="B54" s="2">
        <v>52</v>
      </c>
      <c r="D54" s="2">
        <v>2757121.73</v>
      </c>
      <c r="E54" s="2">
        <v>1782246.85</v>
      </c>
      <c r="G54" s="8"/>
      <c r="H54" s="42"/>
      <c r="I54" s="46"/>
      <c r="J54" s="46"/>
    </row>
    <row r="55" spans="1:10" ht="13.15" customHeight="1" x14ac:dyDescent="0.2">
      <c r="A55" s="5" t="s">
        <v>58</v>
      </c>
      <c r="B55" s="2">
        <v>53</v>
      </c>
      <c r="D55" s="2">
        <v>334813.5</v>
      </c>
      <c r="E55" s="2">
        <v>261251.20000000001</v>
      </c>
      <c r="G55" s="8"/>
      <c r="H55" s="42"/>
      <c r="I55" s="46"/>
      <c r="J55" s="46"/>
    </row>
    <row r="56" spans="1:10" ht="13.15" customHeight="1" x14ac:dyDescent="0.2">
      <c r="A56" s="5" t="s">
        <v>59</v>
      </c>
      <c r="B56" s="2">
        <v>54</v>
      </c>
      <c r="D56" s="2">
        <v>23535.4</v>
      </c>
      <c r="E56" s="2">
        <v>12424.3</v>
      </c>
      <c r="G56" s="8"/>
      <c r="H56" s="42"/>
      <c r="I56" s="46"/>
      <c r="J56" s="46"/>
    </row>
    <row r="57" spans="1:10" ht="13.15" customHeight="1" x14ac:dyDescent="0.2">
      <c r="A57" s="5" t="s">
        <v>60</v>
      </c>
      <c r="B57" s="2">
        <v>55</v>
      </c>
      <c r="D57" s="2">
        <v>470172.5</v>
      </c>
      <c r="E57" s="2">
        <v>241504.55</v>
      </c>
      <c r="G57" s="8"/>
      <c r="H57" s="42"/>
      <c r="I57" s="46"/>
      <c r="J57" s="46"/>
    </row>
    <row r="58" spans="1:10" ht="13.15" customHeight="1" x14ac:dyDescent="0.2">
      <c r="A58" s="5" t="s">
        <v>61</v>
      </c>
      <c r="B58" s="2">
        <v>56</v>
      </c>
      <c r="D58" s="2">
        <v>338692.9</v>
      </c>
      <c r="E58" s="2">
        <v>153394.15</v>
      </c>
      <c r="G58" s="8"/>
      <c r="H58" s="42"/>
      <c r="I58" s="46"/>
      <c r="J58" s="46"/>
    </row>
    <row r="59" spans="1:10" ht="13.15" customHeight="1" x14ac:dyDescent="0.2">
      <c r="A59" s="5" t="s">
        <v>62</v>
      </c>
      <c r="B59" s="2">
        <v>57</v>
      </c>
      <c r="D59" s="2">
        <v>449930.6</v>
      </c>
      <c r="E59" s="2">
        <v>234545.5</v>
      </c>
      <c r="G59" s="8"/>
      <c r="H59" s="42"/>
      <c r="I59" s="46"/>
      <c r="J59" s="46"/>
    </row>
    <row r="60" spans="1:10" ht="13.15" customHeight="1" x14ac:dyDescent="0.2">
      <c r="A60" s="5" t="s">
        <v>63</v>
      </c>
      <c r="B60" s="2">
        <v>58</v>
      </c>
      <c r="D60" s="2">
        <v>869514.8</v>
      </c>
      <c r="E60" s="2">
        <v>437744.46</v>
      </c>
      <c r="G60" s="8"/>
      <c r="H60" s="42"/>
      <c r="I60" s="46"/>
      <c r="J60" s="46"/>
    </row>
    <row r="61" spans="1:10" ht="13.15" customHeight="1" x14ac:dyDescent="0.2">
      <c r="A61" s="5" t="s">
        <v>64</v>
      </c>
      <c r="B61" s="2">
        <v>59</v>
      </c>
      <c r="D61" s="2">
        <v>432726.7</v>
      </c>
      <c r="E61" s="2">
        <v>203522.2</v>
      </c>
      <c r="G61" s="8"/>
      <c r="H61" s="42"/>
      <c r="I61" s="46"/>
      <c r="J61" s="46"/>
    </row>
    <row r="62" spans="1:10" ht="13.15" customHeight="1" x14ac:dyDescent="0.2">
      <c r="A62" s="5" t="s">
        <v>65</v>
      </c>
      <c r="B62" s="2">
        <v>60</v>
      </c>
      <c r="D62" s="2">
        <v>55980.4</v>
      </c>
      <c r="E62" s="2">
        <v>29646.75</v>
      </c>
      <c r="G62" s="8"/>
      <c r="H62" s="42"/>
      <c r="I62" s="46"/>
      <c r="J62" s="46"/>
    </row>
    <row r="63" spans="1:10" ht="13.15" customHeight="1" x14ac:dyDescent="0.2">
      <c r="A63" s="5" t="s">
        <v>66</v>
      </c>
      <c r="B63" s="2">
        <v>61</v>
      </c>
      <c r="D63" s="2">
        <v>23704.1</v>
      </c>
      <c r="E63" s="2">
        <v>3780</v>
      </c>
      <c r="G63" s="8"/>
      <c r="H63" s="42"/>
      <c r="I63" s="46"/>
      <c r="J63" s="46"/>
    </row>
    <row r="64" spans="1:10" ht="13.15" customHeight="1" x14ac:dyDescent="0.2">
      <c r="A64" s="5" t="s">
        <v>67</v>
      </c>
      <c r="B64" s="2">
        <v>62</v>
      </c>
      <c r="D64" s="2">
        <v>5054.7</v>
      </c>
      <c r="E64" s="2">
        <v>7173.25</v>
      </c>
      <c r="G64" s="8"/>
      <c r="H64" s="42"/>
      <c r="I64" s="46"/>
      <c r="J64" s="46"/>
    </row>
    <row r="65" spans="1:12" ht="13.15" customHeight="1" x14ac:dyDescent="0.2">
      <c r="A65" s="5" t="s">
        <v>68</v>
      </c>
      <c r="B65" s="2">
        <v>63</v>
      </c>
      <c r="G65" s="8"/>
      <c r="H65" s="42"/>
      <c r="I65" s="46"/>
      <c r="J65" s="46"/>
    </row>
    <row r="66" spans="1:12" ht="13.15" customHeight="1" x14ac:dyDescent="0.2">
      <c r="A66" s="5" t="s">
        <v>69</v>
      </c>
      <c r="B66" s="2">
        <v>64</v>
      </c>
      <c r="D66" s="2">
        <v>973352.2</v>
      </c>
      <c r="E66" s="2">
        <v>294045.5</v>
      </c>
      <c r="G66" s="8"/>
      <c r="H66" s="42"/>
      <c r="I66" s="46"/>
      <c r="J66" s="46"/>
    </row>
    <row r="67" spans="1:12" ht="13.15" customHeight="1" x14ac:dyDescent="0.2">
      <c r="A67" s="5" t="s">
        <v>70</v>
      </c>
      <c r="B67" s="2">
        <v>65</v>
      </c>
      <c r="D67" s="2">
        <v>11687.9</v>
      </c>
      <c r="E67" s="2">
        <v>11908.05</v>
      </c>
      <c r="G67" s="8"/>
      <c r="H67" s="42"/>
      <c r="I67" s="46"/>
      <c r="J67" s="46"/>
    </row>
    <row r="68" spans="1:12" ht="13.15" customHeight="1" x14ac:dyDescent="0.2">
      <c r="A68" s="5" t="s">
        <v>71</v>
      </c>
      <c r="B68" s="2">
        <v>66</v>
      </c>
      <c r="D68" s="2">
        <v>379926.4</v>
      </c>
      <c r="E68" s="2">
        <v>162399.29999999999</v>
      </c>
      <c r="G68" s="8"/>
      <c r="H68" s="42"/>
      <c r="I68" s="46"/>
      <c r="J68" s="46"/>
    </row>
    <row r="69" spans="1:12" ht="13.15" customHeight="1" x14ac:dyDescent="0.2">
      <c r="A69" s="5" t="s">
        <v>72</v>
      </c>
      <c r="B69" s="2">
        <v>67</v>
      </c>
      <c r="D69" s="2">
        <v>10572.8</v>
      </c>
      <c r="E69" s="2">
        <v>7382.9000000000005</v>
      </c>
      <c r="G69" s="8"/>
      <c r="H69" s="42"/>
      <c r="I69" s="46"/>
      <c r="J69" s="46"/>
      <c r="K69" s="43"/>
    </row>
    <row r="70" spans="1:12" ht="13.15" customHeight="1" x14ac:dyDescent="0.2">
      <c r="G70" s="43"/>
      <c r="K70" s="43"/>
    </row>
    <row r="71" spans="1:12" ht="13.15" customHeight="1" x14ac:dyDescent="0.2">
      <c r="A71" s="2" t="s">
        <v>73</v>
      </c>
      <c r="D71" s="41">
        <f>SUM(D3:D69)</f>
        <v>29264584.909999989</v>
      </c>
      <c r="E71" s="41">
        <f>SUM(E3:E69)</f>
        <v>16031857.9</v>
      </c>
      <c r="F71" s="41"/>
      <c r="G71" s="43"/>
      <c r="H71" s="42"/>
      <c r="I71" s="41"/>
      <c r="J71" s="41"/>
      <c r="K71" s="43"/>
    </row>
    <row r="72" spans="1:12" ht="15" x14ac:dyDescent="0.25">
      <c r="G72" s="43"/>
      <c r="H72" s="42"/>
      <c r="I72" s="46"/>
      <c r="J72" s="46"/>
      <c r="K72" s="43"/>
      <c r="L72" s="10"/>
    </row>
    <row r="73" spans="1:12" ht="15" x14ac:dyDescent="0.25">
      <c r="A73" s="9" t="s">
        <v>74</v>
      </c>
      <c r="G73" s="43"/>
      <c r="H73" s="42"/>
      <c r="I73" s="46"/>
      <c r="J73" s="46"/>
      <c r="K73" s="43"/>
      <c r="L73" s="10"/>
    </row>
    <row r="74" spans="1:12" ht="15" x14ac:dyDescent="0.25">
      <c r="G74" s="43"/>
      <c r="H74" s="42"/>
      <c r="I74" s="46"/>
      <c r="J74" s="46"/>
      <c r="K74" s="43"/>
      <c r="L74" s="12"/>
    </row>
    <row r="75" spans="1:12" x14ac:dyDescent="0.2">
      <c r="G75" s="43"/>
      <c r="H75" s="42"/>
      <c r="I75" s="46"/>
      <c r="J75" s="46"/>
      <c r="K75" s="43"/>
    </row>
    <row r="76" spans="1:12" x14ac:dyDescent="0.2">
      <c r="G76" s="43"/>
      <c r="H76" s="42"/>
      <c r="I76" s="46"/>
      <c r="J76" s="46"/>
      <c r="K76" s="43"/>
    </row>
    <row r="77" spans="1:12" x14ac:dyDescent="0.2">
      <c r="G77" s="43"/>
      <c r="H77" s="42"/>
      <c r="I77" s="46"/>
      <c r="J77" s="46"/>
      <c r="K77" s="43"/>
    </row>
    <row r="78" spans="1:12" ht="15" x14ac:dyDescent="0.25">
      <c r="H78" s="43"/>
      <c r="I78" s="43"/>
      <c r="J78" s="43"/>
      <c r="K78" s="10"/>
    </row>
    <row r="79" spans="1:12" ht="15" x14ac:dyDescent="0.25">
      <c r="H79" s="43"/>
      <c r="I79" s="43"/>
      <c r="J79" s="43"/>
      <c r="K79" s="10"/>
    </row>
    <row r="80" spans="1:12" ht="15" x14ac:dyDescent="0.25">
      <c r="H80" s="43"/>
      <c r="I80" s="43"/>
      <c r="J80" s="43"/>
      <c r="K80" s="11"/>
    </row>
    <row r="81" spans="8:10" x14ac:dyDescent="0.2">
      <c r="H81" s="43"/>
      <c r="I81" s="43"/>
      <c r="J81" s="43"/>
    </row>
    <row r="82" spans="8:10" x14ac:dyDescent="0.2">
      <c r="H82" s="43"/>
      <c r="I82" s="43"/>
      <c r="J82" s="43"/>
    </row>
    <row r="83" spans="8:10" x14ac:dyDescent="0.2">
      <c r="H83" s="43"/>
      <c r="I83" s="43"/>
      <c r="J83" s="43"/>
    </row>
    <row r="84" spans="8:10" x14ac:dyDescent="0.2">
      <c r="H84" s="43"/>
      <c r="I84" s="43"/>
      <c r="J84" s="43"/>
    </row>
    <row r="85" spans="8:10" x14ac:dyDescent="0.2">
      <c r="H85" s="43"/>
      <c r="I85" s="43"/>
      <c r="J85" s="43"/>
    </row>
    <row r="86" spans="8:10" x14ac:dyDescent="0.2">
      <c r="H86" s="43"/>
      <c r="I86" s="43"/>
      <c r="J86" s="43"/>
    </row>
    <row r="87" spans="8:10" x14ac:dyDescent="0.2">
      <c r="H87" s="42"/>
      <c r="I87" s="43"/>
      <c r="J87" s="43"/>
    </row>
    <row r="88" spans="8:10" x14ac:dyDescent="0.2">
      <c r="H88" s="42"/>
      <c r="I88" s="43"/>
      <c r="J88" s="43"/>
    </row>
    <row r="89" spans="8:10" x14ac:dyDescent="0.2">
      <c r="H89" s="42"/>
      <c r="I89" s="43"/>
      <c r="J89" s="43"/>
    </row>
    <row r="90" spans="8:10" x14ac:dyDescent="0.2">
      <c r="H90" s="42"/>
      <c r="I90" s="43"/>
      <c r="J90" s="43"/>
    </row>
    <row r="91" spans="8:10" x14ac:dyDescent="0.2">
      <c r="H91" s="42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5" spans="8:10" x14ac:dyDescent="0.2">
      <c r="H115" s="42"/>
      <c r="I115" s="43"/>
      <c r="J115" s="43"/>
    </row>
    <row r="116" spans="8:10" x14ac:dyDescent="0.2">
      <c r="H116" s="42"/>
      <c r="I116" s="43"/>
      <c r="J116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3" spans="8:10" x14ac:dyDescent="0.2">
      <c r="H123" s="42"/>
      <c r="I123" s="43"/>
      <c r="J123" s="43"/>
    </row>
    <row r="124" spans="8:10" x14ac:dyDescent="0.2">
      <c r="H124" s="42"/>
      <c r="I124" s="43"/>
      <c r="J124" s="43"/>
    </row>
    <row r="125" spans="8:10" x14ac:dyDescent="0.2">
      <c r="H125" s="42"/>
      <c r="I125" s="43"/>
      <c r="J125" s="43"/>
    </row>
    <row r="126" spans="8:10" x14ac:dyDescent="0.2">
      <c r="H126" s="42"/>
      <c r="I126" s="43"/>
      <c r="J126" s="43"/>
    </row>
    <row r="127" spans="8:10" x14ac:dyDescent="0.2">
      <c r="H127" s="42"/>
      <c r="I127" s="43"/>
      <c r="J127" s="43"/>
    </row>
    <row r="128" spans="8:10" x14ac:dyDescent="0.2">
      <c r="H128" s="42"/>
      <c r="I128" s="43"/>
      <c r="J128" s="43"/>
    </row>
    <row r="129" spans="8:10" x14ac:dyDescent="0.2">
      <c r="H129" s="42"/>
      <c r="I129" s="43"/>
      <c r="J129" s="43"/>
    </row>
    <row r="130" spans="8:10" x14ac:dyDescent="0.2">
      <c r="H130" s="42"/>
      <c r="I130" s="43"/>
      <c r="J130" s="43"/>
    </row>
    <row r="132" spans="8:10" x14ac:dyDescent="0.2">
      <c r="H132" s="42"/>
      <c r="I132" s="43"/>
      <c r="J132" s="43"/>
    </row>
    <row r="133" spans="8:10" x14ac:dyDescent="0.2">
      <c r="H133" s="42"/>
      <c r="I133" s="43"/>
      <c r="J133" s="43"/>
    </row>
    <row r="134" spans="8:10" x14ac:dyDescent="0.2">
      <c r="H134" s="42"/>
      <c r="I134" s="43"/>
      <c r="J134" s="43"/>
    </row>
    <row r="135" spans="8:10" x14ac:dyDescent="0.2">
      <c r="H135" s="42"/>
      <c r="I135" s="43"/>
      <c r="J135" s="43"/>
    </row>
    <row r="136" spans="8:10" x14ac:dyDescent="0.2">
      <c r="H136" s="42"/>
      <c r="I136" s="43"/>
      <c r="J136" s="43"/>
    </row>
    <row r="137" spans="8:10" x14ac:dyDescent="0.2">
      <c r="H137" s="42"/>
      <c r="I137" s="43"/>
      <c r="J137" s="43"/>
    </row>
    <row r="148" spans="9:10" ht="15" x14ac:dyDescent="0.25">
      <c r="I148" s="7"/>
      <c r="J148" s="7"/>
    </row>
    <row r="159" spans="9:10" ht="15" x14ac:dyDescent="0.25">
      <c r="I159" s="45"/>
      <c r="J159" s="45"/>
    </row>
    <row r="163" spans="9:10" ht="15" x14ac:dyDescent="0.25">
      <c r="I163" s="14"/>
    </row>
    <row r="164" spans="9:10" ht="15" x14ac:dyDescent="0.25">
      <c r="J164" s="44"/>
    </row>
    <row r="167" spans="9:10" ht="15" x14ac:dyDescent="0.25">
      <c r="J167" s="13"/>
    </row>
    <row r="168" spans="9:10" ht="15" x14ac:dyDescent="0.25">
      <c r="J168" s="11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Normal="100" workbookViewId="0">
      <selection activeCell="H34" sqref="H34"/>
    </sheetView>
  </sheetViews>
  <sheetFormatPr defaultRowHeight="12.75" x14ac:dyDescent="0.2"/>
  <cols>
    <col min="1" max="1" width="21.140625" style="2" customWidth="1"/>
    <col min="2" max="3" width="10.5703125" style="2" customWidth="1"/>
    <col min="4" max="6" width="18.42578125" style="2" customWidth="1"/>
    <col min="7" max="7" width="9.140625" style="2" customWidth="1"/>
    <col min="8" max="8" width="11.140625" style="2" bestFit="1" customWidth="1"/>
    <col min="9" max="9" width="19.5703125" style="2" bestFit="1" customWidth="1"/>
    <col min="10" max="10" width="15.42578125" style="2" bestFit="1" customWidth="1"/>
    <col min="11" max="11" width="14.28515625" style="2" bestFit="1" customWidth="1"/>
    <col min="12" max="16384" width="9.140625" style="2"/>
  </cols>
  <sheetData>
    <row r="1" spans="1:10" ht="13.15" customHeight="1" x14ac:dyDescent="0.2">
      <c r="A1" s="40" t="s">
        <v>81</v>
      </c>
      <c r="D1" s="3" t="s">
        <v>0</v>
      </c>
      <c r="E1" s="3" t="s">
        <v>1</v>
      </c>
      <c r="F1" s="3"/>
    </row>
    <row r="2" spans="1:10" x14ac:dyDescent="0.2">
      <c r="A2" s="2" t="s">
        <v>2</v>
      </c>
      <c r="B2" s="2" t="s">
        <v>3</v>
      </c>
      <c r="D2" s="41" t="s">
        <v>4</v>
      </c>
      <c r="E2" s="41" t="s">
        <v>5</v>
      </c>
      <c r="F2" s="41"/>
      <c r="G2" s="4"/>
    </row>
    <row r="3" spans="1:10" ht="13.15" customHeight="1" x14ac:dyDescent="0.25">
      <c r="A3" s="5" t="s">
        <v>6</v>
      </c>
      <c r="B3" s="2">
        <v>1</v>
      </c>
      <c r="D3" s="2">
        <v>149001.20000000001</v>
      </c>
      <c r="E3" s="2">
        <v>111396.6</v>
      </c>
      <c r="G3" s="36"/>
      <c r="H3" s="42"/>
      <c r="I3" s="46"/>
      <c r="J3" s="46"/>
    </row>
    <row r="4" spans="1:10" ht="13.15" customHeight="1" x14ac:dyDescent="0.2">
      <c r="A4" s="5" t="s">
        <v>7</v>
      </c>
      <c r="B4" s="2">
        <v>2</v>
      </c>
      <c r="D4" s="2">
        <v>25687.199999999997</v>
      </c>
      <c r="E4" s="2">
        <v>18639.25</v>
      </c>
      <c r="G4" s="8"/>
      <c r="H4" s="42"/>
      <c r="I4" s="46"/>
      <c r="J4" s="46"/>
    </row>
    <row r="5" spans="1:10" ht="13.15" customHeight="1" x14ac:dyDescent="0.2">
      <c r="A5" s="5" t="s">
        <v>8</v>
      </c>
      <c r="B5" s="2">
        <v>3</v>
      </c>
      <c r="D5" s="2">
        <v>159672.79999999999</v>
      </c>
      <c r="E5" s="2">
        <v>86689.05</v>
      </c>
      <c r="G5" s="8"/>
      <c r="H5" s="42"/>
      <c r="I5" s="46"/>
      <c r="J5" s="46"/>
    </row>
    <row r="6" spans="1:10" ht="13.15" customHeight="1" x14ac:dyDescent="0.2">
      <c r="A6" s="5" t="s">
        <v>9</v>
      </c>
      <c r="B6" s="2">
        <v>4</v>
      </c>
      <c r="D6" s="2">
        <v>31495.1</v>
      </c>
      <c r="E6" s="2">
        <v>24027.15</v>
      </c>
      <c r="G6" s="8"/>
      <c r="H6" s="42"/>
      <c r="I6" s="46"/>
      <c r="J6" s="46"/>
    </row>
    <row r="7" spans="1:10" ht="13.15" customHeight="1" x14ac:dyDescent="0.2">
      <c r="A7" s="5" t="s">
        <v>10</v>
      </c>
      <c r="B7" s="2">
        <v>5</v>
      </c>
      <c r="D7" s="2">
        <v>771506.4</v>
      </c>
      <c r="E7" s="2">
        <v>322901.25</v>
      </c>
      <c r="G7" s="8"/>
      <c r="H7" s="42"/>
      <c r="I7" s="46"/>
      <c r="J7" s="46"/>
    </row>
    <row r="8" spans="1:10" ht="13.15" customHeight="1" x14ac:dyDescent="0.2">
      <c r="A8" s="5" t="s">
        <v>11</v>
      </c>
      <c r="B8" s="2">
        <v>6</v>
      </c>
      <c r="D8" s="2">
        <v>3807963.8</v>
      </c>
      <c r="E8" s="2">
        <v>2085042.4</v>
      </c>
      <c r="G8" s="8"/>
      <c r="H8" s="42"/>
      <c r="I8" s="46"/>
      <c r="J8" s="46"/>
    </row>
    <row r="9" spans="1:10" ht="13.15" customHeight="1" x14ac:dyDescent="0.2">
      <c r="A9" s="5" t="s">
        <v>12</v>
      </c>
      <c r="B9" s="2">
        <v>7</v>
      </c>
      <c r="D9" s="41">
        <v>5839.4</v>
      </c>
      <c r="E9" s="41">
        <v>3278.1</v>
      </c>
      <c r="F9" s="41"/>
      <c r="G9" s="8"/>
      <c r="H9" s="42"/>
      <c r="I9" s="46"/>
      <c r="J9" s="46"/>
    </row>
    <row r="10" spans="1:10" ht="13.15" customHeight="1" x14ac:dyDescent="0.2">
      <c r="A10" s="5" t="s">
        <v>13</v>
      </c>
      <c r="B10" s="2">
        <v>8</v>
      </c>
      <c r="D10" s="2">
        <v>220145.8</v>
      </c>
      <c r="E10" s="2">
        <v>82781.3</v>
      </c>
      <c r="G10" s="8"/>
      <c r="H10" s="42"/>
      <c r="I10" s="46"/>
      <c r="J10" s="46"/>
    </row>
    <row r="11" spans="1:10" ht="13.15" customHeight="1" x14ac:dyDescent="0.2">
      <c r="A11" s="5" t="s">
        <v>14</v>
      </c>
      <c r="B11" s="2">
        <v>9</v>
      </c>
      <c r="D11" s="2">
        <v>166119.79999999999</v>
      </c>
      <c r="E11" s="2">
        <v>54288.85</v>
      </c>
      <c r="G11" s="8"/>
      <c r="H11" s="42"/>
      <c r="I11" s="46"/>
      <c r="J11" s="46"/>
    </row>
    <row r="12" spans="1:10" ht="13.15" customHeight="1" x14ac:dyDescent="0.2">
      <c r="A12" s="5" t="s">
        <v>15</v>
      </c>
      <c r="B12" s="2">
        <v>10</v>
      </c>
      <c r="D12" s="2">
        <v>194393.5</v>
      </c>
      <c r="E12" s="2">
        <v>106224.3</v>
      </c>
      <c r="G12" s="8"/>
      <c r="H12" s="42"/>
      <c r="I12" s="46"/>
      <c r="J12" s="46"/>
    </row>
    <row r="13" spans="1:10" ht="13.15" customHeight="1" x14ac:dyDescent="0.2">
      <c r="A13" s="5" t="s">
        <v>16</v>
      </c>
      <c r="B13" s="2">
        <v>11</v>
      </c>
      <c r="D13" s="2">
        <v>989749.1</v>
      </c>
      <c r="E13" s="2">
        <v>535658.9</v>
      </c>
      <c r="G13" s="8"/>
      <c r="H13" s="42"/>
      <c r="I13" s="46"/>
      <c r="J13" s="46"/>
    </row>
    <row r="14" spans="1:10" ht="13.15" customHeight="1" x14ac:dyDescent="0.2">
      <c r="A14" s="5" t="s">
        <v>17</v>
      </c>
      <c r="B14" s="2">
        <v>12</v>
      </c>
      <c r="D14" s="41"/>
      <c r="E14" s="41"/>
      <c r="F14" s="41"/>
      <c r="G14" s="8"/>
      <c r="H14" s="42"/>
      <c r="I14" s="46"/>
      <c r="J14" s="46"/>
    </row>
    <row r="15" spans="1:10" ht="13.15" customHeight="1" x14ac:dyDescent="0.2">
      <c r="A15" s="5" t="s">
        <v>18</v>
      </c>
      <c r="B15" s="2">
        <v>13</v>
      </c>
      <c r="D15" s="2">
        <v>2955001.2</v>
      </c>
      <c r="E15" s="2">
        <v>1336167</v>
      </c>
      <c r="G15" s="8"/>
      <c r="H15" s="42"/>
      <c r="I15" s="46"/>
      <c r="J15" s="46"/>
    </row>
    <row r="16" spans="1:10" ht="13.15" customHeight="1" x14ac:dyDescent="0.2">
      <c r="A16" s="5" t="s">
        <v>19</v>
      </c>
      <c r="B16" s="2">
        <v>14</v>
      </c>
      <c r="D16" s="2">
        <v>15127</v>
      </c>
      <c r="E16" s="2">
        <v>5861.8</v>
      </c>
      <c r="G16" s="8"/>
      <c r="H16" s="42"/>
      <c r="I16" s="46"/>
      <c r="J16" s="46"/>
    </row>
    <row r="17" spans="1:10" ht="13.15" customHeight="1" x14ac:dyDescent="0.2">
      <c r="A17" s="5" t="s">
        <v>20</v>
      </c>
      <c r="B17" s="2">
        <v>15</v>
      </c>
      <c r="D17" s="2">
        <v>24814.3</v>
      </c>
      <c r="E17" s="2">
        <v>9458.4</v>
      </c>
      <c r="G17" s="8"/>
      <c r="H17" s="42"/>
      <c r="I17" s="46"/>
      <c r="J17" s="46"/>
    </row>
    <row r="18" spans="1:10" ht="13.15" customHeight="1" x14ac:dyDescent="0.2">
      <c r="A18" s="5" t="s">
        <v>21</v>
      </c>
      <c r="B18" s="2">
        <v>16</v>
      </c>
      <c r="D18" s="2">
        <v>785103.9</v>
      </c>
      <c r="E18" s="2">
        <v>437213.35</v>
      </c>
      <c r="G18" s="8"/>
      <c r="H18" s="42"/>
      <c r="I18" s="46"/>
      <c r="J18" s="46"/>
    </row>
    <row r="19" spans="1:10" ht="13.15" customHeight="1" x14ac:dyDescent="0.2">
      <c r="A19" s="5" t="s">
        <v>22</v>
      </c>
      <c r="B19" s="2">
        <v>17</v>
      </c>
      <c r="D19" s="2">
        <v>423864</v>
      </c>
      <c r="E19" s="2">
        <v>254745.4</v>
      </c>
      <c r="G19" s="8"/>
      <c r="H19" s="42"/>
      <c r="I19" s="46"/>
      <c r="J19" s="46"/>
    </row>
    <row r="20" spans="1:10" ht="13.15" customHeight="1" x14ac:dyDescent="0.2">
      <c r="A20" s="5" t="s">
        <v>23</v>
      </c>
      <c r="B20" s="2">
        <v>18</v>
      </c>
      <c r="D20" s="2">
        <v>111172.95</v>
      </c>
      <c r="E20" s="2">
        <v>54063.8</v>
      </c>
      <c r="G20" s="8"/>
      <c r="H20" s="42"/>
      <c r="I20" s="46"/>
      <c r="J20" s="46"/>
    </row>
    <row r="21" spans="1:10" ht="13.15" customHeight="1" x14ac:dyDescent="0.2">
      <c r="A21" s="5" t="s">
        <v>24</v>
      </c>
      <c r="B21" s="2">
        <v>19</v>
      </c>
      <c r="D21" s="2">
        <v>27199.199999999997</v>
      </c>
      <c r="E21" s="2">
        <v>21197.75</v>
      </c>
      <c r="G21" s="8"/>
      <c r="H21" s="42"/>
      <c r="I21" s="46"/>
      <c r="J21" s="46"/>
    </row>
    <row r="22" spans="1:10" ht="13.15" customHeight="1" x14ac:dyDescent="0.2">
      <c r="A22" s="5" t="s">
        <v>25</v>
      </c>
      <c r="B22" s="2">
        <v>20</v>
      </c>
      <c r="D22" s="2">
        <v>14070.7</v>
      </c>
      <c r="E22" s="2">
        <v>6498.8</v>
      </c>
      <c r="G22" s="8"/>
      <c r="H22" s="42"/>
      <c r="I22" s="46"/>
      <c r="J22" s="46"/>
    </row>
    <row r="23" spans="1:10" ht="13.15" customHeight="1" x14ac:dyDescent="0.2">
      <c r="A23" s="5" t="s">
        <v>26</v>
      </c>
      <c r="B23" s="2">
        <v>21</v>
      </c>
      <c r="D23" s="2">
        <v>1724.1</v>
      </c>
      <c r="E23" s="2">
        <v>1306.55</v>
      </c>
      <c r="G23" s="8"/>
      <c r="H23" s="42"/>
      <c r="I23" s="46"/>
      <c r="J23" s="46"/>
    </row>
    <row r="24" spans="1:10" ht="13.15" customHeight="1" x14ac:dyDescent="0.2">
      <c r="A24" s="5" t="s">
        <v>27</v>
      </c>
      <c r="B24" s="2">
        <v>22</v>
      </c>
      <c r="D24" s="2">
        <v>1985.2</v>
      </c>
      <c r="E24" s="2">
        <v>2898</v>
      </c>
      <c r="G24" s="8"/>
      <c r="H24" s="42"/>
      <c r="I24" s="46"/>
      <c r="J24" s="46"/>
    </row>
    <row r="25" spans="1:10" ht="13.15" customHeight="1" x14ac:dyDescent="0.2">
      <c r="A25" s="5" t="s">
        <v>28</v>
      </c>
      <c r="B25" s="2">
        <v>23</v>
      </c>
      <c r="D25" s="2">
        <v>24525.200000000001</v>
      </c>
      <c r="E25" s="2">
        <v>3512.6</v>
      </c>
      <c r="G25" s="8"/>
      <c r="H25" s="42"/>
      <c r="I25" s="46"/>
      <c r="J25" s="46"/>
    </row>
    <row r="26" spans="1:10" ht="13.15" customHeight="1" x14ac:dyDescent="0.2">
      <c r="A26" s="5" t="s">
        <v>29</v>
      </c>
      <c r="B26" s="2">
        <v>24</v>
      </c>
      <c r="D26" s="2">
        <v>2615.9</v>
      </c>
      <c r="E26" s="2">
        <v>23072</v>
      </c>
      <c r="G26" s="8"/>
      <c r="H26" s="42"/>
      <c r="I26" s="46"/>
      <c r="J26" s="46"/>
    </row>
    <row r="27" spans="1:10" ht="13.15" customHeight="1" x14ac:dyDescent="0.2">
      <c r="A27" s="5" t="s">
        <v>30</v>
      </c>
      <c r="B27" s="2">
        <v>25</v>
      </c>
      <c r="D27" s="2">
        <v>12563.599999999999</v>
      </c>
      <c r="E27" s="2">
        <v>6998.6</v>
      </c>
      <c r="G27" s="8"/>
      <c r="H27" s="42"/>
      <c r="I27" s="46"/>
      <c r="J27" s="46"/>
    </row>
    <row r="28" spans="1:10" ht="13.15" customHeight="1" x14ac:dyDescent="0.2">
      <c r="A28" s="5" t="s">
        <v>31</v>
      </c>
      <c r="B28" s="2">
        <v>26</v>
      </c>
      <c r="D28" s="2">
        <v>28357</v>
      </c>
      <c r="E28" s="2">
        <v>8851.15</v>
      </c>
      <c r="G28" s="8"/>
      <c r="H28" s="42"/>
      <c r="I28" s="46"/>
      <c r="J28" s="46"/>
    </row>
    <row r="29" spans="1:10" ht="13.15" customHeight="1" x14ac:dyDescent="0.2">
      <c r="A29" s="5" t="s">
        <v>32</v>
      </c>
      <c r="B29" s="2">
        <v>27</v>
      </c>
      <c r="D29" s="2">
        <v>124985.7</v>
      </c>
      <c r="E29" s="2">
        <v>60433.45</v>
      </c>
      <c r="G29" s="8"/>
      <c r="H29" s="42"/>
      <c r="I29" s="46"/>
      <c r="J29" s="46"/>
    </row>
    <row r="30" spans="1:10" ht="13.15" customHeight="1" x14ac:dyDescent="0.2">
      <c r="A30" s="5" t="s">
        <v>33</v>
      </c>
      <c r="B30" s="2">
        <v>28</v>
      </c>
      <c r="D30" s="2">
        <v>91660.800000000003</v>
      </c>
      <c r="E30" s="2">
        <v>41393.449999999997</v>
      </c>
      <c r="G30" s="8"/>
      <c r="H30" s="42"/>
      <c r="I30" s="46"/>
      <c r="J30" s="46"/>
    </row>
    <row r="31" spans="1:10" ht="13.15" customHeight="1" x14ac:dyDescent="0.2">
      <c r="A31" s="5" t="s">
        <v>34</v>
      </c>
      <c r="B31" s="2">
        <v>29</v>
      </c>
      <c r="D31" s="2">
        <v>1428664.3</v>
      </c>
      <c r="E31" s="2">
        <v>697108.65</v>
      </c>
      <c r="G31" s="8"/>
      <c r="H31" s="42"/>
      <c r="I31" s="46"/>
      <c r="J31" s="46"/>
    </row>
    <row r="32" spans="1:10" ht="13.15" customHeight="1" x14ac:dyDescent="0.2">
      <c r="A32" s="5" t="s">
        <v>35</v>
      </c>
      <c r="B32" s="2">
        <v>30</v>
      </c>
      <c r="D32" s="2">
        <v>5112.1000000000004</v>
      </c>
      <c r="E32" s="2">
        <v>2205</v>
      </c>
      <c r="G32" s="8"/>
      <c r="H32" s="42"/>
      <c r="I32" s="46"/>
      <c r="J32" s="46"/>
    </row>
    <row r="33" spans="1:10" ht="13.15" customHeight="1" x14ac:dyDescent="0.2">
      <c r="A33" s="5" t="s">
        <v>36</v>
      </c>
      <c r="B33" s="2">
        <v>31</v>
      </c>
      <c r="D33" s="2">
        <v>154224.70000000001</v>
      </c>
      <c r="E33" s="2">
        <v>84994.7</v>
      </c>
      <c r="G33" s="8"/>
      <c r="H33" s="42"/>
      <c r="I33" s="46"/>
      <c r="J33" s="46"/>
    </row>
    <row r="34" spans="1:10" ht="13.15" customHeight="1" x14ac:dyDescent="0.2">
      <c r="A34" s="5" t="s">
        <v>37</v>
      </c>
      <c r="B34" s="2">
        <v>32</v>
      </c>
      <c r="D34" s="2">
        <v>24832.5</v>
      </c>
      <c r="E34" s="2">
        <v>18168.849999999999</v>
      </c>
      <c r="G34" s="8"/>
      <c r="H34" s="42"/>
      <c r="I34" s="46"/>
      <c r="J34" s="46"/>
    </row>
    <row r="35" spans="1:10" ht="13.15" customHeight="1" x14ac:dyDescent="0.2">
      <c r="A35" s="5" t="s">
        <v>38</v>
      </c>
      <c r="B35" s="2">
        <v>33</v>
      </c>
      <c r="D35" s="2">
        <v>10817.8</v>
      </c>
      <c r="E35" s="2">
        <v>2417.1</v>
      </c>
      <c r="G35" s="8"/>
      <c r="H35" s="42"/>
      <c r="I35" s="46"/>
      <c r="J35" s="46"/>
    </row>
    <row r="36" spans="1:10" ht="13.15" customHeight="1" x14ac:dyDescent="0.2">
      <c r="A36" s="5" t="s">
        <v>39</v>
      </c>
      <c r="B36" s="2">
        <v>34</v>
      </c>
      <c r="D36" s="2">
        <v>924.7</v>
      </c>
      <c r="E36" s="2">
        <v>262.5</v>
      </c>
      <c r="G36" s="8"/>
      <c r="H36" s="42"/>
      <c r="I36" s="46"/>
      <c r="J36" s="46"/>
    </row>
    <row r="37" spans="1:10" ht="13.15" customHeight="1" x14ac:dyDescent="0.2">
      <c r="A37" s="5" t="s">
        <v>40</v>
      </c>
      <c r="B37" s="2">
        <v>35</v>
      </c>
      <c r="D37" s="2">
        <v>408609.6</v>
      </c>
      <c r="E37" s="2">
        <v>173951.75</v>
      </c>
      <c r="G37" s="8"/>
      <c r="H37" s="42"/>
      <c r="I37" s="46"/>
      <c r="J37" s="46"/>
    </row>
    <row r="38" spans="1:10" ht="13.15" customHeight="1" x14ac:dyDescent="0.2">
      <c r="A38" s="5" t="s">
        <v>41</v>
      </c>
      <c r="B38" s="2">
        <v>36</v>
      </c>
      <c r="D38" s="2">
        <v>895780.2</v>
      </c>
      <c r="E38" s="2">
        <v>692746.95</v>
      </c>
      <c r="G38" s="8"/>
      <c r="H38" s="42"/>
      <c r="I38" s="46"/>
      <c r="J38" s="46"/>
    </row>
    <row r="39" spans="1:10" ht="13.15" customHeight="1" x14ac:dyDescent="0.2">
      <c r="A39" s="5" t="s">
        <v>42</v>
      </c>
      <c r="B39" s="2">
        <v>37</v>
      </c>
      <c r="D39" s="2">
        <v>246655.5</v>
      </c>
      <c r="E39" s="2">
        <v>117247.9</v>
      </c>
      <c r="G39" s="8"/>
      <c r="H39" s="42"/>
      <c r="I39" s="46"/>
      <c r="J39" s="46"/>
    </row>
    <row r="40" spans="1:10" ht="13.15" customHeight="1" x14ac:dyDescent="0.2">
      <c r="A40" s="5" t="s">
        <v>43</v>
      </c>
      <c r="B40" s="2">
        <v>38</v>
      </c>
      <c r="D40" s="2">
        <v>18704.7</v>
      </c>
      <c r="E40" s="2">
        <v>7934.5</v>
      </c>
      <c r="G40" s="8"/>
      <c r="H40" s="42"/>
      <c r="I40" s="46"/>
      <c r="J40" s="46"/>
    </row>
    <row r="41" spans="1:10" ht="13.15" customHeight="1" x14ac:dyDescent="0.2">
      <c r="A41" s="5" t="s">
        <v>44</v>
      </c>
      <c r="B41" s="2">
        <v>39</v>
      </c>
      <c r="D41" s="2">
        <v>471.8</v>
      </c>
      <c r="E41" s="2">
        <v>493.5</v>
      </c>
      <c r="G41" s="8"/>
      <c r="H41" s="42"/>
      <c r="I41" s="46"/>
      <c r="J41" s="46"/>
    </row>
    <row r="42" spans="1:10" ht="13.15" customHeight="1" x14ac:dyDescent="0.2">
      <c r="A42" s="5" t="s">
        <v>45</v>
      </c>
      <c r="B42" s="2">
        <v>40</v>
      </c>
      <c r="G42" s="8"/>
      <c r="H42" s="42"/>
      <c r="I42" s="46"/>
      <c r="J42" s="46"/>
    </row>
    <row r="43" spans="1:10" ht="13.15" customHeight="1" x14ac:dyDescent="0.2">
      <c r="A43" s="5" t="s">
        <v>46</v>
      </c>
      <c r="B43" s="2">
        <v>41</v>
      </c>
      <c r="D43" s="2">
        <v>464191</v>
      </c>
      <c r="E43" s="2">
        <v>264940.2</v>
      </c>
      <c r="G43" s="8"/>
      <c r="H43" s="42"/>
      <c r="I43" s="46"/>
      <c r="J43" s="46"/>
    </row>
    <row r="44" spans="1:10" ht="13.15" customHeight="1" x14ac:dyDescent="0.2">
      <c r="A44" s="5" t="s">
        <v>47</v>
      </c>
      <c r="B44" s="2">
        <v>42</v>
      </c>
      <c r="D44" s="2">
        <v>949662.7</v>
      </c>
      <c r="E44" s="2">
        <v>354349.8</v>
      </c>
      <c r="G44" s="8"/>
      <c r="H44" s="42"/>
      <c r="I44" s="46"/>
      <c r="J44" s="46"/>
    </row>
    <row r="45" spans="1:10" ht="13.15" customHeight="1" x14ac:dyDescent="0.2">
      <c r="A45" s="5" t="s">
        <v>48</v>
      </c>
      <c r="B45" s="2">
        <v>43</v>
      </c>
      <c r="D45" s="2">
        <v>183852.2</v>
      </c>
      <c r="E45" s="2">
        <v>104042.75</v>
      </c>
      <c r="G45" s="8"/>
      <c r="H45" s="42"/>
      <c r="I45" s="46"/>
      <c r="J45" s="46"/>
    </row>
    <row r="46" spans="1:10" ht="13.15" customHeight="1" x14ac:dyDescent="0.2">
      <c r="A46" s="5" t="s">
        <v>49</v>
      </c>
      <c r="B46" s="2">
        <v>44</v>
      </c>
      <c r="D46" s="2">
        <v>170664.19</v>
      </c>
      <c r="E46" s="2">
        <v>86298.8</v>
      </c>
      <c r="G46" s="8"/>
      <c r="H46" s="42"/>
      <c r="I46" s="46"/>
      <c r="J46" s="46"/>
    </row>
    <row r="47" spans="1:10" ht="13.15" customHeight="1" x14ac:dyDescent="0.2">
      <c r="A47" s="5" t="s">
        <v>50</v>
      </c>
      <c r="B47" s="2">
        <v>45</v>
      </c>
      <c r="D47" s="2">
        <v>146077.4</v>
      </c>
      <c r="E47" s="2">
        <v>80879.75</v>
      </c>
      <c r="G47" s="8"/>
      <c r="H47" s="42"/>
      <c r="I47" s="46"/>
      <c r="J47" s="46"/>
    </row>
    <row r="48" spans="1:10" ht="13.15" customHeight="1" x14ac:dyDescent="0.2">
      <c r="A48" s="5" t="s">
        <v>51</v>
      </c>
      <c r="B48" s="2">
        <v>46</v>
      </c>
      <c r="D48" s="2">
        <v>546487.30000000005</v>
      </c>
      <c r="E48" s="2">
        <v>218252.3</v>
      </c>
      <c r="G48" s="8"/>
      <c r="H48" s="42"/>
      <c r="I48" s="46"/>
      <c r="J48" s="46"/>
    </row>
    <row r="49" spans="1:10" ht="13.15" customHeight="1" x14ac:dyDescent="0.2">
      <c r="A49" s="5" t="s">
        <v>52</v>
      </c>
      <c r="B49" s="2">
        <v>47</v>
      </c>
      <c r="D49" s="2">
        <v>13381.2</v>
      </c>
      <c r="E49" s="2">
        <v>5156.8999999999996</v>
      </c>
      <c r="G49" s="8"/>
      <c r="H49" s="42"/>
      <c r="I49" s="46"/>
      <c r="J49" s="46"/>
    </row>
    <row r="50" spans="1:10" ht="13.15" customHeight="1" x14ac:dyDescent="0.2">
      <c r="A50" s="5" t="s">
        <v>53</v>
      </c>
      <c r="B50" s="2">
        <v>48</v>
      </c>
      <c r="D50" s="2">
        <v>2340266.6</v>
      </c>
      <c r="E50" s="2">
        <v>1157184.3500000001</v>
      </c>
      <c r="G50" s="8"/>
      <c r="H50" s="42"/>
      <c r="I50" s="46"/>
      <c r="J50" s="46"/>
    </row>
    <row r="51" spans="1:10" ht="13.15" customHeight="1" x14ac:dyDescent="0.2">
      <c r="A51" s="5" t="s">
        <v>54</v>
      </c>
      <c r="B51" s="2">
        <v>49</v>
      </c>
      <c r="D51" s="2">
        <v>970189.51</v>
      </c>
      <c r="E51" s="2">
        <v>493616.9</v>
      </c>
      <c r="G51" s="8"/>
      <c r="H51" s="42"/>
      <c r="I51" s="46"/>
      <c r="J51" s="46"/>
    </row>
    <row r="52" spans="1:10" ht="13.15" customHeight="1" x14ac:dyDescent="0.2">
      <c r="A52" s="5" t="s">
        <v>55</v>
      </c>
      <c r="B52" s="2">
        <v>50</v>
      </c>
      <c r="D52" s="2">
        <v>2064435.1</v>
      </c>
      <c r="E52" s="2">
        <v>932849.05</v>
      </c>
      <c r="G52" s="8"/>
      <c r="H52" s="42"/>
      <c r="I52" s="46"/>
      <c r="J52" s="46"/>
    </row>
    <row r="53" spans="1:10" ht="13.15" customHeight="1" x14ac:dyDescent="0.2">
      <c r="A53" s="5" t="s">
        <v>56</v>
      </c>
      <c r="B53" s="2">
        <v>51</v>
      </c>
      <c r="D53" s="2">
        <v>397040.7</v>
      </c>
      <c r="E53" s="2">
        <v>169561.7</v>
      </c>
      <c r="G53" s="8"/>
      <c r="H53" s="42"/>
      <c r="I53" s="46"/>
      <c r="J53" s="46"/>
    </row>
    <row r="54" spans="1:10" ht="13.15" customHeight="1" x14ac:dyDescent="0.2">
      <c r="A54" s="5" t="s">
        <v>57</v>
      </c>
      <c r="B54" s="2">
        <v>52</v>
      </c>
      <c r="G54" s="8"/>
      <c r="H54" s="42"/>
      <c r="I54" s="46"/>
      <c r="J54" s="46"/>
    </row>
    <row r="55" spans="1:10" ht="13.15" customHeight="1" x14ac:dyDescent="0.2">
      <c r="A55" s="5" t="s">
        <v>58</v>
      </c>
      <c r="B55" s="2">
        <v>53</v>
      </c>
      <c r="D55" s="2">
        <v>543977.4</v>
      </c>
      <c r="E55" s="2">
        <v>255545.5</v>
      </c>
      <c r="G55" s="8"/>
      <c r="H55" s="42"/>
      <c r="I55" s="46"/>
      <c r="J55" s="46"/>
    </row>
    <row r="56" spans="1:10" ht="13.15" customHeight="1" x14ac:dyDescent="0.2">
      <c r="A56" s="5" t="s">
        <v>59</v>
      </c>
      <c r="B56" s="2">
        <v>54</v>
      </c>
      <c r="D56" s="2">
        <v>31466.12</v>
      </c>
      <c r="E56" s="2">
        <v>9977.1</v>
      </c>
      <c r="G56" s="8"/>
      <c r="H56" s="42"/>
      <c r="I56" s="46"/>
      <c r="J56" s="46"/>
    </row>
    <row r="57" spans="1:10" ht="13.15" customHeight="1" x14ac:dyDescent="0.2">
      <c r="A57" s="5" t="s">
        <v>60</v>
      </c>
      <c r="B57" s="2">
        <v>55</v>
      </c>
      <c r="D57" s="2">
        <v>582392.30000000005</v>
      </c>
      <c r="E57" s="2">
        <v>298559.45</v>
      </c>
      <c r="G57" s="8"/>
      <c r="H57" s="42"/>
      <c r="I57" s="46"/>
      <c r="J57" s="46"/>
    </row>
    <row r="58" spans="1:10" ht="13.15" customHeight="1" x14ac:dyDescent="0.2">
      <c r="A58" s="5" t="s">
        <v>61</v>
      </c>
      <c r="B58" s="2">
        <v>56</v>
      </c>
      <c r="D58" s="2">
        <v>247395.4</v>
      </c>
      <c r="E58" s="2">
        <v>107323.65</v>
      </c>
      <c r="G58" s="8"/>
      <c r="H58" s="42"/>
      <c r="I58" s="46"/>
      <c r="J58" s="46"/>
    </row>
    <row r="59" spans="1:10" ht="13.15" customHeight="1" x14ac:dyDescent="0.2">
      <c r="A59" s="5" t="s">
        <v>62</v>
      </c>
      <c r="B59" s="2">
        <v>57</v>
      </c>
      <c r="G59" s="8"/>
      <c r="H59" s="42"/>
      <c r="I59" s="46"/>
      <c r="J59" s="46"/>
    </row>
    <row r="60" spans="1:10" ht="13.15" customHeight="1" x14ac:dyDescent="0.2">
      <c r="A60" s="5" t="s">
        <v>63</v>
      </c>
      <c r="B60" s="2">
        <v>58</v>
      </c>
      <c r="D60" s="2">
        <v>611455.46</v>
      </c>
      <c r="E60" s="2">
        <v>428684.59</v>
      </c>
      <c r="G60" s="8"/>
      <c r="H60" s="42"/>
      <c r="I60" s="46"/>
      <c r="J60" s="46"/>
    </row>
    <row r="61" spans="1:10" ht="13.15" customHeight="1" x14ac:dyDescent="0.2">
      <c r="A61" s="5" t="s">
        <v>64</v>
      </c>
      <c r="B61" s="2">
        <v>59</v>
      </c>
      <c r="D61" s="2">
        <v>396767.4</v>
      </c>
      <c r="E61" s="2">
        <v>301607.95</v>
      </c>
      <c r="G61" s="8"/>
      <c r="H61" s="42"/>
      <c r="I61" s="46"/>
      <c r="J61" s="46"/>
    </row>
    <row r="62" spans="1:10" ht="13.15" customHeight="1" x14ac:dyDescent="0.2">
      <c r="A62" s="5" t="s">
        <v>65</v>
      </c>
      <c r="B62" s="2">
        <v>60</v>
      </c>
      <c r="D62" s="2">
        <v>246817.2</v>
      </c>
      <c r="E62" s="2">
        <v>100773.4</v>
      </c>
      <c r="G62" s="8"/>
      <c r="H62" s="42"/>
      <c r="I62" s="46"/>
      <c r="J62" s="46"/>
    </row>
    <row r="63" spans="1:10" ht="13.15" customHeight="1" x14ac:dyDescent="0.2">
      <c r="A63" s="5" t="s">
        <v>66</v>
      </c>
      <c r="B63" s="2">
        <v>61</v>
      </c>
      <c r="D63" s="2">
        <v>14952</v>
      </c>
      <c r="E63" s="2">
        <v>6116.95</v>
      </c>
      <c r="G63" s="8"/>
      <c r="H63" s="42"/>
      <c r="I63" s="46"/>
      <c r="J63" s="46"/>
    </row>
    <row r="64" spans="1:10" ht="13.15" customHeight="1" x14ac:dyDescent="0.2">
      <c r="A64" s="5" t="s">
        <v>67</v>
      </c>
      <c r="B64" s="2">
        <v>62</v>
      </c>
      <c r="D64" s="2">
        <v>6878.9</v>
      </c>
      <c r="E64" s="2">
        <v>1877.05</v>
      </c>
      <c r="G64" s="8"/>
      <c r="H64" s="42"/>
      <c r="I64" s="46"/>
      <c r="J64" s="46"/>
    </row>
    <row r="65" spans="1:12" ht="13.15" customHeight="1" x14ac:dyDescent="0.2">
      <c r="A65" s="5" t="s">
        <v>68</v>
      </c>
      <c r="B65" s="2">
        <v>63</v>
      </c>
      <c r="G65" s="8"/>
      <c r="H65" s="42"/>
      <c r="I65" s="46"/>
      <c r="J65" s="46"/>
    </row>
    <row r="66" spans="1:12" ht="13.15" customHeight="1" x14ac:dyDescent="0.2">
      <c r="A66" s="5" t="s">
        <v>69</v>
      </c>
      <c r="B66" s="2">
        <v>64</v>
      </c>
      <c r="D66" s="2">
        <v>2217.6</v>
      </c>
      <c r="E66" s="2">
        <v>1718.85</v>
      </c>
      <c r="G66" s="8"/>
      <c r="H66" s="42"/>
      <c r="I66" s="46"/>
      <c r="J66" s="46"/>
    </row>
    <row r="67" spans="1:12" ht="13.15" customHeight="1" x14ac:dyDescent="0.2">
      <c r="A67" s="5" t="s">
        <v>70</v>
      </c>
      <c r="B67" s="2">
        <v>65</v>
      </c>
      <c r="D67" s="2">
        <v>20734</v>
      </c>
      <c r="E67" s="2">
        <v>11469.15</v>
      </c>
      <c r="G67" s="8"/>
      <c r="H67" s="42"/>
      <c r="I67" s="46"/>
      <c r="J67" s="46"/>
    </row>
    <row r="68" spans="1:12" ht="13.15" customHeight="1" x14ac:dyDescent="0.2">
      <c r="A68" s="5" t="s">
        <v>71</v>
      </c>
      <c r="B68" s="2">
        <v>66</v>
      </c>
      <c r="D68" s="2">
        <v>379733.9</v>
      </c>
      <c r="E68" s="2">
        <v>117314.75</v>
      </c>
      <c r="G68" s="8"/>
      <c r="H68" s="46"/>
      <c r="I68" s="46"/>
      <c r="J68" s="46"/>
      <c r="K68" s="46"/>
    </row>
    <row r="69" spans="1:12" ht="13.15" customHeight="1" x14ac:dyDescent="0.2">
      <c r="A69" s="5" t="s">
        <v>72</v>
      </c>
      <c r="B69" s="2">
        <v>67</v>
      </c>
      <c r="D69" s="2">
        <v>17388.7</v>
      </c>
      <c r="E69" s="2">
        <v>5112.8</v>
      </c>
      <c r="G69" s="8"/>
      <c r="H69" s="46"/>
      <c r="I69" s="46"/>
      <c r="J69" s="46"/>
      <c r="K69" s="46"/>
    </row>
    <row r="70" spans="1:12" ht="13.15" customHeight="1" x14ac:dyDescent="0.2">
      <c r="G70" s="43"/>
      <c r="H70" s="46"/>
      <c r="I70" s="46"/>
      <c r="J70" s="46"/>
      <c r="K70" s="46"/>
    </row>
    <row r="71" spans="1:12" ht="13.15" customHeight="1" x14ac:dyDescent="0.2">
      <c r="A71" s="2" t="s">
        <v>73</v>
      </c>
      <c r="D71" s="41">
        <f>SUM(D3:D69)</f>
        <v>25709567.029999994</v>
      </c>
      <c r="E71" s="41">
        <f>SUM(E3:E69)</f>
        <v>13015344.34</v>
      </c>
      <c r="F71" s="41"/>
      <c r="G71" s="43"/>
      <c r="H71" s="46"/>
      <c r="I71" s="46"/>
      <c r="J71" s="46"/>
      <c r="K71" s="46"/>
    </row>
    <row r="72" spans="1:12" ht="15" x14ac:dyDescent="0.25">
      <c r="G72" s="43"/>
      <c r="H72" s="46"/>
      <c r="I72" s="46"/>
      <c r="J72" s="46"/>
      <c r="K72" s="46"/>
      <c r="L72" s="10"/>
    </row>
    <row r="73" spans="1:12" ht="15" x14ac:dyDescent="0.25">
      <c r="A73" s="9" t="s">
        <v>74</v>
      </c>
      <c r="G73" s="43"/>
      <c r="H73" s="46"/>
      <c r="I73" s="46"/>
      <c r="J73" s="46"/>
      <c r="K73" s="46"/>
      <c r="L73" s="10"/>
    </row>
    <row r="74" spans="1:12" ht="15" x14ac:dyDescent="0.25">
      <c r="G74" s="43"/>
      <c r="H74" s="42"/>
      <c r="I74" s="46"/>
      <c r="J74" s="46"/>
      <c r="K74" s="43"/>
      <c r="L74" s="12"/>
    </row>
    <row r="75" spans="1:12" x14ac:dyDescent="0.2">
      <c r="G75" s="43"/>
      <c r="K75" s="43"/>
    </row>
    <row r="76" spans="1:12" x14ac:dyDescent="0.2">
      <c r="G76" s="43"/>
      <c r="H76" s="42"/>
      <c r="I76" s="41"/>
      <c r="J76" s="41"/>
      <c r="K76" s="43"/>
    </row>
    <row r="77" spans="1:12" x14ac:dyDescent="0.2">
      <c r="G77" s="43"/>
      <c r="H77" s="42"/>
      <c r="I77" s="46"/>
      <c r="J77" s="46"/>
      <c r="K77" s="43"/>
    </row>
    <row r="78" spans="1:12" ht="15" x14ac:dyDescent="0.25">
      <c r="H78" s="42"/>
      <c r="I78" s="46"/>
      <c r="J78" s="46"/>
      <c r="K78" s="10"/>
    </row>
    <row r="79" spans="1:12" ht="15" x14ac:dyDescent="0.25">
      <c r="H79" s="42"/>
      <c r="I79" s="46"/>
      <c r="J79" s="46"/>
      <c r="K79" s="10"/>
    </row>
    <row r="80" spans="1:12" ht="15" x14ac:dyDescent="0.25">
      <c r="H80" s="42"/>
      <c r="I80" s="46"/>
      <c r="J80" s="46"/>
      <c r="K80" s="11"/>
    </row>
    <row r="81" spans="8:10" x14ac:dyDescent="0.2">
      <c r="H81" s="42"/>
      <c r="I81" s="46"/>
      <c r="J81" s="46"/>
    </row>
    <row r="82" spans="8:10" x14ac:dyDescent="0.2">
      <c r="H82" s="42"/>
      <c r="I82" s="46"/>
      <c r="J82" s="46"/>
    </row>
    <row r="83" spans="8:10" x14ac:dyDescent="0.2">
      <c r="H83" s="43"/>
      <c r="I83" s="43"/>
      <c r="J83" s="43"/>
    </row>
    <row r="84" spans="8:10" x14ac:dyDescent="0.2">
      <c r="H84" s="43"/>
      <c r="I84" s="43"/>
      <c r="J84" s="43"/>
    </row>
    <row r="85" spans="8:10" x14ac:dyDescent="0.2">
      <c r="H85" s="43"/>
      <c r="I85" s="43"/>
      <c r="J85" s="43"/>
    </row>
    <row r="86" spans="8:10" x14ac:dyDescent="0.2">
      <c r="H86" s="43"/>
      <c r="I86" s="43"/>
      <c r="J86" s="43"/>
    </row>
    <row r="87" spans="8:10" x14ac:dyDescent="0.2">
      <c r="H87" s="43"/>
      <c r="I87" s="43"/>
      <c r="J87" s="43"/>
    </row>
    <row r="88" spans="8:10" x14ac:dyDescent="0.2">
      <c r="H88" s="43"/>
      <c r="I88" s="43"/>
      <c r="J88" s="43"/>
    </row>
    <row r="89" spans="8:10" x14ac:dyDescent="0.2">
      <c r="H89" s="43"/>
      <c r="I89" s="43"/>
      <c r="J89" s="43"/>
    </row>
    <row r="90" spans="8:10" x14ac:dyDescent="0.2">
      <c r="H90" s="43"/>
      <c r="I90" s="43"/>
      <c r="J90" s="43"/>
    </row>
    <row r="91" spans="8:10" x14ac:dyDescent="0.2">
      <c r="H91" s="43"/>
      <c r="I91" s="43"/>
      <c r="J91" s="43"/>
    </row>
    <row r="92" spans="8:10" x14ac:dyDescent="0.2">
      <c r="H92" s="42"/>
      <c r="I92" s="43"/>
      <c r="J92" s="43"/>
    </row>
    <row r="93" spans="8:10" x14ac:dyDescent="0.2">
      <c r="H93" s="42"/>
      <c r="I93" s="43"/>
      <c r="J93" s="43"/>
    </row>
    <row r="94" spans="8:10" x14ac:dyDescent="0.2">
      <c r="H94" s="42"/>
      <c r="I94" s="43"/>
      <c r="J94" s="43"/>
    </row>
    <row r="95" spans="8:10" x14ac:dyDescent="0.2">
      <c r="H95" s="42"/>
      <c r="I95" s="43"/>
      <c r="J95" s="43"/>
    </row>
    <row r="96" spans="8:10" x14ac:dyDescent="0.2">
      <c r="H96" s="42"/>
      <c r="I96" s="43"/>
      <c r="J96" s="43"/>
    </row>
    <row r="97" spans="8:10" x14ac:dyDescent="0.2">
      <c r="H97" s="42"/>
      <c r="I97" s="43"/>
      <c r="J97" s="43"/>
    </row>
    <row r="98" spans="8:10" x14ac:dyDescent="0.2">
      <c r="H98" s="42"/>
      <c r="I98" s="43"/>
      <c r="J98" s="43"/>
    </row>
    <row r="99" spans="8:10" x14ac:dyDescent="0.2">
      <c r="H99" s="42"/>
      <c r="I99" s="43"/>
      <c r="J99" s="43"/>
    </row>
    <row r="100" spans="8:10" x14ac:dyDescent="0.2">
      <c r="H100" s="42"/>
      <c r="I100" s="43"/>
      <c r="J100" s="43"/>
    </row>
    <row r="101" spans="8:10" x14ac:dyDescent="0.2">
      <c r="H101" s="42"/>
      <c r="I101" s="43"/>
      <c r="J101" s="43"/>
    </row>
    <row r="102" spans="8:10" x14ac:dyDescent="0.2">
      <c r="H102" s="42"/>
      <c r="I102" s="43"/>
      <c r="J102" s="43"/>
    </row>
    <row r="103" spans="8:10" x14ac:dyDescent="0.2">
      <c r="H103" s="42"/>
      <c r="I103" s="43"/>
      <c r="J103" s="43"/>
    </row>
    <row r="104" spans="8:10" x14ac:dyDescent="0.2">
      <c r="H104" s="42"/>
      <c r="I104" s="43"/>
      <c r="J104" s="43"/>
    </row>
    <row r="105" spans="8:10" x14ac:dyDescent="0.2">
      <c r="H105" s="42"/>
      <c r="I105" s="43"/>
      <c r="J105" s="43"/>
    </row>
    <row r="106" spans="8:10" x14ac:dyDescent="0.2">
      <c r="H106" s="42"/>
      <c r="I106" s="43"/>
      <c r="J106" s="43"/>
    </row>
    <row r="107" spans="8:10" x14ac:dyDescent="0.2">
      <c r="H107" s="42"/>
      <c r="I107" s="43"/>
      <c r="J107" s="43"/>
    </row>
    <row r="108" spans="8:10" x14ac:dyDescent="0.2">
      <c r="H108" s="42"/>
      <c r="I108" s="43"/>
      <c r="J108" s="43"/>
    </row>
    <row r="109" spans="8:10" x14ac:dyDescent="0.2">
      <c r="H109" s="42"/>
      <c r="I109" s="43"/>
      <c r="J109" s="43"/>
    </row>
    <row r="110" spans="8:10" x14ac:dyDescent="0.2">
      <c r="H110" s="42"/>
      <c r="I110" s="43"/>
      <c r="J110" s="43"/>
    </row>
    <row r="111" spans="8:10" x14ac:dyDescent="0.2">
      <c r="H111" s="42"/>
      <c r="I111" s="43"/>
      <c r="J111" s="43"/>
    </row>
    <row r="112" spans="8:10" x14ac:dyDescent="0.2">
      <c r="H112" s="42"/>
      <c r="I112" s="43"/>
      <c r="J112" s="43"/>
    </row>
    <row r="113" spans="8:10" x14ac:dyDescent="0.2">
      <c r="H113" s="42"/>
      <c r="I113" s="43"/>
      <c r="J113" s="43"/>
    </row>
    <row r="114" spans="8:10" x14ac:dyDescent="0.2">
      <c r="H114" s="42"/>
      <c r="I114" s="43"/>
      <c r="J114" s="43"/>
    </row>
    <row r="115" spans="8:10" x14ac:dyDescent="0.2">
      <c r="H115" s="42"/>
      <c r="I115" s="43"/>
      <c r="J115" s="43"/>
    </row>
    <row r="116" spans="8:10" x14ac:dyDescent="0.2">
      <c r="H116" s="42"/>
      <c r="I116" s="43"/>
      <c r="J116" s="43"/>
    </row>
    <row r="117" spans="8:10" x14ac:dyDescent="0.2">
      <c r="H117" s="42"/>
      <c r="I117" s="43"/>
      <c r="J117" s="43"/>
    </row>
    <row r="118" spans="8:10" x14ac:dyDescent="0.2">
      <c r="H118" s="42"/>
      <c r="I118" s="43"/>
      <c r="J118" s="43"/>
    </row>
    <row r="119" spans="8:10" x14ac:dyDescent="0.2">
      <c r="H119" s="42"/>
      <c r="I119" s="43"/>
      <c r="J119" s="43"/>
    </row>
    <row r="120" spans="8:10" x14ac:dyDescent="0.2">
      <c r="H120" s="42"/>
      <c r="I120" s="43"/>
      <c r="J120" s="43"/>
    </row>
    <row r="121" spans="8:10" x14ac:dyDescent="0.2">
      <c r="H121" s="42"/>
      <c r="I121" s="43"/>
      <c r="J121" s="43"/>
    </row>
    <row r="122" spans="8:10" x14ac:dyDescent="0.2">
      <c r="H122" s="42"/>
      <c r="I122" s="43"/>
      <c r="J122" s="43"/>
    </row>
    <row r="123" spans="8:10" x14ac:dyDescent="0.2">
      <c r="H123" s="42"/>
      <c r="I123" s="43"/>
      <c r="J123" s="43"/>
    </row>
    <row r="124" spans="8:10" x14ac:dyDescent="0.2">
      <c r="H124" s="42"/>
      <c r="I124" s="43"/>
      <c r="J124" s="43"/>
    </row>
    <row r="125" spans="8:10" x14ac:dyDescent="0.2">
      <c r="H125" s="42"/>
      <c r="I125" s="43"/>
      <c r="J125" s="43"/>
    </row>
    <row r="128" spans="8:10" x14ac:dyDescent="0.2">
      <c r="H128" s="42"/>
      <c r="I128" s="43"/>
      <c r="J128" s="43"/>
    </row>
    <row r="129" spans="8:10" x14ac:dyDescent="0.2">
      <c r="H129" s="42"/>
      <c r="I129" s="43"/>
      <c r="J129" s="43"/>
    </row>
    <row r="130" spans="8:10" x14ac:dyDescent="0.2">
      <c r="H130" s="42"/>
      <c r="I130" s="43"/>
      <c r="J130" s="43"/>
    </row>
    <row r="131" spans="8:10" x14ac:dyDescent="0.2">
      <c r="H131" s="42"/>
      <c r="I131" s="43"/>
      <c r="J131" s="43"/>
    </row>
    <row r="132" spans="8:10" x14ac:dyDescent="0.2">
      <c r="H132" s="42"/>
      <c r="I132" s="43"/>
      <c r="J132" s="43"/>
    </row>
    <row r="133" spans="8:10" x14ac:dyDescent="0.2">
      <c r="H133" s="42"/>
      <c r="I133" s="43"/>
      <c r="J133" s="43"/>
    </row>
    <row r="134" spans="8:10" x14ac:dyDescent="0.2">
      <c r="H134" s="42"/>
      <c r="I134" s="43"/>
      <c r="J134" s="43"/>
    </row>
    <row r="135" spans="8:10" x14ac:dyDescent="0.2">
      <c r="H135" s="42"/>
      <c r="I135" s="43"/>
      <c r="J135" s="43"/>
    </row>
    <row r="137" spans="8:10" x14ac:dyDescent="0.2">
      <c r="H137" s="42"/>
      <c r="I137" s="43"/>
      <c r="J137" s="43"/>
    </row>
    <row r="138" spans="8:10" x14ac:dyDescent="0.2">
      <c r="H138" s="42"/>
      <c r="I138" s="43"/>
      <c r="J138" s="43"/>
    </row>
    <row r="139" spans="8:10" x14ac:dyDescent="0.2">
      <c r="H139" s="42"/>
      <c r="I139" s="43"/>
      <c r="J139" s="43"/>
    </row>
    <row r="140" spans="8:10" x14ac:dyDescent="0.2">
      <c r="H140" s="42"/>
      <c r="I140" s="43"/>
      <c r="J140" s="43"/>
    </row>
    <row r="141" spans="8:10" x14ac:dyDescent="0.2">
      <c r="H141" s="42"/>
      <c r="I141" s="43"/>
      <c r="J141" s="43"/>
    </row>
    <row r="142" spans="8:10" x14ac:dyDescent="0.2">
      <c r="H142" s="42"/>
      <c r="I142" s="43"/>
      <c r="J142" s="43"/>
    </row>
    <row r="153" spans="9:10" ht="15" x14ac:dyDescent="0.25">
      <c r="I153" s="7"/>
      <c r="J153" s="7"/>
    </row>
    <row r="164" spans="9:10" ht="15" x14ac:dyDescent="0.25">
      <c r="I164" s="45"/>
      <c r="J164" s="45"/>
    </row>
    <row r="168" spans="9:10" ht="15" x14ac:dyDescent="0.25">
      <c r="I168" s="14"/>
    </row>
    <row r="169" spans="9:10" ht="15" x14ac:dyDescent="0.25">
      <c r="J169" s="44"/>
    </row>
    <row r="172" spans="9:10" ht="15" x14ac:dyDescent="0.25">
      <c r="J172" s="13"/>
    </row>
    <row r="173" spans="9:10" ht="15" x14ac:dyDescent="0.25">
      <c r="J173" s="1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74"/>
  <sheetViews>
    <sheetView topLeftCell="A58" workbookViewId="0">
      <selection activeCell="I19" sqref="I19"/>
    </sheetView>
  </sheetViews>
  <sheetFormatPr defaultRowHeight="15" x14ac:dyDescent="0.25"/>
  <cols>
    <col min="1" max="1" width="21.140625" style="2" customWidth="1"/>
    <col min="2" max="3" width="10.5703125" style="2" customWidth="1"/>
    <col min="4" max="5" width="18.42578125" style="2" customWidth="1"/>
    <col min="6" max="6" width="3.7109375" style="2" customWidth="1"/>
    <col min="7" max="7" width="19" style="15" customWidth="1"/>
    <col min="8" max="8" width="18.28515625" style="15" customWidth="1"/>
    <col min="9" max="16384" width="9.140625" style="2"/>
  </cols>
  <sheetData>
    <row r="1" spans="1:8" x14ac:dyDescent="0.25">
      <c r="A1" s="1" t="s">
        <v>83</v>
      </c>
    </row>
    <row r="2" spans="1:8" x14ac:dyDescent="0.25">
      <c r="D2" s="3" t="s">
        <v>0</v>
      </c>
      <c r="E2" s="3" t="s">
        <v>1</v>
      </c>
      <c r="G2" s="16" t="s">
        <v>75</v>
      </c>
      <c r="H2" s="17"/>
    </row>
    <row r="3" spans="1:8" ht="12.75" x14ac:dyDescent="0.2">
      <c r="A3" s="2" t="s">
        <v>2</v>
      </c>
      <c r="B3" s="2" t="s">
        <v>3</v>
      </c>
      <c r="D3" s="3" t="s">
        <v>4</v>
      </c>
      <c r="E3" s="3" t="s">
        <v>5</v>
      </c>
      <c r="F3" s="4"/>
      <c r="G3" s="18" t="s">
        <v>0</v>
      </c>
      <c r="H3" s="19" t="s">
        <v>1</v>
      </c>
    </row>
    <row r="4" spans="1:8" x14ac:dyDescent="0.25">
      <c r="A4" s="5" t="s">
        <v>6</v>
      </c>
      <c r="B4" s="2">
        <v>1</v>
      </c>
      <c r="D4" s="20">
        <v>690457.91</v>
      </c>
      <c r="E4" s="20">
        <v>581655.19999999995</v>
      </c>
      <c r="F4" s="6"/>
      <c r="G4" s="21">
        <v>-0.25351510676428002</v>
      </c>
      <c r="H4" s="21">
        <v>0.15206246850128124</v>
      </c>
    </row>
    <row r="5" spans="1:8" x14ac:dyDescent="0.25">
      <c r="A5" s="5" t="s">
        <v>7</v>
      </c>
      <c r="B5" s="2">
        <v>2</v>
      </c>
      <c r="D5" s="20">
        <v>36522.5</v>
      </c>
      <c r="E5" s="20">
        <v>23289.699999999997</v>
      </c>
      <c r="F5" s="6"/>
      <c r="G5" s="21">
        <v>-0.33747714343762703</v>
      </c>
      <c r="H5" s="21">
        <v>-0.29173718214814115</v>
      </c>
    </row>
    <row r="6" spans="1:8" x14ac:dyDescent="0.25">
      <c r="A6" s="5" t="s">
        <v>8</v>
      </c>
      <c r="B6" s="2">
        <v>3</v>
      </c>
      <c r="D6" s="20">
        <v>1195972.3999999999</v>
      </c>
      <c r="E6" s="20">
        <v>632959.25</v>
      </c>
      <c r="F6" s="6"/>
      <c r="G6" s="21">
        <v>0.58032643743652423</v>
      </c>
      <c r="H6" s="21">
        <v>1.155771316859183</v>
      </c>
    </row>
    <row r="7" spans="1:8" x14ac:dyDescent="0.25">
      <c r="A7" s="5" t="s">
        <v>9</v>
      </c>
      <c r="B7" s="2">
        <v>4</v>
      </c>
      <c r="D7" s="20">
        <v>68929.7</v>
      </c>
      <c r="E7" s="20">
        <v>54860.05</v>
      </c>
      <c r="F7" s="6"/>
      <c r="G7" s="21">
        <v>1.958153088199952</v>
      </c>
      <c r="H7" s="21">
        <v>3.1556551248740661</v>
      </c>
    </row>
    <row r="8" spans="1:8" x14ac:dyDescent="0.25">
      <c r="A8" s="5" t="s">
        <v>10</v>
      </c>
      <c r="B8" s="2">
        <v>5</v>
      </c>
      <c r="D8" s="20">
        <v>2908878</v>
      </c>
      <c r="E8" s="20">
        <v>1422748.25</v>
      </c>
      <c r="F8" s="6"/>
      <c r="G8" s="21">
        <v>0.12023205064785736</v>
      </c>
      <c r="H8" s="21">
        <v>0.25677352294920763</v>
      </c>
    </row>
    <row r="9" spans="1:8" x14ac:dyDescent="0.25">
      <c r="A9" s="5" t="s">
        <v>11</v>
      </c>
      <c r="B9" s="2">
        <v>6</v>
      </c>
      <c r="D9" s="20">
        <v>13076229.460000001</v>
      </c>
      <c r="E9" s="20">
        <v>5485708.9000000004</v>
      </c>
      <c r="F9" s="6"/>
      <c r="G9" s="21">
        <v>-9.7950597795570915E-2</v>
      </c>
      <c r="H9" s="21">
        <v>-6.8270164934528421E-2</v>
      </c>
    </row>
    <row r="10" spans="1:8" x14ac:dyDescent="0.25">
      <c r="A10" s="5" t="s">
        <v>12</v>
      </c>
      <c r="B10" s="2">
        <v>7</v>
      </c>
      <c r="D10" s="20">
        <v>28837.199999999997</v>
      </c>
      <c r="E10" s="20">
        <v>11756.85</v>
      </c>
      <c r="F10" s="6"/>
      <c r="G10" s="21">
        <v>2.8663538244955418</v>
      </c>
      <c r="H10" s="21">
        <v>0.97396720926132696</v>
      </c>
    </row>
    <row r="11" spans="1:8" x14ac:dyDescent="0.25">
      <c r="A11" s="5" t="s">
        <v>13</v>
      </c>
      <c r="B11" s="2">
        <v>8</v>
      </c>
      <c r="D11" s="20">
        <v>902728.4</v>
      </c>
      <c r="E11" s="20">
        <v>363834.8</v>
      </c>
      <c r="F11" s="6"/>
      <c r="G11" s="21">
        <v>-0.31392450047720533</v>
      </c>
      <c r="H11" s="21">
        <v>0.20109580430811436</v>
      </c>
    </row>
    <row r="12" spans="1:8" x14ac:dyDescent="0.25">
      <c r="A12" s="5" t="s">
        <v>14</v>
      </c>
      <c r="B12" s="2">
        <v>9</v>
      </c>
      <c r="D12" s="20">
        <v>400081.5</v>
      </c>
      <c r="E12" s="20">
        <v>162729.34999999998</v>
      </c>
      <c r="F12" s="6"/>
      <c r="G12" s="21">
        <v>0.14458482778508719</v>
      </c>
      <c r="H12" s="21">
        <v>0.40318881169532728</v>
      </c>
    </row>
    <row r="13" spans="1:8" x14ac:dyDescent="0.25">
      <c r="A13" s="5" t="s">
        <v>15</v>
      </c>
      <c r="B13" s="2">
        <v>10</v>
      </c>
      <c r="D13" s="20">
        <v>866922</v>
      </c>
      <c r="E13" s="20">
        <v>547093.05000000005</v>
      </c>
      <c r="F13" s="6"/>
      <c r="G13" s="21">
        <v>1.1427088451663359</v>
      </c>
      <c r="H13" s="21">
        <v>0.68844623321408238</v>
      </c>
    </row>
    <row r="14" spans="1:8" x14ac:dyDescent="0.25">
      <c r="A14" s="5" t="s">
        <v>16</v>
      </c>
      <c r="B14" s="2">
        <v>11</v>
      </c>
      <c r="D14" s="20">
        <v>5602561.2999999998</v>
      </c>
      <c r="E14" s="20">
        <v>1875814.4999999998</v>
      </c>
      <c r="F14" s="6"/>
      <c r="G14" s="21">
        <v>0.16154829781080027</v>
      </c>
      <c r="H14" s="21">
        <v>0.18988700284002591</v>
      </c>
    </row>
    <row r="15" spans="1:8" x14ac:dyDescent="0.25">
      <c r="A15" s="5" t="s">
        <v>17</v>
      </c>
      <c r="B15" s="2">
        <v>12</v>
      </c>
      <c r="D15" s="20">
        <v>87138.1</v>
      </c>
      <c r="E15" s="20">
        <v>34868.75</v>
      </c>
      <c r="F15" s="6"/>
      <c r="G15" s="21">
        <v>-0.43249662642693021</v>
      </c>
      <c r="H15" s="21">
        <v>-0.40179536447700248</v>
      </c>
    </row>
    <row r="16" spans="1:8" x14ac:dyDescent="0.25">
      <c r="A16" s="5" t="s">
        <v>18</v>
      </c>
      <c r="B16" s="2">
        <v>13</v>
      </c>
      <c r="D16" s="20">
        <v>19575813.600000001</v>
      </c>
      <c r="E16" s="20">
        <v>7651440.2999999998</v>
      </c>
      <c r="F16" s="6"/>
      <c r="G16" s="21">
        <v>0.12670767466577071</v>
      </c>
      <c r="H16" s="21">
        <v>0.15315625972787728</v>
      </c>
    </row>
    <row r="17" spans="1:8" x14ac:dyDescent="0.25">
      <c r="A17" s="5" t="s">
        <v>19</v>
      </c>
      <c r="B17" s="2">
        <v>14</v>
      </c>
      <c r="D17" s="20">
        <v>43303.4</v>
      </c>
      <c r="E17" s="20">
        <v>15111.95</v>
      </c>
      <c r="F17" s="6"/>
      <c r="G17" s="21">
        <v>-0.32104835700331458</v>
      </c>
      <c r="H17" s="21">
        <v>0.39114605148693515</v>
      </c>
    </row>
    <row r="18" spans="1:8" x14ac:dyDescent="0.25">
      <c r="A18" s="5" t="s">
        <v>20</v>
      </c>
      <c r="B18" s="2">
        <v>15</v>
      </c>
      <c r="D18" s="20">
        <v>17866.099999999999</v>
      </c>
      <c r="E18" s="20">
        <v>4139.1000000000004</v>
      </c>
      <c r="F18" s="6"/>
      <c r="G18" s="21" t="e">
        <v>#DIV/0!</v>
      </c>
      <c r="H18" s="21" t="e">
        <v>#DIV/0!</v>
      </c>
    </row>
    <row r="19" spans="1:8" x14ac:dyDescent="0.25">
      <c r="A19" s="5" t="s">
        <v>21</v>
      </c>
      <c r="B19" s="2">
        <v>16</v>
      </c>
      <c r="D19" s="20">
        <v>4236624.7</v>
      </c>
      <c r="E19" s="20">
        <v>2383754.4500000002</v>
      </c>
      <c r="F19" s="6"/>
      <c r="G19" s="21">
        <v>-0.13964980543640826</v>
      </c>
      <c r="H19" s="21">
        <v>-5.2041935637873515E-2</v>
      </c>
    </row>
    <row r="20" spans="1:8" x14ac:dyDescent="0.25">
      <c r="A20" s="5" t="s">
        <v>22</v>
      </c>
      <c r="B20" s="2">
        <v>17</v>
      </c>
      <c r="D20" s="20">
        <v>1032982.2100000001</v>
      </c>
      <c r="E20" s="20">
        <v>521477.95</v>
      </c>
      <c r="F20" s="6"/>
      <c r="G20" s="21">
        <v>-3.4281800862673184E-2</v>
      </c>
      <c r="H20" s="21">
        <v>3.737998259355968E-2</v>
      </c>
    </row>
    <row r="21" spans="1:8" x14ac:dyDescent="0.25">
      <c r="A21" s="5" t="s">
        <v>23</v>
      </c>
      <c r="B21" s="2">
        <v>18</v>
      </c>
      <c r="D21" s="20">
        <v>680615.24</v>
      </c>
      <c r="E21" s="20">
        <v>277447.45</v>
      </c>
      <c r="F21" s="6"/>
      <c r="G21" s="21">
        <v>6.1977514198482186E-2</v>
      </c>
      <c r="H21" s="21">
        <v>0.17041001638884401</v>
      </c>
    </row>
    <row r="22" spans="1:8" x14ac:dyDescent="0.25">
      <c r="A22" s="5" t="s">
        <v>24</v>
      </c>
      <c r="B22" s="2">
        <v>19</v>
      </c>
      <c r="D22" s="20">
        <v>97792.799999999988</v>
      </c>
      <c r="E22" s="20">
        <v>24795.4</v>
      </c>
      <c r="F22" s="6"/>
      <c r="G22" s="21">
        <v>-6.1583104949218037E-2</v>
      </c>
      <c r="H22" s="21">
        <v>-0.12647193006251456</v>
      </c>
    </row>
    <row r="23" spans="1:8" x14ac:dyDescent="0.25">
      <c r="A23" s="5" t="s">
        <v>25</v>
      </c>
      <c r="B23" s="2">
        <v>20</v>
      </c>
      <c r="D23" s="20">
        <v>55530.3</v>
      </c>
      <c r="E23" s="20">
        <v>22022.35</v>
      </c>
      <c r="F23" s="6"/>
      <c r="G23" s="21">
        <v>0.42821906956646982</v>
      </c>
      <c r="H23" s="21">
        <v>0.76688369256936983</v>
      </c>
    </row>
    <row r="24" spans="1:8" x14ac:dyDescent="0.25">
      <c r="A24" s="5" t="s">
        <v>26</v>
      </c>
      <c r="B24" s="2">
        <v>21</v>
      </c>
      <c r="D24" s="20">
        <v>24074.399999999998</v>
      </c>
      <c r="E24" s="20">
        <v>11802.7</v>
      </c>
      <c r="F24" s="6"/>
      <c r="G24" s="21">
        <v>-0.35434696904274698</v>
      </c>
      <c r="H24" s="21">
        <v>-0.84845239810305806</v>
      </c>
    </row>
    <row r="25" spans="1:8" x14ac:dyDescent="0.25">
      <c r="A25" s="5" t="s">
        <v>27</v>
      </c>
      <c r="B25" s="2">
        <v>22</v>
      </c>
      <c r="D25" s="20">
        <v>30222.5</v>
      </c>
      <c r="E25" s="20">
        <v>5959.4500000000007</v>
      </c>
      <c r="F25" s="6"/>
      <c r="G25" s="21">
        <v>0.22830725462304402</v>
      </c>
      <c r="H25" s="21">
        <v>1.0398945729004434</v>
      </c>
    </row>
    <row r="26" spans="1:8" x14ac:dyDescent="0.25">
      <c r="A26" s="5" t="s">
        <v>28</v>
      </c>
      <c r="B26" s="2">
        <v>23</v>
      </c>
      <c r="D26" s="20">
        <v>112461.3</v>
      </c>
      <c r="E26" s="20">
        <v>49829.850000000006</v>
      </c>
      <c r="F26" s="6"/>
      <c r="G26" s="21">
        <v>0.35499460225355906</v>
      </c>
      <c r="H26" s="21">
        <v>0.70117098817062962</v>
      </c>
    </row>
    <row r="27" spans="1:8" x14ac:dyDescent="0.25">
      <c r="A27" s="5" t="s">
        <v>29</v>
      </c>
      <c r="B27" s="2">
        <v>24</v>
      </c>
      <c r="D27" s="20">
        <v>9043.2999999999993</v>
      </c>
      <c r="E27" s="20">
        <v>5516.35</v>
      </c>
      <c r="F27" s="6"/>
      <c r="G27" s="21">
        <v>-0.41423713443663568</v>
      </c>
      <c r="H27" s="21">
        <v>0.34766994442069277</v>
      </c>
    </row>
    <row r="28" spans="1:8" x14ac:dyDescent="0.25">
      <c r="A28" s="5" t="s">
        <v>30</v>
      </c>
      <c r="B28" s="2">
        <v>25</v>
      </c>
      <c r="D28" s="20">
        <v>18330.199999999997</v>
      </c>
      <c r="E28" s="20">
        <v>8002.0499999999993</v>
      </c>
      <c r="F28" s="6"/>
      <c r="G28" s="21">
        <v>-0.29669916471946944</v>
      </c>
      <c r="H28" s="21">
        <v>6.398920327624702E-2</v>
      </c>
    </row>
    <row r="29" spans="1:8" x14ac:dyDescent="0.25">
      <c r="A29" s="5" t="s">
        <v>31</v>
      </c>
      <c r="B29" s="2">
        <v>26</v>
      </c>
      <c r="D29" s="20">
        <v>84454.299999999988</v>
      </c>
      <c r="E29" s="20">
        <v>22885.1</v>
      </c>
      <c r="F29" s="6"/>
      <c r="G29" s="21">
        <v>0.66937403143679397</v>
      </c>
      <c r="H29" s="21">
        <v>-0.18693343612827829</v>
      </c>
    </row>
    <row r="30" spans="1:8" x14ac:dyDescent="0.25">
      <c r="A30" s="5" t="s">
        <v>32</v>
      </c>
      <c r="B30" s="2">
        <v>27</v>
      </c>
      <c r="D30" s="20">
        <v>526691.9</v>
      </c>
      <c r="E30" s="20">
        <v>228999.74999999997</v>
      </c>
      <c r="F30" s="6"/>
      <c r="G30" s="21">
        <v>0.11842989309455021</v>
      </c>
      <c r="H30" s="21">
        <v>0.42658884169581102</v>
      </c>
    </row>
    <row r="31" spans="1:8" x14ac:dyDescent="0.25">
      <c r="A31" s="5" t="s">
        <v>33</v>
      </c>
      <c r="B31" s="2">
        <v>28</v>
      </c>
      <c r="D31" s="20">
        <v>317663.09999999998</v>
      </c>
      <c r="E31" s="20">
        <v>117041.75</v>
      </c>
      <c r="F31" s="6"/>
      <c r="G31" s="21">
        <v>-0.45511800029605787</v>
      </c>
      <c r="H31" s="21">
        <v>-0.23708783625010554</v>
      </c>
    </row>
    <row r="32" spans="1:8" x14ac:dyDescent="0.25">
      <c r="A32" s="5" t="s">
        <v>34</v>
      </c>
      <c r="B32" s="2">
        <v>29</v>
      </c>
      <c r="D32" s="20">
        <v>7595113.2400000002</v>
      </c>
      <c r="E32" s="20">
        <v>2910773.9499999997</v>
      </c>
      <c r="F32" s="6"/>
      <c r="G32" s="21">
        <v>0.12145134637049204</v>
      </c>
      <c r="H32" s="21">
        <v>-6.9654401068200089E-2</v>
      </c>
    </row>
    <row r="33" spans="1:8" x14ac:dyDescent="0.25">
      <c r="A33" s="5" t="s">
        <v>35</v>
      </c>
      <c r="B33" s="2">
        <v>30</v>
      </c>
      <c r="D33" s="20">
        <v>6999.2999999999993</v>
      </c>
      <c r="E33" s="20">
        <v>3503.5</v>
      </c>
      <c r="F33" s="6"/>
      <c r="G33" s="21">
        <v>-0.39572127878165231</v>
      </c>
      <c r="H33" s="21">
        <v>-0.17836329311335475</v>
      </c>
    </row>
    <row r="34" spans="1:8" x14ac:dyDescent="0.25">
      <c r="A34" s="5" t="s">
        <v>36</v>
      </c>
      <c r="B34" s="2">
        <v>31</v>
      </c>
      <c r="D34" s="20">
        <v>1264281.8399999999</v>
      </c>
      <c r="E34" s="20">
        <v>359895.55</v>
      </c>
      <c r="F34" s="6"/>
      <c r="G34" s="21">
        <v>0.45968767453681258</v>
      </c>
      <c r="H34" s="21">
        <v>0.33676666354663909</v>
      </c>
    </row>
    <row r="35" spans="1:8" x14ac:dyDescent="0.25">
      <c r="A35" s="5" t="s">
        <v>37</v>
      </c>
      <c r="B35" s="2">
        <v>32</v>
      </c>
      <c r="D35" s="20">
        <v>40741.4</v>
      </c>
      <c r="E35" s="20">
        <v>23512.300000000003</v>
      </c>
      <c r="F35" s="6"/>
      <c r="G35" s="21">
        <v>1.2019521791767556</v>
      </c>
      <c r="H35" s="21">
        <v>1.5788099808061422</v>
      </c>
    </row>
    <row r="36" spans="1:8" x14ac:dyDescent="0.25">
      <c r="A36" s="5" t="s">
        <v>38</v>
      </c>
      <c r="B36" s="2">
        <v>33</v>
      </c>
      <c r="D36" s="20">
        <v>13456.8</v>
      </c>
      <c r="E36" s="20">
        <v>6652.4500000000007</v>
      </c>
      <c r="F36" s="6"/>
      <c r="G36" s="21">
        <v>-0.64337259994434648</v>
      </c>
      <c r="H36" s="21">
        <v>-8.9485029940119754E-2</v>
      </c>
    </row>
    <row r="37" spans="1:8" x14ac:dyDescent="0.25">
      <c r="A37" s="5" t="s">
        <v>39</v>
      </c>
      <c r="B37" s="2">
        <v>34</v>
      </c>
      <c r="D37" s="20">
        <v>14437.5</v>
      </c>
      <c r="E37" s="20">
        <v>5822.16</v>
      </c>
      <c r="F37" s="6"/>
      <c r="G37" s="21">
        <v>3.275497512437811</v>
      </c>
      <c r="H37" s="21">
        <v>0.36787623198280195</v>
      </c>
    </row>
    <row r="38" spans="1:8" x14ac:dyDescent="0.25">
      <c r="A38" s="5" t="s">
        <v>40</v>
      </c>
      <c r="B38" s="2">
        <v>35</v>
      </c>
      <c r="D38" s="20">
        <v>1544612.3</v>
      </c>
      <c r="E38" s="20">
        <v>605060.05000000005</v>
      </c>
      <c r="F38" s="6"/>
      <c r="G38" s="21">
        <v>4.5616713649995644E-2</v>
      </c>
      <c r="H38" s="21">
        <v>0.12391054188473172</v>
      </c>
    </row>
    <row r="39" spans="1:8" x14ac:dyDescent="0.25">
      <c r="A39" s="5" t="s">
        <v>41</v>
      </c>
      <c r="B39" s="2">
        <v>36</v>
      </c>
      <c r="D39" s="20">
        <v>5221512.8</v>
      </c>
      <c r="E39" s="20">
        <v>1905152.6</v>
      </c>
      <c r="F39" s="6"/>
      <c r="G39" s="21">
        <v>0.37608397478173838</v>
      </c>
      <c r="H39" s="21">
        <v>0.52231843711570547</v>
      </c>
    </row>
    <row r="40" spans="1:8" x14ac:dyDescent="0.25">
      <c r="A40" s="5" t="s">
        <v>42</v>
      </c>
      <c r="B40" s="2">
        <v>37</v>
      </c>
      <c r="D40" s="20">
        <v>890959.29999999993</v>
      </c>
      <c r="E40" s="20">
        <v>627730.94999999995</v>
      </c>
      <c r="F40" s="6"/>
      <c r="G40" s="21">
        <v>1.3080447972843094</v>
      </c>
      <c r="H40" s="21">
        <v>1.4106508493985861</v>
      </c>
    </row>
    <row r="41" spans="1:8" x14ac:dyDescent="0.25">
      <c r="A41" s="5" t="s">
        <v>43</v>
      </c>
      <c r="B41" s="2">
        <v>38</v>
      </c>
      <c r="D41" s="20">
        <v>914575.89999999991</v>
      </c>
      <c r="E41" s="20">
        <v>22956.5</v>
      </c>
      <c r="F41" s="6"/>
      <c r="G41" s="21">
        <v>14.073977502163251</v>
      </c>
      <c r="H41" s="21">
        <v>-1.1841629504640183E-2</v>
      </c>
    </row>
    <row r="42" spans="1:8" x14ac:dyDescent="0.25">
      <c r="A42" s="5" t="s">
        <v>44</v>
      </c>
      <c r="B42" s="2">
        <v>39</v>
      </c>
      <c r="D42" s="20">
        <v>61334</v>
      </c>
      <c r="E42" s="20">
        <v>7316.0499999999993</v>
      </c>
      <c r="F42" s="6"/>
      <c r="G42" s="21">
        <v>12.974481658692184</v>
      </c>
      <c r="H42" s="21">
        <v>0.65923162406731195</v>
      </c>
    </row>
    <row r="43" spans="1:8" x14ac:dyDescent="0.25">
      <c r="A43" s="5" t="s">
        <v>45</v>
      </c>
      <c r="B43" s="2">
        <v>40</v>
      </c>
      <c r="D43" s="20">
        <v>1673.7</v>
      </c>
      <c r="E43" s="20">
        <v>584.5</v>
      </c>
      <c r="F43" s="6"/>
      <c r="G43" s="21">
        <v>-0.93819309810003881</v>
      </c>
      <c r="H43" s="21">
        <v>-0.87807549098342697</v>
      </c>
    </row>
    <row r="44" spans="1:8" x14ac:dyDescent="0.25">
      <c r="A44" s="5" t="s">
        <v>46</v>
      </c>
      <c r="B44" s="2">
        <v>41</v>
      </c>
      <c r="D44" s="20">
        <v>2669548</v>
      </c>
      <c r="E44" s="20">
        <v>1136265.9000000001</v>
      </c>
      <c r="F44" s="6"/>
      <c r="G44" s="21">
        <v>-6.6659161382375487E-2</v>
      </c>
      <c r="H44" s="21">
        <v>2.0292239934177836E-2</v>
      </c>
    </row>
    <row r="45" spans="1:8" x14ac:dyDescent="0.25">
      <c r="A45" s="5" t="s">
        <v>47</v>
      </c>
      <c r="B45" s="2">
        <v>42</v>
      </c>
      <c r="D45" s="20">
        <v>1209882.96</v>
      </c>
      <c r="E45" s="20">
        <v>583323.91999999993</v>
      </c>
      <c r="F45" s="6"/>
      <c r="G45" s="21">
        <v>9.8229781880451172E-2</v>
      </c>
      <c r="H45" s="21">
        <v>0.62249163497031712</v>
      </c>
    </row>
    <row r="46" spans="1:8" x14ac:dyDescent="0.25">
      <c r="A46" s="5" t="s">
        <v>48</v>
      </c>
      <c r="B46" s="2">
        <v>43</v>
      </c>
      <c r="D46" s="20">
        <v>896303.10000000009</v>
      </c>
      <c r="E46" s="20">
        <v>470479.8</v>
      </c>
      <c r="F46" s="6"/>
      <c r="G46" s="21">
        <v>0.11525289388647431</v>
      </c>
      <c r="H46" s="21">
        <v>0.60581531477720696</v>
      </c>
    </row>
    <row r="47" spans="1:8" x14ac:dyDescent="0.25">
      <c r="A47" s="5" t="s">
        <v>49</v>
      </c>
      <c r="B47" s="2">
        <v>44</v>
      </c>
      <c r="D47" s="20">
        <v>1207983.01</v>
      </c>
      <c r="E47" s="20">
        <v>786501.79</v>
      </c>
      <c r="F47" s="6"/>
      <c r="G47" s="21">
        <v>-0.60961760310691882</v>
      </c>
      <c r="H47" s="21">
        <v>-2.5920439616648139E-2</v>
      </c>
    </row>
    <row r="48" spans="1:8" x14ac:dyDescent="0.25">
      <c r="A48" s="5" t="s">
        <v>50</v>
      </c>
      <c r="B48" s="2">
        <v>45</v>
      </c>
      <c r="D48" s="20">
        <v>554608.1</v>
      </c>
      <c r="E48" s="20">
        <v>231029.05</v>
      </c>
      <c r="F48" s="6"/>
      <c r="G48" s="21">
        <v>0.54504150880320923</v>
      </c>
      <c r="H48" s="21">
        <v>0.29164391898106001</v>
      </c>
    </row>
    <row r="49" spans="1:8" x14ac:dyDescent="0.25">
      <c r="A49" s="5" t="s">
        <v>51</v>
      </c>
      <c r="B49" s="2">
        <v>46</v>
      </c>
      <c r="D49" s="20">
        <v>1181517.8999999999</v>
      </c>
      <c r="E49" s="20">
        <v>624338.4</v>
      </c>
      <c r="F49" s="6"/>
      <c r="G49" s="21">
        <v>0.28794138535111857</v>
      </c>
      <c r="H49" s="21">
        <v>0.65741618258649348</v>
      </c>
    </row>
    <row r="50" spans="1:8" x14ac:dyDescent="0.25">
      <c r="A50" s="5" t="s">
        <v>52</v>
      </c>
      <c r="B50" s="2">
        <v>47</v>
      </c>
      <c r="D50" s="20">
        <v>70078.399999999994</v>
      </c>
      <c r="E50" s="20">
        <v>25990.65</v>
      </c>
      <c r="F50" s="6"/>
      <c r="G50" s="21">
        <v>0.75835602002283298</v>
      </c>
      <c r="H50" s="21">
        <v>0.32685916449272789</v>
      </c>
    </row>
    <row r="51" spans="1:8" x14ac:dyDescent="0.25">
      <c r="A51" s="5" t="s">
        <v>53</v>
      </c>
      <c r="B51" s="2">
        <v>48</v>
      </c>
      <c r="D51" s="20">
        <v>10317908.65</v>
      </c>
      <c r="E51" s="20">
        <v>4140441.4499999997</v>
      </c>
      <c r="F51" s="6"/>
      <c r="G51" s="21">
        <v>0.16656305611401478</v>
      </c>
      <c r="H51" s="21">
        <v>0.24174695949136482</v>
      </c>
    </row>
    <row r="52" spans="1:8" x14ac:dyDescent="0.25">
      <c r="A52" s="5" t="s">
        <v>54</v>
      </c>
      <c r="B52" s="2">
        <v>49</v>
      </c>
      <c r="D52" s="20">
        <v>1884857.69</v>
      </c>
      <c r="E52" s="20">
        <v>846281.25</v>
      </c>
      <c r="F52" s="6"/>
      <c r="G52" s="21">
        <v>-0.15030643457957638</v>
      </c>
      <c r="H52" s="21">
        <v>1.0743643971009798E-2</v>
      </c>
    </row>
    <row r="53" spans="1:8" x14ac:dyDescent="0.25">
      <c r="A53" s="5" t="s">
        <v>55</v>
      </c>
      <c r="B53" s="2">
        <v>50</v>
      </c>
      <c r="D53" s="20">
        <v>11962600.300000001</v>
      </c>
      <c r="E53" s="20">
        <v>4873264.9000000004</v>
      </c>
      <c r="F53" s="6"/>
      <c r="G53" s="21">
        <v>0.24846185310219537</v>
      </c>
      <c r="H53" s="21">
        <v>-5.0417128320137006E-2</v>
      </c>
    </row>
    <row r="54" spans="1:8" x14ac:dyDescent="0.25">
      <c r="A54" s="5" t="s">
        <v>56</v>
      </c>
      <c r="B54" s="2">
        <v>51</v>
      </c>
      <c r="D54" s="20">
        <v>2222664.5</v>
      </c>
      <c r="E54" s="20">
        <v>857285.1</v>
      </c>
      <c r="F54" s="6"/>
      <c r="G54" s="21">
        <v>0.42474940849231402</v>
      </c>
      <c r="H54" s="21">
        <v>0.20862604336213386</v>
      </c>
    </row>
    <row r="55" spans="1:8" x14ac:dyDescent="0.25">
      <c r="A55" s="5" t="s">
        <v>57</v>
      </c>
      <c r="B55" s="2">
        <v>52</v>
      </c>
      <c r="D55" s="20">
        <v>3715798.0999999996</v>
      </c>
      <c r="E55" s="20">
        <v>1631954.8000000003</v>
      </c>
      <c r="F55" s="6"/>
      <c r="G55" s="21">
        <v>-0.52110878619161494</v>
      </c>
      <c r="H55" s="21">
        <v>-0.47301052978020208</v>
      </c>
    </row>
    <row r="56" spans="1:8" x14ac:dyDescent="0.25">
      <c r="A56" s="5" t="s">
        <v>58</v>
      </c>
      <c r="B56" s="2">
        <v>53</v>
      </c>
      <c r="D56" s="20">
        <v>2640959.8200000003</v>
      </c>
      <c r="E56" s="20">
        <v>1133188.3499999999</v>
      </c>
      <c r="F56" s="6"/>
      <c r="G56" s="21">
        <v>0.26643679665892694</v>
      </c>
      <c r="H56" s="21">
        <v>0.12448474809099563</v>
      </c>
    </row>
    <row r="57" spans="1:8" x14ac:dyDescent="0.25">
      <c r="A57" s="5" t="s">
        <v>59</v>
      </c>
      <c r="B57" s="2">
        <v>54</v>
      </c>
      <c r="D57" s="20">
        <v>75255.950000000012</v>
      </c>
      <c r="E57" s="20">
        <v>43818.95</v>
      </c>
      <c r="F57" s="6"/>
      <c r="G57" s="21">
        <v>-0.19343016407709435</v>
      </c>
      <c r="H57" s="21">
        <v>-4.4866415416774719E-2</v>
      </c>
    </row>
    <row r="58" spans="1:8" x14ac:dyDescent="0.25">
      <c r="A58" s="5" t="s">
        <v>60</v>
      </c>
      <c r="B58" s="2">
        <v>55</v>
      </c>
      <c r="D58" s="20">
        <v>1618694</v>
      </c>
      <c r="E58" s="20">
        <v>788677.75000000012</v>
      </c>
      <c r="F58" s="6"/>
      <c r="G58" s="21">
        <v>0.19427698165165563</v>
      </c>
      <c r="H58" s="21">
        <v>0.21517061672457527</v>
      </c>
    </row>
    <row r="59" spans="1:8" x14ac:dyDescent="0.25">
      <c r="A59" s="5" t="s">
        <v>61</v>
      </c>
      <c r="B59" s="2">
        <v>56</v>
      </c>
      <c r="D59" s="20">
        <v>1002052.8</v>
      </c>
      <c r="E59" s="20">
        <v>461724.19999999995</v>
      </c>
      <c r="F59" s="6"/>
      <c r="G59" s="21">
        <v>-0.14944781105970251</v>
      </c>
      <c r="H59" s="21">
        <v>0.23307205255276853</v>
      </c>
    </row>
    <row r="60" spans="1:8" x14ac:dyDescent="0.25">
      <c r="A60" s="5" t="s">
        <v>62</v>
      </c>
      <c r="B60" s="2">
        <v>57</v>
      </c>
      <c r="D60" s="20">
        <v>567493.5</v>
      </c>
      <c r="E60" s="20">
        <v>340866.05</v>
      </c>
      <c r="F60" s="6"/>
      <c r="G60" s="21">
        <v>-0.14260740079551837</v>
      </c>
      <c r="H60" s="21">
        <v>-0.15012295647044249</v>
      </c>
    </row>
    <row r="61" spans="1:8" x14ac:dyDescent="0.25">
      <c r="A61" s="5" t="s">
        <v>63</v>
      </c>
      <c r="B61" s="2">
        <v>58</v>
      </c>
      <c r="D61" s="20">
        <v>4237901.6500000004</v>
      </c>
      <c r="E61" s="20">
        <v>1642863.75</v>
      </c>
      <c r="F61" s="6"/>
      <c r="G61" s="21">
        <v>0.27820131788087399</v>
      </c>
      <c r="H61" s="21">
        <v>0.67167983261871456</v>
      </c>
    </row>
    <row r="62" spans="1:8" x14ac:dyDescent="0.25">
      <c r="A62" s="5" t="s">
        <v>64</v>
      </c>
      <c r="B62" s="2">
        <v>59</v>
      </c>
      <c r="D62" s="20">
        <v>2475875.5</v>
      </c>
      <c r="E62" s="20">
        <v>1303776.5999999999</v>
      </c>
      <c r="F62" s="6"/>
      <c r="G62" s="21">
        <v>0.22825750256886645</v>
      </c>
      <c r="H62" s="21">
        <v>0.39356623237989696</v>
      </c>
    </row>
    <row r="63" spans="1:8" x14ac:dyDescent="0.25">
      <c r="A63" s="5" t="s">
        <v>65</v>
      </c>
      <c r="B63" s="2">
        <v>60</v>
      </c>
      <c r="D63" s="20">
        <v>899943.8</v>
      </c>
      <c r="E63" s="20">
        <v>340967.55</v>
      </c>
      <c r="F63" s="6"/>
      <c r="G63" s="21">
        <v>9.7633525089688256E-2</v>
      </c>
      <c r="H63" s="21">
        <v>0.27180072976977643</v>
      </c>
    </row>
    <row r="64" spans="1:8" x14ac:dyDescent="0.25">
      <c r="A64" s="5" t="s">
        <v>66</v>
      </c>
      <c r="B64" s="2">
        <v>61</v>
      </c>
      <c r="D64" s="20">
        <v>66213.7</v>
      </c>
      <c r="E64" s="20">
        <v>24242.050000000003</v>
      </c>
      <c r="F64" s="6"/>
      <c r="G64" s="21">
        <v>0.53369197005055269</v>
      </c>
      <c r="H64" s="21">
        <v>-0.39235657230859156</v>
      </c>
    </row>
    <row r="65" spans="1:8" x14ac:dyDescent="0.25">
      <c r="A65" s="5" t="s">
        <v>67</v>
      </c>
      <c r="B65" s="2">
        <v>62</v>
      </c>
      <c r="D65" s="20">
        <v>24790.5</v>
      </c>
      <c r="E65" s="20">
        <v>13113.449999999999</v>
      </c>
      <c r="F65" s="6"/>
      <c r="G65" s="21">
        <v>-0.19808436926839212</v>
      </c>
      <c r="H65" s="21">
        <v>0.33877653112270401</v>
      </c>
    </row>
    <row r="66" spans="1:8" x14ac:dyDescent="0.25">
      <c r="A66" s="5" t="s">
        <v>68</v>
      </c>
      <c r="B66" s="2">
        <v>63</v>
      </c>
      <c r="D66" s="20">
        <v>16632.7</v>
      </c>
      <c r="E66" s="20">
        <v>11327.400000000001</v>
      </c>
      <c r="F66" s="6"/>
      <c r="G66" s="21">
        <v>1.7806904622586308</v>
      </c>
      <c r="H66" s="21">
        <v>1.8953301127214175</v>
      </c>
    </row>
    <row r="67" spans="1:8" x14ac:dyDescent="0.25">
      <c r="A67" s="5" t="s">
        <v>69</v>
      </c>
      <c r="B67" s="2">
        <v>64</v>
      </c>
      <c r="D67" s="20">
        <v>1870009.8599999999</v>
      </c>
      <c r="E67" s="20">
        <v>808948.88</v>
      </c>
      <c r="F67" s="6"/>
      <c r="G67" s="21">
        <v>5.3104028029584471E-2</v>
      </c>
      <c r="H67" s="21">
        <v>0.10713543927724256</v>
      </c>
    </row>
    <row r="68" spans="1:8" x14ac:dyDescent="0.25">
      <c r="A68" s="5" t="s">
        <v>70</v>
      </c>
      <c r="B68" s="2">
        <v>65</v>
      </c>
      <c r="D68" s="20">
        <v>71369.899999999994</v>
      </c>
      <c r="E68" s="20">
        <v>35437.15</v>
      </c>
      <c r="F68" s="6"/>
      <c r="G68" s="21">
        <v>8.6289927337041217E-2</v>
      </c>
      <c r="H68" s="21">
        <v>0.71593932717566311</v>
      </c>
    </row>
    <row r="69" spans="1:8" x14ac:dyDescent="0.25">
      <c r="A69" s="5" t="s">
        <v>71</v>
      </c>
      <c r="B69" s="2">
        <v>66</v>
      </c>
      <c r="D69" s="20">
        <v>1709789.2</v>
      </c>
      <c r="E69" s="20">
        <v>707423.5</v>
      </c>
      <c r="F69" s="6"/>
      <c r="G69" s="21">
        <v>0.11767154796140433</v>
      </c>
      <c r="H69" s="21">
        <v>0.34474439870023765</v>
      </c>
    </row>
    <row r="70" spans="1:8" x14ac:dyDescent="0.25">
      <c r="A70" s="5" t="s">
        <v>72</v>
      </c>
      <c r="B70" s="2">
        <v>67</v>
      </c>
      <c r="D70" s="20">
        <v>21051.500000000004</v>
      </c>
      <c r="E70" s="20">
        <v>6926.85</v>
      </c>
      <c r="F70" s="6"/>
      <c r="G70" s="21">
        <v>-0.42067612323721271</v>
      </c>
      <c r="H70" s="21">
        <v>-0.7027041758800181</v>
      </c>
    </row>
    <row r="71" spans="1:8" x14ac:dyDescent="0.25">
      <c r="D71" s="20"/>
      <c r="E71" s="20"/>
      <c r="G71" s="21"/>
      <c r="H71" s="21"/>
    </row>
    <row r="72" spans="1:8" x14ac:dyDescent="0.25">
      <c r="A72" s="2" t="s">
        <v>73</v>
      </c>
      <c r="D72" s="20">
        <v>125490210.98999999</v>
      </c>
      <c r="E72" s="20">
        <v>52896964.650000006</v>
      </c>
      <c r="G72" s="21">
        <v>5.4300857758026178E-2</v>
      </c>
      <c r="H72" s="21">
        <v>9.210246254648502E-2</v>
      </c>
    </row>
    <row r="74" spans="1:8" x14ac:dyDescent="0.25">
      <c r="A74" s="9" t="s">
        <v>76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2020-06-21T02:54:24+00:00</_EndDate>
    <Subsite xmlns="49dd70ed-5133-4753-9c09-07253e2e7b43"/>
    <StartDate xmlns="http://schemas.microsoft.com/sharepoint/v3">2020-06-21T02:54:24+00:00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DBC2D7-FF5A-47FB-B8B4-7B29DCF1C918}"/>
</file>

<file path=customXml/itemProps2.xml><?xml version="1.0" encoding="utf-8"?>
<ds:datastoreItem xmlns:ds="http://schemas.openxmlformats.org/officeDocument/2006/customXml" ds:itemID="{1C4EE5F0-006C-4B5B-80BD-227C141F604B}"/>
</file>

<file path=customXml/itemProps3.xml><?xml version="1.0" encoding="utf-8"?>
<ds:datastoreItem xmlns:ds="http://schemas.openxmlformats.org/officeDocument/2006/customXml" ds:itemID="{E274DDEE-52E8-4BF8-B131-CDA917B15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September 2016</vt:lpstr>
      <vt:lpstr>Week of Aug 29th</vt:lpstr>
      <vt:lpstr>Week of Sept 5th</vt:lpstr>
      <vt:lpstr>Week of Sept 12th</vt:lpstr>
      <vt:lpstr>Week of Sept 19th</vt:lpstr>
      <vt:lpstr>Week of Sept 26th</vt:lpstr>
      <vt:lpstr>September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2016-10-03T14:34:36Z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