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65" windowWidth="15270" windowHeight="12810" activeTab="0"/>
  </bookViews>
  <sheets>
    <sheet name="December 2014" sheetId="1" r:id="rId1"/>
    <sheet name="Week of December 1st" sheetId="2" r:id="rId2"/>
    <sheet name="Week of December 8th" sheetId="3" r:id="rId3"/>
    <sheet name="Week of December 15th" sheetId="4" r:id="rId4"/>
    <sheet name="Week of December 22nd" sheetId="5" r:id="rId5"/>
    <sheet name="Week of December 29th" sheetId="6" r:id="rId6"/>
    <sheet name="December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<sst xmlns="http://schemas.openxmlformats.org/spreadsheetml/2006/main" count="535" uniqueCount="83">
  <si>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</si>
  <si>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</si>
  <si>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</si>
  <si>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</si>
  <si>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</si>
  <si>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</si>
  <si>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</si>
  <si>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</si>
  <si>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</si>
  <si>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</si>
  <si>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</si>
  <si>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</si>
  <si>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</si>
  <si>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</si>
  <si>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</si>
  <si>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</si>
  <si>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</si>
  <si>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</si>
  <si>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</si>
  <si>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</si>
  <si>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</si>
  <si>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</si>
  <si>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</si>
  <si>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</si>
  <si>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</si>
  <si>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</si>
  <si>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</si>
  <si>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</si>
  <si>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</si>
  <si>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</si>
  <si>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</si>
  <si>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</si>
  <si>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</si>
  <si>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</si>
  <si>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</si>
  <si>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</si>
  <si>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</si>
  <si>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</si>
  <si>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</si>
  <si>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</si>
  <si>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</si>
  <si>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</si>
  <si>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</si>
  <si>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</si>
  <si>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</si>
  <si>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</si>
  <si>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</si>
  <si>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</si>
  <si>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</si>
  <si>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</si>
  <si>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</si>
  <si>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</si>
  <si>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</si>
  <si>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</si>
  <si>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</si>
  <si>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</si>
  <si>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</si>
  <si>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</si>
  <si>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</si>
  <si>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</si>
  <si>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</si>
  <si>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</si>
  <si>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</si>
  <si>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</si>
  <si>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</si>
  <si>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</si>
  <si>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</si>
  <si>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</si>
  <si>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</si>
  <si>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</si>
  <si>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</si>
  <si>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</si>
  <si>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</si>
  <si>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</si>
  <si>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</si>
  <si>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</si>
  <si>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December 1-31</t>
  </si>
  <si>
    <t>* Miami-Dade's Tax Rate on Deeds is 60 cents / $100</t>
  </si>
  <si>
    <t>Week of 12/01/2014</t>
  </si>
  <si>
    <t>Week of 12/08/2014</t>
  </si>
  <si>
    <t>Week of 12/15/2014</t>
  </si>
  <si>
    <t>Week of 12/22/2014</t>
  </si>
  <si>
    <t>Week of 12/29/2014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</si>
</sst>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1" applyFont="1" applyBorder="1" applyAlignment="1">
      <alignment horizontal="left"/>
    </xf>
    <xf numFmtId="9" fontId="2" fillId="0" borderId="10" xfId="881" applyFont="1" applyBorder="1" applyAlignment="1">
      <alignment horizontal="center"/>
    </xf>
    <xf numFmtId="9" fontId="2" fillId="0" borderId="0" xfId="881" applyFont="1" applyBorder="1" applyAlignment="1">
      <alignment horizontal="center"/>
    </xf>
    <xf numFmtId="9" fontId="0" fillId="0" borderId="0" xfId="881" applyFont="1" applyAlignment="1">
      <alignment/>
    </xf>
    <xf numFmtId="9" fontId="0" fillId="0" borderId="0" xfId="881" applyFont="1" applyBorder="1" applyAlignment="1">
      <alignment horizontal="center"/>
    </xf>
    <xf numFmtId="9" fontId="0" fillId="0" borderId="11" xfId="881" applyFont="1" applyBorder="1" applyAlignment="1">
      <alignment/>
    </xf>
    <xf numFmtId="9" fontId="0" fillId="0" borderId="0" xfId="881" applyFont="1" applyBorder="1" applyAlignment="1">
      <alignment/>
    </xf>
    <xf numFmtId="9" fontId="2" fillId="0" borderId="0" xfId="881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08" applyNumberFormat="1">
      <alignment/>
      <protection/>
    </xf>
    <xf numFmtId="0" fontId="19" fillId="0" borderId="0" xfId="812" applyNumberFormat="1">
      <alignment/>
      <protection/>
    </xf>
    <xf numFmtId="0" fontId="19" fillId="0" borderId="0" xfId="812" applyAlignment="1">
      <alignment horizontal="left"/>
      <protection/>
    </xf>
    <xf numFmtId="0" fontId="19" fillId="0" borderId="0" xfId="819" applyNumberFormat="1">
      <alignment/>
      <protection/>
    </xf>
    <xf numFmtId="0" fontId="19" fillId="0" borderId="0" xfId="819" applyAlignment="1">
      <alignment horizontal="left"/>
      <protection/>
    </xf>
    <xf numFmtId="0" fontId="19" fillId="0" borderId="0" xfId="825" applyAlignment="1">
      <alignment horizontal="left"/>
      <protection/>
    </xf>
    <xf numFmtId="0" fontId="19" fillId="0" borderId="0" xfId="795" applyNumberFormat="1">
      <alignment/>
      <protection/>
    </xf>
    <xf numFmtId="0" fontId="19" fillId="0" borderId="0" xfId="795" applyAlignment="1">
      <alignment horizontal="left"/>
      <protection/>
    </xf>
    <xf numFmtId="0" fontId="19" fillId="0" borderId="0" xfId="792">
      <alignment/>
      <protection/>
    </xf>
    <xf numFmtId="0" fontId="19" fillId="0" borderId="0" xfId="795">
      <alignment/>
      <protection/>
    </xf>
  </cellXfs>
  <cellStyles count="893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4" xfId="796"/>
    <cellStyle name="Normal 15" xfId="797"/>
    <cellStyle name="Normal 2" xfId="798"/>
    <cellStyle name="Normal 2 2" xfId="799"/>
    <cellStyle name="Normal 2 2 2" xfId="800"/>
    <cellStyle name="Normal 2 3" xfId="801"/>
    <cellStyle name="Normal 2 4" xfId="802"/>
    <cellStyle name="Normal 2 5" xfId="803"/>
    <cellStyle name="Normal 3" xfId="804"/>
    <cellStyle name="Normal 3 2" xfId="805"/>
    <cellStyle name="Normal 3 3" xfId="806"/>
    <cellStyle name="Normal 3 4" xfId="807"/>
    <cellStyle name="Normal 3 5" xfId="808"/>
    <cellStyle name="Normal 4" xfId="809"/>
    <cellStyle name="Normal 4 2" xfId="810"/>
    <cellStyle name="Normal 4 3" xfId="811"/>
    <cellStyle name="Normal 4 4" xfId="812"/>
    <cellStyle name="Normal 5" xfId="813"/>
    <cellStyle name="Normal 5 2" xfId="814"/>
    <cellStyle name="Normal 5 3" xfId="815"/>
    <cellStyle name="Normal 6" xfId="816"/>
    <cellStyle name="Normal 6 2" xfId="817"/>
    <cellStyle name="Normal 7" xfId="818"/>
    <cellStyle name="Normal 7 2" xfId="819"/>
    <cellStyle name="Normal 8" xfId="820"/>
    <cellStyle name="Normal 8 2" xfId="821"/>
    <cellStyle name="Normal 8 3" xfId="822"/>
    <cellStyle name="Normal 8 4" xfId="823"/>
    <cellStyle name="Normal 8 5" xfId="824"/>
    <cellStyle name="Normal 8 6" xfId="825"/>
    <cellStyle name="Normal 9" xfId="826"/>
    <cellStyle name="Normal 9 2" xfId="827"/>
    <cellStyle name="Note" xfId="828"/>
    <cellStyle name="Note 10" xfId="829"/>
    <cellStyle name="Note 10 2" xfId="830"/>
    <cellStyle name="Note 10 3" xfId="831"/>
    <cellStyle name="Note 11" xfId="832"/>
    <cellStyle name="Note 11 2" xfId="833"/>
    <cellStyle name="Note 12" xfId="834"/>
    <cellStyle name="Note 13" xfId="835"/>
    <cellStyle name="Note 14" xfId="836"/>
    <cellStyle name="Note 15" xfId="837"/>
    <cellStyle name="Note 2" xfId="838"/>
    <cellStyle name="Note 2 2" xfId="839"/>
    <cellStyle name="Note 2 2 2" xfId="840"/>
    <cellStyle name="Note 2 3" xfId="841"/>
    <cellStyle name="Note 2 4" xfId="842"/>
    <cellStyle name="Note 2 5" xfId="843"/>
    <cellStyle name="Note 3" xfId="844"/>
    <cellStyle name="Note 3 2" xfId="845"/>
    <cellStyle name="Note 3 3" xfId="846"/>
    <cellStyle name="Note 3 4" xfId="847"/>
    <cellStyle name="Note 4" xfId="848"/>
    <cellStyle name="Note 4 2" xfId="849"/>
    <cellStyle name="Note 4 3" xfId="850"/>
    <cellStyle name="Note 4 4" xfId="851"/>
    <cellStyle name="Note 5" xfId="852"/>
    <cellStyle name="Note 5 2" xfId="853"/>
    <cellStyle name="Note 5 3" xfId="854"/>
    <cellStyle name="Note 5 4" xfId="855"/>
    <cellStyle name="Note 6" xfId="856"/>
    <cellStyle name="Note 6 2" xfId="857"/>
    <cellStyle name="Note 6 3" xfId="858"/>
    <cellStyle name="Note 6 4" xfId="859"/>
    <cellStyle name="Note 7" xfId="860"/>
    <cellStyle name="Note 7 2" xfId="861"/>
    <cellStyle name="Note 7 3" xfId="862"/>
    <cellStyle name="Note 8" xfId="863"/>
    <cellStyle name="Note 8 2" xfId="864"/>
    <cellStyle name="Note 8 3" xfId="865"/>
    <cellStyle name="Note 9" xfId="866"/>
    <cellStyle name="Note 9 2" xfId="867"/>
    <cellStyle name="Note 9 3" xfId="868"/>
    <cellStyle name="Output" xfId="869"/>
    <cellStyle name="Output 10" xfId="870"/>
    <cellStyle name="Output 11" xfId="871"/>
    <cellStyle name="Output 12" xfId="872"/>
    <cellStyle name="Output 2" xfId="873"/>
    <cellStyle name="Output 3" xfId="874"/>
    <cellStyle name="Output 4" xfId="875"/>
    <cellStyle name="Output 5" xfId="876"/>
    <cellStyle name="Output 6" xfId="877"/>
    <cellStyle name="Output 7" xfId="878"/>
    <cellStyle name="Output 8" xfId="879"/>
    <cellStyle name="Output 9" xfId="880"/>
    <cellStyle name="Percent" xfId="881"/>
    <cellStyle name="Title" xfId="882"/>
    <cellStyle name="Total" xfId="883"/>
    <cellStyle name="Total 10" xfId="884"/>
    <cellStyle name="Total 11" xfId="885"/>
    <cellStyle name="Total 12" xfId="886"/>
    <cellStyle name="Total 2" xfId="887"/>
    <cellStyle name="Total 3" xfId="888"/>
    <cellStyle name="Total 4" xfId="889"/>
    <cellStyle name="Total 5" xfId="890"/>
    <cellStyle name="Total 6" xfId="891"/>
    <cellStyle name="Total 7" xfId="892"/>
    <cellStyle name="Total 8" xfId="893"/>
    <cellStyle name="Total 9" xfId="894"/>
    <cellStyle name="Warning Text" xfId="895"/>
    <cellStyle name="Warning Text 10" xfId="896"/>
    <cellStyle name="Warning Text 11" xfId="897"/>
    <cellStyle name="Warning Text 12" xfId="898"/>
    <cellStyle name="Warning Text 2" xfId="899"/>
    <cellStyle name="Warning Text 3" xfId="900"/>
    <cellStyle name="Warning Text 4" xfId="901"/>
    <cellStyle name="Warning Text 5" xfId="902"/>
    <cellStyle name="Warning Text 6" xfId="903"/>
    <cellStyle name="Warning Text 7" xfId="904"/>
    <cellStyle name="Warning Text 8" xfId="905"/>
    <cellStyle name="Warning Text 9" xfId="9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December 1st:Week of December 29th'!D3)</f>
        <v>988304.21</v>
      </c>
      <c r="E4" s="21">
        <f>SUM('Week of December 1st:Week of December 29th'!E3)</f>
        <v>503583.14999999997</v>
      </c>
      <c r="F4" s="4"/>
      <c r="G4" s="12">
        <f>(D4/'December 2013'!D4)-1</f>
        <v>1.0975320665507606</v>
      </c>
      <c r="H4" s="12">
        <f>(E4/'December 2013'!E4)-1</f>
        <v>0.8540983092310892</v>
      </c>
    </row>
    <row r="5" spans="1:8" ht="12.75">
      <c r="A5" s="1" t="s">
        <v>3</v>
      </c>
      <c r="B5">
        <v>2</v>
      </c>
      <c r="D5" s="21">
        <f>SUM('Week of December 1st:Week of December 29th'!D4)</f>
        <v>93590</v>
      </c>
      <c r="E5" s="21">
        <f>SUM('Week of December 1st:Week of December 29th'!E4)</f>
        <v>28266.699999999997</v>
      </c>
      <c r="F5" s="4"/>
      <c r="G5" s="12">
        <f>(D5/'December 2013'!D5)-1</f>
        <v>1.0312048979839874</v>
      </c>
      <c r="H5" s="12">
        <f>(E5/'December 2013'!E5)-1</f>
        <v>-0.06816660897657789</v>
      </c>
    </row>
    <row r="6" spans="1:8" ht="12.75">
      <c r="A6" s="1" t="s">
        <v>4</v>
      </c>
      <c r="B6">
        <v>3</v>
      </c>
      <c r="D6" s="21">
        <f>SUM('Week of December 1st:Week of December 29th'!D5)</f>
        <v>948250.8</v>
      </c>
      <c r="E6" s="21">
        <f>SUM('Week of December 1st:Week of December 29th'!E5)</f>
        <v>310459.5</v>
      </c>
      <c r="F6" s="4"/>
      <c r="G6" s="12">
        <f>(D6/'December 2013'!D6)-1</f>
        <v>0.12117871402181035</v>
      </c>
      <c r="H6" s="12">
        <f>(E6/'December 2013'!E6)-1</f>
        <v>-0.2009599511608311</v>
      </c>
    </row>
    <row r="7" spans="1:8" ht="12.75">
      <c r="A7" s="1" t="s">
        <v>5</v>
      </c>
      <c r="B7">
        <v>4</v>
      </c>
      <c r="D7" s="21">
        <f>SUM('Week of December 1st:Week of December 29th'!D6)</f>
        <v>30870.699999999997</v>
      </c>
      <c r="E7" s="21">
        <f>SUM('Week of December 1st:Week of December 29th'!E6)</f>
        <v>20351.1</v>
      </c>
      <c r="F7" s="4"/>
      <c r="G7" s="12">
        <f>(D7/'December 2013'!D7)-1</f>
        <v>-0.03631754911172791</v>
      </c>
      <c r="H7" s="12">
        <f>(E7/'December 2013'!E7)-1</f>
        <v>0.30074717014898655</v>
      </c>
    </row>
    <row r="8" spans="1:8" ht="12.75">
      <c r="A8" s="1" t="s">
        <v>6</v>
      </c>
      <c r="B8">
        <v>5</v>
      </c>
      <c r="D8" s="21">
        <f>SUM('Week of December 1st:Week of December 29th'!D7)</f>
        <v>2292542.7</v>
      </c>
      <c r="E8" s="21">
        <f>SUM('Week of December 1st:Week of December 29th'!E7)</f>
        <v>1191753.15</v>
      </c>
      <c r="F8" s="4"/>
      <c r="G8" s="12">
        <f>(D8/'December 2013'!D8)-1</f>
        <v>0.12949028690933062</v>
      </c>
      <c r="H8" s="12">
        <f>(E8/'December 2013'!E8)-1</f>
        <v>0.24158703939703874</v>
      </c>
    </row>
    <row r="9" spans="1:8" ht="12.75">
      <c r="A9" s="1" t="s">
        <v>7</v>
      </c>
      <c r="B9">
        <v>6</v>
      </c>
      <c r="D9" s="21">
        <f>SUM('Week of December 1st:Week of December 29th'!D8)</f>
        <v>14186561.479999999</v>
      </c>
      <c r="E9" s="21">
        <f>SUM('Week of December 1st:Week of December 29th'!E8)</f>
        <v>6041026.950000001</v>
      </c>
      <c r="F9" s="4"/>
      <c r="G9" s="12">
        <f>(D9/'December 2013'!D9)-1</f>
        <v>0.18038137100231544</v>
      </c>
      <c r="H9" s="12">
        <f>(E9/'December 2013'!E9)-1</f>
        <v>0.41160258542938233</v>
      </c>
    </row>
    <row r="10" spans="1:8" ht="12.75">
      <c r="A10" s="1" t="s">
        <v>8</v>
      </c>
      <c r="B10">
        <v>7</v>
      </c>
      <c r="D10" s="21">
        <f>SUM('Week of December 1st:Week of December 29th'!D9)</f>
        <v>8088.5</v>
      </c>
      <c r="E10" s="21">
        <f>SUM('Week of December 1st:Week of December 29th'!E9)</f>
        <v>3095.75</v>
      </c>
      <c r="F10" s="4"/>
      <c r="G10" s="12">
        <f>(D10/'December 2013'!D10)-1</f>
        <v>-0.6934850655207173</v>
      </c>
      <c r="H10" s="12">
        <f>(E10/'December 2013'!E10)-1</f>
        <v>-0.27285432423544875</v>
      </c>
    </row>
    <row r="11" spans="1:8" ht="12.75">
      <c r="A11" s="1" t="s">
        <v>9</v>
      </c>
      <c r="B11">
        <v>8</v>
      </c>
      <c r="D11" s="21">
        <f>SUM('Week of December 1st:Week of December 29th'!D10)</f>
        <v>953855.7000000002</v>
      </c>
      <c r="E11" s="21">
        <f>SUM('Week of December 1st:Week of December 29th'!E10)</f>
        <v>434432.60000000003</v>
      </c>
      <c r="F11" s="4"/>
      <c r="G11" s="12">
        <f>(D11/'December 2013'!D11)-1</f>
        <v>0.08051373626809322</v>
      </c>
      <c r="H11" s="12">
        <f>(E11/'December 2013'!E11)-1</f>
        <v>0.9830015113317936</v>
      </c>
    </row>
    <row r="12" spans="1:8" ht="12.75">
      <c r="A12" s="1" t="s">
        <v>10</v>
      </c>
      <c r="B12">
        <v>9</v>
      </c>
      <c r="D12" s="21">
        <f>SUM('Week of December 1st:Week of December 29th'!D11)</f>
        <v>417176.19999999995</v>
      </c>
      <c r="E12" s="21">
        <f>SUM('Week of December 1st:Week of December 29th'!E11)</f>
        <v>217377.3</v>
      </c>
      <c r="F12" s="4"/>
      <c r="G12" s="12">
        <f>(D12/'December 2013'!D12)-1</f>
        <v>0.34091880678417597</v>
      </c>
      <c r="H12" s="12">
        <f>(E12/'December 2013'!E12)-1</f>
        <v>0.6699685407759943</v>
      </c>
    </row>
    <row r="13" spans="1:8" ht="12.75">
      <c r="A13" s="1" t="s">
        <v>11</v>
      </c>
      <c r="B13">
        <v>10</v>
      </c>
      <c r="D13" s="21">
        <f>SUM('Week of December 1st:Week of December 29th'!D12)</f>
        <v>481740.69999999995</v>
      </c>
      <c r="E13" s="21">
        <f>SUM('Week of December 1st:Week of December 29th'!E12)</f>
        <v>269470.25</v>
      </c>
      <c r="F13" s="4"/>
      <c r="G13" s="12">
        <f>(D13/'December 2013'!D13)-1</f>
        <v>-0.26459559762473916</v>
      </c>
      <c r="H13" s="12">
        <f>(E13/'December 2013'!E13)-1</f>
        <v>-0.06901971913007054</v>
      </c>
    </row>
    <row r="14" spans="1:8" ht="12.75">
      <c r="A14" s="1" t="s">
        <v>12</v>
      </c>
      <c r="B14">
        <v>11</v>
      </c>
      <c r="D14" s="21">
        <f>SUM('Week of December 1st:Week of December 29th'!D13)</f>
        <v>5731315.800000001</v>
      </c>
      <c r="E14" s="21">
        <f>SUM('Week of December 1st:Week of December 29th'!E13)</f>
        <v>1800249.15</v>
      </c>
      <c r="F14" s="4"/>
      <c r="G14" s="12">
        <f>(D14/'December 2013'!D14)-1</f>
        <v>0.17030078707631136</v>
      </c>
      <c r="H14" s="12">
        <f>(E14/'December 2013'!E14)-1</f>
        <v>0.31017970630564085</v>
      </c>
    </row>
    <row r="15" spans="1:8" ht="12.75">
      <c r="A15" s="1" t="s">
        <v>13</v>
      </c>
      <c r="B15">
        <v>12</v>
      </c>
      <c r="D15" s="21">
        <f>SUM('Week of December 1st:Week of December 29th'!D14)</f>
        <v>99396.49999999999</v>
      </c>
      <c r="E15" s="21">
        <f>SUM('Week of December 1st:Week of December 29th'!E14)</f>
        <v>39334.05</v>
      </c>
      <c r="F15" s="4"/>
      <c r="G15" s="12">
        <f>(D15/'December 2013'!D15)-1</f>
        <v>0.30625367971739736</v>
      </c>
      <c r="H15" s="12">
        <f>(E15/'December 2013'!E15)-1</f>
        <v>-0.2766191634804773</v>
      </c>
    </row>
    <row r="16" spans="1:8" ht="12.75">
      <c r="A16" s="1" t="s">
        <v>14</v>
      </c>
      <c r="B16">
        <v>13</v>
      </c>
      <c r="D16" s="21">
        <f>SUM('Week of December 1st:Week of December 29th'!D15)</f>
        <v>16182827.4</v>
      </c>
      <c r="E16" s="21">
        <f>SUM('Week of December 1st:Week of December 29th'!E15)</f>
        <v>7719383</v>
      </c>
      <c r="F16" s="4"/>
      <c r="G16" s="12">
        <f>(D16/'December 2013'!D16)-1</f>
        <v>-0.07861702364318868</v>
      </c>
      <c r="H16" s="12">
        <f>(E16/'December 2013'!E16)-1</f>
        <v>-0.2280980257069104</v>
      </c>
    </row>
    <row r="17" spans="1:8" ht="12.75">
      <c r="A17" s="1" t="s">
        <v>15</v>
      </c>
      <c r="B17">
        <v>14</v>
      </c>
      <c r="D17" s="21">
        <f>SUM('Week of December 1st:Week of December 29th'!D16)</f>
        <v>869233.6499999999</v>
      </c>
      <c r="E17" s="21">
        <f>SUM('Week of December 1st:Week of December 29th'!E16)</f>
        <v>10137.05</v>
      </c>
      <c r="F17" s="4"/>
      <c r="G17" s="12">
        <f>(D17/'December 2013'!D17)-1</f>
        <v>12.319485966199972</v>
      </c>
      <c r="H17" s="12">
        <f>(E17/'December 2013'!E17)-1</f>
        <v>-0.5491438356164384</v>
      </c>
    </row>
    <row r="18" spans="1:8" ht="12.75">
      <c r="A18" s="1" t="s">
        <v>16</v>
      </c>
      <c r="B18">
        <v>15</v>
      </c>
      <c r="D18" s="21">
        <f>SUM('Week of December 1st:Week of December 29th'!D17)</f>
        <v>13861.4</v>
      </c>
      <c r="E18" s="21">
        <f>SUM('Week of December 1st:Week of December 29th'!E17)</f>
        <v>7818.3</v>
      </c>
      <c r="F18" s="4"/>
      <c r="G18" s="12">
        <f>(D18/'December 2013'!D18)-1</f>
        <v>-0.7160759348474421</v>
      </c>
      <c r="H18" s="12">
        <f>(E18/'December 2013'!E18)-1</f>
        <v>0.20355603448275872</v>
      </c>
    </row>
    <row r="19" spans="1:8" ht="12.75">
      <c r="A19" s="1" t="s">
        <v>17</v>
      </c>
      <c r="B19">
        <v>16</v>
      </c>
      <c r="D19" s="21">
        <f>SUM('Week of December 1st:Week of December 29th'!D18)</f>
        <v>4235343</v>
      </c>
      <c r="E19" s="21">
        <f>SUM('Week of December 1st:Week of December 29th'!E18)</f>
        <v>2620465.4</v>
      </c>
      <c r="F19" s="4"/>
      <c r="G19" s="12">
        <f>(D19/'December 2013'!D19)-1</f>
        <v>0.3208337999537638</v>
      </c>
      <c r="H19" s="12">
        <f>(E19/'December 2013'!E19)-1</f>
        <v>0.3818861573916077</v>
      </c>
    </row>
    <row r="20" spans="1:8" ht="12.75">
      <c r="A20" s="1" t="s">
        <v>18</v>
      </c>
      <c r="B20">
        <v>17</v>
      </c>
      <c r="D20" s="21">
        <f>SUM('Week of December 1st:Week of December 29th'!D19)</f>
        <v>1623379.7999999998</v>
      </c>
      <c r="E20" s="21">
        <f>SUM('Week of December 1st:Week of December 29th'!E19)</f>
        <v>1016469.3</v>
      </c>
      <c r="F20" s="4"/>
      <c r="G20" s="12">
        <f>(D20/'December 2013'!D20)-1</f>
        <v>0.499962163228479</v>
      </c>
      <c r="H20" s="12">
        <f>(E20/'December 2013'!E20)-1</f>
        <v>0.7457152045395119</v>
      </c>
    </row>
    <row r="21" spans="1:8" ht="12.75">
      <c r="A21" s="1" t="s">
        <v>19</v>
      </c>
      <c r="B21">
        <v>18</v>
      </c>
      <c r="D21" s="21">
        <f>SUM('Week of December 1st:Week of December 29th'!D20)</f>
        <v>567520.5700000001</v>
      </c>
      <c r="E21" s="21">
        <f>SUM('Week of December 1st:Week of December 29th'!E20)</f>
        <v>260788.85000000003</v>
      </c>
      <c r="F21" s="4"/>
      <c r="G21" s="12">
        <f>(D21/'December 2013'!D21)-1</f>
        <v>0.1304148043716289</v>
      </c>
      <c r="H21" s="12">
        <f>(E21/'December 2013'!E21)-1</f>
        <v>0.5506250481246477</v>
      </c>
    </row>
    <row r="22" spans="1:8" ht="12.75">
      <c r="A22" s="1" t="s">
        <v>20</v>
      </c>
      <c r="B22">
        <v>19</v>
      </c>
      <c r="D22" s="21">
        <f>SUM('Week of December 1st:Week of December 29th'!D21)</f>
        <v>98123.91</v>
      </c>
      <c r="E22" s="21">
        <f>SUM('Week of December 1st:Week of December 29th'!E21)</f>
        <v>34255.55</v>
      </c>
      <c r="F22" s="4"/>
      <c r="G22" s="12">
        <f>(D22/'December 2013'!D22)-1</f>
        <v>0.6037459017197249</v>
      </c>
      <c r="H22" s="12">
        <f>(E22/'December 2013'!E22)-1</f>
        <v>1.039063313819038</v>
      </c>
    </row>
    <row r="23" spans="1:8" ht="12.75">
      <c r="A23" s="1" t="s">
        <v>21</v>
      </c>
      <c r="B23">
        <v>20</v>
      </c>
      <c r="D23" s="21">
        <f>SUM('Week of December 1st:Week of December 29th'!D22)</f>
        <v>54215</v>
      </c>
      <c r="E23" s="21">
        <f>SUM('Week of December 1st:Week of December 29th'!E22)</f>
        <v>54314.05</v>
      </c>
      <c r="F23" s="4"/>
      <c r="G23" s="12">
        <f>(D23/'December 2013'!D23)-1</f>
        <v>1.632473403351348</v>
      </c>
      <c r="H23" s="12">
        <f>(E23/'December 2013'!E23)-1</f>
        <v>1.900833707193061</v>
      </c>
    </row>
    <row r="24" spans="1:8" ht="12.75">
      <c r="A24" s="1" t="s">
        <v>22</v>
      </c>
      <c r="B24">
        <v>21</v>
      </c>
      <c r="D24" s="21">
        <f>SUM('Week of December 1st:Week of December 29th'!D23)</f>
        <v>22751.4</v>
      </c>
      <c r="E24" s="21">
        <f>SUM('Week of December 1st:Week of December 29th'!E23)</f>
        <v>14334.25</v>
      </c>
      <c r="F24" s="4"/>
      <c r="G24" s="12">
        <f>(D24/'December 2013'!D24)-1</f>
        <v>0.13538155205840763</v>
      </c>
      <c r="H24" s="12">
        <f>(E24/'December 2013'!E24)-1</f>
        <v>0.11284712787348505</v>
      </c>
    </row>
    <row r="25" spans="1:8" ht="12.75">
      <c r="A25" s="1" t="s">
        <v>23</v>
      </c>
      <c r="B25">
        <v>22</v>
      </c>
      <c r="D25" s="21">
        <f>SUM('Week of December 1st:Week of December 29th'!D24)</f>
        <v>13740.300000000001</v>
      </c>
      <c r="E25" s="21">
        <f>SUM('Week of December 1st:Week of December 29th'!E24)</f>
        <v>4902.8</v>
      </c>
      <c r="F25" s="4"/>
      <c r="G25" s="12">
        <f>(D25/'December 2013'!D25)-1</f>
        <v>-0.8746135370621151</v>
      </c>
      <c r="H25" s="12">
        <f>(E25/'December 2013'!E25)-1</f>
        <v>0.11315956770502233</v>
      </c>
    </row>
    <row r="26" spans="1:8" ht="12.75">
      <c r="A26" s="1" t="s">
        <v>24</v>
      </c>
      <c r="B26">
        <v>23</v>
      </c>
      <c r="D26" s="21">
        <f>SUM('Week of December 1st:Week of December 29th'!D25)</f>
        <v>66983.7</v>
      </c>
      <c r="E26" s="21">
        <f>SUM('Week of December 1st:Week of December 29th'!E25)</f>
        <v>26438.65</v>
      </c>
      <c r="F26" s="4"/>
      <c r="G26" s="12">
        <f>(D26/'December 2013'!D26)-1</f>
        <v>-0.13799358176569776</v>
      </c>
      <c r="H26" s="12">
        <f>(E26/'December 2013'!E26)-1</f>
        <v>0.6012846059269941</v>
      </c>
    </row>
    <row r="27" spans="1:8" ht="12.75">
      <c r="A27" s="1" t="s">
        <v>25</v>
      </c>
      <c r="B27">
        <v>24</v>
      </c>
      <c r="D27" s="21">
        <f>SUM('Week of December 1st:Week of December 29th'!D26)</f>
        <v>17480.4</v>
      </c>
      <c r="E27" s="21">
        <f>SUM('Week of December 1st:Week of December 29th'!E26)</f>
        <v>5281.15</v>
      </c>
      <c r="F27" s="4"/>
      <c r="G27" s="12">
        <f>(D27/'December 2013'!D27)-1</f>
        <v>-0.39460350553952805</v>
      </c>
      <c r="H27" s="12">
        <f>(E27/'December 2013'!E27)-1</f>
        <v>0.12202558001189745</v>
      </c>
    </row>
    <row r="28" spans="1:8" ht="12.75">
      <c r="A28" s="1" t="s">
        <v>26</v>
      </c>
      <c r="B28">
        <v>25</v>
      </c>
      <c r="D28" s="21">
        <f>SUM('Week of December 1st:Week of December 29th'!D27)</f>
        <v>89031.6</v>
      </c>
      <c r="E28" s="21">
        <f>SUM('Week of December 1st:Week of December 29th'!E27)</f>
        <v>18919.6</v>
      </c>
      <c r="F28" s="4"/>
      <c r="G28" s="12">
        <f>(D28/'December 2013'!D28)-1</f>
        <v>1.765978731270252</v>
      </c>
      <c r="H28" s="12">
        <f>(E28/'December 2013'!E28)-1</f>
        <v>0.5208620544129643</v>
      </c>
    </row>
    <row r="29" spans="1:8" ht="12.75">
      <c r="A29" s="1" t="s">
        <v>27</v>
      </c>
      <c r="B29">
        <v>26</v>
      </c>
      <c r="D29" s="21">
        <f>SUM('Week of December 1st:Week of December 29th'!D28)</f>
        <v>752057.6</v>
      </c>
      <c r="E29" s="21">
        <f>SUM('Week of December 1st:Week of December 29th'!E28)</f>
        <v>21602.35</v>
      </c>
      <c r="F29" s="4"/>
      <c r="G29" s="12">
        <f>(D29/'December 2013'!D29)-1</f>
        <v>15.659451077686462</v>
      </c>
      <c r="H29" s="12">
        <f>(E29/'December 2013'!E29)-1</f>
        <v>-0.25163081698474676</v>
      </c>
    </row>
    <row r="30" spans="1:8" ht="12.75">
      <c r="A30" s="1" t="s">
        <v>28</v>
      </c>
      <c r="B30">
        <v>27</v>
      </c>
      <c r="D30" s="21">
        <f>SUM('Week of December 1st:Week of December 29th'!D29)</f>
        <v>582912.4000000001</v>
      </c>
      <c r="E30" s="21">
        <f>SUM('Week of December 1st:Week of December 29th'!E29)</f>
        <v>260180.9</v>
      </c>
      <c r="F30" s="4"/>
      <c r="G30" s="12">
        <f>(D30/'December 2013'!D30)-1</f>
        <v>1.006326902829278</v>
      </c>
      <c r="H30" s="12">
        <f>(E30/'December 2013'!E30)-1</f>
        <v>0.89389824463071</v>
      </c>
    </row>
    <row r="31" spans="1:8" ht="12.75">
      <c r="A31" s="1" t="s">
        <v>29</v>
      </c>
      <c r="B31">
        <v>28</v>
      </c>
      <c r="D31" s="21">
        <f>SUM('Week of December 1st:Week of December 29th'!D30)</f>
        <v>586382.3</v>
      </c>
      <c r="E31" s="21">
        <f>SUM('Week of December 1st:Week of December 29th'!E30)</f>
        <v>80828.65</v>
      </c>
      <c r="F31" s="4"/>
      <c r="G31" s="12">
        <f>(D31/'December 2013'!D31)-1</f>
        <v>1.0737134737446654</v>
      </c>
      <c r="H31" s="12">
        <f>(E31/'December 2013'!E31)-1</f>
        <v>-0.3943806759028341</v>
      </c>
    </row>
    <row r="32" spans="1:8" ht="12.75">
      <c r="A32" s="1" t="s">
        <v>30</v>
      </c>
      <c r="B32">
        <v>29</v>
      </c>
      <c r="D32" s="21">
        <f>SUM('Week of December 1st:Week of December 29th'!D31)</f>
        <v>9483138.700000001</v>
      </c>
      <c r="E32" s="21">
        <f>SUM('Week of December 1st:Week of December 29th'!E31)</f>
        <v>4953023.25</v>
      </c>
      <c r="F32" s="4"/>
      <c r="G32" s="12">
        <f>(D32/'December 2013'!D32)-1</f>
        <v>0.4989768996069255</v>
      </c>
      <c r="H32" s="12">
        <f>(E32/'December 2013'!E32)-1</f>
        <v>0.48962791657280724</v>
      </c>
    </row>
    <row r="33" spans="1:8" ht="12.75">
      <c r="A33" s="1" t="s">
        <v>31</v>
      </c>
      <c r="B33">
        <v>30</v>
      </c>
      <c r="D33" s="21">
        <f>SUM('Week of December 1st:Week of December 29th'!D32)</f>
        <v>22873.199999999997</v>
      </c>
      <c r="E33" s="21">
        <f>SUM('Week of December 1st:Week of December 29th'!E32)</f>
        <v>7136.85</v>
      </c>
      <c r="F33" s="4"/>
      <c r="G33" s="12">
        <f>(D33/'December 2013'!D33)-1</f>
        <v>2.158322056833558</v>
      </c>
      <c r="H33" s="12">
        <f>(E33/'December 2013'!E33)-1</f>
        <v>0.08209509658246672</v>
      </c>
    </row>
    <row r="34" spans="1:8" ht="12.75">
      <c r="A34" s="1" t="s">
        <v>32</v>
      </c>
      <c r="B34">
        <v>31</v>
      </c>
      <c r="D34" s="21">
        <f>SUM('Week of December 1st:Week of December 29th'!D33)</f>
        <v>785723.91</v>
      </c>
      <c r="E34" s="21">
        <f>SUM('Week of December 1st:Week of December 29th'!E33)</f>
        <v>276740.10000000003</v>
      </c>
      <c r="F34" s="4"/>
      <c r="G34" s="12">
        <f>(D34/'December 2013'!D34)-1</f>
        <v>-0.1622060302461823</v>
      </c>
      <c r="H34" s="12">
        <f>(E34/'December 2013'!E34)-1</f>
        <v>0.16159314578861794</v>
      </c>
    </row>
    <row r="35" spans="1:8" ht="12.75">
      <c r="A35" s="1" t="s">
        <v>33</v>
      </c>
      <c r="B35">
        <v>32</v>
      </c>
      <c r="D35" s="21">
        <f>SUM('Week of December 1st:Week of December 29th'!D34)</f>
        <v>32660.6</v>
      </c>
      <c r="E35" s="21">
        <f>SUM('Week of December 1st:Week of December 29th'!E34)</f>
        <v>28342.65</v>
      </c>
      <c r="F35" s="4"/>
      <c r="G35" s="12">
        <f>(D35/'December 2013'!D35)-1</f>
        <v>-0.3928376232985451</v>
      </c>
      <c r="H35" s="12">
        <f>(E35/'December 2013'!E35)-1</f>
        <v>-0.4886301205504019</v>
      </c>
    </row>
    <row r="36" spans="1:8" ht="12.75">
      <c r="A36" s="1" t="s">
        <v>34</v>
      </c>
      <c r="B36">
        <v>33</v>
      </c>
      <c r="D36" s="21">
        <f>SUM('Week of December 1st:Week of December 29th'!D35)</f>
        <v>51240</v>
      </c>
      <c r="E36" s="21">
        <f>SUM('Week of December 1st:Week of December 29th'!E35)</f>
        <v>10547.95</v>
      </c>
      <c r="F36" s="4"/>
      <c r="G36" s="12">
        <f>(D36/'December 2013'!D36)-1</f>
        <v>-0.5590308316967674</v>
      </c>
      <c r="H36" s="12">
        <f>(E36/'December 2013'!E36)-1</f>
        <v>-0.09064301016867304</v>
      </c>
    </row>
    <row r="37" spans="1:8" ht="12.75">
      <c r="A37" s="1" t="s">
        <v>35</v>
      </c>
      <c r="B37">
        <v>34</v>
      </c>
      <c r="D37" s="21">
        <f>SUM('Week of December 1st:Week of December 29th'!D36)</f>
        <v>3389.3999999999996</v>
      </c>
      <c r="E37" s="21">
        <f>SUM('Week of December 1st:Week of December 29th'!E36)</f>
        <v>2368.45</v>
      </c>
      <c r="F37" s="4"/>
      <c r="G37" s="12">
        <f>(D37/'December 2013'!D37)-1</f>
        <v>-0.685420997920998</v>
      </c>
      <c r="H37" s="12">
        <f>(E37/'December 2013'!E37)-1</f>
        <v>-0.6603934557864097</v>
      </c>
    </row>
    <row r="38" spans="1:8" ht="12.75">
      <c r="A38" s="1" t="s">
        <v>36</v>
      </c>
      <c r="B38">
        <v>35</v>
      </c>
      <c r="D38" s="21">
        <f>SUM('Week of December 1st:Week of December 29th'!D37)</f>
        <v>1446533.9</v>
      </c>
      <c r="E38" s="21">
        <f>SUM('Week of December 1st:Week of December 29th'!E37)</f>
        <v>721358.0499999999</v>
      </c>
      <c r="F38" s="4"/>
      <c r="G38" s="12">
        <f>(D38/'December 2013'!D38)-1</f>
        <v>0.024452792848530747</v>
      </c>
      <c r="H38" s="12">
        <f>(E38/'December 2013'!E38)-1</f>
        <v>0.32022665880048384</v>
      </c>
    </row>
    <row r="39" spans="1:8" ht="12.75">
      <c r="A39" s="1" t="s">
        <v>37</v>
      </c>
      <c r="B39">
        <v>36</v>
      </c>
      <c r="D39" s="21">
        <f>SUM('Week of December 1st:Week of December 29th'!D38)</f>
        <v>6158124.000000001</v>
      </c>
      <c r="E39" s="21">
        <f>SUM('Week of December 1st:Week of December 29th'!E38)</f>
        <v>1742249.95</v>
      </c>
      <c r="F39" s="4"/>
      <c r="G39" s="12">
        <f>(D39/'December 2013'!D39)-1</f>
        <v>0.16938769487867522</v>
      </c>
      <c r="H39" s="12">
        <f>(E39/'December 2013'!E39)-1</f>
        <v>0.15022302674934584</v>
      </c>
    </row>
    <row r="40" spans="1:8" ht="12.75">
      <c r="A40" s="1" t="s">
        <v>38</v>
      </c>
      <c r="B40">
        <v>37</v>
      </c>
      <c r="D40" s="21">
        <f>SUM('Week of December 1st:Week of December 29th'!D39)</f>
        <v>869580.6000000001</v>
      </c>
      <c r="E40" s="21">
        <f>SUM('Week of December 1st:Week of December 29th'!E39)</f>
        <v>669007.5</v>
      </c>
      <c r="F40" s="4"/>
      <c r="G40" s="12">
        <f>(D40/'December 2013'!D40)-1</f>
        <v>0.24523785418506505</v>
      </c>
      <c r="H40" s="12">
        <f>(E40/'December 2013'!E40)-1</f>
        <v>0.3792956640708436</v>
      </c>
    </row>
    <row r="41" spans="1:8" ht="12.75">
      <c r="A41" s="1" t="s">
        <v>39</v>
      </c>
      <c r="B41">
        <v>38</v>
      </c>
      <c r="D41" s="21">
        <f>SUM('Week of December 1st:Week of December 29th'!D40)</f>
        <v>60774.700000000004</v>
      </c>
      <c r="E41" s="21">
        <f>SUM('Week of December 1st:Week of December 29th'!E40)</f>
        <v>34040.65</v>
      </c>
      <c r="F41" s="4"/>
      <c r="G41" s="12">
        <f>(D41/'December 2013'!D41)-1</f>
        <v>0.2304563492063494</v>
      </c>
      <c r="H41" s="12">
        <f>(E41/'December 2013'!E41)-1</f>
        <v>0.5746110382566745</v>
      </c>
    </row>
    <row r="42" spans="1:8" ht="12.75">
      <c r="A42" s="1" t="s">
        <v>40</v>
      </c>
      <c r="B42">
        <v>39</v>
      </c>
      <c r="D42" s="21">
        <f>SUM('Week of December 1st:Week of December 29th'!D41)</f>
        <v>5518.8</v>
      </c>
      <c r="E42" s="21">
        <f>SUM('Week of December 1st:Week of December 29th'!E41)</f>
        <v>2273.6</v>
      </c>
      <c r="F42" s="4"/>
      <c r="G42" s="12">
        <f>(D42/'December 2013'!D42)-1</f>
        <v>1.795744680851064</v>
      </c>
      <c r="H42" s="12">
        <f>(E42/'December 2013'!E42)-1</f>
        <v>0.7099236641221376</v>
      </c>
    </row>
    <row r="43" spans="1:8" ht="12.75">
      <c r="A43" s="1" t="s">
        <v>41</v>
      </c>
      <c r="B43">
        <v>40</v>
      </c>
      <c r="D43" s="21">
        <f>SUM('Week of December 1st:Week of December 29th'!D42)</f>
        <v>19527.2</v>
      </c>
      <c r="E43" s="21">
        <f>SUM('Week of December 1st:Week of December 29th'!E42)</f>
        <v>9212.349999999999</v>
      </c>
      <c r="F43" s="4"/>
      <c r="G43" s="12">
        <f>(D43/'December 2013'!D43)-1</f>
        <v>0.40406684115160063</v>
      </c>
      <c r="H43" s="12">
        <f>(E43/'December 2013'!E43)-1</f>
        <v>-0.7800626697305202</v>
      </c>
    </row>
    <row r="44" spans="1:8" ht="12.75">
      <c r="A44" s="1" t="s">
        <v>42</v>
      </c>
      <c r="B44">
        <v>41</v>
      </c>
      <c r="D44" s="21">
        <f>SUM('Week of December 1st:Week of December 29th'!D43)</f>
        <v>2649745.3499999996</v>
      </c>
      <c r="E44" s="21">
        <f>SUM('Week of December 1st:Week of December 29th'!E43)</f>
        <v>960593.29</v>
      </c>
      <c r="F44" s="4"/>
      <c r="G44" s="12">
        <f>(D44/'December 2013'!D44)-1</f>
        <v>0.09752339305994506</v>
      </c>
      <c r="H44" s="12">
        <f>(E44/'December 2013'!E44)-1</f>
        <v>-0.06938525423562958</v>
      </c>
    </row>
    <row r="45" spans="1:8" ht="12.75">
      <c r="A45" s="1" t="s">
        <v>43</v>
      </c>
      <c r="B45">
        <v>42</v>
      </c>
      <c r="D45" s="21">
        <f>SUM('Week of December 1st:Week of December 29th'!D44)</f>
        <v>1034196.55</v>
      </c>
      <c r="E45" s="21">
        <f>SUM('Week of December 1st:Week of December 29th'!E44)</f>
        <v>444247.31</v>
      </c>
      <c r="F45" s="4"/>
      <c r="G45" s="12">
        <f>(D45/'December 2013'!D45)-1</f>
        <v>-0.2326818452527355</v>
      </c>
      <c r="H45" s="12">
        <f>(E45/'December 2013'!E45)-1</f>
        <v>-0.0418228059200072</v>
      </c>
    </row>
    <row r="46" spans="1:8" ht="12.75">
      <c r="A46" s="1" t="s">
        <v>44</v>
      </c>
      <c r="B46">
        <v>43</v>
      </c>
      <c r="D46" s="21">
        <f>SUM('Week of December 1st:Week of December 29th'!D45)</f>
        <v>1116372.6</v>
      </c>
      <c r="E46" s="21">
        <f>SUM('Week of December 1st:Week of December 29th'!E45)</f>
        <v>550488.0499999999</v>
      </c>
      <c r="F46" s="4"/>
      <c r="G46" s="12">
        <f>(D46/'December 2013'!D46)-1</f>
        <v>0.04065069297627444</v>
      </c>
      <c r="H46" s="12">
        <f>(E46/'December 2013'!E46)-1</f>
        <v>0.5670687236467691</v>
      </c>
    </row>
    <row r="47" spans="1:8" ht="12.75">
      <c r="A47" s="1" t="s">
        <v>45</v>
      </c>
      <c r="B47">
        <v>44</v>
      </c>
      <c r="D47" s="21">
        <f>SUM('Week of December 1st:Week of December 29th'!D46)</f>
        <v>1361808.72</v>
      </c>
      <c r="E47" s="21">
        <f>SUM('Week of December 1st:Week of December 29th'!E46)</f>
        <v>406036.38</v>
      </c>
      <c r="F47" s="4"/>
      <c r="G47" s="12">
        <f>(D47/'December 2013'!D47)-1</f>
        <v>-0.20155533070624154</v>
      </c>
      <c r="H47" s="12">
        <f>(E47/'December 2013'!E47)-1</f>
        <v>-0.017895627913123935</v>
      </c>
    </row>
    <row r="48" spans="1:8" ht="12.75">
      <c r="A48" s="1" t="s">
        <v>46</v>
      </c>
      <c r="B48">
        <v>45</v>
      </c>
      <c r="D48" s="21">
        <f>SUM('Week of December 1st:Week of December 29th'!D47)</f>
        <v>766864</v>
      </c>
      <c r="E48" s="21">
        <f>SUM('Week of December 1st:Week of December 29th'!E47)</f>
        <v>159357.09999999998</v>
      </c>
      <c r="F48" s="4"/>
      <c r="G48" s="12">
        <f>(D48/'December 2013'!D48)-1</f>
        <v>1.0746913112642984</v>
      </c>
      <c r="H48" s="12">
        <f>(E48/'December 2013'!E48)-1</f>
        <v>0.08775249357940607</v>
      </c>
    </row>
    <row r="49" spans="1:8" ht="12.75">
      <c r="A49" s="1" t="s">
        <v>47</v>
      </c>
      <c r="B49">
        <v>46</v>
      </c>
      <c r="D49" s="21">
        <f>SUM('Week of December 1st:Week of December 29th'!D48)</f>
        <v>974801.7300000001</v>
      </c>
      <c r="E49" s="21">
        <f>SUM('Week of December 1st:Week of December 29th'!E48)</f>
        <v>513631.30000000005</v>
      </c>
      <c r="F49" s="4"/>
      <c r="G49" s="12">
        <f>(D49/'December 2013'!D49)-1</f>
        <v>0.01813419323254495</v>
      </c>
      <c r="H49" s="12">
        <f>(E49/'December 2013'!E49)-1</f>
        <v>-0.003440887962324668</v>
      </c>
    </row>
    <row r="50" spans="1:8" ht="12.75">
      <c r="A50" s="1" t="s">
        <v>48</v>
      </c>
      <c r="B50">
        <v>47</v>
      </c>
      <c r="D50" s="21">
        <f>SUM('Week of December 1st:Week of December 29th'!D49)</f>
        <v>76463.1</v>
      </c>
      <c r="E50" s="21">
        <f>SUM('Week of December 1st:Week of December 29th'!E49)</f>
        <v>24530.800000000003</v>
      </c>
      <c r="F50" s="4"/>
      <c r="G50" s="12">
        <f>(D50/'December 2013'!D50)-1</f>
        <v>-0.4238158033547842</v>
      </c>
      <c r="H50" s="12">
        <f>(E50/'December 2013'!E50)-1</f>
        <v>-0.4178495784708667</v>
      </c>
    </row>
    <row r="51" spans="1:8" ht="12.75">
      <c r="A51" s="1" t="s">
        <v>49</v>
      </c>
      <c r="B51">
        <v>48</v>
      </c>
      <c r="D51" s="21">
        <f>SUM('Week of December 1st:Week of December 29th'!D50)</f>
        <v>9870165.9</v>
      </c>
      <c r="E51" s="21">
        <f>SUM('Week of December 1st:Week of December 29th'!E50)</f>
        <v>4223996</v>
      </c>
      <c r="F51" s="4"/>
      <c r="G51" s="12">
        <f>(D51/'December 2013'!D51)-1</f>
        <v>0.13170370837856504</v>
      </c>
      <c r="H51" s="12">
        <f>(E51/'December 2013'!E51)-1</f>
        <v>-0.08859002855915765</v>
      </c>
    </row>
    <row r="52" spans="1:8" ht="12.75">
      <c r="A52" s="1" t="s">
        <v>50</v>
      </c>
      <c r="B52">
        <v>49</v>
      </c>
      <c r="D52" s="21">
        <f>SUM('Week of December 1st:Week of December 29th'!D51)</f>
        <v>2279568.39</v>
      </c>
      <c r="E52" s="21">
        <f>SUM('Week of December 1st:Week of December 29th'!E51)</f>
        <v>773339.7</v>
      </c>
      <c r="F52" s="4"/>
      <c r="G52" s="12">
        <f>(D52/'December 2013'!D52)-1</f>
        <v>0.26671155564360505</v>
      </c>
      <c r="H52" s="12">
        <f>(E52/'December 2013'!E52)-1</f>
        <v>0.4130162575317866</v>
      </c>
    </row>
    <row r="53" spans="1:8" ht="12.75">
      <c r="A53" s="1" t="s">
        <v>51</v>
      </c>
      <c r="B53">
        <v>50</v>
      </c>
      <c r="D53" s="21">
        <f>SUM('Week of December 1st:Week of December 29th'!D52)</f>
        <v>11689225.3</v>
      </c>
      <c r="E53" s="21">
        <f>SUM('Week of December 1st:Week of December 29th'!E52)</f>
        <v>4362955.8</v>
      </c>
      <c r="F53" s="4"/>
      <c r="G53" s="12">
        <f>(D53/'December 2013'!D53)-1</f>
        <v>-0.007574297601939395</v>
      </c>
      <c r="H53" s="12">
        <f>(E53/'December 2013'!E53)-1</f>
        <v>-0.06463091731854897</v>
      </c>
    </row>
    <row r="54" spans="1:8" ht="12.75">
      <c r="A54" s="1" t="s">
        <v>52</v>
      </c>
      <c r="B54">
        <v>51</v>
      </c>
      <c r="D54" s="21">
        <f>SUM('Week of December 1st:Week of December 29th'!D53)</f>
        <v>2110223.5</v>
      </c>
      <c r="E54" s="21">
        <f>SUM('Week of December 1st:Week of December 29th'!E53)</f>
        <v>972150.8999999999</v>
      </c>
      <c r="F54" s="4"/>
      <c r="G54" s="12">
        <f>(D54/'December 2013'!D54)-1</f>
        <v>0.18969484965738426</v>
      </c>
      <c r="H54" s="12">
        <f>(E54/'December 2013'!E54)-1</f>
        <v>0.33936703513749666</v>
      </c>
    </row>
    <row r="55" spans="1:8" ht="12.75">
      <c r="A55" s="1" t="s">
        <v>53</v>
      </c>
      <c r="B55">
        <v>52</v>
      </c>
      <c r="D55" s="21">
        <f>SUM('Week of December 1st:Week of December 29th'!D54)</f>
        <v>3754510.9</v>
      </c>
      <c r="E55" s="21">
        <f>SUM('Week of December 1st:Week of December 29th'!E54)</f>
        <v>1566417.6500000001</v>
      </c>
      <c r="F55" s="4"/>
      <c r="G55" s="12">
        <f>(D55/'December 2013'!D55)-1</f>
        <v>0.04480760955452889</v>
      </c>
      <c r="H55" s="12">
        <f>(E55/'December 2013'!E55)-1</f>
        <v>-0.1650465639606622</v>
      </c>
    </row>
    <row r="56" spans="1:8" ht="12.75">
      <c r="A56" s="1" t="s">
        <v>54</v>
      </c>
      <c r="B56">
        <v>53</v>
      </c>
      <c r="D56" s="21">
        <f>SUM('Week of December 1st:Week of December 29th'!D55)</f>
        <v>1887432.3199999998</v>
      </c>
      <c r="E56" s="21">
        <f>SUM('Week of December 1st:Week of December 29th'!E55)</f>
        <v>1467104.06</v>
      </c>
      <c r="F56" s="4"/>
      <c r="G56" s="12">
        <f>(D56/'December 2013'!D56)-1</f>
        <v>0.33178794762424646</v>
      </c>
      <c r="H56" s="12">
        <f>(E56/'December 2013'!E56)-1</f>
        <v>1.3224685922254142</v>
      </c>
    </row>
    <row r="57" spans="1:8" ht="12.75">
      <c r="A57" s="1" t="s">
        <v>55</v>
      </c>
      <c r="B57">
        <v>54</v>
      </c>
      <c r="D57" s="21">
        <f>SUM('Week of December 1st:Week of December 29th'!D56)</f>
        <v>145587.75</v>
      </c>
      <c r="E57" s="21">
        <f>SUM('Week of December 1st:Week of December 29th'!E56)</f>
        <v>46784.85</v>
      </c>
      <c r="F57" s="4"/>
      <c r="G57" s="12">
        <f>(D57/'December 2013'!D57)-1</f>
        <v>0.8088068225585141</v>
      </c>
      <c r="H57" s="12">
        <f>(E57/'December 2013'!E57)-1</f>
        <v>0.18381968737545962</v>
      </c>
    </row>
    <row r="58" spans="1:8" ht="12.75">
      <c r="A58" s="1" t="s">
        <v>56</v>
      </c>
      <c r="B58">
        <v>55</v>
      </c>
      <c r="D58" s="21">
        <f>SUM('Week of December 1st:Week of December 29th'!D57)</f>
        <v>2029026.99</v>
      </c>
      <c r="E58" s="21">
        <f>SUM('Week of December 1st:Week of December 29th'!E57)</f>
        <v>958470.4500000001</v>
      </c>
      <c r="F58" s="4"/>
      <c r="G58" s="12">
        <f>(D58/'December 2013'!D58)-1</f>
        <v>0.1738375908244032</v>
      </c>
      <c r="H58" s="12">
        <f>(E58/'December 2013'!E58)-1</f>
        <v>0.3542251431623298</v>
      </c>
    </row>
    <row r="59" spans="1:8" ht="12.75">
      <c r="A59" s="1" t="s">
        <v>57</v>
      </c>
      <c r="B59">
        <v>56</v>
      </c>
      <c r="D59" s="21">
        <f>SUM('Week of December 1st:Week of December 29th'!D58)</f>
        <v>1382012.8000000003</v>
      </c>
      <c r="E59" s="21">
        <f>SUM('Week of December 1st:Week of December 29th'!E58)</f>
        <v>414929.89999999997</v>
      </c>
      <c r="F59" s="4"/>
      <c r="G59" s="12">
        <f>(D59/'December 2013'!D59)-1</f>
        <v>0.6322981328312236</v>
      </c>
      <c r="H59" s="12">
        <f>(E59/'December 2013'!E59)-1</f>
        <v>0.5919435581767591</v>
      </c>
    </row>
    <row r="60" spans="1:8" ht="12.75">
      <c r="A60" s="1" t="s">
        <v>58</v>
      </c>
      <c r="B60">
        <v>57</v>
      </c>
      <c r="D60" s="21">
        <f>SUM('Week of December 1st:Week of December 29th'!D59)</f>
        <v>583409.4</v>
      </c>
      <c r="E60" s="21">
        <f>SUM('Week of December 1st:Week of December 29th'!E59)</f>
        <v>347905.6</v>
      </c>
      <c r="F60" s="4"/>
      <c r="G60" s="12">
        <f>(D60/'December 2013'!D60)-1</f>
        <v>0.2281586947455907</v>
      </c>
      <c r="H60" s="12">
        <f>(E60/'December 2013'!E60)-1</f>
        <v>0.0396080092454596</v>
      </c>
    </row>
    <row r="61" spans="1:8" ht="12.75">
      <c r="A61" s="1" t="s">
        <v>59</v>
      </c>
      <c r="B61">
        <v>58</v>
      </c>
      <c r="D61" s="21">
        <f>SUM('Week of December 1st:Week of December 29th'!D60)</f>
        <v>4161438.4</v>
      </c>
      <c r="E61" s="21">
        <f>SUM('Week of December 1st:Week of December 29th'!E60)</f>
        <v>1266492.24</v>
      </c>
      <c r="F61" s="4"/>
      <c r="G61" s="12">
        <f>(D61/'December 2013'!D61)-1</f>
        <v>0.26568574037537673</v>
      </c>
      <c r="H61" s="12">
        <f>(E61/'December 2013'!E61)-1</f>
        <v>0.4598694696946992</v>
      </c>
    </row>
    <row r="62" spans="1:8" ht="12.75">
      <c r="A62" s="1" t="s">
        <v>60</v>
      </c>
      <c r="B62">
        <v>59</v>
      </c>
      <c r="D62" s="21">
        <f>SUM('Week of December 1st:Week of December 29th'!D61)</f>
        <v>2165855.6900000004</v>
      </c>
      <c r="E62" s="21">
        <f>SUM('Week of December 1st:Week of December 29th'!E61)</f>
        <v>1271185.3</v>
      </c>
      <c r="F62" s="4"/>
      <c r="G62" s="12">
        <f>(D62/'December 2013'!D62)-1</f>
        <v>0.6742462069960424</v>
      </c>
      <c r="H62" s="12">
        <f>(E62/'December 2013'!E62)-1</f>
        <v>0.9633650260131115</v>
      </c>
    </row>
    <row r="63" spans="1:8" ht="12.75">
      <c r="A63" s="1" t="s">
        <v>61</v>
      </c>
      <c r="B63">
        <v>60</v>
      </c>
      <c r="D63" s="21">
        <f>SUM('Week of December 1st:Week of December 29th'!D62)</f>
        <v>965556.0499999999</v>
      </c>
      <c r="E63" s="21">
        <f>SUM('Week of December 1st:Week of December 29th'!E62)</f>
        <v>300932.1</v>
      </c>
      <c r="F63" s="4"/>
      <c r="G63" s="12">
        <f>(D63/'December 2013'!D63)-1</f>
        <v>-0.2219290221275214</v>
      </c>
      <c r="H63" s="12">
        <f>(E63/'December 2013'!E63)-1</f>
        <v>-0.1563846654997293</v>
      </c>
    </row>
    <row r="64" spans="1:8" ht="12.75">
      <c r="A64" s="1" t="s">
        <v>62</v>
      </c>
      <c r="B64">
        <v>61</v>
      </c>
      <c r="D64" s="21">
        <f>SUM('Week of December 1st:Week of December 29th'!D63)</f>
        <v>13639.55</v>
      </c>
      <c r="E64" s="21">
        <f>SUM('Week of December 1st:Week of December 29th'!E63)</f>
        <v>6431.98</v>
      </c>
      <c r="F64" s="4"/>
      <c r="G64" s="12">
        <f>(D64/'December 2013'!D64)-1</f>
        <v>-0.575204252831572</v>
      </c>
      <c r="H64" s="12">
        <f>(E64/'December 2013'!E64)-1</f>
        <v>-0.42974704699015975</v>
      </c>
    </row>
    <row r="65" spans="1:8" ht="12.75">
      <c r="A65" s="1" t="s">
        <v>63</v>
      </c>
      <c r="B65">
        <v>62</v>
      </c>
      <c r="D65" s="21">
        <f>SUM('Week of December 1st:Week of December 29th'!D64)</f>
        <v>14973.699999999999</v>
      </c>
      <c r="E65" s="21">
        <f>SUM('Week of December 1st:Week of December 29th'!E64)</f>
        <v>8667.4</v>
      </c>
      <c r="F65" s="4"/>
      <c r="G65" s="12">
        <f>(D65/'December 2013'!D65)-1</f>
        <v>0.3291288679010811</v>
      </c>
      <c r="H65" s="12">
        <f>(E65/'December 2013'!E65)-1</f>
        <v>0.5829711071337254</v>
      </c>
    </row>
    <row r="66" spans="1:8" ht="12.75">
      <c r="A66" s="1" t="s">
        <v>64</v>
      </c>
      <c r="B66">
        <v>63</v>
      </c>
      <c r="D66" s="21">
        <f>SUM('Week of December 1st:Week of December 29th'!D65)</f>
        <v>1806</v>
      </c>
      <c r="E66" s="21">
        <f>SUM('Week of December 1st:Week of December 29th'!E65)</f>
        <v>2442.65</v>
      </c>
      <c r="F66" s="4"/>
      <c r="G66" s="12">
        <f>(D66/'December 2013'!D66)-1</f>
        <v>-0.7350041084634347</v>
      </c>
      <c r="H66" s="12">
        <f>(E66/'December 2013'!E66)-1</f>
        <v>0.23456571731823828</v>
      </c>
    </row>
    <row r="67" spans="1:8" ht="12.75">
      <c r="A67" s="1" t="s">
        <v>65</v>
      </c>
      <c r="B67">
        <v>64</v>
      </c>
      <c r="D67" s="21">
        <f>SUM('Week of December 1st:Week of December 29th'!D66)</f>
        <v>2180563.83</v>
      </c>
      <c r="E67" s="21">
        <f>SUM('Week of December 1st:Week of December 29th'!E66)</f>
        <v>1003374.3</v>
      </c>
      <c r="F67" s="4"/>
      <c r="G67" s="12">
        <f>(D67/'December 2013'!D67)-1</f>
        <v>0.01812375794171661</v>
      </c>
      <c r="H67" s="12">
        <f>(E67/'December 2013'!E67)-1</f>
        <v>0.27260457728552145</v>
      </c>
    </row>
    <row r="68" spans="1:8" ht="12.75">
      <c r="A68" s="1" t="s">
        <v>66</v>
      </c>
      <c r="B68">
        <v>65</v>
      </c>
      <c r="D68" s="21">
        <f>SUM('Week of December 1st:Week of December 29th'!D67)</f>
        <v>47456.49999999999</v>
      </c>
      <c r="E68" s="21">
        <f>SUM('Week of December 1st:Week of December 29th'!E67)</f>
        <v>26359.199999999997</v>
      </c>
      <c r="F68" s="4"/>
      <c r="G68" s="12">
        <f>(D68/'December 2013'!D68)-1</f>
        <v>-0.10175554819476662</v>
      </c>
      <c r="H68" s="12">
        <f>(E68/'December 2013'!E68)-1</f>
        <v>0.07100499153855977</v>
      </c>
    </row>
    <row r="69" spans="1:8" ht="12.75">
      <c r="A69" s="1" t="s">
        <v>67</v>
      </c>
      <c r="B69">
        <v>66</v>
      </c>
      <c r="D69" s="21">
        <f>SUM('Week of December 1st:Week of December 29th'!D68)</f>
        <v>1333146.5</v>
      </c>
      <c r="E69" s="21">
        <f>SUM('Week of December 1st:Week of December 29th'!E68)</f>
        <v>428029.35000000003</v>
      </c>
      <c r="F69" s="4"/>
      <c r="G69" s="12">
        <f>(D69/'December 2013'!D69)-1</f>
        <v>0.040234712961101815</v>
      </c>
      <c r="H69" s="12">
        <f>(E69/'December 2013'!E69)-1</f>
        <v>-0.006793599641356285</v>
      </c>
    </row>
    <row r="70" spans="1:8" ht="12.75">
      <c r="A70" s="1" t="s">
        <v>68</v>
      </c>
      <c r="B70">
        <v>67</v>
      </c>
      <c r="D70" s="21">
        <f>SUM('Week of December 1st:Week of December 29th'!D69)</f>
        <v>0</v>
      </c>
      <c r="E70" s="21">
        <f>SUM('Week of December 1st:Week of December 29th'!E69)</f>
        <v>0</v>
      </c>
      <c r="F70" s="4"/>
      <c r="G70" s="12">
        <f>(D70/'December 2013'!D70)-1</f>
        <v>-1</v>
      </c>
      <c r="H70" s="12">
        <f>(E70/'December 2013'!E70)-1</f>
        <v>-1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125542474.24999997</v>
      </c>
      <c r="E72" s="6">
        <f>SUM(E4:E70)</f>
        <v>53978674.51</v>
      </c>
      <c r="G72" s="12">
        <f>(D72/'December 2013'!D72)-1</f>
        <v>0.13926432788583476</v>
      </c>
      <c r="H72" s="12">
        <f>(E72/'December 2013'!E72)-1</f>
        <v>0.1278541644125093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310433.69</v>
      </c>
      <c r="E3" s="29">
        <v>106245.3</v>
      </c>
      <c r="F3" s="27"/>
      <c r="G3" s="40"/>
      <c r="H3" s="40"/>
      <c r="I3" s="40"/>
      <c r="J3" s="39"/>
    </row>
    <row r="4" spans="1:7" ht="12.75" customHeight="1">
      <c r="A4" s="24" t="s">
        <v>3</v>
      </c>
      <c r="B4" s="23">
        <v>2</v>
      </c>
      <c r="D4" s="29">
        <v>13460.3</v>
      </c>
      <c r="E4" s="29">
        <v>6323.8</v>
      </c>
      <c r="F4" s="27"/>
      <c r="G4" s="38"/>
    </row>
    <row r="5" spans="1:7" ht="12.75" customHeight="1">
      <c r="A5" s="24" t="s">
        <v>4</v>
      </c>
      <c r="B5" s="23">
        <v>3</v>
      </c>
      <c r="D5" s="29">
        <v>136382.4</v>
      </c>
      <c r="E5" s="29">
        <v>37195.96</v>
      </c>
      <c r="F5" s="27"/>
      <c r="G5" s="38"/>
    </row>
    <row r="6" spans="1:7" ht="12.75" customHeight="1">
      <c r="A6" s="24" t="s">
        <v>5</v>
      </c>
      <c r="B6" s="23">
        <v>4</v>
      </c>
      <c r="D6" s="29">
        <v>12448.099999999999</v>
      </c>
      <c r="E6" s="29">
        <v>8697.5</v>
      </c>
      <c r="F6" s="27"/>
      <c r="G6" s="38"/>
    </row>
    <row r="7" spans="1:7" ht="12.75" customHeight="1">
      <c r="A7" s="24" t="s">
        <v>6</v>
      </c>
      <c r="B7" s="23">
        <v>5</v>
      </c>
      <c r="D7" s="29">
        <v>426132.7</v>
      </c>
      <c r="E7" s="29">
        <v>233345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2344534</v>
      </c>
      <c r="E8" s="29">
        <v>869907.85</v>
      </c>
      <c r="F8" s="27"/>
      <c r="G8" s="38"/>
    </row>
    <row r="9" spans="1:7" ht="12.75" customHeight="1">
      <c r="A9" s="24" t="s">
        <v>8</v>
      </c>
      <c r="B9" s="23">
        <v>7</v>
      </c>
      <c r="D9" s="29">
        <v>333.2</v>
      </c>
      <c r="E9" s="29">
        <v>91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186459.7</v>
      </c>
      <c r="E10" s="29">
        <v>60666.9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145365.5</v>
      </c>
      <c r="E11" s="29">
        <v>46161.15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79271.5</v>
      </c>
      <c r="E12" s="29">
        <v>40939.15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1043183.4</v>
      </c>
      <c r="E13" s="29">
        <v>319937.1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26189.1</v>
      </c>
      <c r="E14" s="29">
        <v>9487.1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3625371</v>
      </c>
      <c r="E15" s="29">
        <v>1395823.45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15407.6</v>
      </c>
      <c r="E16" s="29">
        <v>2447.55</v>
      </c>
      <c r="F16" s="27"/>
      <c r="G16" s="38"/>
    </row>
    <row r="17" spans="1:7" ht="12.75" customHeight="1">
      <c r="A17" s="24" t="s">
        <v>16</v>
      </c>
      <c r="B17" s="23">
        <v>15</v>
      </c>
      <c r="D17" s="29">
        <v>13861.4</v>
      </c>
      <c r="E17" s="29">
        <v>7818.3</v>
      </c>
      <c r="F17" s="27"/>
      <c r="G17" s="38"/>
    </row>
    <row r="18" spans="1:7" ht="12.75" customHeight="1">
      <c r="A18" s="24" t="s">
        <v>17</v>
      </c>
      <c r="B18" s="23">
        <v>16</v>
      </c>
      <c r="D18" s="29">
        <v>1073531.2000000002</v>
      </c>
      <c r="E18" s="29">
        <v>698600.35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336991.2</v>
      </c>
      <c r="E19" s="29">
        <v>153909.35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104130.6</v>
      </c>
      <c r="E20" s="29">
        <v>42750.75</v>
      </c>
      <c r="G20" s="38"/>
    </row>
    <row r="21" spans="1:7" ht="12.75" customHeight="1">
      <c r="A21" s="24" t="s">
        <v>20</v>
      </c>
      <c r="B21" s="23">
        <v>19</v>
      </c>
      <c r="D21" s="29">
        <v>24882.2</v>
      </c>
      <c r="E21" s="29">
        <v>8553.65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17497.2</v>
      </c>
      <c r="E22" s="29">
        <v>7528.15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4207.7</v>
      </c>
      <c r="E23" s="29">
        <v>1291.15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4363.8</v>
      </c>
      <c r="E24" s="29">
        <v>1131.9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13496</v>
      </c>
      <c r="E25" s="29">
        <v>6223.7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1456.7</v>
      </c>
      <c r="E26" s="29">
        <v>1892.1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17013.5</v>
      </c>
      <c r="E27" s="29">
        <v>5416.25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702950.5</v>
      </c>
      <c r="E28" s="29">
        <v>5598.25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253325.80000000002</v>
      </c>
      <c r="E29" s="29">
        <v>115999.1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438729.9</v>
      </c>
      <c r="E30" s="29">
        <v>23508.1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1278101.3</v>
      </c>
      <c r="E31" s="29">
        <v>533628.55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5506.2</v>
      </c>
      <c r="E32" s="29">
        <v>1089.55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132353.33</v>
      </c>
      <c r="E33" s="29">
        <v>25089.4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2367.4</v>
      </c>
      <c r="E35" s="29">
        <v>2246.65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2415</v>
      </c>
      <c r="E36" s="29">
        <v>601.65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248462.9</v>
      </c>
      <c r="E37" s="29">
        <v>122931.55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2059185.1</v>
      </c>
      <c r="E38" s="29">
        <v>562825.55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356587</v>
      </c>
      <c r="E39" s="29">
        <v>166976.25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12307.4</v>
      </c>
      <c r="E40" s="29">
        <v>5009.92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982.1</v>
      </c>
      <c r="E41" s="29">
        <v>618.8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426158.6</v>
      </c>
      <c r="E43" s="29">
        <v>132551.65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574403.9</v>
      </c>
      <c r="E44" s="29">
        <v>204633.11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554898.3999999999</v>
      </c>
      <c r="E45" s="29">
        <v>335577.19999999995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265239.81</v>
      </c>
      <c r="E46" s="29">
        <v>75296.18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27952.4</v>
      </c>
      <c r="E47" s="29">
        <v>19699.05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368979.88</v>
      </c>
      <c r="E48" s="29">
        <v>163995.3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22192.800000000003</v>
      </c>
      <c r="E49" s="29">
        <v>7449.75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1808677.5</v>
      </c>
      <c r="E50" s="29">
        <v>817295.85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683588.6599999999</v>
      </c>
      <c r="E51" s="29">
        <v>247137.8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2404041.3</v>
      </c>
      <c r="E52" s="29">
        <v>925562.05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735905.8</v>
      </c>
      <c r="E53" s="29">
        <v>459827.19999999995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393112.3</v>
      </c>
      <c r="E55" s="29">
        <v>140576.8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28067.9</v>
      </c>
      <c r="E56" s="29">
        <v>6772.5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696761.1</v>
      </c>
      <c r="E57" s="29">
        <v>289186.80000000005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268254</v>
      </c>
      <c r="E58" s="29">
        <v>78166.9</v>
      </c>
      <c r="F58" s="27"/>
      <c r="G58" s="38"/>
    </row>
    <row r="59" spans="1:7" ht="12.75" customHeight="1">
      <c r="A59" s="24" t="s">
        <v>58</v>
      </c>
      <c r="B59" s="23">
        <v>57</v>
      </c>
      <c r="D59" s="29">
        <v>235931.5</v>
      </c>
      <c r="E59" s="29">
        <v>127384.95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669413.5</v>
      </c>
      <c r="E60" s="29">
        <v>213865.4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194077.8</v>
      </c>
      <c r="E61" s="29">
        <v>160533.1</v>
      </c>
      <c r="F61" s="27"/>
      <c r="G61" s="38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8"/>
    </row>
    <row r="63" spans="1:7" ht="12.75" customHeight="1">
      <c r="A63" s="24" t="s">
        <v>62</v>
      </c>
      <c r="B63" s="23">
        <v>61</v>
      </c>
      <c r="D63" s="29">
        <v>6348.3</v>
      </c>
      <c r="E63" s="29">
        <v>2705.51</v>
      </c>
      <c r="F63" s="27"/>
      <c r="G63" s="38"/>
    </row>
    <row r="64" spans="1:7" ht="12.75" customHeight="1">
      <c r="A64" s="24" t="s">
        <v>63</v>
      </c>
      <c r="B64" s="23">
        <v>62</v>
      </c>
      <c r="D64" s="29">
        <v>4401.6</v>
      </c>
      <c r="E64" s="29">
        <v>857.15</v>
      </c>
      <c r="F64" s="27"/>
      <c r="G64" s="38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623996</v>
      </c>
      <c r="E66" s="29">
        <v>320724.25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7310.1</v>
      </c>
      <c r="E67" s="29">
        <v>3671.85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228465.3</v>
      </c>
      <c r="E68" s="29">
        <v>84484.75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26697856.07</v>
      </c>
      <c r="E71" s="29">
        <f>SUM(E3:E69)</f>
        <v>10456462.879999999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116838.05</v>
      </c>
      <c r="E3" s="29">
        <v>102503.8</v>
      </c>
      <c r="F3" s="27"/>
      <c r="G3" s="40"/>
      <c r="H3" s="40"/>
      <c r="I3" s="40"/>
      <c r="J3" s="39"/>
    </row>
    <row r="4" spans="1:7" ht="12.75" customHeight="1">
      <c r="A4" s="24" t="s">
        <v>3</v>
      </c>
      <c r="B4" s="23">
        <v>2</v>
      </c>
      <c r="D4" s="29">
        <v>49425.6</v>
      </c>
      <c r="E4" s="29">
        <v>4954.95</v>
      </c>
      <c r="F4" s="27"/>
      <c r="G4" s="38"/>
    </row>
    <row r="5" spans="1:7" ht="12.75" customHeight="1">
      <c r="A5" s="24" t="s">
        <v>4</v>
      </c>
      <c r="B5" s="23">
        <v>3</v>
      </c>
      <c r="D5" s="29">
        <v>179252.5</v>
      </c>
      <c r="E5" s="29">
        <v>79020.9</v>
      </c>
      <c r="F5" s="27"/>
      <c r="G5" s="38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354992.4</v>
      </c>
      <c r="E7" s="29">
        <v>155268.75</v>
      </c>
      <c r="F7" s="27"/>
      <c r="G7" s="38"/>
    </row>
    <row r="8" spans="1:7" ht="12.75" customHeight="1">
      <c r="A8" s="24" t="s">
        <v>7</v>
      </c>
      <c r="B8" s="23">
        <v>6</v>
      </c>
      <c r="D8" s="29">
        <v>1948790.9</v>
      </c>
      <c r="E8" s="29">
        <v>731825.5</v>
      </c>
      <c r="F8" s="27"/>
      <c r="G8" s="38"/>
    </row>
    <row r="9" spans="1:7" ht="12.75" customHeight="1">
      <c r="A9" s="24" t="s">
        <v>8</v>
      </c>
      <c r="B9" s="23">
        <v>7</v>
      </c>
      <c r="D9" s="29">
        <v>3532.2</v>
      </c>
      <c r="E9" s="29">
        <v>241.5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127598.1</v>
      </c>
      <c r="E10" s="29">
        <v>45412.15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94073</v>
      </c>
      <c r="E11" s="29">
        <v>34052.2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167295.8</v>
      </c>
      <c r="E12" s="29">
        <v>88036.9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625011.1</v>
      </c>
      <c r="E13" s="29">
        <v>204282.05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11620</v>
      </c>
      <c r="E14" s="29">
        <v>7849.8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2125167</v>
      </c>
      <c r="E15" s="29">
        <v>1456492.8</v>
      </c>
      <c r="F15" s="27"/>
      <c r="G15" s="38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287153.3</v>
      </c>
      <c r="E18" s="29">
        <v>242041.45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135278.5</v>
      </c>
      <c r="E19" s="29">
        <v>72326.1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61982.9</v>
      </c>
      <c r="E20" s="29">
        <v>35601.65</v>
      </c>
      <c r="G20" s="38"/>
    </row>
    <row r="21" spans="1:7" ht="12.75" customHeight="1">
      <c r="A21" s="24" t="s">
        <v>20</v>
      </c>
      <c r="B21" s="23">
        <v>19</v>
      </c>
      <c r="D21" s="29">
        <v>19276.61</v>
      </c>
      <c r="E21" s="29">
        <v>8944.95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3087.7</v>
      </c>
      <c r="E22" s="29">
        <v>17809.75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2508.8</v>
      </c>
      <c r="E23" s="29">
        <v>4446.05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802.9</v>
      </c>
      <c r="E24" s="29">
        <v>1754.2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19141.5</v>
      </c>
      <c r="E25" s="29">
        <v>5261.55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2812.6</v>
      </c>
      <c r="E26" s="29">
        <v>1624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17308.2</v>
      </c>
      <c r="E27" s="29">
        <v>4716.95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15950.9</v>
      </c>
      <c r="E28" s="29">
        <v>4057.55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97132</v>
      </c>
      <c r="E29" s="29">
        <v>46245.5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22708</v>
      </c>
      <c r="E30" s="29">
        <v>19833.1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1125847.8</v>
      </c>
      <c r="E31" s="29">
        <v>681966.25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3952.2</v>
      </c>
      <c r="E32" s="29">
        <v>1599.5</v>
      </c>
      <c r="F32" s="27"/>
      <c r="G32" s="38"/>
    </row>
    <row r="33" spans="1:7" ht="12.75" customHeight="1">
      <c r="A33" s="24" t="s">
        <v>32</v>
      </c>
      <c r="B33" s="23">
        <v>31</v>
      </c>
      <c r="D33" s="29"/>
      <c r="E33" s="29"/>
      <c r="F33" s="27"/>
      <c r="G33" s="38"/>
    </row>
    <row r="34" spans="1:7" ht="12.75" customHeight="1">
      <c r="A34" s="24" t="s">
        <v>33</v>
      </c>
      <c r="B34" s="23">
        <v>32</v>
      </c>
      <c r="D34" s="29">
        <v>2795.8</v>
      </c>
      <c r="E34" s="29">
        <v>4040.75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41359.5</v>
      </c>
      <c r="E35" s="29">
        <v>2833.6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317.1</v>
      </c>
      <c r="E36" s="29">
        <v>1651.3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93293.2</v>
      </c>
      <c r="E37" s="29">
        <v>97212.5</v>
      </c>
      <c r="F37" s="27"/>
      <c r="G37" s="38"/>
    </row>
    <row r="38" spans="1:7" ht="12.75" customHeight="1">
      <c r="A38" s="24" t="s">
        <v>37</v>
      </c>
      <c r="B38" s="23">
        <v>36</v>
      </c>
      <c r="D38" s="29"/>
      <c r="E38" s="29"/>
      <c r="F38" s="27"/>
      <c r="G38" s="38"/>
    </row>
    <row r="39" spans="1:7" ht="12.75" customHeight="1">
      <c r="A39" s="24" t="s">
        <v>38</v>
      </c>
      <c r="B39" s="23">
        <v>37</v>
      </c>
      <c r="D39" s="29">
        <v>119751.1</v>
      </c>
      <c r="E39" s="29">
        <v>58888.55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9007.6</v>
      </c>
      <c r="E40" s="29">
        <v>4984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3532.9</v>
      </c>
      <c r="E41" s="29">
        <v>1031.1</v>
      </c>
      <c r="F41" s="27"/>
      <c r="G41" s="38"/>
    </row>
    <row r="42" spans="1:7" ht="12.75" customHeight="1">
      <c r="A42" s="24" t="s">
        <v>41</v>
      </c>
      <c r="B42" s="23">
        <v>40</v>
      </c>
      <c r="D42" s="29">
        <v>19527.2</v>
      </c>
      <c r="E42" s="29">
        <v>9212.349999999999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642589.15</v>
      </c>
      <c r="E43" s="29">
        <v>222188.84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250569.65</v>
      </c>
      <c r="E44" s="29">
        <v>152019.7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159889.8</v>
      </c>
      <c r="E45" s="29">
        <v>68890.85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155406.3</v>
      </c>
      <c r="E46" s="29">
        <v>50820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111393.8</v>
      </c>
      <c r="E47" s="29">
        <v>56799.4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214485.9</v>
      </c>
      <c r="E48" s="29">
        <v>148122.1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16876.3</v>
      </c>
      <c r="E49" s="29">
        <v>8451.8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948479</v>
      </c>
      <c r="E50" s="29">
        <v>374582.25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1162551.6</v>
      </c>
      <c r="E52" s="29">
        <v>444636.85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510536.6</v>
      </c>
      <c r="E53" s="29">
        <v>175685.65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833399.7</v>
      </c>
      <c r="E54" s="29">
        <v>329665.7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340146.42</v>
      </c>
      <c r="E55" s="29">
        <v>690833.15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9380</v>
      </c>
      <c r="E56" s="29">
        <v>3361.05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426537.3</v>
      </c>
      <c r="E57" s="29">
        <v>233037.7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118483.4</v>
      </c>
      <c r="E58" s="29">
        <v>36386</v>
      </c>
      <c r="F58" s="27"/>
      <c r="G58" s="38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591073</v>
      </c>
      <c r="E60" s="29">
        <v>210852.95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707933.77</v>
      </c>
      <c r="E61" s="29">
        <v>387957.15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433264.15</v>
      </c>
      <c r="E62" s="29">
        <v>127439.9</v>
      </c>
      <c r="F62" s="27"/>
      <c r="G62" s="38"/>
    </row>
    <row r="63" spans="1:7" ht="12.75" customHeight="1">
      <c r="A63" s="24" t="s">
        <v>62</v>
      </c>
      <c r="B63" s="23">
        <v>61</v>
      </c>
      <c r="D63" s="29">
        <v>7291.25</v>
      </c>
      <c r="E63" s="29">
        <v>3726.47</v>
      </c>
      <c r="F63" s="27"/>
      <c r="G63" s="38"/>
    </row>
    <row r="64" spans="1:7" ht="12.75" customHeight="1">
      <c r="A64" s="24" t="s">
        <v>63</v>
      </c>
      <c r="B64" s="23">
        <v>62</v>
      </c>
      <c r="D64" s="29">
        <v>3521.7</v>
      </c>
      <c r="E64" s="29">
        <v>3660.3</v>
      </c>
      <c r="F64" s="27"/>
      <c r="G64" s="38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/>
      <c r="E66" s="29"/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7275.1</v>
      </c>
      <c r="E67" s="29">
        <v>6594.7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371119</v>
      </c>
      <c r="E68" s="29">
        <v>91600.95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15930327.850000003</v>
      </c>
      <c r="E71" s="29">
        <f>SUM(E3:E69)</f>
        <v>8065337.46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83142.47</v>
      </c>
      <c r="E3" s="29">
        <v>77042.7</v>
      </c>
      <c r="F3" s="27"/>
      <c r="G3" s="40"/>
      <c r="J3" s="39"/>
    </row>
    <row r="4" spans="1:7" ht="12.75" customHeight="1">
      <c r="A4" s="24" t="s">
        <v>3</v>
      </c>
      <c r="B4" s="23">
        <v>2</v>
      </c>
      <c r="D4" s="29"/>
      <c r="E4" s="29"/>
      <c r="F4" s="27"/>
      <c r="G4" s="38"/>
    </row>
    <row r="5" spans="1:7" ht="12.75" customHeight="1">
      <c r="A5" s="24" t="s">
        <v>4</v>
      </c>
      <c r="B5" s="23">
        <v>3</v>
      </c>
      <c r="D5" s="29">
        <v>240180.5</v>
      </c>
      <c r="E5" s="29">
        <v>3819.45</v>
      </c>
      <c r="F5" s="27"/>
      <c r="G5" s="38"/>
    </row>
    <row r="6" spans="1:7" ht="12.75" customHeight="1">
      <c r="A6" s="24" t="s">
        <v>5</v>
      </c>
      <c r="B6" s="23">
        <v>4</v>
      </c>
      <c r="D6" s="29">
        <v>13100.5</v>
      </c>
      <c r="E6" s="29">
        <v>8260</v>
      </c>
      <c r="F6" s="27"/>
      <c r="G6" s="38"/>
    </row>
    <row r="7" spans="1:7" ht="12.75" customHeight="1">
      <c r="A7" s="24" t="s">
        <v>6</v>
      </c>
      <c r="B7" s="23">
        <v>5</v>
      </c>
      <c r="D7" s="29">
        <v>526141</v>
      </c>
      <c r="E7" s="29">
        <v>229015.5</v>
      </c>
      <c r="F7" s="27"/>
      <c r="G7" s="38"/>
    </row>
    <row r="8" spans="1:7" ht="12.75" customHeight="1">
      <c r="A8" s="24" t="s">
        <v>7</v>
      </c>
      <c r="B8" s="23">
        <v>6</v>
      </c>
      <c r="D8" s="29">
        <v>4462870.02</v>
      </c>
      <c r="E8" s="29">
        <v>1997826.6</v>
      </c>
      <c r="F8" s="27"/>
      <c r="G8" s="38"/>
    </row>
    <row r="9" spans="1:7" ht="12.75" customHeight="1">
      <c r="A9" s="24" t="s">
        <v>8</v>
      </c>
      <c r="B9" s="23">
        <v>7</v>
      </c>
      <c r="D9" s="29">
        <v>3341.1</v>
      </c>
      <c r="E9" s="29">
        <v>1885.8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212036.3</v>
      </c>
      <c r="E10" s="29">
        <v>62566.35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52544.8</v>
      </c>
      <c r="E11" s="29">
        <v>79573.2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105160.3</v>
      </c>
      <c r="E12" s="29">
        <v>67646.25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1432378.5</v>
      </c>
      <c r="E13" s="29">
        <v>419441.05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33852.7</v>
      </c>
      <c r="E14" s="29">
        <v>7480.55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3670191</v>
      </c>
      <c r="E15" s="29">
        <v>1677257.4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687741.6</v>
      </c>
      <c r="E16" s="29">
        <v>4225.2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1118708.5</v>
      </c>
      <c r="E18" s="29">
        <v>524877.85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575721.3</v>
      </c>
      <c r="E19" s="29">
        <v>287903.35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134655.27</v>
      </c>
      <c r="E20" s="29">
        <v>65872.8</v>
      </c>
      <c r="G20" s="38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8"/>
    </row>
    <row r="22" spans="1:7" ht="12.75" customHeight="1">
      <c r="A22" s="24" t="s">
        <v>21</v>
      </c>
      <c r="B22" s="23">
        <v>20</v>
      </c>
      <c r="D22" s="29">
        <v>19940.9</v>
      </c>
      <c r="E22" s="29">
        <v>8075.9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5778.5</v>
      </c>
      <c r="E23" s="29">
        <v>3419.5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2157.4</v>
      </c>
      <c r="E24" s="29">
        <v>231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10533.6</v>
      </c>
      <c r="E25" s="29">
        <v>5609.1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2864.4</v>
      </c>
      <c r="E26" s="29">
        <v>1609.3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11856.6</v>
      </c>
      <c r="E27" s="29">
        <v>1279.6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7674.1</v>
      </c>
      <c r="E28" s="29">
        <v>2460.85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83976.2</v>
      </c>
      <c r="E29" s="29">
        <v>29863.05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124944.4</v>
      </c>
      <c r="E30" s="29">
        <v>37487.45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2070966.8</v>
      </c>
      <c r="E31" s="29">
        <v>1106341.6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4977.7</v>
      </c>
      <c r="E32" s="29">
        <v>2443.7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245565.98</v>
      </c>
      <c r="E33" s="29">
        <v>117835.2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17185</v>
      </c>
      <c r="E34" s="29">
        <v>9952.25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2728.6</v>
      </c>
      <c r="E35" s="29">
        <v>987.7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531.3</v>
      </c>
      <c r="E36" s="29">
        <v>63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312388.3</v>
      </c>
      <c r="E37" s="29">
        <v>128148.65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1370025.3</v>
      </c>
      <c r="E38" s="29">
        <v>379756.3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107853.9</v>
      </c>
      <c r="E39" s="29">
        <v>143351.95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13092.8</v>
      </c>
      <c r="E40" s="29">
        <v>7969.48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998.2</v>
      </c>
      <c r="E41" s="29">
        <v>378.7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793891</v>
      </c>
      <c r="E43" s="29">
        <v>312691.4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209223</v>
      </c>
      <c r="E44" s="29">
        <v>87594.5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212235.8</v>
      </c>
      <c r="E45" s="29">
        <v>78823.85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320856.2</v>
      </c>
      <c r="E46" s="29">
        <v>85671.96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77917.7</v>
      </c>
      <c r="E47" s="29">
        <v>26618.2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142193.8</v>
      </c>
      <c r="E48" s="29">
        <v>55921.95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18699.8</v>
      </c>
      <c r="E49" s="29">
        <v>3872.4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1913129.4</v>
      </c>
      <c r="E50" s="29">
        <v>752288.6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1132196.8</v>
      </c>
      <c r="E51" s="29">
        <v>343598.85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2136571.9</v>
      </c>
      <c r="E52" s="29">
        <v>955097.5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429577.4</v>
      </c>
      <c r="E53" s="29">
        <v>182003.5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1005682.3</v>
      </c>
      <c r="E54" s="29">
        <v>385207.9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443631</v>
      </c>
      <c r="E55" s="29">
        <v>209412.35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21485.8</v>
      </c>
      <c r="E56" s="29">
        <v>8842.4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293939.8</v>
      </c>
      <c r="E57" s="29">
        <v>156464.35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727992.3</v>
      </c>
      <c r="E58" s="29">
        <v>205114.7</v>
      </c>
      <c r="F58" s="27"/>
      <c r="G58" s="38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1119015.8</v>
      </c>
      <c r="E60" s="29">
        <v>267498.35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294914.9</v>
      </c>
      <c r="E61" s="29">
        <v>224311.15</v>
      </c>
      <c r="F61" s="27"/>
      <c r="G61" s="38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8"/>
    </row>
    <row r="63" spans="1:7" ht="12.75" customHeight="1">
      <c r="A63" s="24" t="s">
        <v>62</v>
      </c>
      <c r="B63" s="23">
        <v>61</v>
      </c>
      <c r="D63" s="29"/>
      <c r="E63" s="29"/>
      <c r="F63" s="27"/>
      <c r="G63" s="38"/>
    </row>
    <row r="64" spans="1:7" ht="12.75" customHeight="1">
      <c r="A64" s="24" t="s">
        <v>63</v>
      </c>
      <c r="B64" s="23">
        <v>62</v>
      </c>
      <c r="D64" s="29">
        <v>3433.5</v>
      </c>
      <c r="E64" s="29">
        <v>1711.85</v>
      </c>
      <c r="F64" s="27"/>
      <c r="G64" s="38"/>
    </row>
    <row r="65" spans="1:8" ht="12.75" customHeight="1">
      <c r="A65" s="24" t="s">
        <v>64</v>
      </c>
      <c r="B65" s="23">
        <v>63</v>
      </c>
      <c r="D65" s="29">
        <v>1806</v>
      </c>
      <c r="E65" s="29">
        <v>2442.65</v>
      </c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806393.08</v>
      </c>
      <c r="E66" s="29">
        <v>371699.55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14043.4</v>
      </c>
      <c r="E67" s="29">
        <v>6134.8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239232.3</v>
      </c>
      <c r="E68" s="29">
        <v>92687.7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30125868.819999993</v>
      </c>
      <c r="E71" s="29">
        <f>SUM(E3:E69)</f>
        <v>12317668.790000001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124783.4</v>
      </c>
      <c r="E3" s="29">
        <v>56086.8</v>
      </c>
      <c r="F3" s="27"/>
      <c r="G3" s="40"/>
      <c r="J3" s="39"/>
    </row>
    <row r="4" spans="1:7" ht="12.75" customHeight="1">
      <c r="A4" s="24" t="s">
        <v>3</v>
      </c>
      <c r="B4" s="23">
        <v>2</v>
      </c>
      <c r="D4" s="29">
        <v>3173.1</v>
      </c>
      <c r="E4" s="29">
        <v>4394.6</v>
      </c>
      <c r="F4" s="27"/>
      <c r="G4" s="38"/>
    </row>
    <row r="5" spans="1:7" ht="12.75" customHeight="1">
      <c r="A5" s="24" t="s">
        <v>4</v>
      </c>
      <c r="B5" s="23">
        <v>3</v>
      </c>
      <c r="D5" s="29"/>
      <c r="E5" s="29"/>
      <c r="F5" s="27"/>
      <c r="G5" s="38"/>
    </row>
    <row r="6" spans="1:7" ht="12.75" customHeight="1">
      <c r="A6" s="24" t="s">
        <v>5</v>
      </c>
      <c r="B6" s="23">
        <v>4</v>
      </c>
      <c r="D6" s="29">
        <v>5322.1</v>
      </c>
      <c r="E6" s="29">
        <v>3393.6</v>
      </c>
      <c r="F6" s="27"/>
      <c r="G6" s="38"/>
    </row>
    <row r="7" spans="1:7" ht="12.75" customHeight="1">
      <c r="A7" s="24" t="s">
        <v>6</v>
      </c>
      <c r="B7" s="23">
        <v>5</v>
      </c>
      <c r="D7" s="29">
        <v>555150.4</v>
      </c>
      <c r="E7" s="29">
        <v>396007.15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2617943.3</v>
      </c>
      <c r="E8" s="29">
        <v>1309374.85</v>
      </c>
      <c r="F8" s="27"/>
      <c r="G8" s="38"/>
    </row>
    <row r="9" spans="1:7" ht="12.75" customHeight="1">
      <c r="A9" s="24" t="s">
        <v>8</v>
      </c>
      <c r="B9" s="23">
        <v>7</v>
      </c>
      <c r="D9" s="29">
        <v>878.5</v>
      </c>
      <c r="E9" s="29">
        <v>877.45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218712.9</v>
      </c>
      <c r="E10" s="29">
        <v>213965.5</v>
      </c>
      <c r="F10" s="27"/>
      <c r="G10" s="38"/>
    </row>
    <row r="11" spans="1:7" ht="12.75" customHeight="1">
      <c r="A11" s="24" t="s">
        <v>10</v>
      </c>
      <c r="B11" s="23">
        <v>9</v>
      </c>
      <c r="D11" s="29"/>
      <c r="E11" s="29"/>
      <c r="F11" s="27"/>
      <c r="G11" s="38"/>
    </row>
    <row r="12" spans="1:7" ht="12.75" customHeight="1">
      <c r="A12" s="24" t="s">
        <v>11</v>
      </c>
      <c r="B12" s="23">
        <v>10</v>
      </c>
      <c r="D12" s="29">
        <v>130013.1</v>
      </c>
      <c r="E12" s="29">
        <v>72847.95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1364903.4</v>
      </c>
      <c r="E13" s="29">
        <v>574559.3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27734.7</v>
      </c>
      <c r="E14" s="29">
        <v>14516.6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3775424.4</v>
      </c>
      <c r="E15" s="29">
        <v>1986729.85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166084.45</v>
      </c>
      <c r="E16" s="29">
        <v>3464.3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401737</v>
      </c>
      <c r="E18" s="29">
        <v>387021.25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256729.2</v>
      </c>
      <c r="E19" s="29">
        <v>361360.3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150971.8</v>
      </c>
      <c r="E20" s="29">
        <v>72104.2</v>
      </c>
      <c r="G20" s="38"/>
    </row>
    <row r="21" spans="1:7" ht="12.75" customHeight="1">
      <c r="A21" s="24" t="s">
        <v>20</v>
      </c>
      <c r="B21" s="23">
        <v>19</v>
      </c>
      <c r="D21" s="29">
        <v>9657.9</v>
      </c>
      <c r="E21" s="29">
        <v>3103.45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3804.5</v>
      </c>
      <c r="E22" s="29">
        <v>16812.6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5488.7</v>
      </c>
      <c r="E23" s="29">
        <v>2123.1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1974.7</v>
      </c>
      <c r="E24" s="29">
        <v>434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7436.1</v>
      </c>
      <c r="E25" s="29">
        <v>2411.15</v>
      </c>
      <c r="F25" s="27"/>
      <c r="G25" s="38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8"/>
    </row>
    <row r="27" spans="1:7" ht="12.75" customHeight="1">
      <c r="A27" s="24" t="s">
        <v>26</v>
      </c>
      <c r="B27" s="23">
        <v>25</v>
      </c>
      <c r="D27" s="29">
        <v>27598.2</v>
      </c>
      <c r="E27" s="29">
        <v>5229.7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12359.9</v>
      </c>
      <c r="E28" s="29">
        <v>4276.3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83281.1</v>
      </c>
      <c r="E29" s="29">
        <v>38093.65</v>
      </c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1813424.2</v>
      </c>
      <c r="E31" s="29">
        <v>1413720.7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8437.1</v>
      </c>
      <c r="E32" s="29">
        <v>2004.1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264096</v>
      </c>
      <c r="E33" s="29">
        <v>90827.8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1528.1</v>
      </c>
      <c r="E35" s="29">
        <v>2477.3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126</v>
      </c>
      <c r="E36" s="29">
        <v>52.5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393346.8</v>
      </c>
      <c r="E37" s="29">
        <v>139150.55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1278820.9</v>
      </c>
      <c r="E38" s="29">
        <v>365767.15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124961.9</v>
      </c>
      <c r="E39" s="29">
        <v>132596.8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14126</v>
      </c>
      <c r="E40" s="29">
        <v>12073.25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5.6</v>
      </c>
      <c r="E41" s="29">
        <v>245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486590.3</v>
      </c>
      <c r="E43" s="29">
        <v>192514.7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>
        <v>189348.6</v>
      </c>
      <c r="E45" s="29">
        <v>67196.15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258974.11</v>
      </c>
      <c r="E46" s="29">
        <v>64861.99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549600.1</v>
      </c>
      <c r="E47" s="29">
        <v>56240.45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249142.15</v>
      </c>
      <c r="E48" s="29">
        <v>145591.95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18694.2</v>
      </c>
      <c r="E49" s="29">
        <v>4756.85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1977508.4</v>
      </c>
      <c r="E50" s="29">
        <v>800198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2739228.8</v>
      </c>
      <c r="E52" s="29">
        <v>955776.85</v>
      </c>
      <c r="F52" s="27"/>
      <c r="G52" s="38"/>
    </row>
    <row r="53" spans="1:7" ht="12.75" customHeight="1">
      <c r="A53" s="24" t="s">
        <v>52</v>
      </c>
      <c r="B53" s="23">
        <v>51</v>
      </c>
      <c r="D53" s="29"/>
      <c r="E53" s="29"/>
      <c r="F53" s="27"/>
      <c r="G53" s="38"/>
    </row>
    <row r="54" spans="1:7" ht="12.75" customHeight="1">
      <c r="A54" s="24" t="s">
        <v>53</v>
      </c>
      <c r="B54" s="23">
        <v>52</v>
      </c>
      <c r="D54" s="29">
        <v>1915428.9</v>
      </c>
      <c r="E54" s="29">
        <v>851544.05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349889.2</v>
      </c>
      <c r="E55" s="29">
        <v>155052.45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54902.05</v>
      </c>
      <c r="E56" s="29">
        <v>17929.8</v>
      </c>
      <c r="F56" s="27"/>
      <c r="G56" s="38"/>
    </row>
    <row r="57" spans="1:7" ht="12.75" customHeight="1">
      <c r="A57" s="24" t="s">
        <v>56</v>
      </c>
      <c r="B57" s="23">
        <v>55</v>
      </c>
      <c r="D57" s="29"/>
      <c r="E57" s="29"/>
      <c r="F57" s="27"/>
      <c r="G57" s="38"/>
    </row>
    <row r="58" spans="1:7" ht="12.75" customHeight="1">
      <c r="A58" s="24" t="s">
        <v>57</v>
      </c>
      <c r="B58" s="23">
        <v>56</v>
      </c>
      <c r="D58" s="29"/>
      <c r="E58" s="29"/>
      <c r="F58" s="27"/>
      <c r="G58" s="38"/>
    </row>
    <row r="59" spans="1:7" ht="12.75" customHeight="1">
      <c r="A59" s="24" t="s">
        <v>58</v>
      </c>
      <c r="B59" s="23">
        <v>57</v>
      </c>
      <c r="D59" s="29">
        <v>235057.2</v>
      </c>
      <c r="E59" s="29">
        <v>133829.85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802030.6</v>
      </c>
      <c r="E60" s="29">
        <v>337733.29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398540.59</v>
      </c>
      <c r="E61" s="29">
        <v>246354.15</v>
      </c>
      <c r="F61" s="27"/>
      <c r="G61" s="38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8"/>
    </row>
    <row r="63" spans="1:7" ht="12.75" customHeight="1">
      <c r="A63" s="24" t="s">
        <v>62</v>
      </c>
      <c r="B63" s="23">
        <v>61</v>
      </c>
      <c r="D63" s="29"/>
      <c r="E63" s="29"/>
      <c r="F63" s="27"/>
      <c r="G63" s="38"/>
    </row>
    <row r="64" spans="1:7" ht="12.75" customHeight="1">
      <c r="A64" s="24" t="s">
        <v>63</v>
      </c>
      <c r="B64" s="23">
        <v>62</v>
      </c>
      <c r="D64" s="29"/>
      <c r="E64" s="29"/>
      <c r="F64" s="27"/>
      <c r="G64" s="38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/>
      <c r="E66" s="29"/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12154.8</v>
      </c>
      <c r="E67" s="29">
        <v>8311.1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296929.9</v>
      </c>
      <c r="E68" s="29">
        <v>95660.25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24384055.349999994</v>
      </c>
      <c r="E71" s="29">
        <f>SUM(E3:E69)</f>
        <v>11821654.68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9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353106.6</v>
      </c>
      <c r="E3" s="29">
        <v>161704.55</v>
      </c>
      <c r="F3" s="27"/>
      <c r="G3" s="40"/>
      <c r="J3" s="39"/>
    </row>
    <row r="4" spans="1:7" ht="12.75" customHeight="1">
      <c r="A4" s="24" t="s">
        <v>3</v>
      </c>
      <c r="B4" s="23">
        <v>2</v>
      </c>
      <c r="D4" s="29">
        <v>27531</v>
      </c>
      <c r="E4" s="29">
        <v>12593.349999999999</v>
      </c>
      <c r="F4" s="27"/>
      <c r="G4" s="38"/>
    </row>
    <row r="5" spans="1:7" ht="12.75" customHeight="1">
      <c r="A5" s="24" t="s">
        <v>4</v>
      </c>
      <c r="B5" s="23">
        <v>3</v>
      </c>
      <c r="D5" s="29">
        <v>392435.4</v>
      </c>
      <c r="E5" s="29">
        <v>190423.19</v>
      </c>
      <c r="F5" s="27"/>
      <c r="G5" s="38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430126.2</v>
      </c>
      <c r="E7" s="29">
        <v>178116.75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2812423.26</v>
      </c>
      <c r="E8" s="29">
        <v>1132092.15</v>
      </c>
      <c r="F8" s="27"/>
      <c r="G8" s="38"/>
    </row>
    <row r="9" spans="1:7" ht="12.75" customHeight="1">
      <c r="A9" s="24" t="s">
        <v>8</v>
      </c>
      <c r="B9" s="23">
        <v>7</v>
      </c>
      <c r="D9" s="29">
        <v>3.5</v>
      </c>
      <c r="E9" s="29"/>
      <c r="F9" s="27"/>
      <c r="G9" s="38"/>
    </row>
    <row r="10" spans="1:7" ht="12.75" customHeight="1">
      <c r="A10" s="24" t="s">
        <v>9</v>
      </c>
      <c r="B10" s="23">
        <v>8</v>
      </c>
      <c r="D10" s="29">
        <v>209048.7</v>
      </c>
      <c r="E10" s="29">
        <v>51821.7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125192.9</v>
      </c>
      <c r="E11" s="29">
        <v>57590.75</v>
      </c>
      <c r="F11" s="27"/>
      <c r="G11" s="38"/>
    </row>
    <row r="12" spans="1:7" ht="12.75" customHeight="1">
      <c r="A12" s="24" t="s">
        <v>11</v>
      </c>
      <c r="B12" s="23">
        <v>10</v>
      </c>
      <c r="D12" s="29"/>
      <c r="E12" s="29"/>
      <c r="F12" s="27"/>
      <c r="G12" s="38"/>
    </row>
    <row r="13" spans="1:7" ht="12.75" customHeight="1">
      <c r="A13" s="24" t="s">
        <v>12</v>
      </c>
      <c r="B13" s="23">
        <v>11</v>
      </c>
      <c r="D13" s="29">
        <v>1265839.4</v>
      </c>
      <c r="E13" s="29">
        <v>282029.65</v>
      </c>
      <c r="F13" s="27"/>
      <c r="G13" s="38"/>
    </row>
    <row r="14" spans="1:7" ht="12.75" customHeight="1">
      <c r="A14" s="24" t="s">
        <v>13</v>
      </c>
      <c r="B14" s="23">
        <v>12</v>
      </c>
      <c r="D14" s="29"/>
      <c r="E14" s="29"/>
      <c r="F14" s="27"/>
      <c r="G14" s="38"/>
    </row>
    <row r="15" spans="1:7" ht="12.75" customHeight="1">
      <c r="A15" s="24" t="s">
        <v>14</v>
      </c>
      <c r="B15" s="23">
        <v>13</v>
      </c>
      <c r="D15" s="29">
        <v>2986674</v>
      </c>
      <c r="E15" s="29">
        <v>1203079.5</v>
      </c>
      <c r="F15" s="27"/>
      <c r="G15" s="38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1354213</v>
      </c>
      <c r="E18" s="29">
        <v>767924.5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318659.6</v>
      </c>
      <c r="E19" s="29">
        <v>140970.2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115780</v>
      </c>
      <c r="E20" s="29">
        <v>44459.45</v>
      </c>
      <c r="G20" s="38"/>
    </row>
    <row r="21" spans="1:7" ht="12.75" customHeight="1">
      <c r="A21" s="24" t="s">
        <v>20</v>
      </c>
      <c r="B21" s="23">
        <v>19</v>
      </c>
      <c r="D21" s="29">
        <v>44307.2</v>
      </c>
      <c r="E21" s="29">
        <v>13653.5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9884.7</v>
      </c>
      <c r="E22" s="29">
        <v>4087.65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4767.7</v>
      </c>
      <c r="E23" s="29">
        <v>3054.45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4441.5</v>
      </c>
      <c r="E24" s="29">
        <v>1351.7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16376.5</v>
      </c>
      <c r="E25" s="29">
        <v>6933.15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10346.7</v>
      </c>
      <c r="E26" s="29">
        <v>155.75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15255.1</v>
      </c>
      <c r="E27" s="29">
        <v>2277.1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13122.2</v>
      </c>
      <c r="E28" s="29">
        <v>5209.4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65197.3</v>
      </c>
      <c r="E29" s="29">
        <v>29979.6</v>
      </c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3194798.6</v>
      </c>
      <c r="E31" s="29">
        <v>1217366.15</v>
      </c>
      <c r="F31" s="27"/>
      <c r="G31" s="38"/>
    </row>
    <row r="32" spans="1:7" ht="12.75" customHeight="1">
      <c r="A32" s="24" t="s">
        <v>31</v>
      </c>
      <c r="B32" s="23">
        <v>30</v>
      </c>
      <c r="D32" s="29"/>
      <c r="E32" s="29"/>
      <c r="F32" s="27"/>
      <c r="G32" s="38"/>
    </row>
    <row r="33" spans="1:7" ht="12.75" customHeight="1">
      <c r="A33" s="24" t="s">
        <v>32</v>
      </c>
      <c r="B33" s="23">
        <v>31</v>
      </c>
      <c r="D33" s="29">
        <v>143708.6</v>
      </c>
      <c r="E33" s="29">
        <v>42987.7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12679.8</v>
      </c>
      <c r="E34" s="29">
        <v>14349.65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3256.4</v>
      </c>
      <c r="E35" s="29">
        <v>2002.7</v>
      </c>
      <c r="F35" s="27"/>
      <c r="G35" s="38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38"/>
    </row>
    <row r="37" spans="1:7" ht="12.75" customHeight="1">
      <c r="A37" s="24" t="s">
        <v>36</v>
      </c>
      <c r="B37" s="23">
        <v>35</v>
      </c>
      <c r="D37" s="29">
        <v>399042.7</v>
      </c>
      <c r="E37" s="29">
        <v>233914.8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1450092.7</v>
      </c>
      <c r="E38" s="29">
        <v>433900.95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160426.7</v>
      </c>
      <c r="E39" s="29">
        <v>167193.95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12240.9</v>
      </c>
      <c r="E40" s="29">
        <v>4004</v>
      </c>
      <c r="F40" s="27"/>
      <c r="G40" s="38"/>
    </row>
    <row r="41" spans="1:7" ht="12.75" customHeight="1">
      <c r="A41" s="24" t="s">
        <v>40</v>
      </c>
      <c r="B41" s="23">
        <v>39</v>
      </c>
      <c r="D41" s="29"/>
      <c r="E41" s="29"/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300516.3</v>
      </c>
      <c r="E43" s="29">
        <v>100646.7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/>
      <c r="E45" s="29"/>
      <c r="F45" s="27"/>
      <c r="G45" s="38"/>
    </row>
    <row r="46" spans="1:7" ht="12.75" customHeight="1">
      <c r="A46" s="24" t="s">
        <v>45</v>
      </c>
      <c r="B46" s="23">
        <v>44</v>
      </c>
      <c r="D46" s="29">
        <v>361332.3</v>
      </c>
      <c r="E46" s="29">
        <v>129386.25</v>
      </c>
      <c r="F46" s="27"/>
      <c r="G46" s="38"/>
    </row>
    <row r="47" spans="1:7" ht="12.75" customHeight="1">
      <c r="A47" s="24" t="s">
        <v>46</v>
      </c>
      <c r="B47" s="23">
        <v>45</v>
      </c>
      <c r="D47" s="29"/>
      <c r="E47" s="29"/>
      <c r="F47" s="27"/>
      <c r="G47" s="38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8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8"/>
    </row>
    <row r="50" spans="1:7" ht="12.75" customHeight="1">
      <c r="A50" s="24" t="s">
        <v>49</v>
      </c>
      <c r="B50" s="23">
        <v>48</v>
      </c>
      <c r="D50" s="29">
        <v>3222371.6</v>
      </c>
      <c r="E50" s="29">
        <v>1479631.3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463782.93</v>
      </c>
      <c r="E51" s="29">
        <v>182603.05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3246831.7</v>
      </c>
      <c r="E52" s="29">
        <v>1081882.55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434203.7</v>
      </c>
      <c r="E53" s="29">
        <v>154634.55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360653.4</v>
      </c>
      <c r="E55" s="29">
        <v>271229.31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31752</v>
      </c>
      <c r="E56" s="29">
        <v>9879.1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611788.79</v>
      </c>
      <c r="E57" s="29">
        <v>279781.6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267283.1</v>
      </c>
      <c r="E58" s="29">
        <v>95262.3</v>
      </c>
      <c r="F58" s="27"/>
      <c r="G58" s="38"/>
    </row>
    <row r="59" spans="1:7" ht="12.75" customHeight="1">
      <c r="A59" s="24" t="s">
        <v>58</v>
      </c>
      <c r="B59" s="23">
        <v>57</v>
      </c>
      <c r="D59" s="29">
        <v>112420.7</v>
      </c>
      <c r="E59" s="29">
        <v>86690.8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979905.5</v>
      </c>
      <c r="E60" s="29">
        <v>236542.25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570388.63</v>
      </c>
      <c r="E61" s="29">
        <v>252029.75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532291.8999999999</v>
      </c>
      <c r="E62" s="29">
        <v>173492.2</v>
      </c>
      <c r="F62" s="27"/>
      <c r="G62" s="38"/>
    </row>
    <row r="63" spans="1:7" ht="12.75" customHeight="1">
      <c r="A63" s="24" t="s">
        <v>62</v>
      </c>
      <c r="B63" s="23">
        <v>61</v>
      </c>
      <c r="D63" s="29"/>
      <c r="E63" s="29"/>
      <c r="F63" s="27"/>
      <c r="G63" s="38"/>
    </row>
    <row r="64" spans="1:7" ht="12.75" customHeight="1">
      <c r="A64" s="24" t="s">
        <v>63</v>
      </c>
      <c r="B64" s="23">
        <v>62</v>
      </c>
      <c r="D64" s="29">
        <v>3616.9</v>
      </c>
      <c r="E64" s="29">
        <v>2438.1</v>
      </c>
      <c r="F64" s="27"/>
      <c r="G64" s="38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750174.75</v>
      </c>
      <c r="E66" s="29">
        <v>310950.5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6673.1</v>
      </c>
      <c r="E67" s="29">
        <v>1646.75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197400</v>
      </c>
      <c r="E68" s="29">
        <v>63595.7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28404366.159999993</v>
      </c>
      <c r="E71" s="29">
        <f>SUM(E3:E69)</f>
        <v>11317550.700000003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471174.77999999997</v>
      </c>
      <c r="E4" s="21">
        <v>271605.42000000004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46076.1</v>
      </c>
      <c r="E5" s="21">
        <v>30334.5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845762.4</v>
      </c>
      <c r="E6" s="21">
        <v>388540.60000000003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32034.1</v>
      </c>
      <c r="E7" s="21">
        <v>15645.7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2029714.4000000001</v>
      </c>
      <c r="E8" s="21">
        <v>959862.75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12018625.360000001</v>
      </c>
      <c r="E9" s="21">
        <v>4279552.2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26388.600000000002</v>
      </c>
      <c r="E10" s="21">
        <v>4257.4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882779.8</v>
      </c>
      <c r="E11" s="21">
        <v>219078.3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311112.2</v>
      </c>
      <c r="E12" s="21">
        <v>130168.49999999999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655069.1</v>
      </c>
      <c r="E13" s="21">
        <v>289447.86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4897301.5</v>
      </c>
      <c r="E14" s="21">
        <v>1374047.5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76092.8</v>
      </c>
      <c r="E15" s="21">
        <v>54375.3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17563627.52</v>
      </c>
      <c r="E16" s="21">
        <v>10000470.600000001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65260.299999999996</v>
      </c>
      <c r="E17" s="21">
        <v>22484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48820.8</v>
      </c>
      <c r="E18" s="21">
        <v>6496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3206567.6999999997</v>
      </c>
      <c r="E19" s="21">
        <v>1896296.1500000001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1082280.5</v>
      </c>
      <c r="E20" s="21">
        <v>582265.25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502046.29999999993</v>
      </c>
      <c r="E21" s="21">
        <v>168183.05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61184.200000000004</v>
      </c>
      <c r="E22" s="21">
        <v>16799.65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20594.699999999997</v>
      </c>
      <c r="E23" s="21">
        <v>18723.600000000002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20038.55</v>
      </c>
      <c r="E24" s="21">
        <v>12880.7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109583.6</v>
      </c>
      <c r="E25" s="21">
        <v>4404.4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77706.73</v>
      </c>
      <c r="E26" s="21">
        <v>16510.899999999998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28874.299999999996</v>
      </c>
      <c r="E27" s="21">
        <v>4706.8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32188.100000000002</v>
      </c>
      <c r="E28" s="21">
        <v>12440.050000000001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45143</v>
      </c>
      <c r="E29" s="21">
        <v>28865.9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290537.1</v>
      </c>
      <c r="E30" s="21">
        <v>137378.5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282769.2</v>
      </c>
      <c r="E31" s="21">
        <v>133464.45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6326407.5</v>
      </c>
      <c r="E32" s="21">
        <v>3325007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7242.200000000001</v>
      </c>
      <c r="E33" s="21">
        <v>6595.4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937848.6100000001</v>
      </c>
      <c r="E34" s="21">
        <v>238241.84999999998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53792.2</v>
      </c>
      <c r="E35" s="21">
        <v>55424.95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116198.59999999999</v>
      </c>
      <c r="E36" s="21">
        <v>11599.349999999999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10774.4</v>
      </c>
      <c r="E37" s="21">
        <v>6974.099999999999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1412006.4000000001</v>
      </c>
      <c r="E38" s="21">
        <v>546389.55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5266109.8</v>
      </c>
      <c r="E39" s="21">
        <v>1514706.2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698324.9</v>
      </c>
      <c r="E40" s="21">
        <v>485035.6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49391.99999999999</v>
      </c>
      <c r="E41" s="21">
        <v>21618.449999999997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1974</v>
      </c>
      <c r="E42" s="21">
        <v>1329.6499999999999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13907.6</v>
      </c>
      <c r="E43" s="21">
        <v>41886.25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2414295.1</v>
      </c>
      <c r="E44" s="21">
        <v>1032213.7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1347806.7000000002</v>
      </c>
      <c r="E45" s="21">
        <v>463637.95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1072764</v>
      </c>
      <c r="E46" s="21">
        <v>351285.19999999995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1705576.8199999998</v>
      </c>
      <c r="E47" s="21">
        <v>413435.06000000006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369627.99999999994</v>
      </c>
      <c r="E48" s="21">
        <v>146501.25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957439.3399999999</v>
      </c>
      <c r="E49" s="21">
        <v>515404.75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132706</v>
      </c>
      <c r="E50" s="21">
        <v>42138.25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8721510.61</v>
      </c>
      <c r="E51" s="21">
        <v>4634572.949999999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1799595.48</v>
      </c>
      <c r="E52" s="21">
        <v>547297.1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11778438.700000001</v>
      </c>
      <c r="E53" s="21">
        <v>4664421.649999999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1773751.9000000001</v>
      </c>
      <c r="E54" s="21">
        <v>725828.6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3593494.9800000004</v>
      </c>
      <c r="E55" s="21">
        <v>1876053.9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1417216.85</v>
      </c>
      <c r="E56" s="21">
        <v>631700.28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80488.28</v>
      </c>
      <c r="E57" s="21">
        <v>39520.24999999999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1728541.5</v>
      </c>
      <c r="E58" s="21">
        <v>707763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846666.9</v>
      </c>
      <c r="E59" s="21">
        <v>260643.6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475027.69999999995</v>
      </c>
      <c r="E60" s="21">
        <v>334650.75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3287892.3</v>
      </c>
      <c r="E61" s="21">
        <v>867538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1293630.3399999999</v>
      </c>
      <c r="E62" s="21">
        <v>647452.35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1240961.4</v>
      </c>
      <c r="E63" s="21">
        <v>356717.2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32108.489999999998</v>
      </c>
      <c r="E64" s="21">
        <v>11279.17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11265.8</v>
      </c>
      <c r="E65" s="21">
        <v>5475.4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6815.2</v>
      </c>
      <c r="E66" s="21">
        <v>1978.55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2141747.32</v>
      </c>
      <c r="E67" s="21">
        <v>788441.5300000001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52832.5</v>
      </c>
      <c r="E68" s="21">
        <v>24611.65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1281582.4</v>
      </c>
      <c r="E69" s="21">
        <v>430957.1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8973.3</v>
      </c>
      <c r="E70" s="21">
        <v>4008.9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110196089.86000001</v>
      </c>
      <c r="E72" s="21">
        <f>SUM(E4:E70)</f>
        <v>47859622.47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2015-04-21T19:35:14Z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