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7\Form7\"/>
    </mc:Choice>
  </mc:AlternateContent>
  <xr:revisionPtr revIDLastSave="0" documentId="13_ncr:1_{6A3B2F77-1E49-497C-8AE5-9F81A2E20794}" xr6:coauthVersionLast="44" xr6:coauthVersionMax="44" xr10:uidLastSave="{00000000-0000-0000-0000-000000000000}"/>
  <bookViews>
    <workbookView xWindow="825" yWindow="1935" windowWidth="25050" windowHeight="9660" tabRatio="873" activeTab="4" xr2:uid="{00000000-000D-0000-FFFF-FFFF00000000}"/>
  </bookViews>
  <sheets>
    <sheet name="SFY 18-19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2" l="1"/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N82" i="2" l="1"/>
  <c r="C85" i="4"/>
  <c r="N82" i="1"/>
  <c r="B85" i="4"/>
  <c r="E85" i="4"/>
  <c r="N85" i="10"/>
  <c r="D85" i="4"/>
  <c r="N82" i="9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<sst xmlns="http://schemas.openxmlformats.org/spreadsheetml/2006/main" count="422" uniqueCount="105">
  <si>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</si>
  <si>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</si>
  <si>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</si>
  <si>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</si>
  <si>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</si>
  <si>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</si>
  <si>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</si>
  <si>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</si>
  <si>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</si>
  <si>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</si>
  <si>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</si>
  <si>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</si>
  <si>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</si>
  <si>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</si>
  <si>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</si>
  <si>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</si>
  <si>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</si>
  <si>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</si>
  <si>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</si>
  <si>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</si>
  <si>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</si>
  <si>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</si>
  <si>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</si>
  <si>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</si>
  <si>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</si>
  <si>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</si>
  <si>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</si>
  <si>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</si>
  <si>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</si>
  <si>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</si>
  <si>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</si>
  <si>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</si>
  <si>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</si>
  <si>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</si>
  <si>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</si>
  <si>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</si>
  <si>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</si>
  <si>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</si>
  <si>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</si>
  <si>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</si>
  <si>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</si>
  <si>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</si>
  <si>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</si>
  <si>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</si>
  <si>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</si>
  <si>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</si>
  <si>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</si>
  <si>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</si>
  <si>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</si>
  <si>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</si>
  <si>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</si>
  <si>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</si>
  <si>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</si>
  <si>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</si>
  <si>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</si>
  <si>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</si>
  <si>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</si>
  <si>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</si>
  <si>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</si>
  <si>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</si>
  <si>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</si>
  <si>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</si>
  <si>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</si>
  <si>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</si>
  <si>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</si>
  <si>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</si>
  <si>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</si>
  <si>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</si>
  <si>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</si>
  <si>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</si>
  <si>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</si>
  <si>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</si>
  <si>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</si>
  <si>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</si>
  <si>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</si>
  <si>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</si>
  <si>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</si>
  <si>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</si>
  <si>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</si>
  <si>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</si>
  <si>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</si>
  <si>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</si>
  <si>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</si>
  <si>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</si>
  <si>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</si>
  <si>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</si>
  <si>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</si>
  <si>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</si>
  <si>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</si>
  <si>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</si>
  <si>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</si>
  <si>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</si>
  <si>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</si>
  <si>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</si>
  <si>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</si>
  <si>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</si>
  <si>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</si>
  <si>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</si>
  <si>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</si>
  <si>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</si>
  <si>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</si>
  <si>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</si>
  <si>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</si>
  <si>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SFY18-19</t>
  </si>
  <si>
    <t>VALIDATED TAX RECEIPTS FOR: JULY 2018 thru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</si>
</sst>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4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3" fontId="4" fillId="0" borderId="0" xfId="513" applyNumberFormat="1" applyFon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376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374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2" xfId="117" xr:uid="{00000000-0005-0000-0000-000074000000}"/>
    <cellStyle name="Accent1 3" xfId="118" xr:uid="{00000000-0005-0000-0000-000075000000}"/>
    <cellStyle name="Accent1 3 2" xfId="119" xr:uid="{00000000-0005-0000-0000-000076000000}"/>
    <cellStyle name="Accent1 4" xfId="120" xr:uid="{00000000-0005-0000-0000-000077000000}"/>
    <cellStyle name="Accent1 4 2" xfId="121" xr:uid="{00000000-0005-0000-0000-000078000000}"/>
    <cellStyle name="Accent1 5" xfId="122" xr:uid="{00000000-0005-0000-0000-000079000000}"/>
    <cellStyle name="Accent1 5 2" xfId="123" xr:uid="{00000000-0005-0000-0000-00007A000000}"/>
    <cellStyle name="Accent1 6" xfId="124" xr:uid="{00000000-0005-0000-0000-00007B000000}"/>
    <cellStyle name="Accent1 6 2" xfId="125" xr:uid="{00000000-0005-0000-0000-00007C000000}"/>
    <cellStyle name="Accent1 7" xfId="126" xr:uid="{00000000-0005-0000-0000-00007D000000}"/>
    <cellStyle name="Accent1 7 2" xfId="127" xr:uid="{00000000-0005-0000-0000-00007E000000}"/>
    <cellStyle name="Accent1 8" xfId="128" xr:uid="{00000000-0005-0000-0000-00007F000000}"/>
    <cellStyle name="Accent1 8 2" xfId="129" xr:uid="{00000000-0005-0000-0000-000080000000}"/>
    <cellStyle name="Accent1 9" xfId="130" xr:uid="{00000000-0005-0000-0000-000081000000}"/>
    <cellStyle name="Accent1 9 2" xfId="131" xr:uid="{00000000-0005-0000-0000-000082000000}"/>
    <cellStyle name="Accent2 - 20%" xfId="132" xr:uid="{00000000-0005-0000-0000-000083000000}"/>
    <cellStyle name="Accent2 - 20% 2" xfId="133" xr:uid="{00000000-0005-0000-0000-000084000000}"/>
    <cellStyle name="Accent2 - 20% 2 2" xfId="134" xr:uid="{00000000-0005-0000-0000-000085000000}"/>
    <cellStyle name="Accent2 - 20% 2_autopost vouchers" xfId="135" xr:uid="{00000000-0005-0000-0000-000086000000}"/>
    <cellStyle name="Accent2 - 20% 3" xfId="136" xr:uid="{00000000-0005-0000-0000-000087000000}"/>
    <cellStyle name="Accent2 - 20%_ Refunds" xfId="137" xr:uid="{00000000-0005-0000-0000-000088000000}"/>
    <cellStyle name="Accent2 - 40%" xfId="138" xr:uid="{00000000-0005-0000-0000-000089000000}"/>
    <cellStyle name="Accent2 - 40% 2" xfId="139" xr:uid="{00000000-0005-0000-0000-00008A000000}"/>
    <cellStyle name="Accent2 - 40% 2 2" xfId="140" xr:uid="{00000000-0005-0000-0000-00008B000000}"/>
    <cellStyle name="Accent2 - 40% 2_autopost vouchers" xfId="141" xr:uid="{00000000-0005-0000-0000-00008C000000}"/>
    <cellStyle name="Accent2 - 40% 3" xfId="142" xr:uid="{00000000-0005-0000-0000-00008D000000}"/>
    <cellStyle name="Accent2 - 40%_ Refunds" xfId="143" xr:uid="{00000000-0005-0000-0000-00008E000000}"/>
    <cellStyle name="Accent2 - 60%" xfId="144" xr:uid="{00000000-0005-0000-0000-00008F000000}"/>
    <cellStyle name="Accent2 10" xfId="145" xr:uid="{00000000-0005-0000-0000-000090000000}"/>
    <cellStyle name="Accent2 11" xfId="146" xr:uid="{00000000-0005-0000-0000-000091000000}"/>
    <cellStyle name="Accent2 12" xfId="147" xr:uid="{00000000-0005-0000-0000-000092000000}"/>
    <cellStyle name="Accent2 13" xfId="148" xr:uid="{00000000-0005-0000-0000-000093000000}"/>
    <cellStyle name="Accent2 14" xfId="149" xr:uid="{00000000-0005-0000-0000-000094000000}"/>
    <cellStyle name="Accent2 15" xfId="150" xr:uid="{00000000-0005-0000-0000-000095000000}"/>
    <cellStyle name="Accent2 16" xfId="151" xr:uid="{00000000-0005-0000-0000-000096000000}"/>
    <cellStyle name="Accent2 2" xfId="152" xr:uid="{00000000-0005-0000-0000-000097000000}"/>
    <cellStyle name="Accent2 3" xfId="153" xr:uid="{00000000-0005-0000-0000-000098000000}"/>
    <cellStyle name="Accent2 3 2" xfId="154" xr:uid="{00000000-0005-0000-0000-000099000000}"/>
    <cellStyle name="Accent2 4" xfId="155" xr:uid="{00000000-0005-0000-0000-00009A000000}"/>
    <cellStyle name="Accent2 4 2" xfId="156" xr:uid="{00000000-0005-0000-0000-00009B000000}"/>
    <cellStyle name="Accent2 5" xfId="157" xr:uid="{00000000-0005-0000-0000-00009C000000}"/>
    <cellStyle name="Accent2 5 2" xfId="158" xr:uid="{00000000-0005-0000-0000-00009D000000}"/>
    <cellStyle name="Accent2 6" xfId="159" xr:uid="{00000000-0005-0000-0000-00009E000000}"/>
    <cellStyle name="Accent2 6 2" xfId="160" xr:uid="{00000000-0005-0000-0000-00009F000000}"/>
    <cellStyle name="Accent2 7" xfId="161" xr:uid="{00000000-0005-0000-0000-0000A0000000}"/>
    <cellStyle name="Accent2 7 2" xfId="162" xr:uid="{00000000-0005-0000-0000-0000A1000000}"/>
    <cellStyle name="Accent2 8" xfId="163" xr:uid="{00000000-0005-0000-0000-0000A2000000}"/>
    <cellStyle name="Accent2 8 2" xfId="164" xr:uid="{00000000-0005-0000-0000-0000A3000000}"/>
    <cellStyle name="Accent2 9" xfId="165" xr:uid="{00000000-0005-0000-0000-0000A4000000}"/>
    <cellStyle name="Accent2 9 2" xfId="166" xr:uid="{00000000-0005-0000-0000-0000A5000000}"/>
    <cellStyle name="Accent3 - 20%" xfId="167" xr:uid="{00000000-0005-0000-0000-0000A6000000}"/>
    <cellStyle name="Accent3 - 20% 2" xfId="168" xr:uid="{00000000-0005-0000-0000-0000A7000000}"/>
    <cellStyle name="Accent3 - 20% 2 2" xfId="169" xr:uid="{00000000-0005-0000-0000-0000A8000000}"/>
    <cellStyle name="Accent3 - 20% 2_autopost vouchers" xfId="170" xr:uid="{00000000-0005-0000-0000-0000A9000000}"/>
    <cellStyle name="Accent3 - 20% 3" xfId="171" xr:uid="{00000000-0005-0000-0000-0000AA000000}"/>
    <cellStyle name="Accent3 - 20%_ Refunds" xfId="172" xr:uid="{00000000-0005-0000-0000-0000AB000000}"/>
    <cellStyle name="Accent3 - 40%" xfId="173" xr:uid="{00000000-0005-0000-0000-0000AC000000}"/>
    <cellStyle name="Accent3 - 40% 2" xfId="174" xr:uid="{00000000-0005-0000-0000-0000AD000000}"/>
    <cellStyle name="Accent3 - 40% 2 2" xfId="175" xr:uid="{00000000-0005-0000-0000-0000AE000000}"/>
    <cellStyle name="Accent3 - 40% 2_autopost vouchers" xfId="176" xr:uid="{00000000-0005-0000-0000-0000AF000000}"/>
    <cellStyle name="Accent3 - 40% 3" xfId="177" xr:uid="{00000000-0005-0000-0000-0000B0000000}"/>
    <cellStyle name="Accent3 - 40%_ Refunds" xfId="178" xr:uid="{00000000-0005-0000-0000-0000B1000000}"/>
    <cellStyle name="Accent3 - 60%" xfId="179" xr:uid="{00000000-0005-0000-0000-0000B2000000}"/>
    <cellStyle name="Accent3 10" xfId="180" xr:uid="{00000000-0005-0000-0000-0000B3000000}"/>
    <cellStyle name="Accent3 11" xfId="181" xr:uid="{00000000-0005-0000-0000-0000B4000000}"/>
    <cellStyle name="Accent3 12" xfId="182" xr:uid="{00000000-0005-0000-0000-0000B5000000}"/>
    <cellStyle name="Accent3 13" xfId="183" xr:uid="{00000000-0005-0000-0000-0000B6000000}"/>
    <cellStyle name="Accent3 14" xfId="184" xr:uid="{00000000-0005-0000-0000-0000B7000000}"/>
    <cellStyle name="Accent3 15" xfId="185" xr:uid="{00000000-0005-0000-0000-0000B8000000}"/>
    <cellStyle name="Accent3 16" xfId="186" xr:uid="{00000000-0005-0000-0000-0000B9000000}"/>
    <cellStyle name="Accent3 2" xfId="187" xr:uid="{00000000-0005-0000-0000-0000BA000000}"/>
    <cellStyle name="Accent3 3" xfId="188" xr:uid="{00000000-0005-0000-0000-0000BB000000}"/>
    <cellStyle name="Accent3 3 2" xfId="189" xr:uid="{00000000-0005-0000-0000-0000BC000000}"/>
    <cellStyle name="Accent3 4" xfId="190" xr:uid="{00000000-0005-0000-0000-0000BD000000}"/>
    <cellStyle name="Accent3 4 2" xfId="191" xr:uid="{00000000-0005-0000-0000-0000BE000000}"/>
    <cellStyle name="Accent3 5" xfId="192" xr:uid="{00000000-0005-0000-0000-0000BF000000}"/>
    <cellStyle name="Accent3 5 2" xfId="193" xr:uid="{00000000-0005-0000-0000-0000C0000000}"/>
    <cellStyle name="Accent3 6" xfId="194" xr:uid="{00000000-0005-0000-0000-0000C1000000}"/>
    <cellStyle name="Accent3 6 2" xfId="195" xr:uid="{00000000-0005-0000-0000-0000C2000000}"/>
    <cellStyle name="Accent3 7" xfId="196" xr:uid="{00000000-0005-0000-0000-0000C3000000}"/>
    <cellStyle name="Accent3 7 2" xfId="197" xr:uid="{00000000-0005-0000-0000-0000C4000000}"/>
    <cellStyle name="Accent3 8" xfId="198" xr:uid="{00000000-0005-0000-0000-0000C5000000}"/>
    <cellStyle name="Accent3 8 2" xfId="199" xr:uid="{00000000-0005-0000-0000-0000C6000000}"/>
    <cellStyle name="Accent3 9" xfId="200" xr:uid="{00000000-0005-0000-0000-0000C7000000}"/>
    <cellStyle name="Accent3 9 2" xfId="201" xr:uid="{00000000-0005-0000-0000-0000C8000000}"/>
    <cellStyle name="Accent4 - 20%" xfId="202" xr:uid="{00000000-0005-0000-0000-0000C9000000}"/>
    <cellStyle name="Accent4 - 20% 2" xfId="203" xr:uid="{00000000-0005-0000-0000-0000CA000000}"/>
    <cellStyle name="Accent4 - 20% 2 2" xfId="204" xr:uid="{00000000-0005-0000-0000-0000CB000000}"/>
    <cellStyle name="Accent4 - 20% 2_autopost vouchers" xfId="205" xr:uid="{00000000-0005-0000-0000-0000CC000000}"/>
    <cellStyle name="Accent4 - 20% 3" xfId="206" xr:uid="{00000000-0005-0000-0000-0000CD000000}"/>
    <cellStyle name="Accent4 - 20%_ Refunds" xfId="207" xr:uid="{00000000-0005-0000-0000-0000CE000000}"/>
    <cellStyle name="Accent4 - 40%" xfId="208" xr:uid="{00000000-0005-0000-0000-0000CF000000}"/>
    <cellStyle name="Accent4 - 40% 2" xfId="209" xr:uid="{00000000-0005-0000-0000-0000D0000000}"/>
    <cellStyle name="Accent4 - 40% 2 2" xfId="210" xr:uid="{00000000-0005-0000-0000-0000D1000000}"/>
    <cellStyle name="Accent4 - 40% 2_autopost vouchers" xfId="211" xr:uid="{00000000-0005-0000-0000-0000D2000000}"/>
    <cellStyle name="Accent4 - 40% 3" xfId="212" xr:uid="{00000000-0005-0000-0000-0000D3000000}"/>
    <cellStyle name="Accent4 - 40%_ Refunds" xfId="213" xr:uid="{00000000-0005-0000-0000-0000D4000000}"/>
    <cellStyle name="Accent4 - 60%" xfId="214" xr:uid="{00000000-0005-0000-0000-0000D5000000}"/>
    <cellStyle name="Accent4 10" xfId="215" xr:uid="{00000000-0005-0000-0000-0000D6000000}"/>
    <cellStyle name="Accent4 11" xfId="216" xr:uid="{00000000-0005-0000-0000-0000D7000000}"/>
    <cellStyle name="Accent4 12" xfId="217" xr:uid="{00000000-0005-0000-0000-0000D8000000}"/>
    <cellStyle name="Accent4 13" xfId="218" xr:uid="{00000000-0005-0000-0000-0000D9000000}"/>
    <cellStyle name="Accent4 14" xfId="219" xr:uid="{00000000-0005-0000-0000-0000DA000000}"/>
    <cellStyle name="Accent4 15" xfId="220" xr:uid="{00000000-0005-0000-0000-0000DB000000}"/>
    <cellStyle name="Accent4 16" xfId="221" xr:uid="{00000000-0005-0000-0000-0000DC000000}"/>
    <cellStyle name="Accent4 2" xfId="222" xr:uid="{00000000-0005-0000-0000-0000DD000000}"/>
    <cellStyle name="Accent4 3" xfId="223" xr:uid="{00000000-0005-0000-0000-0000DE000000}"/>
    <cellStyle name="Accent4 3 2" xfId="224" xr:uid="{00000000-0005-0000-0000-0000DF000000}"/>
    <cellStyle name="Accent4 4" xfId="225" xr:uid="{00000000-0005-0000-0000-0000E0000000}"/>
    <cellStyle name="Accent4 4 2" xfId="226" xr:uid="{00000000-0005-0000-0000-0000E1000000}"/>
    <cellStyle name="Accent4 5" xfId="227" xr:uid="{00000000-0005-0000-0000-0000E2000000}"/>
    <cellStyle name="Accent4 5 2" xfId="228" xr:uid="{00000000-0005-0000-0000-0000E3000000}"/>
    <cellStyle name="Accent4 6" xfId="229" xr:uid="{00000000-0005-0000-0000-0000E4000000}"/>
    <cellStyle name="Accent4 6 2" xfId="230" xr:uid="{00000000-0005-0000-0000-0000E5000000}"/>
    <cellStyle name="Accent4 7" xfId="231" xr:uid="{00000000-0005-0000-0000-0000E6000000}"/>
    <cellStyle name="Accent4 7 2" xfId="232" xr:uid="{00000000-0005-0000-0000-0000E7000000}"/>
    <cellStyle name="Accent4 8" xfId="233" xr:uid="{00000000-0005-0000-0000-0000E8000000}"/>
    <cellStyle name="Accent4 8 2" xfId="234" xr:uid="{00000000-0005-0000-0000-0000E9000000}"/>
    <cellStyle name="Accent4 9" xfId="235" xr:uid="{00000000-0005-0000-0000-0000EA000000}"/>
    <cellStyle name="Accent4 9 2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_ Refunds" xfId="242" xr:uid="{00000000-0005-0000-0000-0000F1000000}"/>
    <cellStyle name="Accent5 - 40%" xfId="243" xr:uid="{00000000-0005-0000-0000-0000F2000000}"/>
    <cellStyle name="Accent5 - 40% 2" xfId="244" xr:uid="{00000000-0005-0000-0000-0000F3000000}"/>
    <cellStyle name="Accent5 - 40% 2 2" xfId="245" xr:uid="{00000000-0005-0000-0000-0000F4000000}"/>
    <cellStyle name="Accent5 - 40% 2_autopost vouchers" xfId="246" xr:uid="{00000000-0005-0000-0000-0000F5000000}"/>
    <cellStyle name="Accent5 - 40% 3" xfId="247" xr:uid="{00000000-0005-0000-0000-0000F6000000}"/>
    <cellStyle name="Accent5 - 40%_ Refunds" xfId="248" xr:uid="{00000000-0005-0000-0000-0000F7000000}"/>
    <cellStyle name="Accent5 - 60%" xfId="249" xr:uid="{00000000-0005-0000-0000-0000F8000000}"/>
    <cellStyle name="Accent5 10" xfId="250" xr:uid="{00000000-0005-0000-0000-0000F9000000}"/>
    <cellStyle name="Accent5 11" xfId="251" xr:uid="{00000000-0005-0000-0000-0000FA000000}"/>
    <cellStyle name="Accent5 12" xfId="252" xr:uid="{00000000-0005-0000-0000-0000FB000000}"/>
    <cellStyle name="Accent5 13" xfId="253" xr:uid="{00000000-0005-0000-0000-0000FC000000}"/>
    <cellStyle name="Accent5 14" xfId="254" xr:uid="{00000000-0005-0000-0000-0000FD000000}"/>
    <cellStyle name="Accent5 15" xfId="255" xr:uid="{00000000-0005-0000-0000-0000FE000000}"/>
    <cellStyle name="Accent5 16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4 2" xfId="261" xr:uid="{00000000-0005-0000-0000-000004010000}"/>
    <cellStyle name="Accent5 5" xfId="262" xr:uid="{00000000-0005-0000-0000-000005010000}"/>
    <cellStyle name="Accent5 5 2" xfId="263" xr:uid="{00000000-0005-0000-0000-000006010000}"/>
    <cellStyle name="Accent5 6" xfId="264" xr:uid="{00000000-0005-0000-0000-000007010000}"/>
    <cellStyle name="Accent5 6 2" xfId="265" xr:uid="{00000000-0005-0000-0000-000008010000}"/>
    <cellStyle name="Accent5 7" xfId="266" xr:uid="{00000000-0005-0000-0000-000009010000}"/>
    <cellStyle name="Accent5 7 2" xfId="267" xr:uid="{00000000-0005-0000-0000-00000A010000}"/>
    <cellStyle name="Accent5 8" xfId="268" xr:uid="{00000000-0005-0000-0000-00000B010000}"/>
    <cellStyle name="Accent5 8 2" xfId="269" xr:uid="{00000000-0005-0000-0000-00000C010000}"/>
    <cellStyle name="Accent5 9" xfId="270" xr:uid="{00000000-0005-0000-0000-00000D010000}"/>
    <cellStyle name="Accent5 9 2" xfId="271" xr:uid="{00000000-0005-0000-0000-00000E010000}"/>
    <cellStyle name="Accent6 - 20%" xfId="272" xr:uid="{00000000-0005-0000-0000-00000F010000}"/>
    <cellStyle name="Accent6 - 20% 2" xfId="273" xr:uid="{00000000-0005-0000-0000-000010010000}"/>
    <cellStyle name="Accent6 - 20% 2 2" xfId="274" xr:uid="{00000000-0005-0000-0000-000011010000}"/>
    <cellStyle name="Accent6 - 20% 2_autopost vouchers" xfId="275" xr:uid="{00000000-0005-0000-0000-000012010000}"/>
    <cellStyle name="Accent6 - 20% 3" xfId="276" xr:uid="{00000000-0005-0000-0000-000013010000}"/>
    <cellStyle name="Accent6 - 20%_ Refunds" xfId="277" xr:uid="{00000000-0005-0000-0000-000014010000}"/>
    <cellStyle name="Accent6 - 40%" xfId="278" xr:uid="{00000000-0005-0000-0000-000015010000}"/>
    <cellStyle name="Accent6 - 40% 2" xfId="279" xr:uid="{00000000-0005-0000-0000-000016010000}"/>
    <cellStyle name="Accent6 - 40% 2 2" xfId="280" xr:uid="{00000000-0005-0000-0000-000017010000}"/>
    <cellStyle name="Accent6 - 40% 2_autopost vouchers" xfId="281" xr:uid="{00000000-0005-0000-0000-000018010000}"/>
    <cellStyle name="Accent6 - 40% 3" xfId="282" xr:uid="{00000000-0005-0000-0000-000019010000}"/>
    <cellStyle name="Accent6 - 40%_ Refunds" xfId="283" xr:uid="{00000000-0005-0000-0000-00001A010000}"/>
    <cellStyle name="Accent6 - 60%" xfId="284" xr:uid="{00000000-0005-0000-0000-00001B010000}"/>
    <cellStyle name="Accent6 10" xfId="285" xr:uid="{00000000-0005-0000-0000-00001C010000}"/>
    <cellStyle name="Accent6 11" xfId="286" xr:uid="{00000000-0005-0000-0000-00001D010000}"/>
    <cellStyle name="Accent6 12" xfId="287" xr:uid="{00000000-0005-0000-0000-00001E010000}"/>
    <cellStyle name="Accent6 13" xfId="288" xr:uid="{00000000-0005-0000-0000-00001F010000}"/>
    <cellStyle name="Accent6 14" xfId="289" xr:uid="{00000000-0005-0000-0000-000020010000}"/>
    <cellStyle name="Accent6 15" xfId="290" xr:uid="{00000000-0005-0000-0000-000021010000}"/>
    <cellStyle name="Accent6 16" xfId="291" xr:uid="{00000000-0005-0000-0000-000022010000}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Accent6 4" xfId="295" xr:uid="{00000000-0005-0000-0000-000026010000}"/>
    <cellStyle name="Accent6 4 2" xfId="296" xr:uid="{00000000-0005-0000-0000-000027010000}"/>
    <cellStyle name="Accent6 5" xfId="297" xr:uid="{00000000-0005-0000-0000-000028010000}"/>
    <cellStyle name="Accent6 5 2" xfId="298" xr:uid="{00000000-0005-0000-0000-000029010000}"/>
    <cellStyle name="Accent6 6" xfId="299" xr:uid="{00000000-0005-0000-0000-00002A010000}"/>
    <cellStyle name="Accent6 6 2" xfId="300" xr:uid="{00000000-0005-0000-0000-00002B010000}"/>
    <cellStyle name="Accent6 7" xfId="301" xr:uid="{00000000-0005-0000-0000-00002C010000}"/>
    <cellStyle name="Accent6 7 2" xfId="302" xr:uid="{00000000-0005-0000-0000-00002D010000}"/>
    <cellStyle name="Accent6 8" xfId="303" xr:uid="{00000000-0005-0000-0000-00002E010000}"/>
    <cellStyle name="Accent6 8 2" xfId="304" xr:uid="{00000000-0005-0000-0000-00002F010000}"/>
    <cellStyle name="Accent6 9" xfId="305" xr:uid="{00000000-0005-0000-0000-000030010000}"/>
    <cellStyle name="Accent6 9 2" xfId="306" xr:uid="{00000000-0005-0000-0000-000031010000}"/>
    <cellStyle name="Bad 2" xfId="307" xr:uid="{00000000-0005-0000-0000-000032010000}"/>
    <cellStyle name="Bad 3" xfId="308" xr:uid="{00000000-0005-0000-0000-000033010000}"/>
    <cellStyle name="Calculation 2" xfId="309" xr:uid="{00000000-0005-0000-0000-000034010000}"/>
    <cellStyle name="Calculation 3" xfId="310" xr:uid="{00000000-0005-0000-0000-000035010000}"/>
    <cellStyle name="Check Cell 2" xfId="311" xr:uid="{00000000-0005-0000-0000-000036010000}"/>
    <cellStyle name="Check Cell 3" xfId="312" xr:uid="{00000000-0005-0000-0000-000037010000}"/>
    <cellStyle name="Comma" xfId="313" builtinId="3"/>
    <cellStyle name="Comma 2" xfId="314" xr:uid="{00000000-0005-0000-0000-000039010000}"/>
    <cellStyle name="Comma 2 2" xfId="315" xr:uid="{00000000-0005-0000-0000-00003A010000}"/>
    <cellStyle name="Comma 2 3" xfId="316" xr:uid="{00000000-0005-0000-0000-00003B010000}"/>
    <cellStyle name="Comma 2 4" xfId="317" xr:uid="{00000000-0005-0000-0000-00003C010000}"/>
    <cellStyle name="Comma 2 5" xfId="318" xr:uid="{00000000-0005-0000-0000-00003D010000}"/>
    <cellStyle name="Comma 3" xfId="319" xr:uid="{00000000-0005-0000-0000-00003E010000}"/>
    <cellStyle name="Comma 3 2" xfId="320" xr:uid="{00000000-0005-0000-0000-00003F010000}"/>
    <cellStyle name="Comma 4" xfId="321" xr:uid="{00000000-0005-0000-0000-000040010000}"/>
    <cellStyle name="Comma 5" xfId="322" xr:uid="{00000000-0005-0000-0000-000041010000}"/>
    <cellStyle name="Comma 6" xfId="323" xr:uid="{00000000-0005-0000-0000-000042010000}"/>
    <cellStyle name="Comma0" xfId="324" xr:uid="{00000000-0005-0000-0000-000043010000}"/>
    <cellStyle name="Currency 10" xfId="325" xr:uid="{00000000-0005-0000-0000-000044010000}"/>
    <cellStyle name="Currency 11" xfId="326" xr:uid="{00000000-0005-0000-0000-000045010000}"/>
    <cellStyle name="Currency 11 2" xfId="327" xr:uid="{00000000-0005-0000-0000-000046010000}"/>
    <cellStyle name="Currency 2" xfId="328" xr:uid="{00000000-0005-0000-0000-000047010000}"/>
    <cellStyle name="Currency 2 2" xfId="329" xr:uid="{00000000-0005-0000-0000-000048010000}"/>
    <cellStyle name="Currency 2 3" xfId="330" xr:uid="{00000000-0005-0000-0000-000049010000}"/>
    <cellStyle name="Currency 2_1st MFT Prelim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4" xfId="334" xr:uid="{00000000-0005-0000-0000-00004D010000}"/>
    <cellStyle name="Currency 5" xfId="335" xr:uid="{00000000-0005-0000-0000-00004E010000}"/>
    <cellStyle name="Currency 6" xfId="336" xr:uid="{00000000-0005-0000-0000-00004F010000}"/>
    <cellStyle name="Currency 7" xfId="337" xr:uid="{00000000-0005-0000-0000-000050010000}"/>
    <cellStyle name="Currency 8" xfId="338" xr:uid="{00000000-0005-0000-0000-000051010000}"/>
    <cellStyle name="Currency 9" xfId="339" xr:uid="{00000000-0005-0000-0000-000052010000}"/>
    <cellStyle name="Emphasis 1" xfId="340" xr:uid="{00000000-0005-0000-0000-000053010000}"/>
    <cellStyle name="Emphasis 2" xfId="341" xr:uid="{00000000-0005-0000-0000-000054010000}"/>
    <cellStyle name="Emphasis 3" xfId="342" xr:uid="{00000000-0005-0000-0000-000055010000}"/>
    <cellStyle name="Explanatory Text 2" xfId="343" xr:uid="{00000000-0005-0000-0000-000056010000}"/>
    <cellStyle name="Explanatory Text 3" xfId="344" xr:uid="{00000000-0005-0000-0000-000057010000}"/>
    <cellStyle name="Followed Hyperlink 2" xfId="345" xr:uid="{00000000-0005-0000-0000-000058010000}"/>
    <cellStyle name="Followed Hyperlink 3" xfId="346" xr:uid="{00000000-0005-0000-0000-000059010000}"/>
    <cellStyle name="Good 2" xfId="347" xr:uid="{00000000-0005-0000-0000-00005A010000}"/>
    <cellStyle name="Good 3" xfId="348" xr:uid="{00000000-0005-0000-0000-00005B010000}"/>
    <cellStyle name="Heading 1 2" xfId="349" xr:uid="{00000000-0005-0000-0000-00005C010000}"/>
    <cellStyle name="Heading 1 3" xfId="350" xr:uid="{00000000-0005-0000-0000-00005D010000}"/>
    <cellStyle name="Heading 2 2" xfId="351" xr:uid="{00000000-0005-0000-0000-00005E010000}"/>
    <cellStyle name="Heading 2 3" xfId="352" xr:uid="{00000000-0005-0000-0000-00005F010000}"/>
    <cellStyle name="Heading 3 2" xfId="353" xr:uid="{00000000-0005-0000-0000-000060010000}"/>
    <cellStyle name="Heading 3 3" xfId="354" xr:uid="{00000000-0005-0000-0000-000061010000}"/>
    <cellStyle name="Heading 4 2" xfId="355" xr:uid="{00000000-0005-0000-0000-000062010000}"/>
    <cellStyle name="Heading 4 3" xfId="356" xr:uid="{00000000-0005-0000-0000-000063010000}"/>
    <cellStyle name="Hyperlink 2" xfId="357" xr:uid="{00000000-0005-0000-0000-000064010000}"/>
    <cellStyle name="Hyperlink 3" xfId="358" xr:uid="{00000000-0005-0000-0000-000065010000}"/>
    <cellStyle name="Input 2" xfId="359" xr:uid="{00000000-0005-0000-0000-000066010000}"/>
    <cellStyle name="Input 3" xfId="360" xr:uid="{00000000-0005-0000-0000-000067010000}"/>
    <cellStyle name="Linked Cell 2" xfId="361" xr:uid="{00000000-0005-0000-0000-000068010000}"/>
    <cellStyle name="Linked Cell 3" xfId="362" xr:uid="{00000000-0005-0000-0000-000069010000}"/>
    <cellStyle name="Neutral 2" xfId="363" xr:uid="{00000000-0005-0000-0000-00006A010000}"/>
    <cellStyle name="Neutral 3" xfId="364" xr:uid="{00000000-0005-0000-0000-00006B010000}"/>
    <cellStyle name="Normal" xfId="0" builtinId="0"/>
    <cellStyle name="Normal 10" xfId="365" xr:uid="{00000000-0005-0000-0000-00006D010000}"/>
    <cellStyle name="Normal 11" xfId="366" xr:uid="{00000000-0005-0000-0000-00006E010000}"/>
    <cellStyle name="Normal 12" xfId="367" xr:uid="{00000000-0005-0000-0000-00006F010000}"/>
    <cellStyle name="Normal 13" xfId="368" xr:uid="{00000000-0005-0000-0000-000070010000}"/>
    <cellStyle name="Normal 14" xfId="369" xr:uid="{00000000-0005-0000-0000-000071010000}"/>
    <cellStyle name="Normal 15" xfId="370" xr:uid="{00000000-0005-0000-0000-000072010000}"/>
    <cellStyle name="Normal 16" xfId="371" xr:uid="{00000000-0005-0000-0000-000073010000}"/>
    <cellStyle name="Normal 17" xfId="372" xr:uid="{00000000-0005-0000-0000-000074010000}"/>
    <cellStyle name="Normal 18" xfId="373" xr:uid="{00000000-0005-0000-0000-000075010000}"/>
    <cellStyle name="Normal 19" xfId="374" xr:uid="{00000000-0005-0000-0000-000076010000}"/>
    <cellStyle name="Normal 2" xfId="375" xr:uid="{00000000-0005-0000-0000-000077010000}"/>
    <cellStyle name="Normal 2 2" xfId="376" xr:uid="{00000000-0005-0000-0000-000078010000}"/>
    <cellStyle name="Normal 2 2 2" xfId="377" xr:uid="{00000000-0005-0000-0000-000079010000}"/>
    <cellStyle name="Normal 2 2_ Refunds" xfId="378" xr:uid="{00000000-0005-0000-0000-00007A010000}"/>
    <cellStyle name="Normal 2 3" xfId="379" xr:uid="{00000000-0005-0000-0000-00007B010000}"/>
    <cellStyle name="Normal 2 3 2" xfId="380" xr:uid="{00000000-0005-0000-0000-00007C010000}"/>
    <cellStyle name="Normal 2 3_autopost vouchers" xfId="381" xr:uid="{00000000-0005-0000-0000-00007D010000}"/>
    <cellStyle name="Normal 2 4" xfId="382" xr:uid="{00000000-0005-0000-0000-00007E010000}"/>
    <cellStyle name="Normal 2 5" xfId="383" xr:uid="{00000000-0005-0000-0000-00007F010000}"/>
    <cellStyle name="Normal 2 6" xfId="384" xr:uid="{00000000-0005-0000-0000-000080010000}"/>
    <cellStyle name="Normal 2 7" xfId="385" xr:uid="{00000000-0005-0000-0000-000081010000}"/>
    <cellStyle name="Normal 2_ Refunds" xfId="386" xr:uid="{00000000-0005-0000-0000-000082010000}"/>
    <cellStyle name="Normal 20" xfId="387" xr:uid="{00000000-0005-0000-0000-000083010000}"/>
    <cellStyle name="Normal 20 2" xfId="388" xr:uid="{00000000-0005-0000-0000-000084010000}"/>
    <cellStyle name="Normal 20_autopost vouchers" xfId="389" xr:uid="{00000000-0005-0000-0000-000085010000}"/>
    <cellStyle name="Normal 21" xfId="390" xr:uid="{00000000-0005-0000-0000-000086010000}"/>
    <cellStyle name="Normal 21 2" xfId="391" xr:uid="{00000000-0005-0000-0000-000087010000}"/>
    <cellStyle name="Normal 21_2nd MFT Prelim" xfId="392" xr:uid="{00000000-0005-0000-0000-000088010000}"/>
    <cellStyle name="Normal 22" xfId="393" xr:uid="{00000000-0005-0000-0000-000089010000}"/>
    <cellStyle name="Normal 23" xfId="394" xr:uid="{00000000-0005-0000-0000-00008A010000}"/>
    <cellStyle name="Normal 3" xfId="395" xr:uid="{00000000-0005-0000-0000-00008B010000}"/>
    <cellStyle name="Normal 3 10" xfId="396" xr:uid="{00000000-0005-0000-0000-00008C010000}"/>
    <cellStyle name="Normal 3 11" xfId="397" xr:uid="{00000000-0005-0000-0000-00008D010000}"/>
    <cellStyle name="Normal 3 12" xfId="398" xr:uid="{00000000-0005-0000-0000-00008E010000}"/>
    <cellStyle name="Normal 3 13" xfId="399" xr:uid="{00000000-0005-0000-0000-00008F010000}"/>
    <cellStyle name="Normal 3 14" xfId="400" xr:uid="{00000000-0005-0000-0000-000090010000}"/>
    <cellStyle name="Normal 3 15" xfId="401" xr:uid="{00000000-0005-0000-0000-000091010000}"/>
    <cellStyle name="Normal 3 16" xfId="402" xr:uid="{00000000-0005-0000-0000-000092010000}"/>
    <cellStyle name="Normal 3 2" xfId="403" xr:uid="{00000000-0005-0000-0000-000093010000}"/>
    <cellStyle name="Normal 3 3" xfId="404" xr:uid="{00000000-0005-0000-0000-000094010000}"/>
    <cellStyle name="Normal 3 4" xfId="405" xr:uid="{00000000-0005-0000-0000-000095010000}"/>
    <cellStyle name="Normal 3 5" xfId="406" xr:uid="{00000000-0005-0000-0000-000096010000}"/>
    <cellStyle name="Normal 3 6" xfId="407" xr:uid="{00000000-0005-0000-0000-000097010000}"/>
    <cellStyle name="Normal 3 7" xfId="408" xr:uid="{00000000-0005-0000-0000-000098010000}"/>
    <cellStyle name="Normal 3 8" xfId="409" xr:uid="{00000000-0005-0000-0000-000099010000}"/>
    <cellStyle name="Normal 3 9" xfId="410" xr:uid="{00000000-0005-0000-0000-00009A010000}"/>
    <cellStyle name="Normal 3_ Refunds" xfId="411" xr:uid="{00000000-0005-0000-0000-00009B010000}"/>
    <cellStyle name="Normal 4" xfId="412" xr:uid="{00000000-0005-0000-0000-00009C010000}"/>
    <cellStyle name="Normal 4 10" xfId="413" xr:uid="{00000000-0005-0000-0000-00009D010000}"/>
    <cellStyle name="Normal 4 11" xfId="414" xr:uid="{00000000-0005-0000-0000-00009E010000}"/>
    <cellStyle name="Normal 4 12" xfId="415" xr:uid="{00000000-0005-0000-0000-00009F010000}"/>
    <cellStyle name="Normal 4 13" xfId="416" xr:uid="{00000000-0005-0000-0000-0000A0010000}"/>
    <cellStyle name="Normal 4 14" xfId="417" xr:uid="{00000000-0005-0000-0000-0000A1010000}"/>
    <cellStyle name="Normal 4 15" xfId="418" xr:uid="{00000000-0005-0000-0000-0000A2010000}"/>
    <cellStyle name="Normal 4 16" xfId="419" xr:uid="{00000000-0005-0000-0000-0000A3010000}"/>
    <cellStyle name="Normal 4 17" xfId="420" xr:uid="{00000000-0005-0000-0000-0000A4010000}"/>
    <cellStyle name="Normal 4 18" xfId="421" xr:uid="{00000000-0005-0000-0000-0000A5010000}"/>
    <cellStyle name="Normal 4 19" xfId="422" xr:uid="{00000000-0005-0000-0000-0000A6010000}"/>
    <cellStyle name="Normal 4 2" xfId="423" xr:uid="{00000000-0005-0000-0000-0000A7010000}"/>
    <cellStyle name="Normal 4 20" xfId="424" xr:uid="{00000000-0005-0000-0000-0000A8010000}"/>
    <cellStyle name="Normal 4 21" xfId="425" xr:uid="{00000000-0005-0000-0000-0000A9010000}"/>
    <cellStyle name="Normal 4 22" xfId="426" xr:uid="{00000000-0005-0000-0000-0000AA010000}"/>
    <cellStyle name="Normal 4 23" xfId="427" xr:uid="{00000000-0005-0000-0000-0000AB010000}"/>
    <cellStyle name="Normal 4 24" xfId="428" xr:uid="{00000000-0005-0000-0000-0000AC010000}"/>
    <cellStyle name="Normal 4 25" xfId="429" xr:uid="{00000000-0005-0000-0000-0000AD010000}"/>
    <cellStyle name="Normal 4 26" xfId="430" xr:uid="{00000000-0005-0000-0000-0000AE010000}"/>
    <cellStyle name="Normal 4 26 2" xfId="431" xr:uid="{00000000-0005-0000-0000-0000AF010000}"/>
    <cellStyle name="Normal 4 26_autopost vouchers" xfId="432" xr:uid="{00000000-0005-0000-0000-0000B0010000}"/>
    <cellStyle name="Normal 4 27" xfId="433" xr:uid="{00000000-0005-0000-0000-0000B1010000}"/>
    <cellStyle name="Normal 4 3" xfId="434" xr:uid="{00000000-0005-0000-0000-0000B2010000}"/>
    <cellStyle name="Normal 4 4" xfId="435" xr:uid="{00000000-0005-0000-0000-0000B3010000}"/>
    <cellStyle name="Normal 4 5" xfId="436" xr:uid="{00000000-0005-0000-0000-0000B4010000}"/>
    <cellStyle name="Normal 4 6" xfId="437" xr:uid="{00000000-0005-0000-0000-0000B5010000}"/>
    <cellStyle name="Normal 4 7" xfId="438" xr:uid="{00000000-0005-0000-0000-0000B6010000}"/>
    <cellStyle name="Normal 4 8" xfId="439" xr:uid="{00000000-0005-0000-0000-0000B7010000}"/>
    <cellStyle name="Normal 4 9" xfId="440" xr:uid="{00000000-0005-0000-0000-0000B8010000}"/>
    <cellStyle name="Normal 4_ Refunds" xfId="441" xr:uid="{00000000-0005-0000-0000-0000B9010000}"/>
    <cellStyle name="Normal 43" xfId="442" xr:uid="{00000000-0005-0000-0000-0000BA010000}"/>
    <cellStyle name="Normal 5" xfId="443" xr:uid="{00000000-0005-0000-0000-0000BB010000}"/>
    <cellStyle name="Normal 5 10" xfId="444" xr:uid="{00000000-0005-0000-0000-0000BC010000}"/>
    <cellStyle name="Normal 5 11" xfId="445" xr:uid="{00000000-0005-0000-0000-0000BD010000}"/>
    <cellStyle name="Normal 5 12" xfId="446" xr:uid="{00000000-0005-0000-0000-0000BE010000}"/>
    <cellStyle name="Normal 5 13" xfId="447" xr:uid="{00000000-0005-0000-0000-0000BF010000}"/>
    <cellStyle name="Normal 5 13 2" xfId="448" xr:uid="{00000000-0005-0000-0000-0000C0010000}"/>
    <cellStyle name="Normal 5 13_autopost vouchers" xfId="449" xr:uid="{00000000-0005-0000-0000-0000C1010000}"/>
    <cellStyle name="Normal 5 14" xfId="450" xr:uid="{00000000-0005-0000-0000-0000C2010000}"/>
    <cellStyle name="Normal 5 2" xfId="451" xr:uid="{00000000-0005-0000-0000-0000C3010000}"/>
    <cellStyle name="Normal 5 3" xfId="452" xr:uid="{00000000-0005-0000-0000-0000C4010000}"/>
    <cellStyle name="Normal 5 4" xfId="453" xr:uid="{00000000-0005-0000-0000-0000C5010000}"/>
    <cellStyle name="Normal 5 5" xfId="454" xr:uid="{00000000-0005-0000-0000-0000C6010000}"/>
    <cellStyle name="Normal 5 6" xfId="455" xr:uid="{00000000-0005-0000-0000-0000C7010000}"/>
    <cellStyle name="Normal 5 7" xfId="456" xr:uid="{00000000-0005-0000-0000-0000C8010000}"/>
    <cellStyle name="Normal 5 8" xfId="457" xr:uid="{00000000-0005-0000-0000-0000C9010000}"/>
    <cellStyle name="Normal 5 9" xfId="458" xr:uid="{00000000-0005-0000-0000-0000CA010000}"/>
    <cellStyle name="Normal 5_ Refunds" xfId="459" xr:uid="{00000000-0005-0000-0000-0000CB010000}"/>
    <cellStyle name="Normal 6" xfId="460" xr:uid="{00000000-0005-0000-0000-0000CC010000}"/>
    <cellStyle name="Normal 6 10" xfId="461" xr:uid="{00000000-0005-0000-0000-0000CD010000}"/>
    <cellStyle name="Normal 6 11" xfId="462" xr:uid="{00000000-0005-0000-0000-0000CE010000}"/>
    <cellStyle name="Normal 6 12" xfId="463" xr:uid="{00000000-0005-0000-0000-0000CF010000}"/>
    <cellStyle name="Normal 6 13" xfId="464" xr:uid="{00000000-0005-0000-0000-0000D0010000}"/>
    <cellStyle name="Normal 6 14" xfId="465" xr:uid="{00000000-0005-0000-0000-0000D1010000}"/>
    <cellStyle name="Normal 6 15" xfId="466" xr:uid="{00000000-0005-0000-0000-0000D2010000}"/>
    <cellStyle name="Normal 6 16" xfId="467" xr:uid="{00000000-0005-0000-0000-0000D3010000}"/>
    <cellStyle name="Normal 6 17" xfId="468" xr:uid="{00000000-0005-0000-0000-0000D4010000}"/>
    <cellStyle name="Normal 6 18" xfId="469" xr:uid="{00000000-0005-0000-0000-0000D5010000}"/>
    <cellStyle name="Normal 6 19" xfId="470" xr:uid="{00000000-0005-0000-0000-0000D6010000}"/>
    <cellStyle name="Normal 6 2" xfId="471" xr:uid="{00000000-0005-0000-0000-0000D7010000}"/>
    <cellStyle name="Normal 6 2 2" xfId="472" xr:uid="{00000000-0005-0000-0000-0000D8010000}"/>
    <cellStyle name="Normal 6 2_ Refunds" xfId="473" xr:uid="{00000000-0005-0000-0000-0000D9010000}"/>
    <cellStyle name="Normal 6 20" xfId="474" xr:uid="{00000000-0005-0000-0000-0000DA010000}"/>
    <cellStyle name="Normal 6 21" xfId="475" xr:uid="{00000000-0005-0000-0000-0000DB010000}"/>
    <cellStyle name="Normal 6 22" xfId="476" xr:uid="{00000000-0005-0000-0000-0000DC010000}"/>
    <cellStyle name="Normal 6 23" xfId="477" xr:uid="{00000000-0005-0000-0000-0000DD010000}"/>
    <cellStyle name="Normal 6 23 2" xfId="478" xr:uid="{00000000-0005-0000-0000-0000DE010000}"/>
    <cellStyle name="Normal 6 23_autopost vouchers" xfId="479" xr:uid="{00000000-0005-0000-0000-0000DF010000}"/>
    <cellStyle name="Normal 6 24" xfId="480" xr:uid="{00000000-0005-0000-0000-0000E0010000}"/>
    <cellStyle name="Normal 6 24 2" xfId="481" xr:uid="{00000000-0005-0000-0000-0000E1010000}"/>
    <cellStyle name="Normal 6 24_autopost vouchers" xfId="482" xr:uid="{00000000-0005-0000-0000-0000E2010000}"/>
    <cellStyle name="Normal 6 25" xfId="483" xr:uid="{00000000-0005-0000-0000-0000E3010000}"/>
    <cellStyle name="Normal 6 25 2" xfId="484" xr:uid="{00000000-0005-0000-0000-0000E4010000}"/>
    <cellStyle name="Normal 6 25_autopost vouchers" xfId="485" xr:uid="{00000000-0005-0000-0000-0000E5010000}"/>
    <cellStyle name="Normal 6 26" xfId="486" xr:uid="{00000000-0005-0000-0000-0000E6010000}"/>
    <cellStyle name="Normal 6 3" xfId="487" xr:uid="{00000000-0005-0000-0000-0000E7010000}"/>
    <cellStyle name="Normal 6 4" xfId="488" xr:uid="{00000000-0005-0000-0000-0000E8010000}"/>
    <cellStyle name="Normal 6 5" xfId="489" xr:uid="{00000000-0005-0000-0000-0000E9010000}"/>
    <cellStyle name="Normal 6 6" xfId="490" xr:uid="{00000000-0005-0000-0000-0000EA010000}"/>
    <cellStyle name="Normal 6 7" xfId="491" xr:uid="{00000000-0005-0000-0000-0000EB010000}"/>
    <cellStyle name="Normal 6 8" xfId="492" xr:uid="{00000000-0005-0000-0000-0000EC010000}"/>
    <cellStyle name="Normal 6 9" xfId="493" xr:uid="{00000000-0005-0000-0000-0000ED010000}"/>
    <cellStyle name="Normal 6_ Refunds" xfId="494" xr:uid="{00000000-0005-0000-0000-0000EE010000}"/>
    <cellStyle name="Normal 7" xfId="495" xr:uid="{00000000-0005-0000-0000-0000EF010000}"/>
    <cellStyle name="Normal 7 10" xfId="496" xr:uid="{00000000-0005-0000-0000-0000F0010000}"/>
    <cellStyle name="Normal 7 10 2" xfId="497" xr:uid="{00000000-0005-0000-0000-0000F1010000}"/>
    <cellStyle name="Normal 7 10_autopost vouchers" xfId="498" xr:uid="{00000000-0005-0000-0000-0000F2010000}"/>
    <cellStyle name="Normal 7 11" xfId="499" xr:uid="{00000000-0005-0000-0000-0000F3010000}"/>
    <cellStyle name="Normal 7 2" xfId="500" xr:uid="{00000000-0005-0000-0000-0000F4010000}"/>
    <cellStyle name="Normal 7 2 2" xfId="501" xr:uid="{00000000-0005-0000-0000-0000F5010000}"/>
    <cellStyle name="Normal 7 2_ Refunds" xfId="502" xr:uid="{00000000-0005-0000-0000-0000F6010000}"/>
    <cellStyle name="Normal 7 3" xfId="503" xr:uid="{00000000-0005-0000-0000-0000F7010000}"/>
    <cellStyle name="Normal 7 4" xfId="504" xr:uid="{00000000-0005-0000-0000-0000F8010000}"/>
    <cellStyle name="Normal 7 5" xfId="505" xr:uid="{00000000-0005-0000-0000-0000F9010000}"/>
    <cellStyle name="Normal 7 6" xfId="506" xr:uid="{00000000-0005-0000-0000-0000FA010000}"/>
    <cellStyle name="Normal 7 7" xfId="507" xr:uid="{00000000-0005-0000-0000-0000FB010000}"/>
    <cellStyle name="Normal 7 8" xfId="508" xr:uid="{00000000-0005-0000-0000-0000FC010000}"/>
    <cellStyle name="Normal 7 9" xfId="509" xr:uid="{00000000-0005-0000-0000-0000FD010000}"/>
    <cellStyle name="Normal 7_ Refunds" xfId="510" xr:uid="{00000000-0005-0000-0000-0000FE010000}"/>
    <cellStyle name="Normal 8" xfId="511" xr:uid="{00000000-0005-0000-0000-0000FF010000}"/>
    <cellStyle name="Normal 9" xfId="512" xr:uid="{00000000-0005-0000-0000-000000020000}"/>
    <cellStyle name="Normal_Rental Car Surcharge" xfId="513" xr:uid="{00000000-0005-0000-0000-000001020000}"/>
    <cellStyle name="Note 10" xfId="514" xr:uid="{00000000-0005-0000-0000-000002020000}"/>
    <cellStyle name="Note 10 2" xfId="515" xr:uid="{00000000-0005-0000-0000-000003020000}"/>
    <cellStyle name="Note 10_5 Cent Local" xfId="516" xr:uid="{00000000-0005-0000-0000-000004020000}"/>
    <cellStyle name="Note 11" xfId="517" xr:uid="{00000000-0005-0000-0000-000005020000}"/>
    <cellStyle name="Note 12" xfId="518" xr:uid="{00000000-0005-0000-0000-000006020000}"/>
    <cellStyle name="Note 13" xfId="519" xr:uid="{00000000-0005-0000-0000-000007020000}"/>
    <cellStyle name="Note 14" xfId="520" xr:uid="{00000000-0005-0000-0000-000008020000}"/>
    <cellStyle name="Note 2" xfId="521" xr:uid="{00000000-0005-0000-0000-000009020000}"/>
    <cellStyle name="Note 2 10" xfId="522" xr:uid="{00000000-0005-0000-0000-00000A020000}"/>
    <cellStyle name="Note 2 10 2" xfId="523" xr:uid="{00000000-0005-0000-0000-00000B020000}"/>
    <cellStyle name="Note 2 10 2 2" xfId="524" xr:uid="{00000000-0005-0000-0000-00000C020000}"/>
    <cellStyle name="Note 2 10 2_5 Cent Local" xfId="525" xr:uid="{00000000-0005-0000-0000-00000D020000}"/>
    <cellStyle name="Note 2 10 3" xfId="526" xr:uid="{00000000-0005-0000-0000-00000E020000}"/>
    <cellStyle name="Note 2 10_ Refunds" xfId="527" xr:uid="{00000000-0005-0000-0000-00000F020000}"/>
    <cellStyle name="Note 2 11" xfId="528" xr:uid="{00000000-0005-0000-0000-000010020000}"/>
    <cellStyle name="Note 2 11 2" xfId="529" xr:uid="{00000000-0005-0000-0000-000011020000}"/>
    <cellStyle name="Note 2 11 2 2" xfId="530" xr:uid="{00000000-0005-0000-0000-000012020000}"/>
    <cellStyle name="Note 2 11 2_5 Cent Local" xfId="531" xr:uid="{00000000-0005-0000-0000-000013020000}"/>
    <cellStyle name="Note 2 11 3" xfId="532" xr:uid="{00000000-0005-0000-0000-000014020000}"/>
    <cellStyle name="Note 2 11_ Refunds" xfId="533" xr:uid="{00000000-0005-0000-0000-000015020000}"/>
    <cellStyle name="Note 2 12" xfId="534" xr:uid="{00000000-0005-0000-0000-000016020000}"/>
    <cellStyle name="Note 2 12 2" xfId="535" xr:uid="{00000000-0005-0000-0000-000017020000}"/>
    <cellStyle name="Note 2 12 2 2" xfId="536" xr:uid="{00000000-0005-0000-0000-000018020000}"/>
    <cellStyle name="Note 2 12 2_5 Cent Local" xfId="537" xr:uid="{00000000-0005-0000-0000-000019020000}"/>
    <cellStyle name="Note 2 12 3" xfId="538" xr:uid="{00000000-0005-0000-0000-00001A020000}"/>
    <cellStyle name="Note 2 12_ Refunds" xfId="539" xr:uid="{00000000-0005-0000-0000-00001B020000}"/>
    <cellStyle name="Note 2 13" xfId="540" xr:uid="{00000000-0005-0000-0000-00001C020000}"/>
    <cellStyle name="Note 2 13 2" xfId="541" xr:uid="{00000000-0005-0000-0000-00001D020000}"/>
    <cellStyle name="Note 2 13 2 2" xfId="542" xr:uid="{00000000-0005-0000-0000-00001E020000}"/>
    <cellStyle name="Note 2 13 2_5 Cent Local" xfId="543" xr:uid="{00000000-0005-0000-0000-00001F020000}"/>
    <cellStyle name="Note 2 13 3" xfId="544" xr:uid="{00000000-0005-0000-0000-000020020000}"/>
    <cellStyle name="Note 2 13_ Refunds" xfId="545" xr:uid="{00000000-0005-0000-0000-000021020000}"/>
    <cellStyle name="Note 2 14" xfId="546" xr:uid="{00000000-0005-0000-0000-000022020000}"/>
    <cellStyle name="Note 2 14 2" xfId="547" xr:uid="{00000000-0005-0000-0000-000023020000}"/>
    <cellStyle name="Note 2 14 2 2" xfId="548" xr:uid="{00000000-0005-0000-0000-000024020000}"/>
    <cellStyle name="Note 2 14 2_5 Cent Local" xfId="549" xr:uid="{00000000-0005-0000-0000-000025020000}"/>
    <cellStyle name="Note 2 14 3" xfId="550" xr:uid="{00000000-0005-0000-0000-000026020000}"/>
    <cellStyle name="Note 2 14_ Refunds" xfId="551" xr:uid="{00000000-0005-0000-0000-000027020000}"/>
    <cellStyle name="Note 2 15" xfId="552" xr:uid="{00000000-0005-0000-0000-000028020000}"/>
    <cellStyle name="Note 2 15 2" xfId="553" xr:uid="{00000000-0005-0000-0000-000029020000}"/>
    <cellStyle name="Note 2 15 2 2" xfId="554" xr:uid="{00000000-0005-0000-0000-00002A020000}"/>
    <cellStyle name="Note 2 15 2_5 Cent Local" xfId="555" xr:uid="{00000000-0005-0000-0000-00002B020000}"/>
    <cellStyle name="Note 2 15 3" xfId="556" xr:uid="{00000000-0005-0000-0000-00002C020000}"/>
    <cellStyle name="Note 2 15_ Refunds" xfId="557" xr:uid="{00000000-0005-0000-0000-00002D020000}"/>
    <cellStyle name="Note 2 16" xfId="558" xr:uid="{00000000-0005-0000-0000-00002E020000}"/>
    <cellStyle name="Note 2 16 2" xfId="559" xr:uid="{00000000-0005-0000-0000-00002F020000}"/>
    <cellStyle name="Note 2 16 2 2" xfId="560" xr:uid="{00000000-0005-0000-0000-000030020000}"/>
    <cellStyle name="Note 2 16 2_5 Cent Local" xfId="561" xr:uid="{00000000-0005-0000-0000-000031020000}"/>
    <cellStyle name="Note 2 16 3" xfId="562" xr:uid="{00000000-0005-0000-0000-000032020000}"/>
    <cellStyle name="Note 2 16_ Refunds" xfId="563" xr:uid="{00000000-0005-0000-0000-000033020000}"/>
    <cellStyle name="Note 2 17" xfId="564" xr:uid="{00000000-0005-0000-0000-000034020000}"/>
    <cellStyle name="Note 2 17 2" xfId="565" xr:uid="{00000000-0005-0000-0000-000035020000}"/>
    <cellStyle name="Note 2 17 2 2" xfId="566" xr:uid="{00000000-0005-0000-0000-000036020000}"/>
    <cellStyle name="Note 2 17 2_5 Cent Local" xfId="567" xr:uid="{00000000-0005-0000-0000-000037020000}"/>
    <cellStyle name="Note 2 17 3" xfId="568" xr:uid="{00000000-0005-0000-0000-000038020000}"/>
    <cellStyle name="Note 2 17_ Refunds" xfId="569" xr:uid="{00000000-0005-0000-0000-000039020000}"/>
    <cellStyle name="Note 2 18" xfId="570" xr:uid="{00000000-0005-0000-0000-00003A020000}"/>
    <cellStyle name="Note 2 18 2" xfId="571" xr:uid="{00000000-0005-0000-0000-00003B020000}"/>
    <cellStyle name="Note 2 18 2 2" xfId="572" xr:uid="{00000000-0005-0000-0000-00003C020000}"/>
    <cellStyle name="Note 2 18 2_5 Cent Local" xfId="573" xr:uid="{00000000-0005-0000-0000-00003D020000}"/>
    <cellStyle name="Note 2 18 3" xfId="574" xr:uid="{00000000-0005-0000-0000-00003E020000}"/>
    <cellStyle name="Note 2 18_ Refunds" xfId="575" xr:uid="{00000000-0005-0000-0000-00003F020000}"/>
    <cellStyle name="Note 2 19" xfId="576" xr:uid="{00000000-0005-0000-0000-000040020000}"/>
    <cellStyle name="Note 2 19 2" xfId="577" xr:uid="{00000000-0005-0000-0000-000041020000}"/>
    <cellStyle name="Note 2 19 2 2" xfId="578" xr:uid="{00000000-0005-0000-0000-000042020000}"/>
    <cellStyle name="Note 2 19 2_5 Cent Local" xfId="579" xr:uid="{00000000-0005-0000-0000-000043020000}"/>
    <cellStyle name="Note 2 19 3" xfId="580" xr:uid="{00000000-0005-0000-0000-000044020000}"/>
    <cellStyle name="Note 2 19_ Refunds" xfId="581" xr:uid="{00000000-0005-0000-0000-000045020000}"/>
    <cellStyle name="Note 2 2" xfId="582" xr:uid="{00000000-0005-0000-0000-000046020000}"/>
    <cellStyle name="Note 2 2 10" xfId="583" xr:uid="{00000000-0005-0000-0000-000047020000}"/>
    <cellStyle name="Note 2 2 2" xfId="584" xr:uid="{00000000-0005-0000-0000-000048020000}"/>
    <cellStyle name="Note 2 2 2 2" xfId="585" xr:uid="{00000000-0005-0000-0000-000049020000}"/>
    <cellStyle name="Note 2 2 2 2 2" xfId="586" xr:uid="{00000000-0005-0000-0000-00004A020000}"/>
    <cellStyle name="Note 2 2 2 2_5 Cent Local" xfId="587" xr:uid="{00000000-0005-0000-0000-00004B020000}"/>
    <cellStyle name="Note 2 2 2 3" xfId="588" xr:uid="{00000000-0005-0000-0000-00004C020000}"/>
    <cellStyle name="Note 2 2 2_ Refunds" xfId="589" xr:uid="{00000000-0005-0000-0000-00004D020000}"/>
    <cellStyle name="Note 2 2 3" xfId="590" xr:uid="{00000000-0005-0000-0000-00004E020000}"/>
    <cellStyle name="Note 2 2 3 2" xfId="591" xr:uid="{00000000-0005-0000-0000-00004F020000}"/>
    <cellStyle name="Note 2 2 3 2 2" xfId="592" xr:uid="{00000000-0005-0000-0000-000050020000}"/>
    <cellStyle name="Note 2 2 3 2_5 Cent Local" xfId="593" xr:uid="{00000000-0005-0000-0000-000051020000}"/>
    <cellStyle name="Note 2 2 3 3" xfId="594" xr:uid="{00000000-0005-0000-0000-000052020000}"/>
    <cellStyle name="Note 2 2 3_ Refunds" xfId="595" xr:uid="{00000000-0005-0000-0000-000053020000}"/>
    <cellStyle name="Note 2 2 4" xfId="596" xr:uid="{00000000-0005-0000-0000-000054020000}"/>
    <cellStyle name="Note 2 2 4 2" xfId="597" xr:uid="{00000000-0005-0000-0000-000055020000}"/>
    <cellStyle name="Note 2 2 4 2 2" xfId="598" xr:uid="{00000000-0005-0000-0000-000056020000}"/>
    <cellStyle name="Note 2 2 4 2_5 Cent Local" xfId="599" xr:uid="{00000000-0005-0000-0000-000057020000}"/>
    <cellStyle name="Note 2 2 4 3" xfId="600" xr:uid="{00000000-0005-0000-0000-000058020000}"/>
    <cellStyle name="Note 2 2 4_ Refunds" xfId="601" xr:uid="{00000000-0005-0000-0000-000059020000}"/>
    <cellStyle name="Note 2 2 5" xfId="602" xr:uid="{00000000-0005-0000-0000-00005A020000}"/>
    <cellStyle name="Note 2 2 5 2" xfId="603" xr:uid="{00000000-0005-0000-0000-00005B020000}"/>
    <cellStyle name="Note 2 2 5 2 2" xfId="604" xr:uid="{00000000-0005-0000-0000-00005C020000}"/>
    <cellStyle name="Note 2 2 5 2_5 Cent Local" xfId="605" xr:uid="{00000000-0005-0000-0000-00005D020000}"/>
    <cellStyle name="Note 2 2 5 3" xfId="606" xr:uid="{00000000-0005-0000-0000-00005E020000}"/>
    <cellStyle name="Note 2 2 5_ Refunds" xfId="607" xr:uid="{00000000-0005-0000-0000-00005F020000}"/>
    <cellStyle name="Note 2 2 6" xfId="608" xr:uid="{00000000-0005-0000-0000-000060020000}"/>
    <cellStyle name="Note 2 2 6 2" xfId="609" xr:uid="{00000000-0005-0000-0000-000061020000}"/>
    <cellStyle name="Note 2 2 6 2 2" xfId="610" xr:uid="{00000000-0005-0000-0000-000062020000}"/>
    <cellStyle name="Note 2 2 6 2_5 Cent Local" xfId="611" xr:uid="{00000000-0005-0000-0000-000063020000}"/>
    <cellStyle name="Note 2 2 6 3" xfId="612" xr:uid="{00000000-0005-0000-0000-000064020000}"/>
    <cellStyle name="Note 2 2 6_ Refunds" xfId="613" xr:uid="{00000000-0005-0000-0000-000065020000}"/>
    <cellStyle name="Note 2 2 7" xfId="614" xr:uid="{00000000-0005-0000-0000-000066020000}"/>
    <cellStyle name="Note 2 2 7 2" xfId="615" xr:uid="{00000000-0005-0000-0000-000067020000}"/>
    <cellStyle name="Note 2 2 7 2 2" xfId="616" xr:uid="{00000000-0005-0000-0000-000068020000}"/>
    <cellStyle name="Note 2 2 7 2_5 Cent Local" xfId="617" xr:uid="{00000000-0005-0000-0000-000069020000}"/>
    <cellStyle name="Note 2 2 7 3" xfId="618" xr:uid="{00000000-0005-0000-0000-00006A020000}"/>
    <cellStyle name="Note 2 2 7_ Refunds" xfId="619" xr:uid="{00000000-0005-0000-0000-00006B020000}"/>
    <cellStyle name="Note 2 2 8" xfId="620" xr:uid="{00000000-0005-0000-0000-00006C020000}"/>
    <cellStyle name="Note 2 2 8 2" xfId="621" xr:uid="{00000000-0005-0000-0000-00006D020000}"/>
    <cellStyle name="Note 2 2 8 2 2" xfId="622" xr:uid="{00000000-0005-0000-0000-00006E020000}"/>
    <cellStyle name="Note 2 2 8 2_5 Cent Local" xfId="623" xr:uid="{00000000-0005-0000-0000-00006F020000}"/>
    <cellStyle name="Note 2 2 8 3" xfId="624" xr:uid="{00000000-0005-0000-0000-000070020000}"/>
    <cellStyle name="Note 2 2 8_ Refunds" xfId="625" xr:uid="{00000000-0005-0000-0000-000071020000}"/>
    <cellStyle name="Note 2 2 9" xfId="626" xr:uid="{00000000-0005-0000-0000-000072020000}"/>
    <cellStyle name="Note 2 2 9 2" xfId="627" xr:uid="{00000000-0005-0000-0000-000073020000}"/>
    <cellStyle name="Note 2 2 9_5 Cent Local" xfId="628" xr:uid="{00000000-0005-0000-0000-000074020000}"/>
    <cellStyle name="Note 2 2_ Refunds" xfId="629" xr:uid="{00000000-0005-0000-0000-000075020000}"/>
    <cellStyle name="Note 2 20" xfId="630" xr:uid="{00000000-0005-0000-0000-000076020000}"/>
    <cellStyle name="Note 2 20 2" xfId="631" xr:uid="{00000000-0005-0000-0000-000077020000}"/>
    <cellStyle name="Note 2 20 2 2" xfId="632" xr:uid="{00000000-0005-0000-0000-000078020000}"/>
    <cellStyle name="Note 2 20 2_5 Cent Local" xfId="633" xr:uid="{00000000-0005-0000-0000-000079020000}"/>
    <cellStyle name="Note 2 20 3" xfId="634" xr:uid="{00000000-0005-0000-0000-00007A020000}"/>
    <cellStyle name="Note 2 20_ Refunds" xfId="635" xr:uid="{00000000-0005-0000-0000-00007B020000}"/>
    <cellStyle name="Note 2 21" xfId="636" xr:uid="{00000000-0005-0000-0000-00007C020000}"/>
    <cellStyle name="Note 2 21 2" xfId="637" xr:uid="{00000000-0005-0000-0000-00007D020000}"/>
    <cellStyle name="Note 2 21 2 2" xfId="638" xr:uid="{00000000-0005-0000-0000-00007E020000}"/>
    <cellStyle name="Note 2 21 2_5 Cent Local" xfId="639" xr:uid="{00000000-0005-0000-0000-00007F020000}"/>
    <cellStyle name="Note 2 21 3" xfId="640" xr:uid="{00000000-0005-0000-0000-000080020000}"/>
    <cellStyle name="Note 2 21_ Refunds" xfId="641" xr:uid="{00000000-0005-0000-0000-000081020000}"/>
    <cellStyle name="Note 2 22" xfId="642" xr:uid="{00000000-0005-0000-0000-000082020000}"/>
    <cellStyle name="Note 2 22 2" xfId="643" xr:uid="{00000000-0005-0000-0000-000083020000}"/>
    <cellStyle name="Note 2 22 2 2" xfId="644" xr:uid="{00000000-0005-0000-0000-000084020000}"/>
    <cellStyle name="Note 2 22 2_5 Cent Local" xfId="645" xr:uid="{00000000-0005-0000-0000-000085020000}"/>
    <cellStyle name="Note 2 22 3" xfId="646" xr:uid="{00000000-0005-0000-0000-000086020000}"/>
    <cellStyle name="Note 2 22_ Refunds" xfId="647" xr:uid="{00000000-0005-0000-0000-000087020000}"/>
    <cellStyle name="Note 2 23" xfId="648" xr:uid="{00000000-0005-0000-0000-000088020000}"/>
    <cellStyle name="Note 2 23 2" xfId="649" xr:uid="{00000000-0005-0000-0000-000089020000}"/>
    <cellStyle name="Note 2 23 2 2" xfId="650" xr:uid="{00000000-0005-0000-0000-00008A020000}"/>
    <cellStyle name="Note 2 23 2_5 Cent Local" xfId="651" xr:uid="{00000000-0005-0000-0000-00008B020000}"/>
    <cellStyle name="Note 2 23 3" xfId="652" xr:uid="{00000000-0005-0000-0000-00008C020000}"/>
    <cellStyle name="Note 2 23_ Refunds" xfId="653" xr:uid="{00000000-0005-0000-0000-00008D020000}"/>
    <cellStyle name="Note 2 24" xfId="654" xr:uid="{00000000-0005-0000-0000-00008E020000}"/>
    <cellStyle name="Note 2 24 2" xfId="655" xr:uid="{00000000-0005-0000-0000-00008F020000}"/>
    <cellStyle name="Note 2 24 2 2" xfId="656" xr:uid="{00000000-0005-0000-0000-000090020000}"/>
    <cellStyle name="Note 2 24 2_5 Cent Local" xfId="657" xr:uid="{00000000-0005-0000-0000-000091020000}"/>
    <cellStyle name="Note 2 24 3" xfId="658" xr:uid="{00000000-0005-0000-0000-000092020000}"/>
    <cellStyle name="Note 2 24_ Refunds" xfId="659" xr:uid="{00000000-0005-0000-0000-000093020000}"/>
    <cellStyle name="Note 2 25" xfId="660" xr:uid="{00000000-0005-0000-0000-000094020000}"/>
    <cellStyle name="Note 2 25 2" xfId="661" xr:uid="{00000000-0005-0000-0000-000095020000}"/>
    <cellStyle name="Note 2 25 2 2" xfId="662" xr:uid="{00000000-0005-0000-0000-000096020000}"/>
    <cellStyle name="Note 2 25 2_5 Cent Local" xfId="663" xr:uid="{00000000-0005-0000-0000-000097020000}"/>
    <cellStyle name="Note 2 25 3" xfId="664" xr:uid="{00000000-0005-0000-0000-000098020000}"/>
    <cellStyle name="Note 2 25_ Refunds" xfId="665" xr:uid="{00000000-0005-0000-0000-000099020000}"/>
    <cellStyle name="Note 2 26" xfId="666" xr:uid="{00000000-0005-0000-0000-00009A020000}"/>
    <cellStyle name="Note 2 26 2" xfId="667" xr:uid="{00000000-0005-0000-0000-00009B020000}"/>
    <cellStyle name="Note 2 26 2 2" xfId="668" xr:uid="{00000000-0005-0000-0000-00009C020000}"/>
    <cellStyle name="Note 2 26 2_5 Cent Local" xfId="669" xr:uid="{00000000-0005-0000-0000-00009D020000}"/>
    <cellStyle name="Note 2 26 3" xfId="670" xr:uid="{00000000-0005-0000-0000-00009E020000}"/>
    <cellStyle name="Note 2 26_ Refunds" xfId="671" xr:uid="{00000000-0005-0000-0000-00009F020000}"/>
    <cellStyle name="Note 2 27" xfId="672" xr:uid="{00000000-0005-0000-0000-0000A0020000}"/>
    <cellStyle name="Note 2 27 2" xfId="673" xr:uid="{00000000-0005-0000-0000-0000A1020000}"/>
    <cellStyle name="Note 2 27 2 2" xfId="674" xr:uid="{00000000-0005-0000-0000-0000A2020000}"/>
    <cellStyle name="Note 2 27 2_5 Cent Local" xfId="675" xr:uid="{00000000-0005-0000-0000-0000A3020000}"/>
    <cellStyle name="Note 2 27 3" xfId="676" xr:uid="{00000000-0005-0000-0000-0000A4020000}"/>
    <cellStyle name="Note 2 27_ Refunds" xfId="677" xr:uid="{00000000-0005-0000-0000-0000A5020000}"/>
    <cellStyle name="Note 2 28" xfId="678" xr:uid="{00000000-0005-0000-0000-0000A6020000}"/>
    <cellStyle name="Note 2 28 2" xfId="679" xr:uid="{00000000-0005-0000-0000-0000A7020000}"/>
    <cellStyle name="Note 2 28 2 2" xfId="680" xr:uid="{00000000-0005-0000-0000-0000A8020000}"/>
    <cellStyle name="Note 2 28 2_5 Cent Local" xfId="681" xr:uid="{00000000-0005-0000-0000-0000A9020000}"/>
    <cellStyle name="Note 2 28 3" xfId="682" xr:uid="{00000000-0005-0000-0000-0000AA020000}"/>
    <cellStyle name="Note 2 28_ Refunds" xfId="683" xr:uid="{00000000-0005-0000-0000-0000AB020000}"/>
    <cellStyle name="Note 2 29" xfId="684" xr:uid="{00000000-0005-0000-0000-0000AC020000}"/>
    <cellStyle name="Note 2 29 2" xfId="685" xr:uid="{00000000-0005-0000-0000-0000AD020000}"/>
    <cellStyle name="Note 2 29 2 2" xfId="686" xr:uid="{00000000-0005-0000-0000-0000AE020000}"/>
    <cellStyle name="Note 2 29 2_5 Cent Local" xfId="687" xr:uid="{00000000-0005-0000-0000-0000AF020000}"/>
    <cellStyle name="Note 2 29 3" xfId="688" xr:uid="{00000000-0005-0000-0000-0000B0020000}"/>
    <cellStyle name="Note 2 29_ Refunds" xfId="689" xr:uid="{00000000-0005-0000-0000-0000B1020000}"/>
    <cellStyle name="Note 2 3" xfId="690" xr:uid="{00000000-0005-0000-0000-0000B2020000}"/>
    <cellStyle name="Note 2 3 10" xfId="691" xr:uid="{00000000-0005-0000-0000-0000B3020000}"/>
    <cellStyle name="Note 2 3 2" xfId="692" xr:uid="{00000000-0005-0000-0000-0000B4020000}"/>
    <cellStyle name="Note 2 3 2 2" xfId="693" xr:uid="{00000000-0005-0000-0000-0000B5020000}"/>
    <cellStyle name="Note 2 3 2 2 2" xfId="694" xr:uid="{00000000-0005-0000-0000-0000B6020000}"/>
    <cellStyle name="Note 2 3 2 2_5 Cent Local" xfId="695" xr:uid="{00000000-0005-0000-0000-0000B7020000}"/>
    <cellStyle name="Note 2 3 2 3" xfId="696" xr:uid="{00000000-0005-0000-0000-0000B8020000}"/>
    <cellStyle name="Note 2 3 2_ Refunds" xfId="697" xr:uid="{00000000-0005-0000-0000-0000B9020000}"/>
    <cellStyle name="Note 2 3 3" xfId="698" xr:uid="{00000000-0005-0000-0000-0000BA020000}"/>
    <cellStyle name="Note 2 3 3 2" xfId="699" xr:uid="{00000000-0005-0000-0000-0000BB020000}"/>
    <cellStyle name="Note 2 3 3 2 2" xfId="700" xr:uid="{00000000-0005-0000-0000-0000BC020000}"/>
    <cellStyle name="Note 2 3 3 2_5 Cent Local" xfId="701" xr:uid="{00000000-0005-0000-0000-0000BD020000}"/>
    <cellStyle name="Note 2 3 3 3" xfId="702" xr:uid="{00000000-0005-0000-0000-0000BE020000}"/>
    <cellStyle name="Note 2 3 3_ Refunds" xfId="703" xr:uid="{00000000-0005-0000-0000-0000BF020000}"/>
    <cellStyle name="Note 2 3 4" xfId="704" xr:uid="{00000000-0005-0000-0000-0000C0020000}"/>
    <cellStyle name="Note 2 3 4 2" xfId="705" xr:uid="{00000000-0005-0000-0000-0000C1020000}"/>
    <cellStyle name="Note 2 3 4 2 2" xfId="706" xr:uid="{00000000-0005-0000-0000-0000C2020000}"/>
    <cellStyle name="Note 2 3 4 2_5 Cent Local" xfId="707" xr:uid="{00000000-0005-0000-0000-0000C3020000}"/>
    <cellStyle name="Note 2 3 4 3" xfId="708" xr:uid="{00000000-0005-0000-0000-0000C4020000}"/>
    <cellStyle name="Note 2 3 4_ Refunds" xfId="709" xr:uid="{00000000-0005-0000-0000-0000C5020000}"/>
    <cellStyle name="Note 2 3 5" xfId="710" xr:uid="{00000000-0005-0000-0000-0000C6020000}"/>
    <cellStyle name="Note 2 3 5 2" xfId="711" xr:uid="{00000000-0005-0000-0000-0000C7020000}"/>
    <cellStyle name="Note 2 3 5 2 2" xfId="712" xr:uid="{00000000-0005-0000-0000-0000C8020000}"/>
    <cellStyle name="Note 2 3 5 2_5 Cent Local" xfId="713" xr:uid="{00000000-0005-0000-0000-0000C9020000}"/>
    <cellStyle name="Note 2 3 5 3" xfId="714" xr:uid="{00000000-0005-0000-0000-0000CA020000}"/>
    <cellStyle name="Note 2 3 5_ Refunds" xfId="715" xr:uid="{00000000-0005-0000-0000-0000CB020000}"/>
    <cellStyle name="Note 2 3 6" xfId="716" xr:uid="{00000000-0005-0000-0000-0000CC020000}"/>
    <cellStyle name="Note 2 3 6 2" xfId="717" xr:uid="{00000000-0005-0000-0000-0000CD020000}"/>
    <cellStyle name="Note 2 3 6 2 2" xfId="718" xr:uid="{00000000-0005-0000-0000-0000CE020000}"/>
    <cellStyle name="Note 2 3 6 2_5 Cent Local" xfId="719" xr:uid="{00000000-0005-0000-0000-0000CF020000}"/>
    <cellStyle name="Note 2 3 6 3" xfId="720" xr:uid="{00000000-0005-0000-0000-0000D0020000}"/>
    <cellStyle name="Note 2 3 6_ Refunds" xfId="721" xr:uid="{00000000-0005-0000-0000-0000D1020000}"/>
    <cellStyle name="Note 2 3 7" xfId="722" xr:uid="{00000000-0005-0000-0000-0000D2020000}"/>
    <cellStyle name="Note 2 3 7 2" xfId="723" xr:uid="{00000000-0005-0000-0000-0000D3020000}"/>
    <cellStyle name="Note 2 3 7 2 2" xfId="724" xr:uid="{00000000-0005-0000-0000-0000D4020000}"/>
    <cellStyle name="Note 2 3 7 2_5 Cent Local" xfId="725" xr:uid="{00000000-0005-0000-0000-0000D5020000}"/>
    <cellStyle name="Note 2 3 7 3" xfId="726" xr:uid="{00000000-0005-0000-0000-0000D6020000}"/>
    <cellStyle name="Note 2 3 7_ Refunds" xfId="727" xr:uid="{00000000-0005-0000-0000-0000D7020000}"/>
    <cellStyle name="Note 2 3 8" xfId="728" xr:uid="{00000000-0005-0000-0000-0000D8020000}"/>
    <cellStyle name="Note 2 3 8 2" xfId="729" xr:uid="{00000000-0005-0000-0000-0000D9020000}"/>
    <cellStyle name="Note 2 3 8 2 2" xfId="730" xr:uid="{00000000-0005-0000-0000-0000DA020000}"/>
    <cellStyle name="Note 2 3 8 2_5 Cent Local" xfId="731" xr:uid="{00000000-0005-0000-0000-0000DB020000}"/>
    <cellStyle name="Note 2 3 8 3" xfId="732" xr:uid="{00000000-0005-0000-0000-0000DC020000}"/>
    <cellStyle name="Note 2 3 8_ Refunds" xfId="733" xr:uid="{00000000-0005-0000-0000-0000DD020000}"/>
    <cellStyle name="Note 2 3 9" xfId="734" xr:uid="{00000000-0005-0000-0000-0000DE020000}"/>
    <cellStyle name="Note 2 3 9 2" xfId="735" xr:uid="{00000000-0005-0000-0000-0000DF020000}"/>
    <cellStyle name="Note 2 3 9_5 Cent Local" xfId="736" xr:uid="{00000000-0005-0000-0000-0000E0020000}"/>
    <cellStyle name="Note 2 3_ Refunds" xfId="737" xr:uid="{00000000-0005-0000-0000-0000E1020000}"/>
    <cellStyle name="Note 2 30" xfId="738" xr:uid="{00000000-0005-0000-0000-0000E2020000}"/>
    <cellStyle name="Note 2 30 2" xfId="739" xr:uid="{00000000-0005-0000-0000-0000E3020000}"/>
    <cellStyle name="Note 2 30 2 2" xfId="740" xr:uid="{00000000-0005-0000-0000-0000E4020000}"/>
    <cellStyle name="Note 2 30 2_5 Cent Local" xfId="741" xr:uid="{00000000-0005-0000-0000-0000E5020000}"/>
    <cellStyle name="Note 2 30 3" xfId="742" xr:uid="{00000000-0005-0000-0000-0000E6020000}"/>
    <cellStyle name="Note 2 30_ Refunds" xfId="743" xr:uid="{00000000-0005-0000-0000-0000E7020000}"/>
    <cellStyle name="Note 2 31" xfId="744" xr:uid="{00000000-0005-0000-0000-0000E8020000}"/>
    <cellStyle name="Note 2 31 2" xfId="745" xr:uid="{00000000-0005-0000-0000-0000E9020000}"/>
    <cellStyle name="Note 2 31 2 2" xfId="746" xr:uid="{00000000-0005-0000-0000-0000EA020000}"/>
    <cellStyle name="Note 2 31 2_5 Cent Local" xfId="747" xr:uid="{00000000-0005-0000-0000-0000EB020000}"/>
    <cellStyle name="Note 2 31 3" xfId="748" xr:uid="{00000000-0005-0000-0000-0000EC020000}"/>
    <cellStyle name="Note 2 31_ Refunds" xfId="749" xr:uid="{00000000-0005-0000-0000-0000ED020000}"/>
    <cellStyle name="Note 2 32" xfId="750" xr:uid="{00000000-0005-0000-0000-0000EE020000}"/>
    <cellStyle name="Note 2 32 2" xfId="751" xr:uid="{00000000-0005-0000-0000-0000EF020000}"/>
    <cellStyle name="Note 2 32 2 2" xfId="752" xr:uid="{00000000-0005-0000-0000-0000F0020000}"/>
    <cellStyle name="Note 2 32 2_5 Cent Local" xfId="753" xr:uid="{00000000-0005-0000-0000-0000F1020000}"/>
    <cellStyle name="Note 2 32 3" xfId="754" xr:uid="{00000000-0005-0000-0000-0000F2020000}"/>
    <cellStyle name="Note 2 32_ Refunds" xfId="755" xr:uid="{00000000-0005-0000-0000-0000F3020000}"/>
    <cellStyle name="Note 2 33" xfId="756" xr:uid="{00000000-0005-0000-0000-0000F4020000}"/>
    <cellStyle name="Note 2 34" xfId="757" xr:uid="{00000000-0005-0000-0000-0000F5020000}"/>
    <cellStyle name="Note 2 35" xfId="758" xr:uid="{00000000-0005-0000-0000-0000F6020000}"/>
    <cellStyle name="Note 2 4" xfId="759" xr:uid="{00000000-0005-0000-0000-0000F7020000}"/>
    <cellStyle name="Note 2 4 10" xfId="760" xr:uid="{00000000-0005-0000-0000-0000F8020000}"/>
    <cellStyle name="Note 2 4 2" xfId="761" xr:uid="{00000000-0005-0000-0000-0000F9020000}"/>
    <cellStyle name="Note 2 4 2 2" xfId="762" xr:uid="{00000000-0005-0000-0000-0000FA020000}"/>
    <cellStyle name="Note 2 4 2 2 2" xfId="763" xr:uid="{00000000-0005-0000-0000-0000FB020000}"/>
    <cellStyle name="Note 2 4 2 2_5 Cent Local" xfId="764" xr:uid="{00000000-0005-0000-0000-0000FC020000}"/>
    <cellStyle name="Note 2 4 2 3" xfId="765" xr:uid="{00000000-0005-0000-0000-0000FD020000}"/>
    <cellStyle name="Note 2 4 2_ Refunds" xfId="766" xr:uid="{00000000-0005-0000-0000-0000FE020000}"/>
    <cellStyle name="Note 2 4 3" xfId="767" xr:uid="{00000000-0005-0000-0000-0000FF020000}"/>
    <cellStyle name="Note 2 4 3 2" xfId="768" xr:uid="{00000000-0005-0000-0000-000000030000}"/>
    <cellStyle name="Note 2 4 3 2 2" xfId="769" xr:uid="{00000000-0005-0000-0000-000001030000}"/>
    <cellStyle name="Note 2 4 3 2_5 Cent Local" xfId="770" xr:uid="{00000000-0005-0000-0000-000002030000}"/>
    <cellStyle name="Note 2 4 3 3" xfId="771" xr:uid="{00000000-0005-0000-0000-000003030000}"/>
    <cellStyle name="Note 2 4 3_ Refunds" xfId="772" xr:uid="{00000000-0005-0000-0000-000004030000}"/>
    <cellStyle name="Note 2 4 4" xfId="773" xr:uid="{00000000-0005-0000-0000-000005030000}"/>
    <cellStyle name="Note 2 4 4 2" xfId="774" xr:uid="{00000000-0005-0000-0000-000006030000}"/>
    <cellStyle name="Note 2 4 4 2 2" xfId="775" xr:uid="{00000000-0005-0000-0000-000007030000}"/>
    <cellStyle name="Note 2 4 4 2_5 Cent Local" xfId="776" xr:uid="{00000000-0005-0000-0000-000008030000}"/>
    <cellStyle name="Note 2 4 4 3" xfId="777" xr:uid="{00000000-0005-0000-0000-000009030000}"/>
    <cellStyle name="Note 2 4 4_ Refunds" xfId="778" xr:uid="{00000000-0005-0000-0000-00000A030000}"/>
    <cellStyle name="Note 2 4 5" xfId="779" xr:uid="{00000000-0005-0000-0000-00000B030000}"/>
    <cellStyle name="Note 2 4 5 2" xfId="780" xr:uid="{00000000-0005-0000-0000-00000C030000}"/>
    <cellStyle name="Note 2 4 5 2 2" xfId="781" xr:uid="{00000000-0005-0000-0000-00000D030000}"/>
    <cellStyle name="Note 2 4 5 2_5 Cent Local" xfId="782" xr:uid="{00000000-0005-0000-0000-00000E030000}"/>
    <cellStyle name="Note 2 4 5 3" xfId="783" xr:uid="{00000000-0005-0000-0000-00000F030000}"/>
    <cellStyle name="Note 2 4 5_ Refunds" xfId="784" xr:uid="{00000000-0005-0000-0000-000010030000}"/>
    <cellStyle name="Note 2 4 6" xfId="785" xr:uid="{00000000-0005-0000-0000-000011030000}"/>
    <cellStyle name="Note 2 4 6 2" xfId="786" xr:uid="{00000000-0005-0000-0000-000012030000}"/>
    <cellStyle name="Note 2 4 6 2 2" xfId="787" xr:uid="{00000000-0005-0000-0000-000013030000}"/>
    <cellStyle name="Note 2 4 6 2_5 Cent Local" xfId="788" xr:uid="{00000000-0005-0000-0000-000014030000}"/>
    <cellStyle name="Note 2 4 6 3" xfId="789" xr:uid="{00000000-0005-0000-0000-000015030000}"/>
    <cellStyle name="Note 2 4 6_ Refunds" xfId="790" xr:uid="{00000000-0005-0000-0000-000016030000}"/>
    <cellStyle name="Note 2 4 7" xfId="791" xr:uid="{00000000-0005-0000-0000-000017030000}"/>
    <cellStyle name="Note 2 4 7 2" xfId="792" xr:uid="{00000000-0005-0000-0000-000018030000}"/>
    <cellStyle name="Note 2 4 7 2 2" xfId="793" xr:uid="{00000000-0005-0000-0000-000019030000}"/>
    <cellStyle name="Note 2 4 7 2_5 Cent Local" xfId="794" xr:uid="{00000000-0005-0000-0000-00001A030000}"/>
    <cellStyle name="Note 2 4 7 3" xfId="795" xr:uid="{00000000-0005-0000-0000-00001B030000}"/>
    <cellStyle name="Note 2 4 7_ Refunds" xfId="796" xr:uid="{00000000-0005-0000-0000-00001C030000}"/>
    <cellStyle name="Note 2 4 8" xfId="797" xr:uid="{00000000-0005-0000-0000-00001D030000}"/>
    <cellStyle name="Note 2 4 8 2" xfId="798" xr:uid="{00000000-0005-0000-0000-00001E030000}"/>
    <cellStyle name="Note 2 4 8 2 2" xfId="799" xr:uid="{00000000-0005-0000-0000-00001F030000}"/>
    <cellStyle name="Note 2 4 8 2_5 Cent Local" xfId="800" xr:uid="{00000000-0005-0000-0000-000020030000}"/>
    <cellStyle name="Note 2 4 8 3" xfId="801" xr:uid="{00000000-0005-0000-0000-000021030000}"/>
    <cellStyle name="Note 2 4 8_ Refunds" xfId="802" xr:uid="{00000000-0005-0000-0000-000022030000}"/>
    <cellStyle name="Note 2 4 9" xfId="803" xr:uid="{00000000-0005-0000-0000-000023030000}"/>
    <cellStyle name="Note 2 4 9 2" xfId="804" xr:uid="{00000000-0005-0000-0000-000024030000}"/>
    <cellStyle name="Note 2 4 9_5 Cent Local" xfId="805" xr:uid="{00000000-0005-0000-0000-000025030000}"/>
    <cellStyle name="Note 2 4_ Refunds" xfId="806" xr:uid="{00000000-0005-0000-0000-000026030000}"/>
    <cellStyle name="Note 2 5" xfId="807" xr:uid="{00000000-0005-0000-0000-000027030000}"/>
    <cellStyle name="Note 2 5 2" xfId="808" xr:uid="{00000000-0005-0000-0000-000028030000}"/>
    <cellStyle name="Note 2 5 2 2" xfId="809" xr:uid="{00000000-0005-0000-0000-000029030000}"/>
    <cellStyle name="Note 2 5 2_5 Cent Local" xfId="810" xr:uid="{00000000-0005-0000-0000-00002A030000}"/>
    <cellStyle name="Note 2 5 3" xfId="811" xr:uid="{00000000-0005-0000-0000-00002B030000}"/>
    <cellStyle name="Note 2 5_ Refunds" xfId="812" xr:uid="{00000000-0005-0000-0000-00002C030000}"/>
    <cellStyle name="Note 2 6" xfId="813" xr:uid="{00000000-0005-0000-0000-00002D030000}"/>
    <cellStyle name="Note 2 6 2" xfId="814" xr:uid="{00000000-0005-0000-0000-00002E030000}"/>
    <cellStyle name="Note 2 6 2 2" xfId="815" xr:uid="{00000000-0005-0000-0000-00002F030000}"/>
    <cellStyle name="Note 2 6 2_5 Cent Local" xfId="816" xr:uid="{00000000-0005-0000-0000-000030030000}"/>
    <cellStyle name="Note 2 6 3" xfId="817" xr:uid="{00000000-0005-0000-0000-000031030000}"/>
    <cellStyle name="Note 2 6_ Refunds" xfId="818" xr:uid="{00000000-0005-0000-0000-000032030000}"/>
    <cellStyle name="Note 2 7" xfId="819" xr:uid="{00000000-0005-0000-0000-000033030000}"/>
    <cellStyle name="Note 2 7 2" xfId="820" xr:uid="{00000000-0005-0000-0000-000034030000}"/>
    <cellStyle name="Note 2 7 2 2" xfId="821" xr:uid="{00000000-0005-0000-0000-000035030000}"/>
    <cellStyle name="Note 2 7 2_5 Cent Local" xfId="822" xr:uid="{00000000-0005-0000-0000-000036030000}"/>
    <cellStyle name="Note 2 7 3" xfId="823" xr:uid="{00000000-0005-0000-0000-000037030000}"/>
    <cellStyle name="Note 2 7_ Refunds" xfId="824" xr:uid="{00000000-0005-0000-0000-000038030000}"/>
    <cellStyle name="Note 2 8" xfId="825" xr:uid="{00000000-0005-0000-0000-000039030000}"/>
    <cellStyle name="Note 2 8 2" xfId="826" xr:uid="{00000000-0005-0000-0000-00003A030000}"/>
    <cellStyle name="Note 2 8 2 2" xfId="827" xr:uid="{00000000-0005-0000-0000-00003B030000}"/>
    <cellStyle name="Note 2 8 2_5 Cent Local" xfId="828" xr:uid="{00000000-0005-0000-0000-00003C030000}"/>
    <cellStyle name="Note 2 8 3" xfId="829" xr:uid="{00000000-0005-0000-0000-00003D030000}"/>
    <cellStyle name="Note 2 8_ Refunds" xfId="830" xr:uid="{00000000-0005-0000-0000-00003E030000}"/>
    <cellStyle name="Note 2 9" xfId="831" xr:uid="{00000000-0005-0000-0000-00003F030000}"/>
    <cellStyle name="Note 2 9 2" xfId="832" xr:uid="{00000000-0005-0000-0000-000040030000}"/>
    <cellStyle name="Note 2 9 2 2" xfId="833" xr:uid="{00000000-0005-0000-0000-000041030000}"/>
    <cellStyle name="Note 2 9 2_5 Cent Local" xfId="834" xr:uid="{00000000-0005-0000-0000-000042030000}"/>
    <cellStyle name="Note 2 9 3" xfId="835" xr:uid="{00000000-0005-0000-0000-000043030000}"/>
    <cellStyle name="Note 2 9_ Refunds" xfId="836" xr:uid="{00000000-0005-0000-0000-000044030000}"/>
    <cellStyle name="Note 2_ Refunds" xfId="837" xr:uid="{00000000-0005-0000-0000-000045030000}"/>
    <cellStyle name="Note 3" xfId="838" xr:uid="{00000000-0005-0000-0000-000046030000}"/>
    <cellStyle name="Note 3 10" xfId="839" xr:uid="{00000000-0005-0000-0000-000047030000}"/>
    <cellStyle name="Note 3 10 2" xfId="840" xr:uid="{00000000-0005-0000-0000-000048030000}"/>
    <cellStyle name="Note 3 10 2 2" xfId="841" xr:uid="{00000000-0005-0000-0000-000049030000}"/>
    <cellStyle name="Note 3 10 2_5 Cent Local" xfId="842" xr:uid="{00000000-0005-0000-0000-00004A030000}"/>
    <cellStyle name="Note 3 10 3" xfId="843" xr:uid="{00000000-0005-0000-0000-00004B030000}"/>
    <cellStyle name="Note 3 10_ Refunds" xfId="844" xr:uid="{00000000-0005-0000-0000-00004C030000}"/>
    <cellStyle name="Note 3 11" xfId="845" xr:uid="{00000000-0005-0000-0000-00004D030000}"/>
    <cellStyle name="Note 3 11 2" xfId="846" xr:uid="{00000000-0005-0000-0000-00004E030000}"/>
    <cellStyle name="Note 3 11 2 2" xfId="847" xr:uid="{00000000-0005-0000-0000-00004F030000}"/>
    <cellStyle name="Note 3 11 2_5 Cent Local" xfId="848" xr:uid="{00000000-0005-0000-0000-000050030000}"/>
    <cellStyle name="Note 3 11 3" xfId="849" xr:uid="{00000000-0005-0000-0000-000051030000}"/>
    <cellStyle name="Note 3 11_ Refunds" xfId="850" xr:uid="{00000000-0005-0000-0000-000052030000}"/>
    <cellStyle name="Note 3 12" xfId="851" xr:uid="{00000000-0005-0000-0000-000053030000}"/>
    <cellStyle name="Note 3 12 2" xfId="852" xr:uid="{00000000-0005-0000-0000-000054030000}"/>
    <cellStyle name="Note 3 12 2 2" xfId="853" xr:uid="{00000000-0005-0000-0000-000055030000}"/>
    <cellStyle name="Note 3 12 2_5 Cent Local" xfId="854" xr:uid="{00000000-0005-0000-0000-000056030000}"/>
    <cellStyle name="Note 3 12 3" xfId="855" xr:uid="{00000000-0005-0000-0000-000057030000}"/>
    <cellStyle name="Note 3 12_ Refunds" xfId="856" xr:uid="{00000000-0005-0000-0000-000058030000}"/>
    <cellStyle name="Note 3 13" xfId="857" xr:uid="{00000000-0005-0000-0000-000059030000}"/>
    <cellStyle name="Note 3 13 2" xfId="858" xr:uid="{00000000-0005-0000-0000-00005A030000}"/>
    <cellStyle name="Note 3 13 2 2" xfId="859" xr:uid="{00000000-0005-0000-0000-00005B030000}"/>
    <cellStyle name="Note 3 13 2_5 Cent Local" xfId="860" xr:uid="{00000000-0005-0000-0000-00005C030000}"/>
    <cellStyle name="Note 3 13 3" xfId="861" xr:uid="{00000000-0005-0000-0000-00005D030000}"/>
    <cellStyle name="Note 3 13_ Refunds" xfId="862" xr:uid="{00000000-0005-0000-0000-00005E030000}"/>
    <cellStyle name="Note 3 14" xfId="863" xr:uid="{00000000-0005-0000-0000-00005F030000}"/>
    <cellStyle name="Note 3 14 2" xfId="864" xr:uid="{00000000-0005-0000-0000-000060030000}"/>
    <cellStyle name="Note 3 14 2 2" xfId="865" xr:uid="{00000000-0005-0000-0000-000061030000}"/>
    <cellStyle name="Note 3 14 2_5 Cent Local" xfId="866" xr:uid="{00000000-0005-0000-0000-000062030000}"/>
    <cellStyle name="Note 3 14 3" xfId="867" xr:uid="{00000000-0005-0000-0000-000063030000}"/>
    <cellStyle name="Note 3 14_ Refunds" xfId="868" xr:uid="{00000000-0005-0000-0000-000064030000}"/>
    <cellStyle name="Note 3 15" xfId="869" xr:uid="{00000000-0005-0000-0000-000065030000}"/>
    <cellStyle name="Note 3 15 2" xfId="870" xr:uid="{00000000-0005-0000-0000-000066030000}"/>
    <cellStyle name="Note 3 15 2 2" xfId="871" xr:uid="{00000000-0005-0000-0000-000067030000}"/>
    <cellStyle name="Note 3 15 2_5 Cent Local" xfId="872" xr:uid="{00000000-0005-0000-0000-000068030000}"/>
    <cellStyle name="Note 3 15 3" xfId="873" xr:uid="{00000000-0005-0000-0000-000069030000}"/>
    <cellStyle name="Note 3 15_ Refunds" xfId="874" xr:uid="{00000000-0005-0000-0000-00006A030000}"/>
    <cellStyle name="Note 3 16" xfId="875" xr:uid="{00000000-0005-0000-0000-00006B030000}"/>
    <cellStyle name="Note 3 16 2" xfId="876" xr:uid="{00000000-0005-0000-0000-00006C030000}"/>
    <cellStyle name="Note 3 16 2 2" xfId="877" xr:uid="{00000000-0005-0000-0000-00006D030000}"/>
    <cellStyle name="Note 3 16 2_5 Cent Local" xfId="878" xr:uid="{00000000-0005-0000-0000-00006E030000}"/>
    <cellStyle name="Note 3 16 3" xfId="879" xr:uid="{00000000-0005-0000-0000-00006F030000}"/>
    <cellStyle name="Note 3 16_ Refunds" xfId="880" xr:uid="{00000000-0005-0000-0000-000070030000}"/>
    <cellStyle name="Note 3 17" xfId="881" xr:uid="{00000000-0005-0000-0000-000071030000}"/>
    <cellStyle name="Note 3 17 2" xfId="882" xr:uid="{00000000-0005-0000-0000-000072030000}"/>
    <cellStyle name="Note 3 17 2 2" xfId="883" xr:uid="{00000000-0005-0000-0000-000073030000}"/>
    <cellStyle name="Note 3 17 2_5 Cent Local" xfId="884" xr:uid="{00000000-0005-0000-0000-000074030000}"/>
    <cellStyle name="Note 3 17 3" xfId="885" xr:uid="{00000000-0005-0000-0000-000075030000}"/>
    <cellStyle name="Note 3 17_ Refunds" xfId="886" xr:uid="{00000000-0005-0000-0000-000076030000}"/>
    <cellStyle name="Note 3 18" xfId="887" xr:uid="{00000000-0005-0000-0000-000077030000}"/>
    <cellStyle name="Note 3 18 2" xfId="888" xr:uid="{00000000-0005-0000-0000-000078030000}"/>
    <cellStyle name="Note 3 18 2 2" xfId="889" xr:uid="{00000000-0005-0000-0000-000079030000}"/>
    <cellStyle name="Note 3 18 2_5 Cent Local" xfId="890" xr:uid="{00000000-0005-0000-0000-00007A030000}"/>
    <cellStyle name="Note 3 18 3" xfId="891" xr:uid="{00000000-0005-0000-0000-00007B030000}"/>
    <cellStyle name="Note 3 18_ Refunds" xfId="892" xr:uid="{00000000-0005-0000-0000-00007C030000}"/>
    <cellStyle name="Note 3 19" xfId="893" xr:uid="{00000000-0005-0000-0000-00007D030000}"/>
    <cellStyle name="Note 3 19 2" xfId="894" xr:uid="{00000000-0005-0000-0000-00007E030000}"/>
    <cellStyle name="Note 3 19 2 2" xfId="895" xr:uid="{00000000-0005-0000-0000-00007F030000}"/>
    <cellStyle name="Note 3 19 2_5 Cent Local" xfId="896" xr:uid="{00000000-0005-0000-0000-000080030000}"/>
    <cellStyle name="Note 3 19 3" xfId="897" xr:uid="{00000000-0005-0000-0000-000081030000}"/>
    <cellStyle name="Note 3 19_ Refunds" xfId="898" xr:uid="{00000000-0005-0000-0000-000082030000}"/>
    <cellStyle name="Note 3 2" xfId="899" xr:uid="{00000000-0005-0000-0000-000083030000}"/>
    <cellStyle name="Note 3 2 10" xfId="900" xr:uid="{00000000-0005-0000-0000-000084030000}"/>
    <cellStyle name="Note 3 2 2" xfId="901" xr:uid="{00000000-0005-0000-0000-000085030000}"/>
    <cellStyle name="Note 3 2 2 2" xfId="902" xr:uid="{00000000-0005-0000-0000-000086030000}"/>
    <cellStyle name="Note 3 2 2 2 2" xfId="903" xr:uid="{00000000-0005-0000-0000-000087030000}"/>
    <cellStyle name="Note 3 2 2 2_5 Cent Local" xfId="904" xr:uid="{00000000-0005-0000-0000-000088030000}"/>
    <cellStyle name="Note 3 2 2 3" xfId="905" xr:uid="{00000000-0005-0000-0000-000089030000}"/>
    <cellStyle name="Note 3 2 2_ Refunds" xfId="906" xr:uid="{00000000-0005-0000-0000-00008A030000}"/>
    <cellStyle name="Note 3 2 3" xfId="907" xr:uid="{00000000-0005-0000-0000-00008B030000}"/>
    <cellStyle name="Note 3 2 3 2" xfId="908" xr:uid="{00000000-0005-0000-0000-00008C030000}"/>
    <cellStyle name="Note 3 2 3 2 2" xfId="909" xr:uid="{00000000-0005-0000-0000-00008D030000}"/>
    <cellStyle name="Note 3 2 3 2_5 Cent Local" xfId="910" xr:uid="{00000000-0005-0000-0000-00008E030000}"/>
    <cellStyle name="Note 3 2 3 3" xfId="911" xr:uid="{00000000-0005-0000-0000-00008F030000}"/>
    <cellStyle name="Note 3 2 3_ Refunds" xfId="912" xr:uid="{00000000-0005-0000-0000-000090030000}"/>
    <cellStyle name="Note 3 2 4" xfId="913" xr:uid="{00000000-0005-0000-0000-000091030000}"/>
    <cellStyle name="Note 3 2 4 2" xfId="914" xr:uid="{00000000-0005-0000-0000-000092030000}"/>
    <cellStyle name="Note 3 2 4 2 2" xfId="915" xr:uid="{00000000-0005-0000-0000-000093030000}"/>
    <cellStyle name="Note 3 2 4 2_5 Cent Local" xfId="916" xr:uid="{00000000-0005-0000-0000-000094030000}"/>
    <cellStyle name="Note 3 2 4 3" xfId="917" xr:uid="{00000000-0005-0000-0000-000095030000}"/>
    <cellStyle name="Note 3 2 4_ Refunds" xfId="918" xr:uid="{00000000-0005-0000-0000-000096030000}"/>
    <cellStyle name="Note 3 2 5" xfId="919" xr:uid="{00000000-0005-0000-0000-000097030000}"/>
    <cellStyle name="Note 3 2 5 2" xfId="920" xr:uid="{00000000-0005-0000-0000-000098030000}"/>
    <cellStyle name="Note 3 2 5 2 2" xfId="921" xr:uid="{00000000-0005-0000-0000-000099030000}"/>
    <cellStyle name="Note 3 2 5 2_5 Cent Local" xfId="922" xr:uid="{00000000-0005-0000-0000-00009A030000}"/>
    <cellStyle name="Note 3 2 5 3" xfId="923" xr:uid="{00000000-0005-0000-0000-00009B030000}"/>
    <cellStyle name="Note 3 2 5_ Refunds" xfId="924" xr:uid="{00000000-0005-0000-0000-00009C030000}"/>
    <cellStyle name="Note 3 2 6" xfId="925" xr:uid="{00000000-0005-0000-0000-00009D030000}"/>
    <cellStyle name="Note 3 2 6 2" xfId="926" xr:uid="{00000000-0005-0000-0000-00009E030000}"/>
    <cellStyle name="Note 3 2 6 2 2" xfId="927" xr:uid="{00000000-0005-0000-0000-00009F030000}"/>
    <cellStyle name="Note 3 2 6 2_5 Cent Local" xfId="928" xr:uid="{00000000-0005-0000-0000-0000A0030000}"/>
    <cellStyle name="Note 3 2 6 3" xfId="929" xr:uid="{00000000-0005-0000-0000-0000A1030000}"/>
    <cellStyle name="Note 3 2 6_ Refunds" xfId="930" xr:uid="{00000000-0005-0000-0000-0000A2030000}"/>
    <cellStyle name="Note 3 2 7" xfId="931" xr:uid="{00000000-0005-0000-0000-0000A3030000}"/>
    <cellStyle name="Note 3 2 7 2" xfId="932" xr:uid="{00000000-0005-0000-0000-0000A4030000}"/>
    <cellStyle name="Note 3 2 7 2 2" xfId="933" xr:uid="{00000000-0005-0000-0000-0000A5030000}"/>
    <cellStyle name="Note 3 2 7 2_5 Cent Local" xfId="934" xr:uid="{00000000-0005-0000-0000-0000A6030000}"/>
    <cellStyle name="Note 3 2 7 3" xfId="935" xr:uid="{00000000-0005-0000-0000-0000A7030000}"/>
    <cellStyle name="Note 3 2 7_ Refunds" xfId="936" xr:uid="{00000000-0005-0000-0000-0000A8030000}"/>
    <cellStyle name="Note 3 2 8" xfId="937" xr:uid="{00000000-0005-0000-0000-0000A9030000}"/>
    <cellStyle name="Note 3 2 8 2" xfId="938" xr:uid="{00000000-0005-0000-0000-0000AA030000}"/>
    <cellStyle name="Note 3 2 8 2 2" xfId="939" xr:uid="{00000000-0005-0000-0000-0000AB030000}"/>
    <cellStyle name="Note 3 2 8 2_5 Cent Local" xfId="940" xr:uid="{00000000-0005-0000-0000-0000AC030000}"/>
    <cellStyle name="Note 3 2 8 3" xfId="941" xr:uid="{00000000-0005-0000-0000-0000AD030000}"/>
    <cellStyle name="Note 3 2 8_ Refunds" xfId="942" xr:uid="{00000000-0005-0000-0000-0000AE030000}"/>
    <cellStyle name="Note 3 2 9" xfId="943" xr:uid="{00000000-0005-0000-0000-0000AF030000}"/>
    <cellStyle name="Note 3 2 9 2" xfId="944" xr:uid="{00000000-0005-0000-0000-0000B0030000}"/>
    <cellStyle name="Note 3 2 9_5 Cent Local" xfId="945" xr:uid="{00000000-0005-0000-0000-0000B1030000}"/>
    <cellStyle name="Note 3 2_ Refunds" xfId="946" xr:uid="{00000000-0005-0000-0000-0000B2030000}"/>
    <cellStyle name="Note 3 20" xfId="947" xr:uid="{00000000-0005-0000-0000-0000B3030000}"/>
    <cellStyle name="Note 3 20 2" xfId="948" xr:uid="{00000000-0005-0000-0000-0000B4030000}"/>
    <cellStyle name="Note 3 20 2 2" xfId="949" xr:uid="{00000000-0005-0000-0000-0000B5030000}"/>
    <cellStyle name="Note 3 20 2_5 Cent Local" xfId="950" xr:uid="{00000000-0005-0000-0000-0000B6030000}"/>
    <cellStyle name="Note 3 20 3" xfId="951" xr:uid="{00000000-0005-0000-0000-0000B7030000}"/>
    <cellStyle name="Note 3 20_ Refunds" xfId="952" xr:uid="{00000000-0005-0000-0000-0000B8030000}"/>
    <cellStyle name="Note 3 21" xfId="953" xr:uid="{00000000-0005-0000-0000-0000B9030000}"/>
    <cellStyle name="Note 3 21 2" xfId="954" xr:uid="{00000000-0005-0000-0000-0000BA030000}"/>
    <cellStyle name="Note 3 21 2 2" xfId="955" xr:uid="{00000000-0005-0000-0000-0000BB030000}"/>
    <cellStyle name="Note 3 21 2_5 Cent Local" xfId="956" xr:uid="{00000000-0005-0000-0000-0000BC030000}"/>
    <cellStyle name="Note 3 21 3" xfId="957" xr:uid="{00000000-0005-0000-0000-0000BD030000}"/>
    <cellStyle name="Note 3 21_ Refunds" xfId="958" xr:uid="{00000000-0005-0000-0000-0000BE030000}"/>
    <cellStyle name="Note 3 22" xfId="959" xr:uid="{00000000-0005-0000-0000-0000BF030000}"/>
    <cellStyle name="Note 3 22 2" xfId="960" xr:uid="{00000000-0005-0000-0000-0000C0030000}"/>
    <cellStyle name="Note 3 22 2 2" xfId="961" xr:uid="{00000000-0005-0000-0000-0000C1030000}"/>
    <cellStyle name="Note 3 22 2_5 Cent Local" xfId="962" xr:uid="{00000000-0005-0000-0000-0000C2030000}"/>
    <cellStyle name="Note 3 22 3" xfId="963" xr:uid="{00000000-0005-0000-0000-0000C3030000}"/>
    <cellStyle name="Note 3 22_ Refunds" xfId="964" xr:uid="{00000000-0005-0000-0000-0000C4030000}"/>
    <cellStyle name="Note 3 23" xfId="965" xr:uid="{00000000-0005-0000-0000-0000C5030000}"/>
    <cellStyle name="Note 3 23 2" xfId="966" xr:uid="{00000000-0005-0000-0000-0000C6030000}"/>
    <cellStyle name="Note 3 23 2 2" xfId="967" xr:uid="{00000000-0005-0000-0000-0000C7030000}"/>
    <cellStyle name="Note 3 23 2_5 Cent Local" xfId="968" xr:uid="{00000000-0005-0000-0000-0000C8030000}"/>
    <cellStyle name="Note 3 23 3" xfId="969" xr:uid="{00000000-0005-0000-0000-0000C9030000}"/>
    <cellStyle name="Note 3 23_ Refunds" xfId="970" xr:uid="{00000000-0005-0000-0000-0000CA030000}"/>
    <cellStyle name="Note 3 24" xfId="971" xr:uid="{00000000-0005-0000-0000-0000CB030000}"/>
    <cellStyle name="Note 3 24 2" xfId="972" xr:uid="{00000000-0005-0000-0000-0000CC030000}"/>
    <cellStyle name="Note 3 24 2 2" xfId="973" xr:uid="{00000000-0005-0000-0000-0000CD030000}"/>
    <cellStyle name="Note 3 24 2_5 Cent Local" xfId="974" xr:uid="{00000000-0005-0000-0000-0000CE030000}"/>
    <cellStyle name="Note 3 24 3" xfId="975" xr:uid="{00000000-0005-0000-0000-0000CF030000}"/>
    <cellStyle name="Note 3 24_ Refunds" xfId="976" xr:uid="{00000000-0005-0000-0000-0000D0030000}"/>
    <cellStyle name="Note 3 25" xfId="977" xr:uid="{00000000-0005-0000-0000-0000D1030000}"/>
    <cellStyle name="Note 3 25 2" xfId="978" xr:uid="{00000000-0005-0000-0000-0000D2030000}"/>
    <cellStyle name="Note 3 25 2 2" xfId="979" xr:uid="{00000000-0005-0000-0000-0000D3030000}"/>
    <cellStyle name="Note 3 25 2_5 Cent Local" xfId="980" xr:uid="{00000000-0005-0000-0000-0000D4030000}"/>
    <cellStyle name="Note 3 25 3" xfId="981" xr:uid="{00000000-0005-0000-0000-0000D5030000}"/>
    <cellStyle name="Note 3 25_ Refunds" xfId="982" xr:uid="{00000000-0005-0000-0000-0000D6030000}"/>
    <cellStyle name="Note 3 26" xfId="983" xr:uid="{00000000-0005-0000-0000-0000D7030000}"/>
    <cellStyle name="Note 3 26 2" xfId="984" xr:uid="{00000000-0005-0000-0000-0000D8030000}"/>
    <cellStyle name="Note 3 26 2 2" xfId="985" xr:uid="{00000000-0005-0000-0000-0000D9030000}"/>
    <cellStyle name="Note 3 26 2_5 Cent Local" xfId="986" xr:uid="{00000000-0005-0000-0000-0000DA030000}"/>
    <cellStyle name="Note 3 26 3" xfId="987" xr:uid="{00000000-0005-0000-0000-0000DB030000}"/>
    <cellStyle name="Note 3 26_ Refunds" xfId="988" xr:uid="{00000000-0005-0000-0000-0000DC030000}"/>
    <cellStyle name="Note 3 27" xfId="989" xr:uid="{00000000-0005-0000-0000-0000DD030000}"/>
    <cellStyle name="Note 3 27 2" xfId="990" xr:uid="{00000000-0005-0000-0000-0000DE030000}"/>
    <cellStyle name="Note 3 27 2 2" xfId="991" xr:uid="{00000000-0005-0000-0000-0000DF030000}"/>
    <cellStyle name="Note 3 27 2_5 Cent Local" xfId="992" xr:uid="{00000000-0005-0000-0000-0000E0030000}"/>
    <cellStyle name="Note 3 27 3" xfId="993" xr:uid="{00000000-0005-0000-0000-0000E1030000}"/>
    <cellStyle name="Note 3 27_ Refunds" xfId="994" xr:uid="{00000000-0005-0000-0000-0000E2030000}"/>
    <cellStyle name="Note 3 28" xfId="995" xr:uid="{00000000-0005-0000-0000-0000E3030000}"/>
    <cellStyle name="Note 3 28 2" xfId="996" xr:uid="{00000000-0005-0000-0000-0000E4030000}"/>
    <cellStyle name="Note 3 28 2 2" xfId="997" xr:uid="{00000000-0005-0000-0000-0000E5030000}"/>
    <cellStyle name="Note 3 28 2_5 Cent Local" xfId="998" xr:uid="{00000000-0005-0000-0000-0000E6030000}"/>
    <cellStyle name="Note 3 28 3" xfId="999" xr:uid="{00000000-0005-0000-0000-0000E7030000}"/>
    <cellStyle name="Note 3 28_ Refunds" xfId="1000" xr:uid="{00000000-0005-0000-0000-0000E8030000}"/>
    <cellStyle name="Note 3 29" xfId="1001" xr:uid="{00000000-0005-0000-0000-0000E9030000}"/>
    <cellStyle name="Note 3 29 2" xfId="1002" xr:uid="{00000000-0005-0000-0000-0000EA030000}"/>
    <cellStyle name="Note 3 29 2 2" xfId="1003" xr:uid="{00000000-0005-0000-0000-0000EB030000}"/>
    <cellStyle name="Note 3 29 2_5 Cent Local" xfId="1004" xr:uid="{00000000-0005-0000-0000-0000EC030000}"/>
    <cellStyle name="Note 3 29 3" xfId="1005" xr:uid="{00000000-0005-0000-0000-0000ED030000}"/>
    <cellStyle name="Note 3 29_ Refunds" xfId="1006" xr:uid="{00000000-0005-0000-0000-0000EE030000}"/>
    <cellStyle name="Note 3 3" xfId="1007" xr:uid="{00000000-0005-0000-0000-0000EF030000}"/>
    <cellStyle name="Note 3 3 10" xfId="1008" xr:uid="{00000000-0005-0000-0000-0000F0030000}"/>
    <cellStyle name="Note 3 3 2" xfId="1009" xr:uid="{00000000-0005-0000-0000-0000F1030000}"/>
    <cellStyle name="Note 3 3 2 2" xfId="1010" xr:uid="{00000000-0005-0000-0000-0000F2030000}"/>
    <cellStyle name="Note 3 3 2 2 2" xfId="1011" xr:uid="{00000000-0005-0000-0000-0000F3030000}"/>
    <cellStyle name="Note 3 3 2 2_5 Cent Local" xfId="1012" xr:uid="{00000000-0005-0000-0000-0000F4030000}"/>
    <cellStyle name="Note 3 3 2 3" xfId="1013" xr:uid="{00000000-0005-0000-0000-0000F5030000}"/>
    <cellStyle name="Note 3 3 2_ Refunds" xfId="1014" xr:uid="{00000000-0005-0000-0000-0000F6030000}"/>
    <cellStyle name="Note 3 3 3" xfId="1015" xr:uid="{00000000-0005-0000-0000-0000F7030000}"/>
    <cellStyle name="Note 3 3 3 2" xfId="1016" xr:uid="{00000000-0005-0000-0000-0000F8030000}"/>
    <cellStyle name="Note 3 3 3 2 2" xfId="1017" xr:uid="{00000000-0005-0000-0000-0000F9030000}"/>
    <cellStyle name="Note 3 3 3 2_5 Cent Local" xfId="1018" xr:uid="{00000000-0005-0000-0000-0000FA030000}"/>
    <cellStyle name="Note 3 3 3 3" xfId="1019" xr:uid="{00000000-0005-0000-0000-0000FB030000}"/>
    <cellStyle name="Note 3 3 3_ Refunds" xfId="1020" xr:uid="{00000000-0005-0000-0000-0000FC030000}"/>
    <cellStyle name="Note 3 3 4" xfId="1021" xr:uid="{00000000-0005-0000-0000-0000FD030000}"/>
    <cellStyle name="Note 3 3 4 2" xfId="1022" xr:uid="{00000000-0005-0000-0000-0000FE030000}"/>
    <cellStyle name="Note 3 3 4 2 2" xfId="1023" xr:uid="{00000000-0005-0000-0000-0000FF030000}"/>
    <cellStyle name="Note 3 3 4 2_5 Cent Local" xfId="1024" xr:uid="{00000000-0005-0000-0000-000000040000}"/>
    <cellStyle name="Note 3 3 4 3" xfId="1025" xr:uid="{00000000-0005-0000-0000-000001040000}"/>
    <cellStyle name="Note 3 3 4_ Refunds" xfId="1026" xr:uid="{00000000-0005-0000-0000-000002040000}"/>
    <cellStyle name="Note 3 3 5" xfId="1027" xr:uid="{00000000-0005-0000-0000-000003040000}"/>
    <cellStyle name="Note 3 3 5 2" xfId="1028" xr:uid="{00000000-0005-0000-0000-000004040000}"/>
    <cellStyle name="Note 3 3 5 2 2" xfId="1029" xr:uid="{00000000-0005-0000-0000-000005040000}"/>
    <cellStyle name="Note 3 3 5 2_5 Cent Local" xfId="1030" xr:uid="{00000000-0005-0000-0000-000006040000}"/>
    <cellStyle name="Note 3 3 5 3" xfId="1031" xr:uid="{00000000-0005-0000-0000-000007040000}"/>
    <cellStyle name="Note 3 3 5_ Refunds" xfId="1032" xr:uid="{00000000-0005-0000-0000-000008040000}"/>
    <cellStyle name="Note 3 3 6" xfId="1033" xr:uid="{00000000-0005-0000-0000-000009040000}"/>
    <cellStyle name="Note 3 3 6 2" xfId="1034" xr:uid="{00000000-0005-0000-0000-00000A040000}"/>
    <cellStyle name="Note 3 3 6 2 2" xfId="1035" xr:uid="{00000000-0005-0000-0000-00000B040000}"/>
    <cellStyle name="Note 3 3 6 2_5 Cent Local" xfId="1036" xr:uid="{00000000-0005-0000-0000-00000C040000}"/>
    <cellStyle name="Note 3 3 6 3" xfId="1037" xr:uid="{00000000-0005-0000-0000-00000D040000}"/>
    <cellStyle name="Note 3 3 6_ Refunds" xfId="1038" xr:uid="{00000000-0005-0000-0000-00000E040000}"/>
    <cellStyle name="Note 3 3 7" xfId="1039" xr:uid="{00000000-0005-0000-0000-00000F040000}"/>
    <cellStyle name="Note 3 3 7 2" xfId="1040" xr:uid="{00000000-0005-0000-0000-000010040000}"/>
    <cellStyle name="Note 3 3 7 2 2" xfId="1041" xr:uid="{00000000-0005-0000-0000-000011040000}"/>
    <cellStyle name="Note 3 3 7 2_5 Cent Local" xfId="1042" xr:uid="{00000000-0005-0000-0000-000012040000}"/>
    <cellStyle name="Note 3 3 7 3" xfId="1043" xr:uid="{00000000-0005-0000-0000-000013040000}"/>
    <cellStyle name="Note 3 3 7_ Refunds" xfId="1044" xr:uid="{00000000-0005-0000-0000-000014040000}"/>
    <cellStyle name="Note 3 3 8" xfId="1045" xr:uid="{00000000-0005-0000-0000-000015040000}"/>
    <cellStyle name="Note 3 3 8 2" xfId="1046" xr:uid="{00000000-0005-0000-0000-000016040000}"/>
    <cellStyle name="Note 3 3 8 2 2" xfId="1047" xr:uid="{00000000-0005-0000-0000-000017040000}"/>
    <cellStyle name="Note 3 3 8 2_5 Cent Local" xfId="1048" xr:uid="{00000000-0005-0000-0000-000018040000}"/>
    <cellStyle name="Note 3 3 8 3" xfId="1049" xr:uid="{00000000-0005-0000-0000-000019040000}"/>
    <cellStyle name="Note 3 3 8_ Refunds" xfId="1050" xr:uid="{00000000-0005-0000-0000-00001A040000}"/>
    <cellStyle name="Note 3 3 9" xfId="1051" xr:uid="{00000000-0005-0000-0000-00001B040000}"/>
    <cellStyle name="Note 3 3 9 2" xfId="1052" xr:uid="{00000000-0005-0000-0000-00001C040000}"/>
    <cellStyle name="Note 3 3 9_5 Cent Local" xfId="1053" xr:uid="{00000000-0005-0000-0000-00001D040000}"/>
    <cellStyle name="Note 3 3_ Refunds" xfId="1054" xr:uid="{00000000-0005-0000-0000-00001E040000}"/>
    <cellStyle name="Note 3 30" xfId="1055" xr:uid="{00000000-0005-0000-0000-00001F040000}"/>
    <cellStyle name="Note 3 30 2" xfId="1056" xr:uid="{00000000-0005-0000-0000-000020040000}"/>
    <cellStyle name="Note 3 30 2 2" xfId="1057" xr:uid="{00000000-0005-0000-0000-000021040000}"/>
    <cellStyle name="Note 3 30 2_5 Cent Local" xfId="1058" xr:uid="{00000000-0005-0000-0000-000022040000}"/>
    <cellStyle name="Note 3 30 3" xfId="1059" xr:uid="{00000000-0005-0000-0000-000023040000}"/>
    <cellStyle name="Note 3 30_ Refunds" xfId="1060" xr:uid="{00000000-0005-0000-0000-000024040000}"/>
    <cellStyle name="Note 3 31" xfId="1061" xr:uid="{00000000-0005-0000-0000-000025040000}"/>
    <cellStyle name="Note 3 31 2" xfId="1062" xr:uid="{00000000-0005-0000-0000-000026040000}"/>
    <cellStyle name="Note 3 31 2 2" xfId="1063" xr:uid="{00000000-0005-0000-0000-000027040000}"/>
    <cellStyle name="Note 3 31 2_5 Cent Local" xfId="1064" xr:uid="{00000000-0005-0000-0000-000028040000}"/>
    <cellStyle name="Note 3 31 3" xfId="1065" xr:uid="{00000000-0005-0000-0000-000029040000}"/>
    <cellStyle name="Note 3 31_ Refunds" xfId="1066" xr:uid="{00000000-0005-0000-0000-00002A040000}"/>
    <cellStyle name="Note 3 32" xfId="1067" xr:uid="{00000000-0005-0000-0000-00002B040000}"/>
    <cellStyle name="Note 3 32 2" xfId="1068" xr:uid="{00000000-0005-0000-0000-00002C040000}"/>
    <cellStyle name="Note 3 32 2 2" xfId="1069" xr:uid="{00000000-0005-0000-0000-00002D040000}"/>
    <cellStyle name="Note 3 32 2_5 Cent Local" xfId="1070" xr:uid="{00000000-0005-0000-0000-00002E040000}"/>
    <cellStyle name="Note 3 32 3" xfId="1071" xr:uid="{00000000-0005-0000-0000-00002F040000}"/>
    <cellStyle name="Note 3 32_ Refunds" xfId="1072" xr:uid="{00000000-0005-0000-0000-000030040000}"/>
    <cellStyle name="Note 3 33" xfId="1073" xr:uid="{00000000-0005-0000-0000-000031040000}"/>
    <cellStyle name="Note 3 33 2" xfId="1074" xr:uid="{00000000-0005-0000-0000-000032040000}"/>
    <cellStyle name="Note 3 33_5 Cent Local" xfId="1075" xr:uid="{00000000-0005-0000-0000-000033040000}"/>
    <cellStyle name="Note 3 34" xfId="1076" xr:uid="{00000000-0005-0000-0000-000034040000}"/>
    <cellStyle name="Note 3 4" xfId="1077" xr:uid="{00000000-0005-0000-0000-000035040000}"/>
    <cellStyle name="Note 3 4 10" xfId="1078" xr:uid="{00000000-0005-0000-0000-000036040000}"/>
    <cellStyle name="Note 3 4 2" xfId="1079" xr:uid="{00000000-0005-0000-0000-000037040000}"/>
    <cellStyle name="Note 3 4 2 2" xfId="1080" xr:uid="{00000000-0005-0000-0000-000038040000}"/>
    <cellStyle name="Note 3 4 2 2 2" xfId="1081" xr:uid="{00000000-0005-0000-0000-000039040000}"/>
    <cellStyle name="Note 3 4 2 2_5 Cent Local" xfId="1082" xr:uid="{00000000-0005-0000-0000-00003A040000}"/>
    <cellStyle name="Note 3 4 2 3" xfId="1083" xr:uid="{00000000-0005-0000-0000-00003B040000}"/>
    <cellStyle name="Note 3 4 2_ Refunds" xfId="1084" xr:uid="{00000000-0005-0000-0000-00003C040000}"/>
    <cellStyle name="Note 3 4 3" xfId="1085" xr:uid="{00000000-0005-0000-0000-00003D040000}"/>
    <cellStyle name="Note 3 4 3 2" xfId="1086" xr:uid="{00000000-0005-0000-0000-00003E040000}"/>
    <cellStyle name="Note 3 4 3 2 2" xfId="1087" xr:uid="{00000000-0005-0000-0000-00003F040000}"/>
    <cellStyle name="Note 3 4 3 2_5 Cent Local" xfId="1088" xr:uid="{00000000-0005-0000-0000-000040040000}"/>
    <cellStyle name="Note 3 4 3 3" xfId="1089" xr:uid="{00000000-0005-0000-0000-000041040000}"/>
    <cellStyle name="Note 3 4 3_ Refunds" xfId="1090" xr:uid="{00000000-0005-0000-0000-000042040000}"/>
    <cellStyle name="Note 3 4 4" xfId="1091" xr:uid="{00000000-0005-0000-0000-000043040000}"/>
    <cellStyle name="Note 3 4 4 2" xfId="1092" xr:uid="{00000000-0005-0000-0000-000044040000}"/>
    <cellStyle name="Note 3 4 4 2 2" xfId="1093" xr:uid="{00000000-0005-0000-0000-000045040000}"/>
    <cellStyle name="Note 3 4 4 2_5 Cent Local" xfId="1094" xr:uid="{00000000-0005-0000-0000-000046040000}"/>
    <cellStyle name="Note 3 4 4 3" xfId="1095" xr:uid="{00000000-0005-0000-0000-000047040000}"/>
    <cellStyle name="Note 3 4 4_ Refunds" xfId="1096" xr:uid="{00000000-0005-0000-0000-000048040000}"/>
    <cellStyle name="Note 3 4 5" xfId="1097" xr:uid="{00000000-0005-0000-0000-000049040000}"/>
    <cellStyle name="Note 3 4 5 2" xfId="1098" xr:uid="{00000000-0005-0000-0000-00004A040000}"/>
    <cellStyle name="Note 3 4 5 2 2" xfId="1099" xr:uid="{00000000-0005-0000-0000-00004B040000}"/>
    <cellStyle name="Note 3 4 5 2_5 Cent Local" xfId="1100" xr:uid="{00000000-0005-0000-0000-00004C040000}"/>
    <cellStyle name="Note 3 4 5 3" xfId="1101" xr:uid="{00000000-0005-0000-0000-00004D040000}"/>
    <cellStyle name="Note 3 4 5_ Refunds" xfId="1102" xr:uid="{00000000-0005-0000-0000-00004E040000}"/>
    <cellStyle name="Note 3 4 6" xfId="1103" xr:uid="{00000000-0005-0000-0000-00004F040000}"/>
    <cellStyle name="Note 3 4 6 2" xfId="1104" xr:uid="{00000000-0005-0000-0000-000050040000}"/>
    <cellStyle name="Note 3 4 6 2 2" xfId="1105" xr:uid="{00000000-0005-0000-0000-000051040000}"/>
    <cellStyle name="Note 3 4 6 2_5 Cent Local" xfId="1106" xr:uid="{00000000-0005-0000-0000-000052040000}"/>
    <cellStyle name="Note 3 4 6 3" xfId="1107" xr:uid="{00000000-0005-0000-0000-000053040000}"/>
    <cellStyle name="Note 3 4 6_ Refunds" xfId="1108" xr:uid="{00000000-0005-0000-0000-000054040000}"/>
    <cellStyle name="Note 3 4 7" xfId="1109" xr:uid="{00000000-0005-0000-0000-000055040000}"/>
    <cellStyle name="Note 3 4 7 2" xfId="1110" xr:uid="{00000000-0005-0000-0000-000056040000}"/>
    <cellStyle name="Note 3 4 7 2 2" xfId="1111" xr:uid="{00000000-0005-0000-0000-000057040000}"/>
    <cellStyle name="Note 3 4 7 2_5 Cent Local" xfId="1112" xr:uid="{00000000-0005-0000-0000-000058040000}"/>
    <cellStyle name="Note 3 4 7 3" xfId="1113" xr:uid="{00000000-0005-0000-0000-000059040000}"/>
    <cellStyle name="Note 3 4 7_ Refunds" xfId="1114" xr:uid="{00000000-0005-0000-0000-00005A040000}"/>
    <cellStyle name="Note 3 4 8" xfId="1115" xr:uid="{00000000-0005-0000-0000-00005B040000}"/>
    <cellStyle name="Note 3 4 8 2" xfId="1116" xr:uid="{00000000-0005-0000-0000-00005C040000}"/>
    <cellStyle name="Note 3 4 8 2 2" xfId="1117" xr:uid="{00000000-0005-0000-0000-00005D040000}"/>
    <cellStyle name="Note 3 4 8 2_5 Cent Local" xfId="1118" xr:uid="{00000000-0005-0000-0000-00005E040000}"/>
    <cellStyle name="Note 3 4 8 3" xfId="1119" xr:uid="{00000000-0005-0000-0000-00005F040000}"/>
    <cellStyle name="Note 3 4 8_ Refunds" xfId="1120" xr:uid="{00000000-0005-0000-0000-000060040000}"/>
    <cellStyle name="Note 3 4 9" xfId="1121" xr:uid="{00000000-0005-0000-0000-000061040000}"/>
    <cellStyle name="Note 3 4 9 2" xfId="1122" xr:uid="{00000000-0005-0000-0000-000062040000}"/>
    <cellStyle name="Note 3 4 9_5 Cent Local" xfId="1123" xr:uid="{00000000-0005-0000-0000-000063040000}"/>
    <cellStyle name="Note 3 4_ Refunds" xfId="1124" xr:uid="{00000000-0005-0000-0000-000064040000}"/>
    <cellStyle name="Note 3 5" xfId="1125" xr:uid="{00000000-0005-0000-0000-000065040000}"/>
    <cellStyle name="Note 3 5 2" xfId="1126" xr:uid="{00000000-0005-0000-0000-000066040000}"/>
    <cellStyle name="Note 3 5 2 2" xfId="1127" xr:uid="{00000000-0005-0000-0000-000067040000}"/>
    <cellStyle name="Note 3 5 2_5 Cent Local" xfId="1128" xr:uid="{00000000-0005-0000-0000-000068040000}"/>
    <cellStyle name="Note 3 5 3" xfId="1129" xr:uid="{00000000-0005-0000-0000-000069040000}"/>
    <cellStyle name="Note 3 5_ Refunds" xfId="1130" xr:uid="{00000000-0005-0000-0000-00006A040000}"/>
    <cellStyle name="Note 3 6" xfId="1131" xr:uid="{00000000-0005-0000-0000-00006B040000}"/>
    <cellStyle name="Note 3 6 2" xfId="1132" xr:uid="{00000000-0005-0000-0000-00006C040000}"/>
    <cellStyle name="Note 3 6 2 2" xfId="1133" xr:uid="{00000000-0005-0000-0000-00006D040000}"/>
    <cellStyle name="Note 3 6 2_5 Cent Local" xfId="1134" xr:uid="{00000000-0005-0000-0000-00006E040000}"/>
    <cellStyle name="Note 3 6 3" xfId="1135" xr:uid="{00000000-0005-0000-0000-00006F040000}"/>
    <cellStyle name="Note 3 6_ Refunds" xfId="1136" xr:uid="{00000000-0005-0000-0000-000070040000}"/>
    <cellStyle name="Note 3 7" xfId="1137" xr:uid="{00000000-0005-0000-0000-000071040000}"/>
    <cellStyle name="Note 3 7 2" xfId="1138" xr:uid="{00000000-0005-0000-0000-000072040000}"/>
    <cellStyle name="Note 3 7 2 2" xfId="1139" xr:uid="{00000000-0005-0000-0000-000073040000}"/>
    <cellStyle name="Note 3 7 2_5 Cent Local" xfId="1140" xr:uid="{00000000-0005-0000-0000-000074040000}"/>
    <cellStyle name="Note 3 7 3" xfId="1141" xr:uid="{00000000-0005-0000-0000-000075040000}"/>
    <cellStyle name="Note 3 7_ Refunds" xfId="1142" xr:uid="{00000000-0005-0000-0000-000076040000}"/>
    <cellStyle name="Note 3 8" xfId="1143" xr:uid="{00000000-0005-0000-0000-000077040000}"/>
    <cellStyle name="Note 3 8 2" xfId="1144" xr:uid="{00000000-0005-0000-0000-000078040000}"/>
    <cellStyle name="Note 3 8 2 2" xfId="1145" xr:uid="{00000000-0005-0000-0000-000079040000}"/>
    <cellStyle name="Note 3 8 2_5 Cent Local" xfId="1146" xr:uid="{00000000-0005-0000-0000-00007A040000}"/>
    <cellStyle name="Note 3 8 3" xfId="1147" xr:uid="{00000000-0005-0000-0000-00007B040000}"/>
    <cellStyle name="Note 3 8_ Refunds" xfId="1148" xr:uid="{00000000-0005-0000-0000-00007C040000}"/>
    <cellStyle name="Note 3 9" xfId="1149" xr:uid="{00000000-0005-0000-0000-00007D040000}"/>
    <cellStyle name="Note 3 9 2" xfId="1150" xr:uid="{00000000-0005-0000-0000-00007E040000}"/>
    <cellStyle name="Note 3 9 2 2" xfId="1151" xr:uid="{00000000-0005-0000-0000-00007F040000}"/>
    <cellStyle name="Note 3 9 2_5 Cent Local" xfId="1152" xr:uid="{00000000-0005-0000-0000-000080040000}"/>
    <cellStyle name="Note 3 9 3" xfId="1153" xr:uid="{00000000-0005-0000-0000-000081040000}"/>
    <cellStyle name="Note 3 9_ Refunds" xfId="1154" xr:uid="{00000000-0005-0000-0000-000082040000}"/>
    <cellStyle name="Note 3_ Refunds" xfId="1155" xr:uid="{00000000-0005-0000-0000-000083040000}"/>
    <cellStyle name="Note 4" xfId="1156" xr:uid="{00000000-0005-0000-0000-000084040000}"/>
    <cellStyle name="Note 4 10" xfId="1157" xr:uid="{00000000-0005-0000-0000-000085040000}"/>
    <cellStyle name="Note 4 10 2" xfId="1158" xr:uid="{00000000-0005-0000-0000-000086040000}"/>
    <cellStyle name="Note 4 10 2 2" xfId="1159" xr:uid="{00000000-0005-0000-0000-000087040000}"/>
    <cellStyle name="Note 4 10 2_5 Cent Local" xfId="1160" xr:uid="{00000000-0005-0000-0000-000088040000}"/>
    <cellStyle name="Note 4 10 3" xfId="1161" xr:uid="{00000000-0005-0000-0000-000089040000}"/>
    <cellStyle name="Note 4 10_ Refunds" xfId="1162" xr:uid="{00000000-0005-0000-0000-00008A040000}"/>
    <cellStyle name="Note 4 11" xfId="1163" xr:uid="{00000000-0005-0000-0000-00008B040000}"/>
    <cellStyle name="Note 4 11 2" xfId="1164" xr:uid="{00000000-0005-0000-0000-00008C040000}"/>
    <cellStyle name="Note 4 11 2 2" xfId="1165" xr:uid="{00000000-0005-0000-0000-00008D040000}"/>
    <cellStyle name="Note 4 11 2_5 Cent Local" xfId="1166" xr:uid="{00000000-0005-0000-0000-00008E040000}"/>
    <cellStyle name="Note 4 11 3" xfId="1167" xr:uid="{00000000-0005-0000-0000-00008F040000}"/>
    <cellStyle name="Note 4 11_ Refunds" xfId="1168" xr:uid="{00000000-0005-0000-0000-000090040000}"/>
    <cellStyle name="Note 4 12" xfId="1169" xr:uid="{00000000-0005-0000-0000-000091040000}"/>
    <cellStyle name="Note 4 12 2" xfId="1170" xr:uid="{00000000-0005-0000-0000-000092040000}"/>
    <cellStyle name="Note 4 12 2 2" xfId="1171" xr:uid="{00000000-0005-0000-0000-000093040000}"/>
    <cellStyle name="Note 4 12 2_5 Cent Local" xfId="1172" xr:uid="{00000000-0005-0000-0000-000094040000}"/>
    <cellStyle name="Note 4 12 3" xfId="1173" xr:uid="{00000000-0005-0000-0000-000095040000}"/>
    <cellStyle name="Note 4 12_ Refunds" xfId="1174" xr:uid="{00000000-0005-0000-0000-000096040000}"/>
    <cellStyle name="Note 4 13" xfId="1175" xr:uid="{00000000-0005-0000-0000-000097040000}"/>
    <cellStyle name="Note 4 13 2" xfId="1176" xr:uid="{00000000-0005-0000-0000-000098040000}"/>
    <cellStyle name="Note 4 13 2 2" xfId="1177" xr:uid="{00000000-0005-0000-0000-000099040000}"/>
    <cellStyle name="Note 4 13 2_5 Cent Local" xfId="1178" xr:uid="{00000000-0005-0000-0000-00009A040000}"/>
    <cellStyle name="Note 4 13 3" xfId="1179" xr:uid="{00000000-0005-0000-0000-00009B040000}"/>
    <cellStyle name="Note 4 13_ Refunds" xfId="1180" xr:uid="{00000000-0005-0000-0000-00009C040000}"/>
    <cellStyle name="Note 4 14" xfId="1181" xr:uid="{00000000-0005-0000-0000-00009D040000}"/>
    <cellStyle name="Note 4 14 2" xfId="1182" xr:uid="{00000000-0005-0000-0000-00009E040000}"/>
    <cellStyle name="Note 4 14 2 2" xfId="1183" xr:uid="{00000000-0005-0000-0000-00009F040000}"/>
    <cellStyle name="Note 4 14 2_5 Cent Local" xfId="1184" xr:uid="{00000000-0005-0000-0000-0000A0040000}"/>
    <cellStyle name="Note 4 14 3" xfId="1185" xr:uid="{00000000-0005-0000-0000-0000A1040000}"/>
    <cellStyle name="Note 4 14_ Refunds" xfId="1186" xr:uid="{00000000-0005-0000-0000-0000A2040000}"/>
    <cellStyle name="Note 4 15" xfId="1187" xr:uid="{00000000-0005-0000-0000-0000A3040000}"/>
    <cellStyle name="Note 4 15 2" xfId="1188" xr:uid="{00000000-0005-0000-0000-0000A4040000}"/>
    <cellStyle name="Note 4 15 2 2" xfId="1189" xr:uid="{00000000-0005-0000-0000-0000A5040000}"/>
    <cellStyle name="Note 4 15 2_5 Cent Local" xfId="1190" xr:uid="{00000000-0005-0000-0000-0000A6040000}"/>
    <cellStyle name="Note 4 15 3" xfId="1191" xr:uid="{00000000-0005-0000-0000-0000A7040000}"/>
    <cellStyle name="Note 4 15_ Refunds" xfId="1192" xr:uid="{00000000-0005-0000-0000-0000A8040000}"/>
    <cellStyle name="Note 4 16" xfId="1193" xr:uid="{00000000-0005-0000-0000-0000A9040000}"/>
    <cellStyle name="Note 4 16 2" xfId="1194" xr:uid="{00000000-0005-0000-0000-0000AA040000}"/>
    <cellStyle name="Note 4 16 2 2" xfId="1195" xr:uid="{00000000-0005-0000-0000-0000AB040000}"/>
    <cellStyle name="Note 4 16 2_5 Cent Local" xfId="1196" xr:uid="{00000000-0005-0000-0000-0000AC040000}"/>
    <cellStyle name="Note 4 16 3" xfId="1197" xr:uid="{00000000-0005-0000-0000-0000AD040000}"/>
    <cellStyle name="Note 4 16_ Refunds" xfId="1198" xr:uid="{00000000-0005-0000-0000-0000AE040000}"/>
    <cellStyle name="Note 4 17" xfId="1199" xr:uid="{00000000-0005-0000-0000-0000AF040000}"/>
    <cellStyle name="Note 4 17 2" xfId="1200" xr:uid="{00000000-0005-0000-0000-0000B0040000}"/>
    <cellStyle name="Note 4 17 2 2" xfId="1201" xr:uid="{00000000-0005-0000-0000-0000B1040000}"/>
    <cellStyle name="Note 4 17 2_5 Cent Local" xfId="1202" xr:uid="{00000000-0005-0000-0000-0000B2040000}"/>
    <cellStyle name="Note 4 17 3" xfId="1203" xr:uid="{00000000-0005-0000-0000-0000B3040000}"/>
    <cellStyle name="Note 4 17_ Refunds" xfId="1204" xr:uid="{00000000-0005-0000-0000-0000B4040000}"/>
    <cellStyle name="Note 4 18" xfId="1205" xr:uid="{00000000-0005-0000-0000-0000B5040000}"/>
    <cellStyle name="Note 4 18 2" xfId="1206" xr:uid="{00000000-0005-0000-0000-0000B6040000}"/>
    <cellStyle name="Note 4 18 2 2" xfId="1207" xr:uid="{00000000-0005-0000-0000-0000B7040000}"/>
    <cellStyle name="Note 4 18 2_5 Cent Local" xfId="1208" xr:uid="{00000000-0005-0000-0000-0000B8040000}"/>
    <cellStyle name="Note 4 18 3" xfId="1209" xr:uid="{00000000-0005-0000-0000-0000B9040000}"/>
    <cellStyle name="Note 4 18_ Refunds" xfId="1210" xr:uid="{00000000-0005-0000-0000-0000BA040000}"/>
    <cellStyle name="Note 4 19" xfId="1211" xr:uid="{00000000-0005-0000-0000-0000BB040000}"/>
    <cellStyle name="Note 4 19 2" xfId="1212" xr:uid="{00000000-0005-0000-0000-0000BC040000}"/>
    <cellStyle name="Note 4 19 2 2" xfId="1213" xr:uid="{00000000-0005-0000-0000-0000BD040000}"/>
    <cellStyle name="Note 4 19 2_5 Cent Local" xfId="1214" xr:uid="{00000000-0005-0000-0000-0000BE040000}"/>
    <cellStyle name="Note 4 19 3" xfId="1215" xr:uid="{00000000-0005-0000-0000-0000BF040000}"/>
    <cellStyle name="Note 4 19_ Refunds" xfId="1216" xr:uid="{00000000-0005-0000-0000-0000C0040000}"/>
    <cellStyle name="Note 4 2" xfId="1217" xr:uid="{00000000-0005-0000-0000-0000C1040000}"/>
    <cellStyle name="Note 4 2 10" xfId="1218" xr:uid="{00000000-0005-0000-0000-0000C2040000}"/>
    <cellStyle name="Note 4 2 2" xfId="1219" xr:uid="{00000000-0005-0000-0000-0000C3040000}"/>
    <cellStyle name="Note 4 2 2 2" xfId="1220" xr:uid="{00000000-0005-0000-0000-0000C4040000}"/>
    <cellStyle name="Note 4 2 2 2 2" xfId="1221" xr:uid="{00000000-0005-0000-0000-0000C5040000}"/>
    <cellStyle name="Note 4 2 2 2_5 Cent Local" xfId="1222" xr:uid="{00000000-0005-0000-0000-0000C6040000}"/>
    <cellStyle name="Note 4 2 2 3" xfId="1223" xr:uid="{00000000-0005-0000-0000-0000C7040000}"/>
    <cellStyle name="Note 4 2 2_ Refunds" xfId="1224" xr:uid="{00000000-0005-0000-0000-0000C8040000}"/>
    <cellStyle name="Note 4 2 3" xfId="1225" xr:uid="{00000000-0005-0000-0000-0000C9040000}"/>
    <cellStyle name="Note 4 2 3 2" xfId="1226" xr:uid="{00000000-0005-0000-0000-0000CA040000}"/>
    <cellStyle name="Note 4 2 3 2 2" xfId="1227" xr:uid="{00000000-0005-0000-0000-0000CB040000}"/>
    <cellStyle name="Note 4 2 3 2_5 Cent Local" xfId="1228" xr:uid="{00000000-0005-0000-0000-0000CC040000}"/>
    <cellStyle name="Note 4 2 3 3" xfId="1229" xr:uid="{00000000-0005-0000-0000-0000CD040000}"/>
    <cellStyle name="Note 4 2 3_ Refunds" xfId="1230" xr:uid="{00000000-0005-0000-0000-0000CE040000}"/>
    <cellStyle name="Note 4 2 4" xfId="1231" xr:uid="{00000000-0005-0000-0000-0000CF040000}"/>
    <cellStyle name="Note 4 2 4 2" xfId="1232" xr:uid="{00000000-0005-0000-0000-0000D0040000}"/>
    <cellStyle name="Note 4 2 4 2 2" xfId="1233" xr:uid="{00000000-0005-0000-0000-0000D1040000}"/>
    <cellStyle name="Note 4 2 4 2_5 Cent Local" xfId="1234" xr:uid="{00000000-0005-0000-0000-0000D2040000}"/>
    <cellStyle name="Note 4 2 4 3" xfId="1235" xr:uid="{00000000-0005-0000-0000-0000D3040000}"/>
    <cellStyle name="Note 4 2 4_ Refunds" xfId="1236" xr:uid="{00000000-0005-0000-0000-0000D4040000}"/>
    <cellStyle name="Note 4 2 5" xfId="1237" xr:uid="{00000000-0005-0000-0000-0000D5040000}"/>
    <cellStyle name="Note 4 2 5 2" xfId="1238" xr:uid="{00000000-0005-0000-0000-0000D6040000}"/>
    <cellStyle name="Note 4 2 5 2 2" xfId="1239" xr:uid="{00000000-0005-0000-0000-0000D7040000}"/>
    <cellStyle name="Note 4 2 5 2_5 Cent Local" xfId="1240" xr:uid="{00000000-0005-0000-0000-0000D8040000}"/>
    <cellStyle name="Note 4 2 5 3" xfId="1241" xr:uid="{00000000-0005-0000-0000-0000D9040000}"/>
    <cellStyle name="Note 4 2 5_ Refunds" xfId="1242" xr:uid="{00000000-0005-0000-0000-0000DA040000}"/>
    <cellStyle name="Note 4 2 6" xfId="1243" xr:uid="{00000000-0005-0000-0000-0000DB040000}"/>
    <cellStyle name="Note 4 2 6 2" xfId="1244" xr:uid="{00000000-0005-0000-0000-0000DC040000}"/>
    <cellStyle name="Note 4 2 6 2 2" xfId="1245" xr:uid="{00000000-0005-0000-0000-0000DD040000}"/>
    <cellStyle name="Note 4 2 6 2_5 Cent Local" xfId="1246" xr:uid="{00000000-0005-0000-0000-0000DE040000}"/>
    <cellStyle name="Note 4 2 6 3" xfId="1247" xr:uid="{00000000-0005-0000-0000-0000DF040000}"/>
    <cellStyle name="Note 4 2 6_ Refunds" xfId="1248" xr:uid="{00000000-0005-0000-0000-0000E0040000}"/>
    <cellStyle name="Note 4 2 7" xfId="1249" xr:uid="{00000000-0005-0000-0000-0000E1040000}"/>
    <cellStyle name="Note 4 2 7 2" xfId="1250" xr:uid="{00000000-0005-0000-0000-0000E2040000}"/>
    <cellStyle name="Note 4 2 7 2 2" xfId="1251" xr:uid="{00000000-0005-0000-0000-0000E3040000}"/>
    <cellStyle name="Note 4 2 7 2_5 Cent Local" xfId="1252" xr:uid="{00000000-0005-0000-0000-0000E4040000}"/>
    <cellStyle name="Note 4 2 7 3" xfId="1253" xr:uid="{00000000-0005-0000-0000-0000E5040000}"/>
    <cellStyle name="Note 4 2 7_ Refunds" xfId="1254" xr:uid="{00000000-0005-0000-0000-0000E6040000}"/>
    <cellStyle name="Note 4 2 8" xfId="1255" xr:uid="{00000000-0005-0000-0000-0000E7040000}"/>
    <cellStyle name="Note 4 2 8 2" xfId="1256" xr:uid="{00000000-0005-0000-0000-0000E8040000}"/>
    <cellStyle name="Note 4 2 8 2 2" xfId="1257" xr:uid="{00000000-0005-0000-0000-0000E9040000}"/>
    <cellStyle name="Note 4 2 8 2_5 Cent Local" xfId="1258" xr:uid="{00000000-0005-0000-0000-0000EA040000}"/>
    <cellStyle name="Note 4 2 8 3" xfId="1259" xr:uid="{00000000-0005-0000-0000-0000EB040000}"/>
    <cellStyle name="Note 4 2 8_ Refunds" xfId="1260" xr:uid="{00000000-0005-0000-0000-0000EC040000}"/>
    <cellStyle name="Note 4 2 9" xfId="1261" xr:uid="{00000000-0005-0000-0000-0000ED040000}"/>
    <cellStyle name="Note 4 2 9 2" xfId="1262" xr:uid="{00000000-0005-0000-0000-0000EE040000}"/>
    <cellStyle name="Note 4 2 9_5 Cent Local" xfId="1263" xr:uid="{00000000-0005-0000-0000-0000EF040000}"/>
    <cellStyle name="Note 4 2_ Refunds" xfId="1264" xr:uid="{00000000-0005-0000-0000-0000F0040000}"/>
    <cellStyle name="Note 4 20" xfId="1265" xr:uid="{00000000-0005-0000-0000-0000F1040000}"/>
    <cellStyle name="Note 4 20 2" xfId="1266" xr:uid="{00000000-0005-0000-0000-0000F2040000}"/>
    <cellStyle name="Note 4 20 2 2" xfId="1267" xr:uid="{00000000-0005-0000-0000-0000F3040000}"/>
    <cellStyle name="Note 4 20 2_5 Cent Local" xfId="1268" xr:uid="{00000000-0005-0000-0000-0000F4040000}"/>
    <cellStyle name="Note 4 20 3" xfId="1269" xr:uid="{00000000-0005-0000-0000-0000F5040000}"/>
    <cellStyle name="Note 4 20_ Refunds" xfId="1270" xr:uid="{00000000-0005-0000-0000-0000F6040000}"/>
    <cellStyle name="Note 4 21" xfId="1271" xr:uid="{00000000-0005-0000-0000-0000F7040000}"/>
    <cellStyle name="Note 4 21 2" xfId="1272" xr:uid="{00000000-0005-0000-0000-0000F8040000}"/>
    <cellStyle name="Note 4 21 2 2" xfId="1273" xr:uid="{00000000-0005-0000-0000-0000F9040000}"/>
    <cellStyle name="Note 4 21 2_5 Cent Local" xfId="1274" xr:uid="{00000000-0005-0000-0000-0000FA040000}"/>
    <cellStyle name="Note 4 21 3" xfId="1275" xr:uid="{00000000-0005-0000-0000-0000FB040000}"/>
    <cellStyle name="Note 4 21_ Refunds" xfId="1276" xr:uid="{00000000-0005-0000-0000-0000FC040000}"/>
    <cellStyle name="Note 4 22" xfId="1277" xr:uid="{00000000-0005-0000-0000-0000FD040000}"/>
    <cellStyle name="Note 4 22 2" xfId="1278" xr:uid="{00000000-0005-0000-0000-0000FE040000}"/>
    <cellStyle name="Note 4 22 2 2" xfId="1279" xr:uid="{00000000-0005-0000-0000-0000FF040000}"/>
    <cellStyle name="Note 4 22 2_5 Cent Local" xfId="1280" xr:uid="{00000000-0005-0000-0000-000000050000}"/>
    <cellStyle name="Note 4 22 3" xfId="1281" xr:uid="{00000000-0005-0000-0000-000001050000}"/>
    <cellStyle name="Note 4 22_ Refunds" xfId="1282" xr:uid="{00000000-0005-0000-0000-000002050000}"/>
    <cellStyle name="Note 4 23" xfId="1283" xr:uid="{00000000-0005-0000-0000-000003050000}"/>
    <cellStyle name="Note 4 23 2" xfId="1284" xr:uid="{00000000-0005-0000-0000-000004050000}"/>
    <cellStyle name="Note 4 23 2 2" xfId="1285" xr:uid="{00000000-0005-0000-0000-000005050000}"/>
    <cellStyle name="Note 4 23 2_5 Cent Local" xfId="1286" xr:uid="{00000000-0005-0000-0000-000006050000}"/>
    <cellStyle name="Note 4 23 3" xfId="1287" xr:uid="{00000000-0005-0000-0000-000007050000}"/>
    <cellStyle name="Note 4 23_ Refunds" xfId="1288" xr:uid="{00000000-0005-0000-0000-000008050000}"/>
    <cellStyle name="Note 4 24" xfId="1289" xr:uid="{00000000-0005-0000-0000-000009050000}"/>
    <cellStyle name="Note 4 24 2" xfId="1290" xr:uid="{00000000-0005-0000-0000-00000A050000}"/>
    <cellStyle name="Note 4 24 2 2" xfId="1291" xr:uid="{00000000-0005-0000-0000-00000B050000}"/>
    <cellStyle name="Note 4 24 2_5 Cent Local" xfId="1292" xr:uid="{00000000-0005-0000-0000-00000C050000}"/>
    <cellStyle name="Note 4 24 3" xfId="1293" xr:uid="{00000000-0005-0000-0000-00000D050000}"/>
    <cellStyle name="Note 4 24_ Refunds" xfId="1294" xr:uid="{00000000-0005-0000-0000-00000E050000}"/>
    <cellStyle name="Note 4 25" xfId="1295" xr:uid="{00000000-0005-0000-0000-00000F050000}"/>
    <cellStyle name="Note 4 25 2" xfId="1296" xr:uid="{00000000-0005-0000-0000-000010050000}"/>
    <cellStyle name="Note 4 25 2 2" xfId="1297" xr:uid="{00000000-0005-0000-0000-000011050000}"/>
    <cellStyle name="Note 4 25 2_5 Cent Local" xfId="1298" xr:uid="{00000000-0005-0000-0000-000012050000}"/>
    <cellStyle name="Note 4 25 3" xfId="1299" xr:uid="{00000000-0005-0000-0000-000013050000}"/>
    <cellStyle name="Note 4 25_ Refunds" xfId="1300" xr:uid="{00000000-0005-0000-0000-000014050000}"/>
    <cellStyle name="Note 4 26" xfId="1301" xr:uid="{00000000-0005-0000-0000-000015050000}"/>
    <cellStyle name="Note 4 26 2" xfId="1302" xr:uid="{00000000-0005-0000-0000-000016050000}"/>
    <cellStyle name="Note 4 26 2 2" xfId="1303" xr:uid="{00000000-0005-0000-0000-000017050000}"/>
    <cellStyle name="Note 4 26 2_5 Cent Local" xfId="1304" xr:uid="{00000000-0005-0000-0000-000018050000}"/>
    <cellStyle name="Note 4 26 3" xfId="1305" xr:uid="{00000000-0005-0000-0000-000019050000}"/>
    <cellStyle name="Note 4 26_ Refunds" xfId="1306" xr:uid="{00000000-0005-0000-0000-00001A050000}"/>
    <cellStyle name="Note 4 27" xfId="1307" xr:uid="{00000000-0005-0000-0000-00001B050000}"/>
    <cellStyle name="Note 4 27 2" xfId="1308" xr:uid="{00000000-0005-0000-0000-00001C050000}"/>
    <cellStyle name="Note 4 27 2 2" xfId="1309" xr:uid="{00000000-0005-0000-0000-00001D050000}"/>
    <cellStyle name="Note 4 27 2_5 Cent Local" xfId="1310" xr:uid="{00000000-0005-0000-0000-00001E050000}"/>
    <cellStyle name="Note 4 27 3" xfId="1311" xr:uid="{00000000-0005-0000-0000-00001F050000}"/>
    <cellStyle name="Note 4 27_ Refunds" xfId="1312" xr:uid="{00000000-0005-0000-0000-000020050000}"/>
    <cellStyle name="Note 4 28" xfId="1313" xr:uid="{00000000-0005-0000-0000-000021050000}"/>
    <cellStyle name="Note 4 28 2" xfId="1314" xr:uid="{00000000-0005-0000-0000-000022050000}"/>
    <cellStyle name="Note 4 28 2 2" xfId="1315" xr:uid="{00000000-0005-0000-0000-000023050000}"/>
    <cellStyle name="Note 4 28 2_5 Cent Local" xfId="1316" xr:uid="{00000000-0005-0000-0000-000024050000}"/>
    <cellStyle name="Note 4 28 3" xfId="1317" xr:uid="{00000000-0005-0000-0000-000025050000}"/>
    <cellStyle name="Note 4 28_ Refunds" xfId="1318" xr:uid="{00000000-0005-0000-0000-000026050000}"/>
    <cellStyle name="Note 4 29" xfId="1319" xr:uid="{00000000-0005-0000-0000-000027050000}"/>
    <cellStyle name="Note 4 29 2" xfId="1320" xr:uid="{00000000-0005-0000-0000-000028050000}"/>
    <cellStyle name="Note 4 29 2 2" xfId="1321" xr:uid="{00000000-0005-0000-0000-000029050000}"/>
    <cellStyle name="Note 4 29 2_5 Cent Local" xfId="1322" xr:uid="{00000000-0005-0000-0000-00002A050000}"/>
    <cellStyle name="Note 4 29 3" xfId="1323" xr:uid="{00000000-0005-0000-0000-00002B050000}"/>
    <cellStyle name="Note 4 29_ Refunds" xfId="1324" xr:uid="{00000000-0005-0000-0000-00002C050000}"/>
    <cellStyle name="Note 4 3" xfId="1325" xr:uid="{00000000-0005-0000-0000-00002D050000}"/>
    <cellStyle name="Note 4 3 10" xfId="1326" xr:uid="{00000000-0005-0000-0000-00002E050000}"/>
    <cellStyle name="Note 4 3 2" xfId="1327" xr:uid="{00000000-0005-0000-0000-00002F050000}"/>
    <cellStyle name="Note 4 3 2 2" xfId="1328" xr:uid="{00000000-0005-0000-0000-000030050000}"/>
    <cellStyle name="Note 4 3 2 2 2" xfId="1329" xr:uid="{00000000-0005-0000-0000-000031050000}"/>
    <cellStyle name="Note 4 3 2 2_5 Cent Local" xfId="1330" xr:uid="{00000000-0005-0000-0000-000032050000}"/>
    <cellStyle name="Note 4 3 2 3" xfId="1331" xr:uid="{00000000-0005-0000-0000-000033050000}"/>
    <cellStyle name="Note 4 3 2_ Refunds" xfId="1332" xr:uid="{00000000-0005-0000-0000-000034050000}"/>
    <cellStyle name="Note 4 3 3" xfId="1333" xr:uid="{00000000-0005-0000-0000-000035050000}"/>
    <cellStyle name="Note 4 3 3 2" xfId="1334" xr:uid="{00000000-0005-0000-0000-000036050000}"/>
    <cellStyle name="Note 4 3 3 2 2" xfId="1335" xr:uid="{00000000-0005-0000-0000-000037050000}"/>
    <cellStyle name="Note 4 3 3 2_5 Cent Local" xfId="1336" xr:uid="{00000000-0005-0000-0000-000038050000}"/>
    <cellStyle name="Note 4 3 3 3" xfId="1337" xr:uid="{00000000-0005-0000-0000-000039050000}"/>
    <cellStyle name="Note 4 3 3_ Refunds" xfId="1338" xr:uid="{00000000-0005-0000-0000-00003A050000}"/>
    <cellStyle name="Note 4 3 4" xfId="1339" xr:uid="{00000000-0005-0000-0000-00003B050000}"/>
    <cellStyle name="Note 4 3 4 2" xfId="1340" xr:uid="{00000000-0005-0000-0000-00003C050000}"/>
    <cellStyle name="Note 4 3 4 2 2" xfId="1341" xr:uid="{00000000-0005-0000-0000-00003D050000}"/>
    <cellStyle name="Note 4 3 4 2_5 Cent Local" xfId="1342" xr:uid="{00000000-0005-0000-0000-00003E050000}"/>
    <cellStyle name="Note 4 3 4 3" xfId="1343" xr:uid="{00000000-0005-0000-0000-00003F050000}"/>
    <cellStyle name="Note 4 3 4_ Refunds" xfId="1344" xr:uid="{00000000-0005-0000-0000-000040050000}"/>
    <cellStyle name="Note 4 3 5" xfId="1345" xr:uid="{00000000-0005-0000-0000-000041050000}"/>
    <cellStyle name="Note 4 3 5 2" xfId="1346" xr:uid="{00000000-0005-0000-0000-000042050000}"/>
    <cellStyle name="Note 4 3 5 2 2" xfId="1347" xr:uid="{00000000-0005-0000-0000-000043050000}"/>
    <cellStyle name="Note 4 3 5 2_5 Cent Local" xfId="1348" xr:uid="{00000000-0005-0000-0000-000044050000}"/>
    <cellStyle name="Note 4 3 5 3" xfId="1349" xr:uid="{00000000-0005-0000-0000-000045050000}"/>
    <cellStyle name="Note 4 3 5_ Refunds" xfId="1350" xr:uid="{00000000-0005-0000-0000-000046050000}"/>
    <cellStyle name="Note 4 3 6" xfId="1351" xr:uid="{00000000-0005-0000-0000-000047050000}"/>
    <cellStyle name="Note 4 3 6 2" xfId="1352" xr:uid="{00000000-0005-0000-0000-000048050000}"/>
    <cellStyle name="Note 4 3 6 2 2" xfId="1353" xr:uid="{00000000-0005-0000-0000-000049050000}"/>
    <cellStyle name="Note 4 3 6 2_5 Cent Local" xfId="1354" xr:uid="{00000000-0005-0000-0000-00004A050000}"/>
    <cellStyle name="Note 4 3 6 3" xfId="1355" xr:uid="{00000000-0005-0000-0000-00004B050000}"/>
    <cellStyle name="Note 4 3 6_ Refunds" xfId="1356" xr:uid="{00000000-0005-0000-0000-00004C050000}"/>
    <cellStyle name="Note 4 3 7" xfId="1357" xr:uid="{00000000-0005-0000-0000-00004D050000}"/>
    <cellStyle name="Note 4 3 7 2" xfId="1358" xr:uid="{00000000-0005-0000-0000-00004E050000}"/>
    <cellStyle name="Note 4 3 7 2 2" xfId="1359" xr:uid="{00000000-0005-0000-0000-00004F050000}"/>
    <cellStyle name="Note 4 3 7 2_5 Cent Local" xfId="1360" xr:uid="{00000000-0005-0000-0000-000050050000}"/>
    <cellStyle name="Note 4 3 7 3" xfId="1361" xr:uid="{00000000-0005-0000-0000-000051050000}"/>
    <cellStyle name="Note 4 3 7_ Refunds" xfId="1362" xr:uid="{00000000-0005-0000-0000-000052050000}"/>
    <cellStyle name="Note 4 3 8" xfId="1363" xr:uid="{00000000-0005-0000-0000-000053050000}"/>
    <cellStyle name="Note 4 3 8 2" xfId="1364" xr:uid="{00000000-0005-0000-0000-000054050000}"/>
    <cellStyle name="Note 4 3 8 2 2" xfId="1365" xr:uid="{00000000-0005-0000-0000-000055050000}"/>
    <cellStyle name="Note 4 3 8 2_5 Cent Local" xfId="1366" xr:uid="{00000000-0005-0000-0000-000056050000}"/>
    <cellStyle name="Note 4 3 8 3" xfId="1367" xr:uid="{00000000-0005-0000-0000-000057050000}"/>
    <cellStyle name="Note 4 3 8_ Refunds" xfId="1368" xr:uid="{00000000-0005-0000-0000-000058050000}"/>
    <cellStyle name="Note 4 3 9" xfId="1369" xr:uid="{00000000-0005-0000-0000-000059050000}"/>
    <cellStyle name="Note 4 3 9 2" xfId="1370" xr:uid="{00000000-0005-0000-0000-00005A050000}"/>
    <cellStyle name="Note 4 3 9_5 Cent Local" xfId="1371" xr:uid="{00000000-0005-0000-0000-00005B050000}"/>
    <cellStyle name="Note 4 3_ Refunds" xfId="1372" xr:uid="{00000000-0005-0000-0000-00005C050000}"/>
    <cellStyle name="Note 4 30" xfId="1373" xr:uid="{00000000-0005-0000-0000-00005D050000}"/>
    <cellStyle name="Note 4 30 2" xfId="1374" xr:uid="{00000000-0005-0000-0000-00005E050000}"/>
    <cellStyle name="Note 4 30 2 2" xfId="1375" xr:uid="{00000000-0005-0000-0000-00005F050000}"/>
    <cellStyle name="Note 4 30 2_5 Cent Local" xfId="1376" xr:uid="{00000000-0005-0000-0000-000060050000}"/>
    <cellStyle name="Note 4 30 3" xfId="1377" xr:uid="{00000000-0005-0000-0000-000061050000}"/>
    <cellStyle name="Note 4 30_ Refunds" xfId="1378" xr:uid="{00000000-0005-0000-0000-000062050000}"/>
    <cellStyle name="Note 4 31" xfId="1379" xr:uid="{00000000-0005-0000-0000-000063050000}"/>
    <cellStyle name="Note 4 31 2" xfId="1380" xr:uid="{00000000-0005-0000-0000-000064050000}"/>
    <cellStyle name="Note 4 31 2 2" xfId="1381" xr:uid="{00000000-0005-0000-0000-000065050000}"/>
    <cellStyle name="Note 4 31 2_5 Cent Local" xfId="1382" xr:uid="{00000000-0005-0000-0000-000066050000}"/>
    <cellStyle name="Note 4 31 3" xfId="1383" xr:uid="{00000000-0005-0000-0000-000067050000}"/>
    <cellStyle name="Note 4 31_ Refunds" xfId="1384" xr:uid="{00000000-0005-0000-0000-000068050000}"/>
    <cellStyle name="Note 4 32" xfId="1385" xr:uid="{00000000-0005-0000-0000-000069050000}"/>
    <cellStyle name="Note 4 32 2" xfId="1386" xr:uid="{00000000-0005-0000-0000-00006A050000}"/>
    <cellStyle name="Note 4 32 2 2" xfId="1387" xr:uid="{00000000-0005-0000-0000-00006B050000}"/>
    <cellStyle name="Note 4 32 2_5 Cent Local" xfId="1388" xr:uid="{00000000-0005-0000-0000-00006C050000}"/>
    <cellStyle name="Note 4 32 3" xfId="1389" xr:uid="{00000000-0005-0000-0000-00006D050000}"/>
    <cellStyle name="Note 4 32_ Refunds" xfId="1390" xr:uid="{00000000-0005-0000-0000-00006E050000}"/>
    <cellStyle name="Note 4 33" xfId="1391" xr:uid="{00000000-0005-0000-0000-00006F050000}"/>
    <cellStyle name="Note 4 33 2" xfId="1392" xr:uid="{00000000-0005-0000-0000-000070050000}"/>
    <cellStyle name="Note 4 33_5 Cent Local" xfId="1393" xr:uid="{00000000-0005-0000-0000-000071050000}"/>
    <cellStyle name="Note 4 34" xfId="1394" xr:uid="{00000000-0005-0000-0000-000072050000}"/>
    <cellStyle name="Note 4 4" xfId="1395" xr:uid="{00000000-0005-0000-0000-000073050000}"/>
    <cellStyle name="Note 4 4 10" xfId="1396" xr:uid="{00000000-0005-0000-0000-000074050000}"/>
    <cellStyle name="Note 4 4 2" xfId="1397" xr:uid="{00000000-0005-0000-0000-000075050000}"/>
    <cellStyle name="Note 4 4 2 2" xfId="1398" xr:uid="{00000000-0005-0000-0000-000076050000}"/>
    <cellStyle name="Note 4 4 2 2 2" xfId="1399" xr:uid="{00000000-0005-0000-0000-000077050000}"/>
    <cellStyle name="Note 4 4 2 2_5 Cent Local" xfId="1400" xr:uid="{00000000-0005-0000-0000-000078050000}"/>
    <cellStyle name="Note 4 4 2 3" xfId="1401" xr:uid="{00000000-0005-0000-0000-000079050000}"/>
    <cellStyle name="Note 4 4 2_ Refunds" xfId="1402" xr:uid="{00000000-0005-0000-0000-00007A050000}"/>
    <cellStyle name="Note 4 4 3" xfId="1403" xr:uid="{00000000-0005-0000-0000-00007B050000}"/>
    <cellStyle name="Note 4 4 3 2" xfId="1404" xr:uid="{00000000-0005-0000-0000-00007C050000}"/>
    <cellStyle name="Note 4 4 3 2 2" xfId="1405" xr:uid="{00000000-0005-0000-0000-00007D050000}"/>
    <cellStyle name="Note 4 4 3 2_5 Cent Local" xfId="1406" xr:uid="{00000000-0005-0000-0000-00007E050000}"/>
    <cellStyle name="Note 4 4 3 3" xfId="1407" xr:uid="{00000000-0005-0000-0000-00007F050000}"/>
    <cellStyle name="Note 4 4 3_ Refunds" xfId="1408" xr:uid="{00000000-0005-0000-0000-000080050000}"/>
    <cellStyle name="Note 4 4 4" xfId="1409" xr:uid="{00000000-0005-0000-0000-000081050000}"/>
    <cellStyle name="Note 4 4 4 2" xfId="1410" xr:uid="{00000000-0005-0000-0000-000082050000}"/>
    <cellStyle name="Note 4 4 4 2 2" xfId="1411" xr:uid="{00000000-0005-0000-0000-000083050000}"/>
    <cellStyle name="Note 4 4 4 2_5 Cent Local" xfId="1412" xr:uid="{00000000-0005-0000-0000-000084050000}"/>
    <cellStyle name="Note 4 4 4 3" xfId="1413" xr:uid="{00000000-0005-0000-0000-000085050000}"/>
    <cellStyle name="Note 4 4 4_ Refunds" xfId="1414" xr:uid="{00000000-0005-0000-0000-000086050000}"/>
    <cellStyle name="Note 4 4 5" xfId="1415" xr:uid="{00000000-0005-0000-0000-000087050000}"/>
    <cellStyle name="Note 4 4 5 2" xfId="1416" xr:uid="{00000000-0005-0000-0000-000088050000}"/>
    <cellStyle name="Note 4 4 5 2 2" xfId="1417" xr:uid="{00000000-0005-0000-0000-000089050000}"/>
    <cellStyle name="Note 4 4 5 2_5 Cent Local" xfId="1418" xr:uid="{00000000-0005-0000-0000-00008A050000}"/>
    <cellStyle name="Note 4 4 5 3" xfId="1419" xr:uid="{00000000-0005-0000-0000-00008B050000}"/>
    <cellStyle name="Note 4 4 5_ Refunds" xfId="1420" xr:uid="{00000000-0005-0000-0000-00008C050000}"/>
    <cellStyle name="Note 4 4 6" xfId="1421" xr:uid="{00000000-0005-0000-0000-00008D050000}"/>
    <cellStyle name="Note 4 4 6 2" xfId="1422" xr:uid="{00000000-0005-0000-0000-00008E050000}"/>
    <cellStyle name="Note 4 4 6 2 2" xfId="1423" xr:uid="{00000000-0005-0000-0000-00008F050000}"/>
    <cellStyle name="Note 4 4 6 2_5 Cent Local" xfId="1424" xr:uid="{00000000-0005-0000-0000-000090050000}"/>
    <cellStyle name="Note 4 4 6 3" xfId="1425" xr:uid="{00000000-0005-0000-0000-000091050000}"/>
    <cellStyle name="Note 4 4 6_ Refunds" xfId="1426" xr:uid="{00000000-0005-0000-0000-000092050000}"/>
    <cellStyle name="Note 4 4 7" xfId="1427" xr:uid="{00000000-0005-0000-0000-000093050000}"/>
    <cellStyle name="Note 4 4 7 2" xfId="1428" xr:uid="{00000000-0005-0000-0000-000094050000}"/>
    <cellStyle name="Note 4 4 7 2 2" xfId="1429" xr:uid="{00000000-0005-0000-0000-000095050000}"/>
    <cellStyle name="Note 4 4 7 2_5 Cent Local" xfId="1430" xr:uid="{00000000-0005-0000-0000-000096050000}"/>
    <cellStyle name="Note 4 4 7 3" xfId="1431" xr:uid="{00000000-0005-0000-0000-000097050000}"/>
    <cellStyle name="Note 4 4 7_ Refunds" xfId="1432" xr:uid="{00000000-0005-0000-0000-000098050000}"/>
    <cellStyle name="Note 4 4 8" xfId="1433" xr:uid="{00000000-0005-0000-0000-000099050000}"/>
    <cellStyle name="Note 4 4 8 2" xfId="1434" xr:uid="{00000000-0005-0000-0000-00009A050000}"/>
    <cellStyle name="Note 4 4 8 2 2" xfId="1435" xr:uid="{00000000-0005-0000-0000-00009B050000}"/>
    <cellStyle name="Note 4 4 8 2_5 Cent Local" xfId="1436" xr:uid="{00000000-0005-0000-0000-00009C050000}"/>
    <cellStyle name="Note 4 4 8 3" xfId="1437" xr:uid="{00000000-0005-0000-0000-00009D050000}"/>
    <cellStyle name="Note 4 4 8_ Refunds" xfId="1438" xr:uid="{00000000-0005-0000-0000-00009E050000}"/>
    <cellStyle name="Note 4 4 9" xfId="1439" xr:uid="{00000000-0005-0000-0000-00009F050000}"/>
    <cellStyle name="Note 4 4 9 2" xfId="1440" xr:uid="{00000000-0005-0000-0000-0000A0050000}"/>
    <cellStyle name="Note 4 4 9_5 Cent Local" xfId="1441" xr:uid="{00000000-0005-0000-0000-0000A1050000}"/>
    <cellStyle name="Note 4 4_ Refunds" xfId="1442" xr:uid="{00000000-0005-0000-0000-0000A2050000}"/>
    <cellStyle name="Note 4 5" xfId="1443" xr:uid="{00000000-0005-0000-0000-0000A3050000}"/>
    <cellStyle name="Note 4 5 2" xfId="1444" xr:uid="{00000000-0005-0000-0000-0000A4050000}"/>
    <cellStyle name="Note 4 5 2 2" xfId="1445" xr:uid="{00000000-0005-0000-0000-0000A5050000}"/>
    <cellStyle name="Note 4 5 2_5 Cent Local" xfId="1446" xr:uid="{00000000-0005-0000-0000-0000A6050000}"/>
    <cellStyle name="Note 4 5 3" xfId="1447" xr:uid="{00000000-0005-0000-0000-0000A7050000}"/>
    <cellStyle name="Note 4 5_ Refunds" xfId="1448" xr:uid="{00000000-0005-0000-0000-0000A8050000}"/>
    <cellStyle name="Note 4 6" xfId="1449" xr:uid="{00000000-0005-0000-0000-0000A9050000}"/>
    <cellStyle name="Note 4 6 2" xfId="1450" xr:uid="{00000000-0005-0000-0000-0000AA050000}"/>
    <cellStyle name="Note 4 6 2 2" xfId="1451" xr:uid="{00000000-0005-0000-0000-0000AB050000}"/>
    <cellStyle name="Note 4 6 2_5 Cent Local" xfId="1452" xr:uid="{00000000-0005-0000-0000-0000AC050000}"/>
    <cellStyle name="Note 4 6 3" xfId="1453" xr:uid="{00000000-0005-0000-0000-0000AD050000}"/>
    <cellStyle name="Note 4 6_ Refunds" xfId="1454" xr:uid="{00000000-0005-0000-0000-0000AE050000}"/>
    <cellStyle name="Note 4 7" xfId="1455" xr:uid="{00000000-0005-0000-0000-0000AF050000}"/>
    <cellStyle name="Note 4 7 2" xfId="1456" xr:uid="{00000000-0005-0000-0000-0000B0050000}"/>
    <cellStyle name="Note 4 7 2 2" xfId="1457" xr:uid="{00000000-0005-0000-0000-0000B1050000}"/>
    <cellStyle name="Note 4 7 2_5 Cent Local" xfId="1458" xr:uid="{00000000-0005-0000-0000-0000B2050000}"/>
    <cellStyle name="Note 4 7 3" xfId="1459" xr:uid="{00000000-0005-0000-0000-0000B3050000}"/>
    <cellStyle name="Note 4 7_ Refunds" xfId="1460" xr:uid="{00000000-0005-0000-0000-0000B4050000}"/>
    <cellStyle name="Note 4 8" xfId="1461" xr:uid="{00000000-0005-0000-0000-0000B5050000}"/>
    <cellStyle name="Note 4 8 2" xfId="1462" xr:uid="{00000000-0005-0000-0000-0000B6050000}"/>
    <cellStyle name="Note 4 8 2 2" xfId="1463" xr:uid="{00000000-0005-0000-0000-0000B7050000}"/>
    <cellStyle name="Note 4 8 2_5 Cent Local" xfId="1464" xr:uid="{00000000-0005-0000-0000-0000B8050000}"/>
    <cellStyle name="Note 4 8 3" xfId="1465" xr:uid="{00000000-0005-0000-0000-0000B9050000}"/>
    <cellStyle name="Note 4 8_ Refunds" xfId="1466" xr:uid="{00000000-0005-0000-0000-0000BA050000}"/>
    <cellStyle name="Note 4 9" xfId="1467" xr:uid="{00000000-0005-0000-0000-0000BB050000}"/>
    <cellStyle name="Note 4 9 2" xfId="1468" xr:uid="{00000000-0005-0000-0000-0000BC050000}"/>
    <cellStyle name="Note 4 9 2 2" xfId="1469" xr:uid="{00000000-0005-0000-0000-0000BD050000}"/>
    <cellStyle name="Note 4 9 2_5 Cent Local" xfId="1470" xr:uid="{00000000-0005-0000-0000-0000BE050000}"/>
    <cellStyle name="Note 4 9 3" xfId="1471" xr:uid="{00000000-0005-0000-0000-0000BF050000}"/>
    <cellStyle name="Note 4 9_ Refunds" xfId="1472" xr:uid="{00000000-0005-0000-0000-0000C0050000}"/>
    <cellStyle name="Note 4_ Refunds" xfId="1473" xr:uid="{00000000-0005-0000-0000-0000C1050000}"/>
    <cellStyle name="Note 5" xfId="1474" xr:uid="{00000000-0005-0000-0000-0000C2050000}"/>
    <cellStyle name="Note 5 10" xfId="1475" xr:uid="{00000000-0005-0000-0000-0000C3050000}"/>
    <cellStyle name="Note 5 10 2" xfId="1476" xr:uid="{00000000-0005-0000-0000-0000C4050000}"/>
    <cellStyle name="Note 5 10 2 2" xfId="1477" xr:uid="{00000000-0005-0000-0000-0000C5050000}"/>
    <cellStyle name="Note 5 10 2_5 Cent Local" xfId="1478" xr:uid="{00000000-0005-0000-0000-0000C6050000}"/>
    <cellStyle name="Note 5 10 3" xfId="1479" xr:uid="{00000000-0005-0000-0000-0000C7050000}"/>
    <cellStyle name="Note 5 10_ Refunds" xfId="1480" xr:uid="{00000000-0005-0000-0000-0000C8050000}"/>
    <cellStyle name="Note 5 11" xfId="1481" xr:uid="{00000000-0005-0000-0000-0000C9050000}"/>
    <cellStyle name="Note 5 11 2" xfId="1482" xr:uid="{00000000-0005-0000-0000-0000CA050000}"/>
    <cellStyle name="Note 5 11 2 2" xfId="1483" xr:uid="{00000000-0005-0000-0000-0000CB050000}"/>
    <cellStyle name="Note 5 11 2_5 Cent Local" xfId="1484" xr:uid="{00000000-0005-0000-0000-0000CC050000}"/>
    <cellStyle name="Note 5 11 3" xfId="1485" xr:uid="{00000000-0005-0000-0000-0000CD050000}"/>
    <cellStyle name="Note 5 11_ Refunds" xfId="1486" xr:uid="{00000000-0005-0000-0000-0000CE050000}"/>
    <cellStyle name="Note 5 12" xfId="1487" xr:uid="{00000000-0005-0000-0000-0000CF050000}"/>
    <cellStyle name="Note 5 12 2" xfId="1488" xr:uid="{00000000-0005-0000-0000-0000D0050000}"/>
    <cellStyle name="Note 5 12 2 2" xfId="1489" xr:uid="{00000000-0005-0000-0000-0000D1050000}"/>
    <cellStyle name="Note 5 12 2_5 Cent Local" xfId="1490" xr:uid="{00000000-0005-0000-0000-0000D2050000}"/>
    <cellStyle name="Note 5 12 3" xfId="1491" xr:uid="{00000000-0005-0000-0000-0000D3050000}"/>
    <cellStyle name="Note 5 12_ Refunds" xfId="1492" xr:uid="{00000000-0005-0000-0000-0000D4050000}"/>
    <cellStyle name="Note 5 13" xfId="1493" xr:uid="{00000000-0005-0000-0000-0000D5050000}"/>
    <cellStyle name="Note 5 13 2" xfId="1494" xr:uid="{00000000-0005-0000-0000-0000D6050000}"/>
    <cellStyle name="Note 5 13 2 2" xfId="1495" xr:uid="{00000000-0005-0000-0000-0000D7050000}"/>
    <cellStyle name="Note 5 13 2_5 Cent Local" xfId="1496" xr:uid="{00000000-0005-0000-0000-0000D8050000}"/>
    <cellStyle name="Note 5 13 3" xfId="1497" xr:uid="{00000000-0005-0000-0000-0000D9050000}"/>
    <cellStyle name="Note 5 13_ Refunds" xfId="1498" xr:uid="{00000000-0005-0000-0000-0000DA050000}"/>
    <cellStyle name="Note 5 14" xfId="1499" xr:uid="{00000000-0005-0000-0000-0000DB050000}"/>
    <cellStyle name="Note 5 14 2" xfId="1500" xr:uid="{00000000-0005-0000-0000-0000DC050000}"/>
    <cellStyle name="Note 5 14 2 2" xfId="1501" xr:uid="{00000000-0005-0000-0000-0000DD050000}"/>
    <cellStyle name="Note 5 14 2_5 Cent Local" xfId="1502" xr:uid="{00000000-0005-0000-0000-0000DE050000}"/>
    <cellStyle name="Note 5 14 3" xfId="1503" xr:uid="{00000000-0005-0000-0000-0000DF050000}"/>
    <cellStyle name="Note 5 14_ Refunds" xfId="1504" xr:uid="{00000000-0005-0000-0000-0000E0050000}"/>
    <cellStyle name="Note 5 15" xfId="1505" xr:uid="{00000000-0005-0000-0000-0000E1050000}"/>
    <cellStyle name="Note 5 15 2" xfId="1506" xr:uid="{00000000-0005-0000-0000-0000E2050000}"/>
    <cellStyle name="Note 5 15 2 2" xfId="1507" xr:uid="{00000000-0005-0000-0000-0000E3050000}"/>
    <cellStyle name="Note 5 15 2_5 Cent Local" xfId="1508" xr:uid="{00000000-0005-0000-0000-0000E4050000}"/>
    <cellStyle name="Note 5 15 3" xfId="1509" xr:uid="{00000000-0005-0000-0000-0000E5050000}"/>
    <cellStyle name="Note 5 15_ Refunds" xfId="1510" xr:uid="{00000000-0005-0000-0000-0000E6050000}"/>
    <cellStyle name="Note 5 16" xfId="1511" xr:uid="{00000000-0005-0000-0000-0000E7050000}"/>
    <cellStyle name="Note 5 16 2" xfId="1512" xr:uid="{00000000-0005-0000-0000-0000E8050000}"/>
    <cellStyle name="Note 5 16 2 2" xfId="1513" xr:uid="{00000000-0005-0000-0000-0000E9050000}"/>
    <cellStyle name="Note 5 16 2_5 Cent Local" xfId="1514" xr:uid="{00000000-0005-0000-0000-0000EA050000}"/>
    <cellStyle name="Note 5 16 3" xfId="1515" xr:uid="{00000000-0005-0000-0000-0000EB050000}"/>
    <cellStyle name="Note 5 16_ Refunds" xfId="1516" xr:uid="{00000000-0005-0000-0000-0000EC050000}"/>
    <cellStyle name="Note 5 17" xfId="1517" xr:uid="{00000000-0005-0000-0000-0000ED050000}"/>
    <cellStyle name="Note 5 17 2" xfId="1518" xr:uid="{00000000-0005-0000-0000-0000EE050000}"/>
    <cellStyle name="Note 5 17 2 2" xfId="1519" xr:uid="{00000000-0005-0000-0000-0000EF050000}"/>
    <cellStyle name="Note 5 17 2_5 Cent Local" xfId="1520" xr:uid="{00000000-0005-0000-0000-0000F0050000}"/>
    <cellStyle name="Note 5 17 3" xfId="1521" xr:uid="{00000000-0005-0000-0000-0000F1050000}"/>
    <cellStyle name="Note 5 17_ Refunds" xfId="1522" xr:uid="{00000000-0005-0000-0000-0000F2050000}"/>
    <cellStyle name="Note 5 18" xfId="1523" xr:uid="{00000000-0005-0000-0000-0000F3050000}"/>
    <cellStyle name="Note 5 18 2" xfId="1524" xr:uid="{00000000-0005-0000-0000-0000F4050000}"/>
    <cellStyle name="Note 5 18 2 2" xfId="1525" xr:uid="{00000000-0005-0000-0000-0000F5050000}"/>
    <cellStyle name="Note 5 18 2_5 Cent Local" xfId="1526" xr:uid="{00000000-0005-0000-0000-0000F6050000}"/>
    <cellStyle name="Note 5 18 3" xfId="1527" xr:uid="{00000000-0005-0000-0000-0000F7050000}"/>
    <cellStyle name="Note 5 18_ Refunds" xfId="1528" xr:uid="{00000000-0005-0000-0000-0000F8050000}"/>
    <cellStyle name="Note 5 19" xfId="1529" xr:uid="{00000000-0005-0000-0000-0000F9050000}"/>
    <cellStyle name="Note 5 19 2" xfId="1530" xr:uid="{00000000-0005-0000-0000-0000FA050000}"/>
    <cellStyle name="Note 5 19 2 2" xfId="1531" xr:uid="{00000000-0005-0000-0000-0000FB050000}"/>
    <cellStyle name="Note 5 19 2_5 Cent Local" xfId="1532" xr:uid="{00000000-0005-0000-0000-0000FC050000}"/>
    <cellStyle name="Note 5 19 3" xfId="1533" xr:uid="{00000000-0005-0000-0000-0000FD050000}"/>
    <cellStyle name="Note 5 19_ Refunds" xfId="1534" xr:uid="{00000000-0005-0000-0000-0000FE050000}"/>
    <cellStyle name="Note 5 2" xfId="1535" xr:uid="{00000000-0005-0000-0000-0000FF050000}"/>
    <cellStyle name="Note 5 2 10" xfId="1536" xr:uid="{00000000-0005-0000-0000-000000060000}"/>
    <cellStyle name="Note 5 2 2" xfId="1537" xr:uid="{00000000-0005-0000-0000-000001060000}"/>
    <cellStyle name="Note 5 2 2 2" xfId="1538" xr:uid="{00000000-0005-0000-0000-000002060000}"/>
    <cellStyle name="Note 5 2 2 2 2" xfId="1539" xr:uid="{00000000-0005-0000-0000-000003060000}"/>
    <cellStyle name="Note 5 2 2 2_5 Cent Local" xfId="1540" xr:uid="{00000000-0005-0000-0000-000004060000}"/>
    <cellStyle name="Note 5 2 2 3" xfId="1541" xr:uid="{00000000-0005-0000-0000-000005060000}"/>
    <cellStyle name="Note 5 2 2_ Refunds" xfId="1542" xr:uid="{00000000-0005-0000-0000-000006060000}"/>
    <cellStyle name="Note 5 2 3" xfId="1543" xr:uid="{00000000-0005-0000-0000-000007060000}"/>
    <cellStyle name="Note 5 2 3 2" xfId="1544" xr:uid="{00000000-0005-0000-0000-000008060000}"/>
    <cellStyle name="Note 5 2 3 2 2" xfId="1545" xr:uid="{00000000-0005-0000-0000-000009060000}"/>
    <cellStyle name="Note 5 2 3 2_5 Cent Local" xfId="1546" xr:uid="{00000000-0005-0000-0000-00000A060000}"/>
    <cellStyle name="Note 5 2 3 3" xfId="1547" xr:uid="{00000000-0005-0000-0000-00000B060000}"/>
    <cellStyle name="Note 5 2 3_ Refunds" xfId="1548" xr:uid="{00000000-0005-0000-0000-00000C060000}"/>
    <cellStyle name="Note 5 2 4" xfId="1549" xr:uid="{00000000-0005-0000-0000-00000D060000}"/>
    <cellStyle name="Note 5 2 4 2" xfId="1550" xr:uid="{00000000-0005-0000-0000-00000E060000}"/>
    <cellStyle name="Note 5 2 4 2 2" xfId="1551" xr:uid="{00000000-0005-0000-0000-00000F060000}"/>
    <cellStyle name="Note 5 2 4 2_5 Cent Local" xfId="1552" xr:uid="{00000000-0005-0000-0000-000010060000}"/>
    <cellStyle name="Note 5 2 4 3" xfId="1553" xr:uid="{00000000-0005-0000-0000-000011060000}"/>
    <cellStyle name="Note 5 2 4_ Refunds" xfId="1554" xr:uid="{00000000-0005-0000-0000-000012060000}"/>
    <cellStyle name="Note 5 2 5" xfId="1555" xr:uid="{00000000-0005-0000-0000-000013060000}"/>
    <cellStyle name="Note 5 2 5 2" xfId="1556" xr:uid="{00000000-0005-0000-0000-000014060000}"/>
    <cellStyle name="Note 5 2 5 2 2" xfId="1557" xr:uid="{00000000-0005-0000-0000-000015060000}"/>
    <cellStyle name="Note 5 2 5 2_5 Cent Local" xfId="1558" xr:uid="{00000000-0005-0000-0000-000016060000}"/>
    <cellStyle name="Note 5 2 5 3" xfId="1559" xr:uid="{00000000-0005-0000-0000-000017060000}"/>
    <cellStyle name="Note 5 2 5_ Refunds" xfId="1560" xr:uid="{00000000-0005-0000-0000-000018060000}"/>
    <cellStyle name="Note 5 2 6" xfId="1561" xr:uid="{00000000-0005-0000-0000-000019060000}"/>
    <cellStyle name="Note 5 2 6 2" xfId="1562" xr:uid="{00000000-0005-0000-0000-00001A060000}"/>
    <cellStyle name="Note 5 2 6 2 2" xfId="1563" xr:uid="{00000000-0005-0000-0000-00001B060000}"/>
    <cellStyle name="Note 5 2 6 2_5 Cent Local" xfId="1564" xr:uid="{00000000-0005-0000-0000-00001C060000}"/>
    <cellStyle name="Note 5 2 6 3" xfId="1565" xr:uid="{00000000-0005-0000-0000-00001D060000}"/>
    <cellStyle name="Note 5 2 6_ Refunds" xfId="1566" xr:uid="{00000000-0005-0000-0000-00001E060000}"/>
    <cellStyle name="Note 5 2 7" xfId="1567" xr:uid="{00000000-0005-0000-0000-00001F060000}"/>
    <cellStyle name="Note 5 2 7 2" xfId="1568" xr:uid="{00000000-0005-0000-0000-000020060000}"/>
    <cellStyle name="Note 5 2 7 2 2" xfId="1569" xr:uid="{00000000-0005-0000-0000-000021060000}"/>
    <cellStyle name="Note 5 2 7 2_5 Cent Local" xfId="1570" xr:uid="{00000000-0005-0000-0000-000022060000}"/>
    <cellStyle name="Note 5 2 7 3" xfId="1571" xr:uid="{00000000-0005-0000-0000-000023060000}"/>
    <cellStyle name="Note 5 2 7_ Refunds" xfId="1572" xr:uid="{00000000-0005-0000-0000-000024060000}"/>
    <cellStyle name="Note 5 2 8" xfId="1573" xr:uid="{00000000-0005-0000-0000-000025060000}"/>
    <cellStyle name="Note 5 2 8 2" xfId="1574" xr:uid="{00000000-0005-0000-0000-000026060000}"/>
    <cellStyle name="Note 5 2 8 2 2" xfId="1575" xr:uid="{00000000-0005-0000-0000-000027060000}"/>
    <cellStyle name="Note 5 2 8 2_5 Cent Local" xfId="1576" xr:uid="{00000000-0005-0000-0000-000028060000}"/>
    <cellStyle name="Note 5 2 8 3" xfId="1577" xr:uid="{00000000-0005-0000-0000-000029060000}"/>
    <cellStyle name="Note 5 2 8_ Refunds" xfId="1578" xr:uid="{00000000-0005-0000-0000-00002A060000}"/>
    <cellStyle name="Note 5 2 9" xfId="1579" xr:uid="{00000000-0005-0000-0000-00002B060000}"/>
    <cellStyle name="Note 5 2 9 2" xfId="1580" xr:uid="{00000000-0005-0000-0000-00002C060000}"/>
    <cellStyle name="Note 5 2 9_5 Cent Local" xfId="1581" xr:uid="{00000000-0005-0000-0000-00002D060000}"/>
    <cellStyle name="Note 5 2_ Refunds" xfId="1582" xr:uid="{00000000-0005-0000-0000-00002E060000}"/>
    <cellStyle name="Note 5 20" xfId="1583" xr:uid="{00000000-0005-0000-0000-00002F060000}"/>
    <cellStyle name="Note 5 20 2" xfId="1584" xr:uid="{00000000-0005-0000-0000-000030060000}"/>
    <cellStyle name="Note 5 20 2 2" xfId="1585" xr:uid="{00000000-0005-0000-0000-000031060000}"/>
    <cellStyle name="Note 5 20 2_5 Cent Local" xfId="1586" xr:uid="{00000000-0005-0000-0000-000032060000}"/>
    <cellStyle name="Note 5 20 3" xfId="1587" xr:uid="{00000000-0005-0000-0000-000033060000}"/>
    <cellStyle name="Note 5 20_ Refunds" xfId="1588" xr:uid="{00000000-0005-0000-0000-000034060000}"/>
    <cellStyle name="Note 5 21" xfId="1589" xr:uid="{00000000-0005-0000-0000-000035060000}"/>
    <cellStyle name="Note 5 21 2" xfId="1590" xr:uid="{00000000-0005-0000-0000-000036060000}"/>
    <cellStyle name="Note 5 21 2 2" xfId="1591" xr:uid="{00000000-0005-0000-0000-000037060000}"/>
    <cellStyle name="Note 5 21 2_5 Cent Local" xfId="1592" xr:uid="{00000000-0005-0000-0000-000038060000}"/>
    <cellStyle name="Note 5 21 3" xfId="1593" xr:uid="{00000000-0005-0000-0000-000039060000}"/>
    <cellStyle name="Note 5 21_ Refunds" xfId="1594" xr:uid="{00000000-0005-0000-0000-00003A060000}"/>
    <cellStyle name="Note 5 22" xfId="1595" xr:uid="{00000000-0005-0000-0000-00003B060000}"/>
    <cellStyle name="Note 5 22 2" xfId="1596" xr:uid="{00000000-0005-0000-0000-00003C060000}"/>
    <cellStyle name="Note 5 22 2 2" xfId="1597" xr:uid="{00000000-0005-0000-0000-00003D060000}"/>
    <cellStyle name="Note 5 22 2_5 Cent Local" xfId="1598" xr:uid="{00000000-0005-0000-0000-00003E060000}"/>
    <cellStyle name="Note 5 22 3" xfId="1599" xr:uid="{00000000-0005-0000-0000-00003F060000}"/>
    <cellStyle name="Note 5 22_ Refunds" xfId="1600" xr:uid="{00000000-0005-0000-0000-000040060000}"/>
    <cellStyle name="Note 5 23" xfId="1601" xr:uid="{00000000-0005-0000-0000-000041060000}"/>
    <cellStyle name="Note 5 23 2" xfId="1602" xr:uid="{00000000-0005-0000-0000-000042060000}"/>
    <cellStyle name="Note 5 23 2 2" xfId="1603" xr:uid="{00000000-0005-0000-0000-000043060000}"/>
    <cellStyle name="Note 5 23 2_5 Cent Local" xfId="1604" xr:uid="{00000000-0005-0000-0000-000044060000}"/>
    <cellStyle name="Note 5 23 3" xfId="1605" xr:uid="{00000000-0005-0000-0000-000045060000}"/>
    <cellStyle name="Note 5 23_ Refunds" xfId="1606" xr:uid="{00000000-0005-0000-0000-000046060000}"/>
    <cellStyle name="Note 5 24" xfId="1607" xr:uid="{00000000-0005-0000-0000-000047060000}"/>
    <cellStyle name="Note 5 24 2" xfId="1608" xr:uid="{00000000-0005-0000-0000-000048060000}"/>
    <cellStyle name="Note 5 24 2 2" xfId="1609" xr:uid="{00000000-0005-0000-0000-000049060000}"/>
    <cellStyle name="Note 5 24 2_5 Cent Local" xfId="1610" xr:uid="{00000000-0005-0000-0000-00004A060000}"/>
    <cellStyle name="Note 5 24 3" xfId="1611" xr:uid="{00000000-0005-0000-0000-00004B060000}"/>
    <cellStyle name="Note 5 24_ Refunds" xfId="1612" xr:uid="{00000000-0005-0000-0000-00004C060000}"/>
    <cellStyle name="Note 5 25" xfId="1613" xr:uid="{00000000-0005-0000-0000-00004D060000}"/>
    <cellStyle name="Note 5 25 2" xfId="1614" xr:uid="{00000000-0005-0000-0000-00004E060000}"/>
    <cellStyle name="Note 5 25 2 2" xfId="1615" xr:uid="{00000000-0005-0000-0000-00004F060000}"/>
    <cellStyle name="Note 5 25 2_5 Cent Local" xfId="1616" xr:uid="{00000000-0005-0000-0000-000050060000}"/>
    <cellStyle name="Note 5 25 3" xfId="1617" xr:uid="{00000000-0005-0000-0000-000051060000}"/>
    <cellStyle name="Note 5 25_ Refunds" xfId="1618" xr:uid="{00000000-0005-0000-0000-000052060000}"/>
    <cellStyle name="Note 5 26" xfId="1619" xr:uid="{00000000-0005-0000-0000-000053060000}"/>
    <cellStyle name="Note 5 26 2" xfId="1620" xr:uid="{00000000-0005-0000-0000-000054060000}"/>
    <cellStyle name="Note 5 26 2 2" xfId="1621" xr:uid="{00000000-0005-0000-0000-000055060000}"/>
    <cellStyle name="Note 5 26 2_5 Cent Local" xfId="1622" xr:uid="{00000000-0005-0000-0000-000056060000}"/>
    <cellStyle name="Note 5 26 3" xfId="1623" xr:uid="{00000000-0005-0000-0000-000057060000}"/>
    <cellStyle name="Note 5 26_ Refunds" xfId="1624" xr:uid="{00000000-0005-0000-0000-000058060000}"/>
    <cellStyle name="Note 5 27" xfId="1625" xr:uid="{00000000-0005-0000-0000-000059060000}"/>
    <cellStyle name="Note 5 27 2" xfId="1626" xr:uid="{00000000-0005-0000-0000-00005A060000}"/>
    <cellStyle name="Note 5 27 2 2" xfId="1627" xr:uid="{00000000-0005-0000-0000-00005B060000}"/>
    <cellStyle name="Note 5 27 2_5 Cent Local" xfId="1628" xr:uid="{00000000-0005-0000-0000-00005C060000}"/>
    <cellStyle name="Note 5 27 3" xfId="1629" xr:uid="{00000000-0005-0000-0000-00005D060000}"/>
    <cellStyle name="Note 5 27_ Refunds" xfId="1630" xr:uid="{00000000-0005-0000-0000-00005E060000}"/>
    <cellStyle name="Note 5 28" xfId="1631" xr:uid="{00000000-0005-0000-0000-00005F060000}"/>
    <cellStyle name="Note 5 28 2" xfId="1632" xr:uid="{00000000-0005-0000-0000-000060060000}"/>
    <cellStyle name="Note 5 28 2 2" xfId="1633" xr:uid="{00000000-0005-0000-0000-000061060000}"/>
    <cellStyle name="Note 5 28 2_5 Cent Local" xfId="1634" xr:uid="{00000000-0005-0000-0000-000062060000}"/>
    <cellStyle name="Note 5 28 3" xfId="1635" xr:uid="{00000000-0005-0000-0000-000063060000}"/>
    <cellStyle name="Note 5 28_ Refunds" xfId="1636" xr:uid="{00000000-0005-0000-0000-000064060000}"/>
    <cellStyle name="Note 5 29" xfId="1637" xr:uid="{00000000-0005-0000-0000-000065060000}"/>
    <cellStyle name="Note 5 29 2" xfId="1638" xr:uid="{00000000-0005-0000-0000-000066060000}"/>
    <cellStyle name="Note 5 29 2 2" xfId="1639" xr:uid="{00000000-0005-0000-0000-000067060000}"/>
    <cellStyle name="Note 5 29 2_5 Cent Local" xfId="1640" xr:uid="{00000000-0005-0000-0000-000068060000}"/>
    <cellStyle name="Note 5 29 3" xfId="1641" xr:uid="{00000000-0005-0000-0000-000069060000}"/>
    <cellStyle name="Note 5 29_ Refunds" xfId="1642" xr:uid="{00000000-0005-0000-0000-00006A060000}"/>
    <cellStyle name="Note 5 3" xfId="1643" xr:uid="{00000000-0005-0000-0000-00006B060000}"/>
    <cellStyle name="Note 5 3 10" xfId="1644" xr:uid="{00000000-0005-0000-0000-00006C060000}"/>
    <cellStyle name="Note 5 3 2" xfId="1645" xr:uid="{00000000-0005-0000-0000-00006D060000}"/>
    <cellStyle name="Note 5 3 2 2" xfId="1646" xr:uid="{00000000-0005-0000-0000-00006E060000}"/>
    <cellStyle name="Note 5 3 2 2 2" xfId="1647" xr:uid="{00000000-0005-0000-0000-00006F060000}"/>
    <cellStyle name="Note 5 3 2 2_5 Cent Local" xfId="1648" xr:uid="{00000000-0005-0000-0000-000070060000}"/>
    <cellStyle name="Note 5 3 2 3" xfId="1649" xr:uid="{00000000-0005-0000-0000-000071060000}"/>
    <cellStyle name="Note 5 3 2_ Refunds" xfId="1650" xr:uid="{00000000-0005-0000-0000-000072060000}"/>
    <cellStyle name="Note 5 3 3" xfId="1651" xr:uid="{00000000-0005-0000-0000-000073060000}"/>
    <cellStyle name="Note 5 3 3 2" xfId="1652" xr:uid="{00000000-0005-0000-0000-000074060000}"/>
    <cellStyle name="Note 5 3 3 2 2" xfId="1653" xr:uid="{00000000-0005-0000-0000-000075060000}"/>
    <cellStyle name="Note 5 3 3 2_5 Cent Local" xfId="1654" xr:uid="{00000000-0005-0000-0000-000076060000}"/>
    <cellStyle name="Note 5 3 3 3" xfId="1655" xr:uid="{00000000-0005-0000-0000-000077060000}"/>
    <cellStyle name="Note 5 3 3_ Refunds" xfId="1656" xr:uid="{00000000-0005-0000-0000-000078060000}"/>
    <cellStyle name="Note 5 3 4" xfId="1657" xr:uid="{00000000-0005-0000-0000-000079060000}"/>
    <cellStyle name="Note 5 3 4 2" xfId="1658" xr:uid="{00000000-0005-0000-0000-00007A060000}"/>
    <cellStyle name="Note 5 3 4 2 2" xfId="1659" xr:uid="{00000000-0005-0000-0000-00007B060000}"/>
    <cellStyle name="Note 5 3 4 2_5 Cent Local" xfId="1660" xr:uid="{00000000-0005-0000-0000-00007C060000}"/>
    <cellStyle name="Note 5 3 4 3" xfId="1661" xr:uid="{00000000-0005-0000-0000-00007D060000}"/>
    <cellStyle name="Note 5 3 4_ Refunds" xfId="1662" xr:uid="{00000000-0005-0000-0000-00007E060000}"/>
    <cellStyle name="Note 5 3 5" xfId="1663" xr:uid="{00000000-0005-0000-0000-00007F060000}"/>
    <cellStyle name="Note 5 3 5 2" xfId="1664" xr:uid="{00000000-0005-0000-0000-000080060000}"/>
    <cellStyle name="Note 5 3 5 2 2" xfId="1665" xr:uid="{00000000-0005-0000-0000-000081060000}"/>
    <cellStyle name="Note 5 3 5 2_5 Cent Local" xfId="1666" xr:uid="{00000000-0005-0000-0000-000082060000}"/>
    <cellStyle name="Note 5 3 5 3" xfId="1667" xr:uid="{00000000-0005-0000-0000-000083060000}"/>
    <cellStyle name="Note 5 3 5_ Refunds" xfId="1668" xr:uid="{00000000-0005-0000-0000-000084060000}"/>
    <cellStyle name="Note 5 3 6" xfId="1669" xr:uid="{00000000-0005-0000-0000-000085060000}"/>
    <cellStyle name="Note 5 3 6 2" xfId="1670" xr:uid="{00000000-0005-0000-0000-000086060000}"/>
    <cellStyle name="Note 5 3 6 2 2" xfId="1671" xr:uid="{00000000-0005-0000-0000-000087060000}"/>
    <cellStyle name="Note 5 3 6 2_5 Cent Local" xfId="1672" xr:uid="{00000000-0005-0000-0000-000088060000}"/>
    <cellStyle name="Note 5 3 6 3" xfId="1673" xr:uid="{00000000-0005-0000-0000-000089060000}"/>
    <cellStyle name="Note 5 3 6_ Refunds" xfId="1674" xr:uid="{00000000-0005-0000-0000-00008A060000}"/>
    <cellStyle name="Note 5 3 7" xfId="1675" xr:uid="{00000000-0005-0000-0000-00008B060000}"/>
    <cellStyle name="Note 5 3 7 2" xfId="1676" xr:uid="{00000000-0005-0000-0000-00008C060000}"/>
    <cellStyle name="Note 5 3 7 2 2" xfId="1677" xr:uid="{00000000-0005-0000-0000-00008D060000}"/>
    <cellStyle name="Note 5 3 7 2_5 Cent Local" xfId="1678" xr:uid="{00000000-0005-0000-0000-00008E060000}"/>
    <cellStyle name="Note 5 3 7 3" xfId="1679" xr:uid="{00000000-0005-0000-0000-00008F060000}"/>
    <cellStyle name="Note 5 3 7_ Refunds" xfId="1680" xr:uid="{00000000-0005-0000-0000-000090060000}"/>
    <cellStyle name="Note 5 3 8" xfId="1681" xr:uid="{00000000-0005-0000-0000-000091060000}"/>
    <cellStyle name="Note 5 3 8 2" xfId="1682" xr:uid="{00000000-0005-0000-0000-000092060000}"/>
    <cellStyle name="Note 5 3 8 2 2" xfId="1683" xr:uid="{00000000-0005-0000-0000-000093060000}"/>
    <cellStyle name="Note 5 3 8 2_5 Cent Local" xfId="1684" xr:uid="{00000000-0005-0000-0000-000094060000}"/>
    <cellStyle name="Note 5 3 8 3" xfId="1685" xr:uid="{00000000-0005-0000-0000-000095060000}"/>
    <cellStyle name="Note 5 3 8_ Refunds" xfId="1686" xr:uid="{00000000-0005-0000-0000-000096060000}"/>
    <cellStyle name="Note 5 3 9" xfId="1687" xr:uid="{00000000-0005-0000-0000-000097060000}"/>
    <cellStyle name="Note 5 3 9 2" xfId="1688" xr:uid="{00000000-0005-0000-0000-000098060000}"/>
    <cellStyle name="Note 5 3 9_5 Cent Local" xfId="1689" xr:uid="{00000000-0005-0000-0000-000099060000}"/>
    <cellStyle name="Note 5 3_ Refunds" xfId="1690" xr:uid="{00000000-0005-0000-0000-00009A060000}"/>
    <cellStyle name="Note 5 30" xfId="1691" xr:uid="{00000000-0005-0000-0000-00009B060000}"/>
    <cellStyle name="Note 5 30 2" xfId="1692" xr:uid="{00000000-0005-0000-0000-00009C060000}"/>
    <cellStyle name="Note 5 30 2 2" xfId="1693" xr:uid="{00000000-0005-0000-0000-00009D060000}"/>
    <cellStyle name="Note 5 30 2_5 Cent Local" xfId="1694" xr:uid="{00000000-0005-0000-0000-00009E060000}"/>
    <cellStyle name="Note 5 30 3" xfId="1695" xr:uid="{00000000-0005-0000-0000-00009F060000}"/>
    <cellStyle name="Note 5 30_ Refunds" xfId="1696" xr:uid="{00000000-0005-0000-0000-0000A0060000}"/>
    <cellStyle name="Note 5 31" xfId="1697" xr:uid="{00000000-0005-0000-0000-0000A1060000}"/>
    <cellStyle name="Note 5 31 2" xfId="1698" xr:uid="{00000000-0005-0000-0000-0000A2060000}"/>
    <cellStyle name="Note 5 31 2 2" xfId="1699" xr:uid="{00000000-0005-0000-0000-0000A3060000}"/>
    <cellStyle name="Note 5 31 2_5 Cent Local" xfId="1700" xr:uid="{00000000-0005-0000-0000-0000A4060000}"/>
    <cellStyle name="Note 5 31 3" xfId="1701" xr:uid="{00000000-0005-0000-0000-0000A5060000}"/>
    <cellStyle name="Note 5 31_ Refunds" xfId="1702" xr:uid="{00000000-0005-0000-0000-0000A6060000}"/>
    <cellStyle name="Note 5 32" xfId="1703" xr:uid="{00000000-0005-0000-0000-0000A7060000}"/>
    <cellStyle name="Note 5 32 2" xfId="1704" xr:uid="{00000000-0005-0000-0000-0000A8060000}"/>
    <cellStyle name="Note 5 32 2 2" xfId="1705" xr:uid="{00000000-0005-0000-0000-0000A9060000}"/>
    <cellStyle name="Note 5 32 2_5 Cent Local" xfId="1706" xr:uid="{00000000-0005-0000-0000-0000AA060000}"/>
    <cellStyle name="Note 5 32 3" xfId="1707" xr:uid="{00000000-0005-0000-0000-0000AB060000}"/>
    <cellStyle name="Note 5 32_ Refunds" xfId="1708" xr:uid="{00000000-0005-0000-0000-0000AC060000}"/>
    <cellStyle name="Note 5 33" xfId="1709" xr:uid="{00000000-0005-0000-0000-0000AD060000}"/>
    <cellStyle name="Note 5 33 2" xfId="1710" xr:uid="{00000000-0005-0000-0000-0000AE060000}"/>
    <cellStyle name="Note 5 33_5 Cent Local" xfId="1711" xr:uid="{00000000-0005-0000-0000-0000AF060000}"/>
    <cellStyle name="Note 5 34" xfId="1712" xr:uid="{00000000-0005-0000-0000-0000B0060000}"/>
    <cellStyle name="Note 5 4" xfId="1713" xr:uid="{00000000-0005-0000-0000-0000B1060000}"/>
    <cellStyle name="Note 5 4 10" xfId="1714" xr:uid="{00000000-0005-0000-0000-0000B2060000}"/>
    <cellStyle name="Note 5 4 2" xfId="1715" xr:uid="{00000000-0005-0000-0000-0000B3060000}"/>
    <cellStyle name="Note 5 4 2 2" xfId="1716" xr:uid="{00000000-0005-0000-0000-0000B4060000}"/>
    <cellStyle name="Note 5 4 2 2 2" xfId="1717" xr:uid="{00000000-0005-0000-0000-0000B5060000}"/>
    <cellStyle name="Note 5 4 2 2_5 Cent Local" xfId="1718" xr:uid="{00000000-0005-0000-0000-0000B6060000}"/>
    <cellStyle name="Note 5 4 2 3" xfId="1719" xr:uid="{00000000-0005-0000-0000-0000B7060000}"/>
    <cellStyle name="Note 5 4 2_ Refunds" xfId="1720" xr:uid="{00000000-0005-0000-0000-0000B8060000}"/>
    <cellStyle name="Note 5 4 3" xfId="1721" xr:uid="{00000000-0005-0000-0000-0000B9060000}"/>
    <cellStyle name="Note 5 4 3 2" xfId="1722" xr:uid="{00000000-0005-0000-0000-0000BA060000}"/>
    <cellStyle name="Note 5 4 3 2 2" xfId="1723" xr:uid="{00000000-0005-0000-0000-0000BB060000}"/>
    <cellStyle name="Note 5 4 3 2_5 Cent Local" xfId="1724" xr:uid="{00000000-0005-0000-0000-0000BC060000}"/>
    <cellStyle name="Note 5 4 3 3" xfId="1725" xr:uid="{00000000-0005-0000-0000-0000BD060000}"/>
    <cellStyle name="Note 5 4 3_ Refunds" xfId="1726" xr:uid="{00000000-0005-0000-0000-0000BE060000}"/>
    <cellStyle name="Note 5 4 4" xfId="1727" xr:uid="{00000000-0005-0000-0000-0000BF060000}"/>
    <cellStyle name="Note 5 4 4 2" xfId="1728" xr:uid="{00000000-0005-0000-0000-0000C0060000}"/>
    <cellStyle name="Note 5 4 4 2 2" xfId="1729" xr:uid="{00000000-0005-0000-0000-0000C1060000}"/>
    <cellStyle name="Note 5 4 4 2_5 Cent Local" xfId="1730" xr:uid="{00000000-0005-0000-0000-0000C2060000}"/>
    <cellStyle name="Note 5 4 4 3" xfId="1731" xr:uid="{00000000-0005-0000-0000-0000C3060000}"/>
    <cellStyle name="Note 5 4 4_ Refunds" xfId="1732" xr:uid="{00000000-0005-0000-0000-0000C4060000}"/>
    <cellStyle name="Note 5 4 5" xfId="1733" xr:uid="{00000000-0005-0000-0000-0000C5060000}"/>
    <cellStyle name="Note 5 4 5 2" xfId="1734" xr:uid="{00000000-0005-0000-0000-0000C6060000}"/>
    <cellStyle name="Note 5 4 5 2 2" xfId="1735" xr:uid="{00000000-0005-0000-0000-0000C7060000}"/>
    <cellStyle name="Note 5 4 5 2_5 Cent Local" xfId="1736" xr:uid="{00000000-0005-0000-0000-0000C8060000}"/>
    <cellStyle name="Note 5 4 5 3" xfId="1737" xr:uid="{00000000-0005-0000-0000-0000C9060000}"/>
    <cellStyle name="Note 5 4 5_ Refunds" xfId="1738" xr:uid="{00000000-0005-0000-0000-0000CA060000}"/>
    <cellStyle name="Note 5 4 6" xfId="1739" xr:uid="{00000000-0005-0000-0000-0000CB060000}"/>
    <cellStyle name="Note 5 4 6 2" xfId="1740" xr:uid="{00000000-0005-0000-0000-0000CC060000}"/>
    <cellStyle name="Note 5 4 6 2 2" xfId="1741" xr:uid="{00000000-0005-0000-0000-0000CD060000}"/>
    <cellStyle name="Note 5 4 6 2_5 Cent Local" xfId="1742" xr:uid="{00000000-0005-0000-0000-0000CE060000}"/>
    <cellStyle name="Note 5 4 6 3" xfId="1743" xr:uid="{00000000-0005-0000-0000-0000CF060000}"/>
    <cellStyle name="Note 5 4 6_ Refunds" xfId="1744" xr:uid="{00000000-0005-0000-0000-0000D0060000}"/>
    <cellStyle name="Note 5 4 7" xfId="1745" xr:uid="{00000000-0005-0000-0000-0000D1060000}"/>
    <cellStyle name="Note 5 4 7 2" xfId="1746" xr:uid="{00000000-0005-0000-0000-0000D2060000}"/>
    <cellStyle name="Note 5 4 7 2 2" xfId="1747" xr:uid="{00000000-0005-0000-0000-0000D3060000}"/>
    <cellStyle name="Note 5 4 7 2_5 Cent Local" xfId="1748" xr:uid="{00000000-0005-0000-0000-0000D4060000}"/>
    <cellStyle name="Note 5 4 7 3" xfId="1749" xr:uid="{00000000-0005-0000-0000-0000D5060000}"/>
    <cellStyle name="Note 5 4 7_ Refunds" xfId="1750" xr:uid="{00000000-0005-0000-0000-0000D6060000}"/>
    <cellStyle name="Note 5 4 8" xfId="1751" xr:uid="{00000000-0005-0000-0000-0000D7060000}"/>
    <cellStyle name="Note 5 4 8 2" xfId="1752" xr:uid="{00000000-0005-0000-0000-0000D8060000}"/>
    <cellStyle name="Note 5 4 8 2 2" xfId="1753" xr:uid="{00000000-0005-0000-0000-0000D9060000}"/>
    <cellStyle name="Note 5 4 8 2_5 Cent Local" xfId="1754" xr:uid="{00000000-0005-0000-0000-0000DA060000}"/>
    <cellStyle name="Note 5 4 8 3" xfId="1755" xr:uid="{00000000-0005-0000-0000-0000DB060000}"/>
    <cellStyle name="Note 5 4 8_ Refunds" xfId="1756" xr:uid="{00000000-0005-0000-0000-0000DC060000}"/>
    <cellStyle name="Note 5 4 9" xfId="1757" xr:uid="{00000000-0005-0000-0000-0000DD060000}"/>
    <cellStyle name="Note 5 4 9 2" xfId="1758" xr:uid="{00000000-0005-0000-0000-0000DE060000}"/>
    <cellStyle name="Note 5 4 9_5 Cent Local" xfId="1759" xr:uid="{00000000-0005-0000-0000-0000DF060000}"/>
    <cellStyle name="Note 5 4_ Refunds" xfId="1760" xr:uid="{00000000-0005-0000-0000-0000E0060000}"/>
    <cellStyle name="Note 5 5" xfId="1761" xr:uid="{00000000-0005-0000-0000-0000E1060000}"/>
    <cellStyle name="Note 5 5 2" xfId="1762" xr:uid="{00000000-0005-0000-0000-0000E2060000}"/>
    <cellStyle name="Note 5 5 2 2" xfId="1763" xr:uid="{00000000-0005-0000-0000-0000E3060000}"/>
    <cellStyle name="Note 5 5 2_5 Cent Local" xfId="1764" xr:uid="{00000000-0005-0000-0000-0000E4060000}"/>
    <cellStyle name="Note 5 5 3" xfId="1765" xr:uid="{00000000-0005-0000-0000-0000E5060000}"/>
    <cellStyle name="Note 5 5_ Refunds" xfId="1766" xr:uid="{00000000-0005-0000-0000-0000E6060000}"/>
    <cellStyle name="Note 5 6" xfId="1767" xr:uid="{00000000-0005-0000-0000-0000E7060000}"/>
    <cellStyle name="Note 5 6 2" xfId="1768" xr:uid="{00000000-0005-0000-0000-0000E8060000}"/>
    <cellStyle name="Note 5 6 2 2" xfId="1769" xr:uid="{00000000-0005-0000-0000-0000E9060000}"/>
    <cellStyle name="Note 5 6 2_5 Cent Local" xfId="1770" xr:uid="{00000000-0005-0000-0000-0000EA060000}"/>
    <cellStyle name="Note 5 6 3" xfId="1771" xr:uid="{00000000-0005-0000-0000-0000EB060000}"/>
    <cellStyle name="Note 5 6_ Refunds" xfId="1772" xr:uid="{00000000-0005-0000-0000-0000EC060000}"/>
    <cellStyle name="Note 5 7" xfId="1773" xr:uid="{00000000-0005-0000-0000-0000ED060000}"/>
    <cellStyle name="Note 5 7 2" xfId="1774" xr:uid="{00000000-0005-0000-0000-0000EE060000}"/>
    <cellStyle name="Note 5 7 2 2" xfId="1775" xr:uid="{00000000-0005-0000-0000-0000EF060000}"/>
    <cellStyle name="Note 5 7 2_5 Cent Local" xfId="1776" xr:uid="{00000000-0005-0000-0000-0000F0060000}"/>
    <cellStyle name="Note 5 7 3" xfId="1777" xr:uid="{00000000-0005-0000-0000-0000F1060000}"/>
    <cellStyle name="Note 5 7_ Refunds" xfId="1778" xr:uid="{00000000-0005-0000-0000-0000F2060000}"/>
    <cellStyle name="Note 5 8" xfId="1779" xr:uid="{00000000-0005-0000-0000-0000F3060000}"/>
    <cellStyle name="Note 5 8 2" xfId="1780" xr:uid="{00000000-0005-0000-0000-0000F4060000}"/>
    <cellStyle name="Note 5 8 2 2" xfId="1781" xr:uid="{00000000-0005-0000-0000-0000F5060000}"/>
    <cellStyle name="Note 5 8 2_5 Cent Local" xfId="1782" xr:uid="{00000000-0005-0000-0000-0000F6060000}"/>
    <cellStyle name="Note 5 8 3" xfId="1783" xr:uid="{00000000-0005-0000-0000-0000F7060000}"/>
    <cellStyle name="Note 5 8_ Refunds" xfId="1784" xr:uid="{00000000-0005-0000-0000-0000F8060000}"/>
    <cellStyle name="Note 5 9" xfId="1785" xr:uid="{00000000-0005-0000-0000-0000F9060000}"/>
    <cellStyle name="Note 5 9 2" xfId="1786" xr:uid="{00000000-0005-0000-0000-0000FA060000}"/>
    <cellStyle name="Note 5 9 2 2" xfId="1787" xr:uid="{00000000-0005-0000-0000-0000FB060000}"/>
    <cellStyle name="Note 5 9 2_5 Cent Local" xfId="1788" xr:uid="{00000000-0005-0000-0000-0000FC060000}"/>
    <cellStyle name="Note 5 9 3" xfId="1789" xr:uid="{00000000-0005-0000-0000-0000FD060000}"/>
    <cellStyle name="Note 5 9_ Refunds" xfId="1790" xr:uid="{00000000-0005-0000-0000-0000FE060000}"/>
    <cellStyle name="Note 5_ Refunds" xfId="1791" xr:uid="{00000000-0005-0000-0000-0000FF060000}"/>
    <cellStyle name="Note 6" xfId="1792" xr:uid="{00000000-0005-0000-0000-000000070000}"/>
    <cellStyle name="Note 6 10" xfId="1793" xr:uid="{00000000-0005-0000-0000-000001070000}"/>
    <cellStyle name="Note 6 10 2" xfId="1794" xr:uid="{00000000-0005-0000-0000-000002070000}"/>
    <cellStyle name="Note 6 10 2 2" xfId="1795" xr:uid="{00000000-0005-0000-0000-000003070000}"/>
    <cellStyle name="Note 6 10 2_5 Cent Local" xfId="1796" xr:uid="{00000000-0005-0000-0000-000004070000}"/>
    <cellStyle name="Note 6 10 3" xfId="1797" xr:uid="{00000000-0005-0000-0000-000005070000}"/>
    <cellStyle name="Note 6 10_ Refunds" xfId="1798" xr:uid="{00000000-0005-0000-0000-000006070000}"/>
    <cellStyle name="Note 6 11" xfId="1799" xr:uid="{00000000-0005-0000-0000-000007070000}"/>
    <cellStyle name="Note 6 11 2" xfId="1800" xr:uid="{00000000-0005-0000-0000-000008070000}"/>
    <cellStyle name="Note 6 11 2 2" xfId="1801" xr:uid="{00000000-0005-0000-0000-000009070000}"/>
    <cellStyle name="Note 6 11 2_5 Cent Local" xfId="1802" xr:uid="{00000000-0005-0000-0000-00000A070000}"/>
    <cellStyle name="Note 6 11 3" xfId="1803" xr:uid="{00000000-0005-0000-0000-00000B070000}"/>
    <cellStyle name="Note 6 11_ Refunds" xfId="1804" xr:uid="{00000000-0005-0000-0000-00000C070000}"/>
    <cellStyle name="Note 6 12" xfId="1805" xr:uid="{00000000-0005-0000-0000-00000D070000}"/>
    <cellStyle name="Note 6 12 2" xfId="1806" xr:uid="{00000000-0005-0000-0000-00000E070000}"/>
    <cellStyle name="Note 6 12 2 2" xfId="1807" xr:uid="{00000000-0005-0000-0000-00000F070000}"/>
    <cellStyle name="Note 6 12 2_5 Cent Local" xfId="1808" xr:uid="{00000000-0005-0000-0000-000010070000}"/>
    <cellStyle name="Note 6 12 3" xfId="1809" xr:uid="{00000000-0005-0000-0000-000011070000}"/>
    <cellStyle name="Note 6 12_ Refunds" xfId="1810" xr:uid="{00000000-0005-0000-0000-000012070000}"/>
    <cellStyle name="Note 6 13" xfId="1811" xr:uid="{00000000-0005-0000-0000-000013070000}"/>
    <cellStyle name="Note 6 13 2" xfId="1812" xr:uid="{00000000-0005-0000-0000-000014070000}"/>
    <cellStyle name="Note 6 13 2 2" xfId="1813" xr:uid="{00000000-0005-0000-0000-000015070000}"/>
    <cellStyle name="Note 6 13 2_5 Cent Local" xfId="1814" xr:uid="{00000000-0005-0000-0000-000016070000}"/>
    <cellStyle name="Note 6 13 3" xfId="1815" xr:uid="{00000000-0005-0000-0000-000017070000}"/>
    <cellStyle name="Note 6 13_ Refunds" xfId="1816" xr:uid="{00000000-0005-0000-0000-000018070000}"/>
    <cellStyle name="Note 6 14" xfId="1817" xr:uid="{00000000-0005-0000-0000-000019070000}"/>
    <cellStyle name="Note 6 14 2" xfId="1818" xr:uid="{00000000-0005-0000-0000-00001A070000}"/>
    <cellStyle name="Note 6 14 2 2" xfId="1819" xr:uid="{00000000-0005-0000-0000-00001B070000}"/>
    <cellStyle name="Note 6 14 2_5 Cent Local" xfId="1820" xr:uid="{00000000-0005-0000-0000-00001C070000}"/>
    <cellStyle name="Note 6 14 3" xfId="1821" xr:uid="{00000000-0005-0000-0000-00001D070000}"/>
    <cellStyle name="Note 6 14_ Refunds" xfId="1822" xr:uid="{00000000-0005-0000-0000-00001E070000}"/>
    <cellStyle name="Note 6 15" xfId="1823" xr:uid="{00000000-0005-0000-0000-00001F070000}"/>
    <cellStyle name="Note 6 15 2" xfId="1824" xr:uid="{00000000-0005-0000-0000-000020070000}"/>
    <cellStyle name="Note 6 15 2 2" xfId="1825" xr:uid="{00000000-0005-0000-0000-000021070000}"/>
    <cellStyle name="Note 6 15 2_5 Cent Local" xfId="1826" xr:uid="{00000000-0005-0000-0000-000022070000}"/>
    <cellStyle name="Note 6 15 3" xfId="1827" xr:uid="{00000000-0005-0000-0000-000023070000}"/>
    <cellStyle name="Note 6 15_ Refunds" xfId="1828" xr:uid="{00000000-0005-0000-0000-000024070000}"/>
    <cellStyle name="Note 6 16" xfId="1829" xr:uid="{00000000-0005-0000-0000-000025070000}"/>
    <cellStyle name="Note 6 16 2" xfId="1830" xr:uid="{00000000-0005-0000-0000-000026070000}"/>
    <cellStyle name="Note 6 16 2 2" xfId="1831" xr:uid="{00000000-0005-0000-0000-000027070000}"/>
    <cellStyle name="Note 6 16 2_5 Cent Local" xfId="1832" xr:uid="{00000000-0005-0000-0000-000028070000}"/>
    <cellStyle name="Note 6 16 3" xfId="1833" xr:uid="{00000000-0005-0000-0000-000029070000}"/>
    <cellStyle name="Note 6 16_ Refunds" xfId="1834" xr:uid="{00000000-0005-0000-0000-00002A070000}"/>
    <cellStyle name="Note 6 17" xfId="1835" xr:uid="{00000000-0005-0000-0000-00002B070000}"/>
    <cellStyle name="Note 6 17 2" xfId="1836" xr:uid="{00000000-0005-0000-0000-00002C070000}"/>
    <cellStyle name="Note 6 17 2 2" xfId="1837" xr:uid="{00000000-0005-0000-0000-00002D070000}"/>
    <cellStyle name="Note 6 17 2_5 Cent Local" xfId="1838" xr:uid="{00000000-0005-0000-0000-00002E070000}"/>
    <cellStyle name="Note 6 17 3" xfId="1839" xr:uid="{00000000-0005-0000-0000-00002F070000}"/>
    <cellStyle name="Note 6 17_ Refunds" xfId="1840" xr:uid="{00000000-0005-0000-0000-000030070000}"/>
    <cellStyle name="Note 6 18" xfId="1841" xr:uid="{00000000-0005-0000-0000-000031070000}"/>
    <cellStyle name="Note 6 18 2" xfId="1842" xr:uid="{00000000-0005-0000-0000-000032070000}"/>
    <cellStyle name="Note 6 18 2 2" xfId="1843" xr:uid="{00000000-0005-0000-0000-000033070000}"/>
    <cellStyle name="Note 6 18 2_5 Cent Local" xfId="1844" xr:uid="{00000000-0005-0000-0000-000034070000}"/>
    <cellStyle name="Note 6 18 3" xfId="1845" xr:uid="{00000000-0005-0000-0000-000035070000}"/>
    <cellStyle name="Note 6 18_ Refunds" xfId="1846" xr:uid="{00000000-0005-0000-0000-000036070000}"/>
    <cellStyle name="Note 6 19" xfId="1847" xr:uid="{00000000-0005-0000-0000-000037070000}"/>
    <cellStyle name="Note 6 19 2" xfId="1848" xr:uid="{00000000-0005-0000-0000-000038070000}"/>
    <cellStyle name="Note 6 19 2 2" xfId="1849" xr:uid="{00000000-0005-0000-0000-000039070000}"/>
    <cellStyle name="Note 6 19 2_5 Cent Local" xfId="1850" xr:uid="{00000000-0005-0000-0000-00003A070000}"/>
    <cellStyle name="Note 6 19 3" xfId="1851" xr:uid="{00000000-0005-0000-0000-00003B070000}"/>
    <cellStyle name="Note 6 19_ Refunds" xfId="1852" xr:uid="{00000000-0005-0000-0000-00003C070000}"/>
    <cellStyle name="Note 6 2" xfId="1853" xr:uid="{00000000-0005-0000-0000-00003D070000}"/>
    <cellStyle name="Note 6 2 10" xfId="1854" xr:uid="{00000000-0005-0000-0000-00003E070000}"/>
    <cellStyle name="Note 6 2 10 2" xfId="1855" xr:uid="{00000000-0005-0000-0000-00003F070000}"/>
    <cellStyle name="Note 6 2 10 2 2" xfId="1856" xr:uid="{00000000-0005-0000-0000-000040070000}"/>
    <cellStyle name="Note 6 2 10 2_5 Cent Local" xfId="1857" xr:uid="{00000000-0005-0000-0000-000041070000}"/>
    <cellStyle name="Note 6 2 10 3" xfId="1858" xr:uid="{00000000-0005-0000-0000-000042070000}"/>
    <cellStyle name="Note 6 2 10_ Refunds" xfId="1859" xr:uid="{00000000-0005-0000-0000-000043070000}"/>
    <cellStyle name="Note 6 2 11" xfId="1860" xr:uid="{00000000-0005-0000-0000-000044070000}"/>
    <cellStyle name="Note 6 2 11 2" xfId="1861" xr:uid="{00000000-0005-0000-0000-000045070000}"/>
    <cellStyle name="Note 6 2 11_5 Cent Local" xfId="1862" xr:uid="{00000000-0005-0000-0000-000046070000}"/>
    <cellStyle name="Note 6 2 12" xfId="1863" xr:uid="{00000000-0005-0000-0000-000047070000}"/>
    <cellStyle name="Note 6 2 2" xfId="1864" xr:uid="{00000000-0005-0000-0000-000048070000}"/>
    <cellStyle name="Note 6 2 2 10" xfId="1865" xr:uid="{00000000-0005-0000-0000-000049070000}"/>
    <cellStyle name="Note 6 2 2 10 2" xfId="1866" xr:uid="{00000000-0005-0000-0000-00004A070000}"/>
    <cellStyle name="Note 6 2 2 10_5 Cent Local" xfId="1867" xr:uid="{00000000-0005-0000-0000-00004B070000}"/>
    <cellStyle name="Note 6 2 2 11" xfId="1868" xr:uid="{00000000-0005-0000-0000-00004C070000}"/>
    <cellStyle name="Note 6 2 2 2" xfId="1869" xr:uid="{00000000-0005-0000-0000-00004D070000}"/>
    <cellStyle name="Note 6 2 2 2 2" xfId="1870" xr:uid="{00000000-0005-0000-0000-00004E070000}"/>
    <cellStyle name="Note 6 2 2 2 2 2" xfId="1871" xr:uid="{00000000-0005-0000-0000-00004F070000}"/>
    <cellStyle name="Note 6 2 2 2 2_5 Cent Local" xfId="1872" xr:uid="{00000000-0005-0000-0000-000050070000}"/>
    <cellStyle name="Note 6 2 2 2 3" xfId="1873" xr:uid="{00000000-0005-0000-0000-000051070000}"/>
    <cellStyle name="Note 6 2 2 2_ Refunds" xfId="1874" xr:uid="{00000000-0005-0000-0000-000052070000}"/>
    <cellStyle name="Note 6 2 2 3" xfId="1875" xr:uid="{00000000-0005-0000-0000-000053070000}"/>
    <cellStyle name="Note 6 2 2 3 2" xfId="1876" xr:uid="{00000000-0005-0000-0000-000054070000}"/>
    <cellStyle name="Note 6 2 2 3 2 2" xfId="1877" xr:uid="{00000000-0005-0000-0000-000055070000}"/>
    <cellStyle name="Note 6 2 2 3 2_5 Cent Local" xfId="1878" xr:uid="{00000000-0005-0000-0000-000056070000}"/>
    <cellStyle name="Note 6 2 2 3 3" xfId="1879" xr:uid="{00000000-0005-0000-0000-000057070000}"/>
    <cellStyle name="Note 6 2 2 3_ Refunds" xfId="1880" xr:uid="{00000000-0005-0000-0000-000058070000}"/>
    <cellStyle name="Note 6 2 2 4" xfId="1881" xr:uid="{00000000-0005-0000-0000-000059070000}"/>
    <cellStyle name="Note 6 2 2 4 2" xfId="1882" xr:uid="{00000000-0005-0000-0000-00005A070000}"/>
    <cellStyle name="Note 6 2 2 4 2 2" xfId="1883" xr:uid="{00000000-0005-0000-0000-00005B070000}"/>
    <cellStyle name="Note 6 2 2 4 2_5 Cent Local" xfId="1884" xr:uid="{00000000-0005-0000-0000-00005C070000}"/>
    <cellStyle name="Note 6 2 2 4 3" xfId="1885" xr:uid="{00000000-0005-0000-0000-00005D070000}"/>
    <cellStyle name="Note 6 2 2 4_ Refunds" xfId="1886" xr:uid="{00000000-0005-0000-0000-00005E070000}"/>
    <cellStyle name="Note 6 2 2 5" xfId="1887" xr:uid="{00000000-0005-0000-0000-00005F070000}"/>
    <cellStyle name="Note 6 2 2 5 2" xfId="1888" xr:uid="{00000000-0005-0000-0000-000060070000}"/>
    <cellStyle name="Note 6 2 2 5 2 2" xfId="1889" xr:uid="{00000000-0005-0000-0000-000061070000}"/>
    <cellStyle name="Note 6 2 2 5 2_5 Cent Local" xfId="1890" xr:uid="{00000000-0005-0000-0000-000062070000}"/>
    <cellStyle name="Note 6 2 2 5 3" xfId="1891" xr:uid="{00000000-0005-0000-0000-000063070000}"/>
    <cellStyle name="Note 6 2 2 5_ Refunds" xfId="1892" xr:uid="{00000000-0005-0000-0000-000064070000}"/>
    <cellStyle name="Note 6 2 2 6" xfId="1893" xr:uid="{00000000-0005-0000-0000-000065070000}"/>
    <cellStyle name="Note 6 2 2 6 2" xfId="1894" xr:uid="{00000000-0005-0000-0000-000066070000}"/>
    <cellStyle name="Note 6 2 2 6 2 2" xfId="1895" xr:uid="{00000000-0005-0000-0000-000067070000}"/>
    <cellStyle name="Note 6 2 2 6 2_5 Cent Local" xfId="1896" xr:uid="{00000000-0005-0000-0000-000068070000}"/>
    <cellStyle name="Note 6 2 2 6 3" xfId="1897" xr:uid="{00000000-0005-0000-0000-000069070000}"/>
    <cellStyle name="Note 6 2 2 6_ Refunds" xfId="1898" xr:uid="{00000000-0005-0000-0000-00006A070000}"/>
    <cellStyle name="Note 6 2 2 7" xfId="1899" xr:uid="{00000000-0005-0000-0000-00006B070000}"/>
    <cellStyle name="Note 6 2 2 7 2" xfId="1900" xr:uid="{00000000-0005-0000-0000-00006C070000}"/>
    <cellStyle name="Note 6 2 2 7 2 2" xfId="1901" xr:uid="{00000000-0005-0000-0000-00006D070000}"/>
    <cellStyle name="Note 6 2 2 7 2_5 Cent Local" xfId="1902" xr:uid="{00000000-0005-0000-0000-00006E070000}"/>
    <cellStyle name="Note 6 2 2 7 3" xfId="1903" xr:uid="{00000000-0005-0000-0000-00006F070000}"/>
    <cellStyle name="Note 6 2 2 7_ Refunds" xfId="1904" xr:uid="{00000000-0005-0000-0000-000070070000}"/>
    <cellStyle name="Note 6 2 2 8" xfId="1905" xr:uid="{00000000-0005-0000-0000-000071070000}"/>
    <cellStyle name="Note 6 2 2 8 2" xfId="1906" xr:uid="{00000000-0005-0000-0000-000072070000}"/>
    <cellStyle name="Note 6 2 2 8 2 2" xfId="1907" xr:uid="{00000000-0005-0000-0000-000073070000}"/>
    <cellStyle name="Note 6 2 2 8 2_5 Cent Local" xfId="1908" xr:uid="{00000000-0005-0000-0000-000074070000}"/>
    <cellStyle name="Note 6 2 2 8 3" xfId="1909" xr:uid="{00000000-0005-0000-0000-000075070000}"/>
    <cellStyle name="Note 6 2 2 8_ Refunds" xfId="1910" xr:uid="{00000000-0005-0000-0000-000076070000}"/>
    <cellStyle name="Note 6 2 2 9" xfId="1911" xr:uid="{00000000-0005-0000-0000-000077070000}"/>
    <cellStyle name="Note 6 2 2 9 2" xfId="1912" xr:uid="{00000000-0005-0000-0000-000078070000}"/>
    <cellStyle name="Note 6 2 2 9 2 2" xfId="1913" xr:uid="{00000000-0005-0000-0000-000079070000}"/>
    <cellStyle name="Note 6 2 2 9 2_5 Cent Local" xfId="1914" xr:uid="{00000000-0005-0000-0000-00007A070000}"/>
    <cellStyle name="Note 6 2 2 9 3" xfId="1915" xr:uid="{00000000-0005-0000-0000-00007B070000}"/>
    <cellStyle name="Note 6 2 2 9_ Refunds" xfId="1916" xr:uid="{00000000-0005-0000-0000-00007C070000}"/>
    <cellStyle name="Note 6 2 2_ Refunds" xfId="1917" xr:uid="{00000000-0005-0000-0000-00007D070000}"/>
    <cellStyle name="Note 6 2 3" xfId="1918" xr:uid="{00000000-0005-0000-0000-00007E070000}"/>
    <cellStyle name="Note 6 2 3 2" xfId="1919" xr:uid="{00000000-0005-0000-0000-00007F070000}"/>
    <cellStyle name="Note 6 2 3 2 2" xfId="1920" xr:uid="{00000000-0005-0000-0000-000080070000}"/>
    <cellStyle name="Note 6 2 3 2_5 Cent Local" xfId="1921" xr:uid="{00000000-0005-0000-0000-000081070000}"/>
    <cellStyle name="Note 6 2 3 3" xfId="1922" xr:uid="{00000000-0005-0000-0000-000082070000}"/>
    <cellStyle name="Note 6 2 3_ Refunds" xfId="1923" xr:uid="{00000000-0005-0000-0000-000083070000}"/>
    <cellStyle name="Note 6 2 4" xfId="1924" xr:uid="{00000000-0005-0000-0000-000084070000}"/>
    <cellStyle name="Note 6 2 4 2" xfId="1925" xr:uid="{00000000-0005-0000-0000-000085070000}"/>
    <cellStyle name="Note 6 2 4 2 2" xfId="1926" xr:uid="{00000000-0005-0000-0000-000086070000}"/>
    <cellStyle name="Note 6 2 4 2_5 Cent Local" xfId="1927" xr:uid="{00000000-0005-0000-0000-000087070000}"/>
    <cellStyle name="Note 6 2 4 3" xfId="1928" xr:uid="{00000000-0005-0000-0000-000088070000}"/>
    <cellStyle name="Note 6 2 4_ Refunds" xfId="1929" xr:uid="{00000000-0005-0000-0000-000089070000}"/>
    <cellStyle name="Note 6 2 5" xfId="1930" xr:uid="{00000000-0005-0000-0000-00008A070000}"/>
    <cellStyle name="Note 6 2 5 2" xfId="1931" xr:uid="{00000000-0005-0000-0000-00008B070000}"/>
    <cellStyle name="Note 6 2 5 2 2" xfId="1932" xr:uid="{00000000-0005-0000-0000-00008C070000}"/>
    <cellStyle name="Note 6 2 5 2_5 Cent Local" xfId="1933" xr:uid="{00000000-0005-0000-0000-00008D070000}"/>
    <cellStyle name="Note 6 2 5 3" xfId="1934" xr:uid="{00000000-0005-0000-0000-00008E070000}"/>
    <cellStyle name="Note 6 2 5_ Refunds" xfId="1935" xr:uid="{00000000-0005-0000-0000-00008F070000}"/>
    <cellStyle name="Note 6 2 6" xfId="1936" xr:uid="{00000000-0005-0000-0000-000090070000}"/>
    <cellStyle name="Note 6 2 6 2" xfId="1937" xr:uid="{00000000-0005-0000-0000-000091070000}"/>
    <cellStyle name="Note 6 2 6 2 2" xfId="1938" xr:uid="{00000000-0005-0000-0000-000092070000}"/>
    <cellStyle name="Note 6 2 6 2_5 Cent Local" xfId="1939" xr:uid="{00000000-0005-0000-0000-000093070000}"/>
    <cellStyle name="Note 6 2 6 3" xfId="1940" xr:uid="{00000000-0005-0000-0000-000094070000}"/>
    <cellStyle name="Note 6 2 6_ Refunds" xfId="1941" xr:uid="{00000000-0005-0000-0000-000095070000}"/>
    <cellStyle name="Note 6 2 7" xfId="1942" xr:uid="{00000000-0005-0000-0000-000096070000}"/>
    <cellStyle name="Note 6 2 7 2" xfId="1943" xr:uid="{00000000-0005-0000-0000-000097070000}"/>
    <cellStyle name="Note 6 2 7 2 2" xfId="1944" xr:uid="{00000000-0005-0000-0000-000098070000}"/>
    <cellStyle name="Note 6 2 7 2_5 Cent Local" xfId="1945" xr:uid="{00000000-0005-0000-0000-000099070000}"/>
    <cellStyle name="Note 6 2 7 3" xfId="1946" xr:uid="{00000000-0005-0000-0000-00009A070000}"/>
    <cellStyle name="Note 6 2 7_ Refunds" xfId="1947" xr:uid="{00000000-0005-0000-0000-00009B070000}"/>
    <cellStyle name="Note 6 2 8" xfId="1948" xr:uid="{00000000-0005-0000-0000-00009C070000}"/>
    <cellStyle name="Note 6 2 8 2" xfId="1949" xr:uid="{00000000-0005-0000-0000-00009D070000}"/>
    <cellStyle name="Note 6 2 8 2 2" xfId="1950" xr:uid="{00000000-0005-0000-0000-00009E070000}"/>
    <cellStyle name="Note 6 2 8 2_5 Cent Local" xfId="1951" xr:uid="{00000000-0005-0000-0000-00009F070000}"/>
    <cellStyle name="Note 6 2 8 3" xfId="1952" xr:uid="{00000000-0005-0000-0000-0000A0070000}"/>
    <cellStyle name="Note 6 2 8_ Refunds" xfId="1953" xr:uid="{00000000-0005-0000-0000-0000A1070000}"/>
    <cellStyle name="Note 6 2 9" xfId="1954" xr:uid="{00000000-0005-0000-0000-0000A2070000}"/>
    <cellStyle name="Note 6 2 9 2" xfId="1955" xr:uid="{00000000-0005-0000-0000-0000A3070000}"/>
    <cellStyle name="Note 6 2 9 2 2" xfId="1956" xr:uid="{00000000-0005-0000-0000-0000A4070000}"/>
    <cellStyle name="Note 6 2 9 2_5 Cent Local" xfId="1957" xr:uid="{00000000-0005-0000-0000-0000A5070000}"/>
    <cellStyle name="Note 6 2 9 3" xfId="1958" xr:uid="{00000000-0005-0000-0000-0000A6070000}"/>
    <cellStyle name="Note 6 2 9_ Refunds" xfId="1959" xr:uid="{00000000-0005-0000-0000-0000A7070000}"/>
    <cellStyle name="Note 6 2_ Refunds" xfId="1960" xr:uid="{00000000-0005-0000-0000-0000A8070000}"/>
    <cellStyle name="Note 6 20" xfId="1961" xr:uid="{00000000-0005-0000-0000-0000A9070000}"/>
    <cellStyle name="Note 6 20 2" xfId="1962" xr:uid="{00000000-0005-0000-0000-0000AA070000}"/>
    <cellStyle name="Note 6 20 2 2" xfId="1963" xr:uid="{00000000-0005-0000-0000-0000AB070000}"/>
    <cellStyle name="Note 6 20 2_5 Cent Local" xfId="1964" xr:uid="{00000000-0005-0000-0000-0000AC070000}"/>
    <cellStyle name="Note 6 20 3" xfId="1965" xr:uid="{00000000-0005-0000-0000-0000AD070000}"/>
    <cellStyle name="Note 6 20_ Refunds" xfId="1966" xr:uid="{00000000-0005-0000-0000-0000AE070000}"/>
    <cellStyle name="Note 6 21" xfId="1967" xr:uid="{00000000-0005-0000-0000-0000AF070000}"/>
    <cellStyle name="Note 6 21 2" xfId="1968" xr:uid="{00000000-0005-0000-0000-0000B0070000}"/>
    <cellStyle name="Note 6 21 2 2" xfId="1969" xr:uid="{00000000-0005-0000-0000-0000B1070000}"/>
    <cellStyle name="Note 6 21 2_5 Cent Local" xfId="1970" xr:uid="{00000000-0005-0000-0000-0000B2070000}"/>
    <cellStyle name="Note 6 21 3" xfId="1971" xr:uid="{00000000-0005-0000-0000-0000B3070000}"/>
    <cellStyle name="Note 6 21_ Refunds" xfId="1972" xr:uid="{00000000-0005-0000-0000-0000B4070000}"/>
    <cellStyle name="Note 6 22" xfId="1973" xr:uid="{00000000-0005-0000-0000-0000B5070000}"/>
    <cellStyle name="Note 6 22 2" xfId="1974" xr:uid="{00000000-0005-0000-0000-0000B6070000}"/>
    <cellStyle name="Note 6 22 2 2" xfId="1975" xr:uid="{00000000-0005-0000-0000-0000B7070000}"/>
    <cellStyle name="Note 6 22 2_5 Cent Local" xfId="1976" xr:uid="{00000000-0005-0000-0000-0000B8070000}"/>
    <cellStyle name="Note 6 22 3" xfId="1977" xr:uid="{00000000-0005-0000-0000-0000B9070000}"/>
    <cellStyle name="Note 6 22_ Refunds" xfId="1978" xr:uid="{00000000-0005-0000-0000-0000BA070000}"/>
    <cellStyle name="Note 6 23" xfId="1979" xr:uid="{00000000-0005-0000-0000-0000BB070000}"/>
    <cellStyle name="Note 6 23 2" xfId="1980" xr:uid="{00000000-0005-0000-0000-0000BC070000}"/>
    <cellStyle name="Note 6 23_5 Cent Local" xfId="1981" xr:uid="{00000000-0005-0000-0000-0000BD070000}"/>
    <cellStyle name="Note 6 24" xfId="1982" xr:uid="{00000000-0005-0000-0000-0000BE070000}"/>
    <cellStyle name="Note 6 3" xfId="1983" xr:uid="{00000000-0005-0000-0000-0000BF070000}"/>
    <cellStyle name="Note 6 3 2" xfId="1984" xr:uid="{00000000-0005-0000-0000-0000C0070000}"/>
    <cellStyle name="Note 6 3 2 2" xfId="1985" xr:uid="{00000000-0005-0000-0000-0000C1070000}"/>
    <cellStyle name="Note 6 3 2_5 Cent Local" xfId="1986" xr:uid="{00000000-0005-0000-0000-0000C2070000}"/>
    <cellStyle name="Note 6 3 3" xfId="1987" xr:uid="{00000000-0005-0000-0000-0000C3070000}"/>
    <cellStyle name="Note 6 3_ Refunds" xfId="1988" xr:uid="{00000000-0005-0000-0000-0000C4070000}"/>
    <cellStyle name="Note 6 4" xfId="1989" xr:uid="{00000000-0005-0000-0000-0000C5070000}"/>
    <cellStyle name="Note 6 4 10" xfId="1990" xr:uid="{00000000-0005-0000-0000-0000C6070000}"/>
    <cellStyle name="Note 6 4 2" xfId="1991" xr:uid="{00000000-0005-0000-0000-0000C7070000}"/>
    <cellStyle name="Note 6 4 2 2" xfId="1992" xr:uid="{00000000-0005-0000-0000-0000C8070000}"/>
    <cellStyle name="Note 6 4 2 2 2" xfId="1993" xr:uid="{00000000-0005-0000-0000-0000C9070000}"/>
    <cellStyle name="Note 6 4 2 2_5 Cent Local" xfId="1994" xr:uid="{00000000-0005-0000-0000-0000CA070000}"/>
    <cellStyle name="Note 6 4 2 3" xfId="1995" xr:uid="{00000000-0005-0000-0000-0000CB070000}"/>
    <cellStyle name="Note 6 4 2_ Refunds" xfId="1996" xr:uid="{00000000-0005-0000-0000-0000CC070000}"/>
    <cellStyle name="Note 6 4 3" xfId="1997" xr:uid="{00000000-0005-0000-0000-0000CD070000}"/>
    <cellStyle name="Note 6 4 3 2" xfId="1998" xr:uid="{00000000-0005-0000-0000-0000CE070000}"/>
    <cellStyle name="Note 6 4 3 2 2" xfId="1999" xr:uid="{00000000-0005-0000-0000-0000CF070000}"/>
    <cellStyle name="Note 6 4 3 2_5 Cent Local" xfId="2000" xr:uid="{00000000-0005-0000-0000-0000D0070000}"/>
    <cellStyle name="Note 6 4 3 3" xfId="2001" xr:uid="{00000000-0005-0000-0000-0000D1070000}"/>
    <cellStyle name="Note 6 4 3_ Refunds" xfId="2002" xr:uid="{00000000-0005-0000-0000-0000D2070000}"/>
    <cellStyle name="Note 6 4 4" xfId="2003" xr:uid="{00000000-0005-0000-0000-0000D3070000}"/>
    <cellStyle name="Note 6 4 4 2" xfId="2004" xr:uid="{00000000-0005-0000-0000-0000D4070000}"/>
    <cellStyle name="Note 6 4 4 2 2" xfId="2005" xr:uid="{00000000-0005-0000-0000-0000D5070000}"/>
    <cellStyle name="Note 6 4 4 2_5 Cent Local" xfId="2006" xr:uid="{00000000-0005-0000-0000-0000D6070000}"/>
    <cellStyle name="Note 6 4 4 3" xfId="2007" xr:uid="{00000000-0005-0000-0000-0000D7070000}"/>
    <cellStyle name="Note 6 4 4_ Refunds" xfId="2008" xr:uid="{00000000-0005-0000-0000-0000D8070000}"/>
    <cellStyle name="Note 6 4 5" xfId="2009" xr:uid="{00000000-0005-0000-0000-0000D9070000}"/>
    <cellStyle name="Note 6 4 5 2" xfId="2010" xr:uid="{00000000-0005-0000-0000-0000DA070000}"/>
    <cellStyle name="Note 6 4 5 2 2" xfId="2011" xr:uid="{00000000-0005-0000-0000-0000DB070000}"/>
    <cellStyle name="Note 6 4 5 2_5 Cent Local" xfId="2012" xr:uid="{00000000-0005-0000-0000-0000DC070000}"/>
    <cellStyle name="Note 6 4 5 3" xfId="2013" xr:uid="{00000000-0005-0000-0000-0000DD070000}"/>
    <cellStyle name="Note 6 4 5_ Refunds" xfId="2014" xr:uid="{00000000-0005-0000-0000-0000DE070000}"/>
    <cellStyle name="Note 6 4 6" xfId="2015" xr:uid="{00000000-0005-0000-0000-0000DF070000}"/>
    <cellStyle name="Note 6 4 6 2" xfId="2016" xr:uid="{00000000-0005-0000-0000-0000E0070000}"/>
    <cellStyle name="Note 6 4 6 2 2" xfId="2017" xr:uid="{00000000-0005-0000-0000-0000E1070000}"/>
    <cellStyle name="Note 6 4 6 2_5 Cent Local" xfId="2018" xr:uid="{00000000-0005-0000-0000-0000E2070000}"/>
    <cellStyle name="Note 6 4 6 3" xfId="2019" xr:uid="{00000000-0005-0000-0000-0000E3070000}"/>
    <cellStyle name="Note 6 4 6_ Refunds" xfId="2020" xr:uid="{00000000-0005-0000-0000-0000E4070000}"/>
    <cellStyle name="Note 6 4 7" xfId="2021" xr:uid="{00000000-0005-0000-0000-0000E5070000}"/>
    <cellStyle name="Note 6 4 7 2" xfId="2022" xr:uid="{00000000-0005-0000-0000-0000E6070000}"/>
    <cellStyle name="Note 6 4 7 2 2" xfId="2023" xr:uid="{00000000-0005-0000-0000-0000E7070000}"/>
    <cellStyle name="Note 6 4 7 2_5 Cent Local" xfId="2024" xr:uid="{00000000-0005-0000-0000-0000E8070000}"/>
    <cellStyle name="Note 6 4 7 3" xfId="2025" xr:uid="{00000000-0005-0000-0000-0000E9070000}"/>
    <cellStyle name="Note 6 4 7_ Refunds" xfId="2026" xr:uid="{00000000-0005-0000-0000-0000EA070000}"/>
    <cellStyle name="Note 6 4 8" xfId="2027" xr:uid="{00000000-0005-0000-0000-0000EB070000}"/>
    <cellStyle name="Note 6 4 8 2" xfId="2028" xr:uid="{00000000-0005-0000-0000-0000EC070000}"/>
    <cellStyle name="Note 6 4 8 2 2" xfId="2029" xr:uid="{00000000-0005-0000-0000-0000ED070000}"/>
    <cellStyle name="Note 6 4 8 2_5 Cent Local" xfId="2030" xr:uid="{00000000-0005-0000-0000-0000EE070000}"/>
    <cellStyle name="Note 6 4 8 3" xfId="2031" xr:uid="{00000000-0005-0000-0000-0000EF070000}"/>
    <cellStyle name="Note 6 4 8_ Refunds" xfId="2032" xr:uid="{00000000-0005-0000-0000-0000F0070000}"/>
    <cellStyle name="Note 6 4 9" xfId="2033" xr:uid="{00000000-0005-0000-0000-0000F1070000}"/>
    <cellStyle name="Note 6 4 9 2" xfId="2034" xr:uid="{00000000-0005-0000-0000-0000F2070000}"/>
    <cellStyle name="Note 6 4 9_5 Cent Local" xfId="2035" xr:uid="{00000000-0005-0000-0000-0000F3070000}"/>
    <cellStyle name="Note 6 4_ Refunds" xfId="2036" xr:uid="{00000000-0005-0000-0000-0000F4070000}"/>
    <cellStyle name="Note 6 5" xfId="2037" xr:uid="{00000000-0005-0000-0000-0000F5070000}"/>
    <cellStyle name="Note 6 5 2" xfId="2038" xr:uid="{00000000-0005-0000-0000-0000F6070000}"/>
    <cellStyle name="Note 6 5 2 2" xfId="2039" xr:uid="{00000000-0005-0000-0000-0000F7070000}"/>
    <cellStyle name="Note 6 5 2_5 Cent Local" xfId="2040" xr:uid="{00000000-0005-0000-0000-0000F8070000}"/>
    <cellStyle name="Note 6 5 3" xfId="2041" xr:uid="{00000000-0005-0000-0000-0000F9070000}"/>
    <cellStyle name="Note 6 5_ Refunds" xfId="2042" xr:uid="{00000000-0005-0000-0000-0000FA070000}"/>
    <cellStyle name="Note 6 6" xfId="2043" xr:uid="{00000000-0005-0000-0000-0000FB070000}"/>
    <cellStyle name="Note 6 6 2" xfId="2044" xr:uid="{00000000-0005-0000-0000-0000FC070000}"/>
    <cellStyle name="Note 6 6 2 2" xfId="2045" xr:uid="{00000000-0005-0000-0000-0000FD070000}"/>
    <cellStyle name="Note 6 6 2_5 Cent Local" xfId="2046" xr:uid="{00000000-0005-0000-0000-0000FE070000}"/>
    <cellStyle name="Note 6 6 3" xfId="2047" xr:uid="{00000000-0005-0000-0000-0000FF070000}"/>
    <cellStyle name="Note 6 6_ Refunds" xfId="2048" xr:uid="{00000000-0005-0000-0000-000000080000}"/>
    <cellStyle name="Note 6 7" xfId="2049" xr:uid="{00000000-0005-0000-0000-000001080000}"/>
    <cellStyle name="Note 6 7 2" xfId="2050" xr:uid="{00000000-0005-0000-0000-000002080000}"/>
    <cellStyle name="Note 6 7 2 2" xfId="2051" xr:uid="{00000000-0005-0000-0000-000003080000}"/>
    <cellStyle name="Note 6 7 2_5 Cent Local" xfId="2052" xr:uid="{00000000-0005-0000-0000-000004080000}"/>
    <cellStyle name="Note 6 7 3" xfId="2053" xr:uid="{00000000-0005-0000-0000-000005080000}"/>
    <cellStyle name="Note 6 7_ Refunds" xfId="2054" xr:uid="{00000000-0005-0000-0000-000006080000}"/>
    <cellStyle name="Note 6 8" xfId="2055" xr:uid="{00000000-0005-0000-0000-000007080000}"/>
    <cellStyle name="Note 6 8 2" xfId="2056" xr:uid="{00000000-0005-0000-0000-000008080000}"/>
    <cellStyle name="Note 6 8 2 2" xfId="2057" xr:uid="{00000000-0005-0000-0000-000009080000}"/>
    <cellStyle name="Note 6 8 2_5 Cent Local" xfId="2058" xr:uid="{00000000-0005-0000-0000-00000A080000}"/>
    <cellStyle name="Note 6 8 3" xfId="2059" xr:uid="{00000000-0005-0000-0000-00000B080000}"/>
    <cellStyle name="Note 6 8_ Refunds" xfId="2060" xr:uid="{00000000-0005-0000-0000-00000C080000}"/>
    <cellStyle name="Note 6 9" xfId="2061" xr:uid="{00000000-0005-0000-0000-00000D080000}"/>
    <cellStyle name="Note 6 9 2" xfId="2062" xr:uid="{00000000-0005-0000-0000-00000E080000}"/>
    <cellStyle name="Note 6 9 2 2" xfId="2063" xr:uid="{00000000-0005-0000-0000-00000F080000}"/>
    <cellStyle name="Note 6 9 2_5 Cent Local" xfId="2064" xr:uid="{00000000-0005-0000-0000-000010080000}"/>
    <cellStyle name="Note 6 9 3" xfId="2065" xr:uid="{00000000-0005-0000-0000-000011080000}"/>
    <cellStyle name="Note 6 9_ Refunds" xfId="2066" xr:uid="{00000000-0005-0000-0000-000012080000}"/>
    <cellStyle name="Note 6_ Refunds" xfId="2067" xr:uid="{00000000-0005-0000-0000-000013080000}"/>
    <cellStyle name="Note 7" xfId="2068" xr:uid="{00000000-0005-0000-0000-000014080000}"/>
    <cellStyle name="Note 7 10" xfId="2069" xr:uid="{00000000-0005-0000-0000-000015080000}"/>
    <cellStyle name="Note 7 10 2" xfId="2070" xr:uid="{00000000-0005-0000-0000-000016080000}"/>
    <cellStyle name="Note 7 10 2 2" xfId="2071" xr:uid="{00000000-0005-0000-0000-000017080000}"/>
    <cellStyle name="Note 7 10 2_5 Cent Local" xfId="2072" xr:uid="{00000000-0005-0000-0000-000018080000}"/>
    <cellStyle name="Note 7 10 3" xfId="2073" xr:uid="{00000000-0005-0000-0000-000019080000}"/>
    <cellStyle name="Note 7 10_ Refunds" xfId="2074" xr:uid="{00000000-0005-0000-0000-00001A080000}"/>
    <cellStyle name="Note 7 11" xfId="2075" xr:uid="{00000000-0005-0000-0000-00001B080000}"/>
    <cellStyle name="Note 7 11 2" xfId="2076" xr:uid="{00000000-0005-0000-0000-00001C080000}"/>
    <cellStyle name="Note 7 11 2 2" xfId="2077" xr:uid="{00000000-0005-0000-0000-00001D080000}"/>
    <cellStyle name="Note 7 11 2_5 Cent Local" xfId="2078" xr:uid="{00000000-0005-0000-0000-00001E080000}"/>
    <cellStyle name="Note 7 11 3" xfId="2079" xr:uid="{00000000-0005-0000-0000-00001F080000}"/>
    <cellStyle name="Note 7 11_ Refunds" xfId="2080" xr:uid="{00000000-0005-0000-0000-000020080000}"/>
    <cellStyle name="Note 7 12" xfId="2081" xr:uid="{00000000-0005-0000-0000-000021080000}"/>
    <cellStyle name="Note 7 12 2" xfId="2082" xr:uid="{00000000-0005-0000-0000-000022080000}"/>
    <cellStyle name="Note 7 12 2 2" xfId="2083" xr:uid="{00000000-0005-0000-0000-000023080000}"/>
    <cellStyle name="Note 7 12 2_5 Cent Local" xfId="2084" xr:uid="{00000000-0005-0000-0000-000024080000}"/>
    <cellStyle name="Note 7 12 3" xfId="2085" xr:uid="{00000000-0005-0000-0000-000025080000}"/>
    <cellStyle name="Note 7 12_ Refunds" xfId="2086" xr:uid="{00000000-0005-0000-0000-000026080000}"/>
    <cellStyle name="Note 7 13" xfId="2087" xr:uid="{00000000-0005-0000-0000-000027080000}"/>
    <cellStyle name="Note 7 13 2" xfId="2088" xr:uid="{00000000-0005-0000-0000-000028080000}"/>
    <cellStyle name="Note 7 13 2 2" xfId="2089" xr:uid="{00000000-0005-0000-0000-000029080000}"/>
    <cellStyle name="Note 7 13 2_5 Cent Local" xfId="2090" xr:uid="{00000000-0005-0000-0000-00002A080000}"/>
    <cellStyle name="Note 7 13 3" xfId="2091" xr:uid="{00000000-0005-0000-0000-00002B080000}"/>
    <cellStyle name="Note 7 13_ Refunds" xfId="2092" xr:uid="{00000000-0005-0000-0000-00002C080000}"/>
    <cellStyle name="Note 7 14" xfId="2093" xr:uid="{00000000-0005-0000-0000-00002D080000}"/>
    <cellStyle name="Note 7 14 2" xfId="2094" xr:uid="{00000000-0005-0000-0000-00002E080000}"/>
    <cellStyle name="Note 7 14 2 2" xfId="2095" xr:uid="{00000000-0005-0000-0000-00002F080000}"/>
    <cellStyle name="Note 7 14 2_Distribution calculation" xfId="2096" xr:uid="{00000000-0005-0000-0000-000030080000}"/>
    <cellStyle name="Note 7 14 3" xfId="2097" xr:uid="{00000000-0005-0000-0000-000031080000}"/>
    <cellStyle name="Note 7 14_ Refunds" xfId="2098" xr:uid="{00000000-0005-0000-0000-000032080000}"/>
    <cellStyle name="Note 7 15" xfId="2099" xr:uid="{00000000-0005-0000-0000-000033080000}"/>
    <cellStyle name="Note 7 15 2" xfId="2100" xr:uid="{00000000-0005-0000-0000-000034080000}"/>
    <cellStyle name="Note 7 15 2 2" xfId="2101" xr:uid="{00000000-0005-0000-0000-000035080000}"/>
    <cellStyle name="Note 7 15 2_Distribution calculation" xfId="2102" xr:uid="{00000000-0005-0000-0000-000036080000}"/>
    <cellStyle name="Note 7 15 3" xfId="2103" xr:uid="{00000000-0005-0000-0000-000037080000}"/>
    <cellStyle name="Note 7 15_ Refunds" xfId="2104" xr:uid="{00000000-0005-0000-0000-000038080000}"/>
    <cellStyle name="Note 7 16" xfId="2105" xr:uid="{00000000-0005-0000-0000-000039080000}"/>
    <cellStyle name="Note 7 16 2" xfId="2106" xr:uid="{00000000-0005-0000-0000-00003A080000}"/>
    <cellStyle name="Note 7 16_Distribution calculation" xfId="2107" xr:uid="{00000000-0005-0000-0000-00003B080000}"/>
    <cellStyle name="Note 7 17" xfId="2108" xr:uid="{00000000-0005-0000-0000-00003C080000}"/>
    <cellStyle name="Note 7 2" xfId="2109" xr:uid="{00000000-0005-0000-0000-00003D080000}"/>
    <cellStyle name="Note 7 2 10" xfId="2110" xr:uid="{00000000-0005-0000-0000-00003E080000}"/>
    <cellStyle name="Note 7 2 2" xfId="2111" xr:uid="{00000000-0005-0000-0000-00003F080000}"/>
    <cellStyle name="Note 7 2 2 2" xfId="2112" xr:uid="{00000000-0005-0000-0000-000040080000}"/>
    <cellStyle name="Note 7 2 2 2 2" xfId="2113" xr:uid="{00000000-0005-0000-0000-000041080000}"/>
    <cellStyle name="Note 7 2 2 2_Distribution calculation" xfId="2114" xr:uid="{00000000-0005-0000-0000-000042080000}"/>
    <cellStyle name="Note 7 2 2 3" xfId="2115" xr:uid="{00000000-0005-0000-0000-000043080000}"/>
    <cellStyle name="Note 7 2 2_ Refunds" xfId="2116" xr:uid="{00000000-0005-0000-0000-000044080000}"/>
    <cellStyle name="Note 7 2 3" xfId="2117" xr:uid="{00000000-0005-0000-0000-000045080000}"/>
    <cellStyle name="Note 7 2 3 2" xfId="2118" xr:uid="{00000000-0005-0000-0000-000046080000}"/>
    <cellStyle name="Note 7 2 3 2 2" xfId="2119" xr:uid="{00000000-0005-0000-0000-000047080000}"/>
    <cellStyle name="Note 7 2 3 2_Distribution calculation" xfId="2120" xr:uid="{00000000-0005-0000-0000-000048080000}"/>
    <cellStyle name="Note 7 2 3 3" xfId="2121" xr:uid="{00000000-0005-0000-0000-000049080000}"/>
    <cellStyle name="Note 7 2 3_ Refunds" xfId="2122" xr:uid="{00000000-0005-0000-0000-00004A080000}"/>
    <cellStyle name="Note 7 2 4" xfId="2123" xr:uid="{00000000-0005-0000-0000-00004B080000}"/>
    <cellStyle name="Note 7 2 4 2" xfId="2124" xr:uid="{00000000-0005-0000-0000-00004C080000}"/>
    <cellStyle name="Note 7 2 4 2 2" xfId="2125" xr:uid="{00000000-0005-0000-0000-00004D080000}"/>
    <cellStyle name="Note 7 2 4 2_Distribution calculation" xfId="2126" xr:uid="{00000000-0005-0000-0000-00004E080000}"/>
    <cellStyle name="Note 7 2 4 3" xfId="2127" xr:uid="{00000000-0005-0000-0000-00004F080000}"/>
    <cellStyle name="Note 7 2 4_ Refunds" xfId="2128" xr:uid="{00000000-0005-0000-0000-000050080000}"/>
    <cellStyle name="Note 7 2 5" xfId="2129" xr:uid="{00000000-0005-0000-0000-000051080000}"/>
    <cellStyle name="Note 7 2 5 2" xfId="2130" xr:uid="{00000000-0005-0000-0000-000052080000}"/>
    <cellStyle name="Note 7 2 5 2 2" xfId="2131" xr:uid="{00000000-0005-0000-0000-000053080000}"/>
    <cellStyle name="Note 7 2 5 2_Distribution calculation" xfId="2132" xr:uid="{00000000-0005-0000-0000-000054080000}"/>
    <cellStyle name="Note 7 2 5 3" xfId="2133" xr:uid="{00000000-0005-0000-0000-000055080000}"/>
    <cellStyle name="Note 7 2 5_ Refunds" xfId="2134" xr:uid="{00000000-0005-0000-0000-000056080000}"/>
    <cellStyle name="Note 7 2 6" xfId="2135" xr:uid="{00000000-0005-0000-0000-000057080000}"/>
    <cellStyle name="Note 7 2 6 2" xfId="2136" xr:uid="{00000000-0005-0000-0000-000058080000}"/>
    <cellStyle name="Note 7 2 6 2 2" xfId="2137" xr:uid="{00000000-0005-0000-0000-000059080000}"/>
    <cellStyle name="Note 7 2 6 2_Distribution calculation" xfId="2138" xr:uid="{00000000-0005-0000-0000-00005A080000}"/>
    <cellStyle name="Note 7 2 6 3" xfId="2139" xr:uid="{00000000-0005-0000-0000-00005B080000}"/>
    <cellStyle name="Note 7 2 6_ Refunds" xfId="2140" xr:uid="{00000000-0005-0000-0000-00005C080000}"/>
    <cellStyle name="Note 7 2 7" xfId="2141" xr:uid="{00000000-0005-0000-0000-00005D080000}"/>
    <cellStyle name="Note 7 2 7 2" xfId="2142" xr:uid="{00000000-0005-0000-0000-00005E080000}"/>
    <cellStyle name="Note 7 2 7 2 2" xfId="2143" xr:uid="{00000000-0005-0000-0000-00005F080000}"/>
    <cellStyle name="Note 7 2 7 2_Distribution calculation" xfId="2144" xr:uid="{00000000-0005-0000-0000-000060080000}"/>
    <cellStyle name="Note 7 2 7 3" xfId="2145" xr:uid="{00000000-0005-0000-0000-000061080000}"/>
    <cellStyle name="Note 7 2 7_ Refunds" xfId="2146" xr:uid="{00000000-0005-0000-0000-000062080000}"/>
    <cellStyle name="Note 7 2 8" xfId="2147" xr:uid="{00000000-0005-0000-0000-000063080000}"/>
    <cellStyle name="Note 7 2 8 2" xfId="2148" xr:uid="{00000000-0005-0000-0000-000064080000}"/>
    <cellStyle name="Note 7 2 8 2 2" xfId="2149" xr:uid="{00000000-0005-0000-0000-000065080000}"/>
    <cellStyle name="Note 7 2 8 2_Distribution calculation" xfId="2150" xr:uid="{00000000-0005-0000-0000-000066080000}"/>
    <cellStyle name="Note 7 2 8 3" xfId="2151" xr:uid="{00000000-0005-0000-0000-000067080000}"/>
    <cellStyle name="Note 7 2 8_ Refunds" xfId="2152" xr:uid="{00000000-0005-0000-0000-000068080000}"/>
    <cellStyle name="Note 7 2 9" xfId="2153" xr:uid="{00000000-0005-0000-0000-000069080000}"/>
    <cellStyle name="Note 7 2 9 2" xfId="2154" xr:uid="{00000000-0005-0000-0000-00006A080000}"/>
    <cellStyle name="Note 7 2 9_Distribution calculation" xfId="2155" xr:uid="{00000000-0005-0000-0000-00006B080000}"/>
    <cellStyle name="Note 7 2_ Refunds" xfId="2156" xr:uid="{00000000-0005-0000-0000-00006C080000}"/>
    <cellStyle name="Note 7 3" xfId="2157" xr:uid="{00000000-0005-0000-0000-00006D080000}"/>
    <cellStyle name="Note 7 3 2" xfId="2158" xr:uid="{00000000-0005-0000-0000-00006E080000}"/>
    <cellStyle name="Note 7 3 2 2" xfId="2159" xr:uid="{00000000-0005-0000-0000-00006F080000}"/>
    <cellStyle name="Note 7 3 2_Distribution calculation" xfId="2160" xr:uid="{00000000-0005-0000-0000-000070080000}"/>
    <cellStyle name="Note 7 3 3" xfId="2161" xr:uid="{00000000-0005-0000-0000-000071080000}"/>
    <cellStyle name="Note 7 3_ Refunds" xfId="2162" xr:uid="{00000000-0005-0000-0000-000072080000}"/>
    <cellStyle name="Note 7 4" xfId="2163" xr:uid="{00000000-0005-0000-0000-000073080000}"/>
    <cellStyle name="Note 7 4 2" xfId="2164" xr:uid="{00000000-0005-0000-0000-000074080000}"/>
    <cellStyle name="Note 7 4 2 2" xfId="2165" xr:uid="{00000000-0005-0000-0000-000075080000}"/>
    <cellStyle name="Note 7 4 2_Distribution calculation" xfId="2166" xr:uid="{00000000-0005-0000-0000-000076080000}"/>
    <cellStyle name="Note 7 4 3" xfId="2167" xr:uid="{00000000-0005-0000-0000-000077080000}"/>
    <cellStyle name="Note 7 4_ Refunds" xfId="2168" xr:uid="{00000000-0005-0000-0000-000078080000}"/>
    <cellStyle name="Note 7 5" xfId="2169" xr:uid="{00000000-0005-0000-0000-000079080000}"/>
    <cellStyle name="Note 7 5 2" xfId="2170" xr:uid="{00000000-0005-0000-0000-00007A080000}"/>
    <cellStyle name="Note 7 5 2 2" xfId="2171" xr:uid="{00000000-0005-0000-0000-00007B080000}"/>
    <cellStyle name="Note 7 5 2_Distribution calculation" xfId="2172" xr:uid="{00000000-0005-0000-0000-00007C080000}"/>
    <cellStyle name="Note 7 5 3" xfId="2173" xr:uid="{00000000-0005-0000-0000-00007D080000}"/>
    <cellStyle name="Note 7 5_ Refunds" xfId="2174" xr:uid="{00000000-0005-0000-0000-00007E080000}"/>
    <cellStyle name="Note 7 6" xfId="2175" xr:uid="{00000000-0005-0000-0000-00007F080000}"/>
    <cellStyle name="Note 7 6 2" xfId="2176" xr:uid="{00000000-0005-0000-0000-000080080000}"/>
    <cellStyle name="Note 7 6 2 2" xfId="2177" xr:uid="{00000000-0005-0000-0000-000081080000}"/>
    <cellStyle name="Note 7 6 2_Distribution calculation" xfId="2178" xr:uid="{00000000-0005-0000-0000-000082080000}"/>
    <cellStyle name="Note 7 6 3" xfId="2179" xr:uid="{00000000-0005-0000-0000-000083080000}"/>
    <cellStyle name="Note 7 6_ Refunds" xfId="2180" xr:uid="{00000000-0005-0000-0000-000084080000}"/>
    <cellStyle name="Note 7 7" xfId="2181" xr:uid="{00000000-0005-0000-0000-000085080000}"/>
    <cellStyle name="Note 7 7 2" xfId="2182" xr:uid="{00000000-0005-0000-0000-000086080000}"/>
    <cellStyle name="Note 7 7 2 2" xfId="2183" xr:uid="{00000000-0005-0000-0000-000087080000}"/>
    <cellStyle name="Note 7 7 2_Distribution calculation" xfId="2184" xr:uid="{00000000-0005-0000-0000-000088080000}"/>
    <cellStyle name="Note 7 7 3" xfId="2185" xr:uid="{00000000-0005-0000-0000-000089080000}"/>
    <cellStyle name="Note 7 7_ Refunds" xfId="2186" xr:uid="{00000000-0005-0000-0000-00008A080000}"/>
    <cellStyle name="Note 7 8" xfId="2187" xr:uid="{00000000-0005-0000-0000-00008B080000}"/>
    <cellStyle name="Note 7 8 2" xfId="2188" xr:uid="{00000000-0005-0000-0000-00008C080000}"/>
    <cellStyle name="Note 7 8 2 2" xfId="2189" xr:uid="{00000000-0005-0000-0000-00008D080000}"/>
    <cellStyle name="Note 7 8 2_Distribution calculation" xfId="2190" xr:uid="{00000000-0005-0000-0000-00008E080000}"/>
    <cellStyle name="Note 7 8 3" xfId="2191" xr:uid="{00000000-0005-0000-0000-00008F080000}"/>
    <cellStyle name="Note 7 8_ Refunds" xfId="2192" xr:uid="{00000000-0005-0000-0000-000090080000}"/>
    <cellStyle name="Note 7 9" xfId="2193" xr:uid="{00000000-0005-0000-0000-000091080000}"/>
    <cellStyle name="Note 7 9 2" xfId="2194" xr:uid="{00000000-0005-0000-0000-000092080000}"/>
    <cellStyle name="Note 7 9 2 2" xfId="2195" xr:uid="{00000000-0005-0000-0000-000093080000}"/>
    <cellStyle name="Note 7 9 2_Distribution calculation" xfId="2196" xr:uid="{00000000-0005-0000-0000-000094080000}"/>
    <cellStyle name="Note 7 9 3" xfId="2197" xr:uid="{00000000-0005-0000-0000-000095080000}"/>
    <cellStyle name="Note 7 9_ Refunds" xfId="2198" xr:uid="{00000000-0005-0000-0000-000096080000}"/>
    <cellStyle name="Note 7_ Refunds" xfId="2199" xr:uid="{00000000-0005-0000-0000-000097080000}"/>
    <cellStyle name="Note 8" xfId="2200" xr:uid="{00000000-0005-0000-0000-000098080000}"/>
    <cellStyle name="Note 8 2" xfId="2201" xr:uid="{00000000-0005-0000-0000-000099080000}"/>
    <cellStyle name="Note 8 2 2" xfId="2202" xr:uid="{00000000-0005-0000-0000-00009A080000}"/>
    <cellStyle name="Note 8 2_Distribution calculation" xfId="2203" xr:uid="{00000000-0005-0000-0000-00009B080000}"/>
    <cellStyle name="Note 8 3" xfId="2204" xr:uid="{00000000-0005-0000-0000-00009C080000}"/>
    <cellStyle name="Note 8_ Refunds" xfId="2205" xr:uid="{00000000-0005-0000-0000-00009D080000}"/>
    <cellStyle name="Note 9" xfId="2206" xr:uid="{00000000-0005-0000-0000-00009E080000}"/>
    <cellStyle name="Output 2" xfId="2207" xr:uid="{00000000-0005-0000-0000-00009F080000}"/>
    <cellStyle name="Output 3" xfId="2208" xr:uid="{00000000-0005-0000-0000-0000A0080000}"/>
    <cellStyle name="Percent 2" xfId="2209" xr:uid="{00000000-0005-0000-0000-0000A1080000}"/>
    <cellStyle name="Percent 2 2" xfId="2210" xr:uid="{00000000-0005-0000-0000-0000A2080000}"/>
    <cellStyle name="Percent 2 3" xfId="2211" xr:uid="{00000000-0005-0000-0000-0000A3080000}"/>
    <cellStyle name="Percent 3" xfId="2212" xr:uid="{00000000-0005-0000-0000-0000A4080000}"/>
    <cellStyle name="Percent 3 2" xfId="2213" xr:uid="{00000000-0005-0000-0000-0000A5080000}"/>
    <cellStyle name="Percent 4" xfId="2214" xr:uid="{00000000-0005-0000-0000-0000A6080000}"/>
    <cellStyle name="SAPBEXaggData" xfId="2215" xr:uid="{00000000-0005-0000-0000-0000A7080000}"/>
    <cellStyle name="SAPBEXaggDataEmph" xfId="2216" xr:uid="{00000000-0005-0000-0000-0000A8080000}"/>
    <cellStyle name="SAPBEXaggItem" xfId="2217" xr:uid="{00000000-0005-0000-0000-0000A9080000}"/>
    <cellStyle name="SAPBEXaggItem 2" xfId="2218" xr:uid="{00000000-0005-0000-0000-0000AA080000}"/>
    <cellStyle name="SAPBEXaggItem_ Refunds" xfId="2219" xr:uid="{00000000-0005-0000-0000-0000AB080000}"/>
    <cellStyle name="SAPBEXaggItemX" xfId="2220" xr:uid="{00000000-0005-0000-0000-0000AC080000}"/>
    <cellStyle name="SAPBEXchaText" xfId="2221" xr:uid="{00000000-0005-0000-0000-0000AD080000}"/>
    <cellStyle name="SAPBEXchaText 2" xfId="2222" xr:uid="{00000000-0005-0000-0000-0000AE080000}"/>
    <cellStyle name="SAPBEXchaText_ Refunds" xfId="2223" xr:uid="{00000000-0005-0000-0000-0000AF080000}"/>
    <cellStyle name="SAPBEXexcBad7" xfId="2224" xr:uid="{00000000-0005-0000-0000-0000B0080000}"/>
    <cellStyle name="SAPBEXexcBad8" xfId="2225" xr:uid="{00000000-0005-0000-0000-0000B1080000}"/>
    <cellStyle name="SAPBEXexcBad9" xfId="2226" xr:uid="{00000000-0005-0000-0000-0000B2080000}"/>
    <cellStyle name="SAPBEXexcCritical4" xfId="2227" xr:uid="{00000000-0005-0000-0000-0000B3080000}"/>
    <cellStyle name="SAPBEXexcCritical5" xfId="2228" xr:uid="{00000000-0005-0000-0000-0000B4080000}"/>
    <cellStyle name="SAPBEXexcCritical6" xfId="2229" xr:uid="{00000000-0005-0000-0000-0000B5080000}"/>
    <cellStyle name="SAPBEXexcGood1" xfId="2230" xr:uid="{00000000-0005-0000-0000-0000B6080000}"/>
    <cellStyle name="SAPBEXexcGood2" xfId="2231" xr:uid="{00000000-0005-0000-0000-0000B7080000}"/>
    <cellStyle name="SAPBEXexcGood3" xfId="2232" xr:uid="{00000000-0005-0000-0000-0000B8080000}"/>
    <cellStyle name="SAPBEXfilterDrill" xfId="2233" xr:uid="{00000000-0005-0000-0000-0000B9080000}"/>
    <cellStyle name="SAPBEXfilterItem" xfId="2234" xr:uid="{00000000-0005-0000-0000-0000BA080000}"/>
    <cellStyle name="SAPBEXfilterText" xfId="2235" xr:uid="{00000000-0005-0000-0000-0000BB080000}"/>
    <cellStyle name="SAPBEXfilterText 2" xfId="2236" xr:uid="{00000000-0005-0000-0000-0000BC080000}"/>
    <cellStyle name="SAPBEXfilterText 2 2" xfId="2237" xr:uid="{00000000-0005-0000-0000-0000BD080000}"/>
    <cellStyle name="SAPBEXfilterText 3" xfId="2238" xr:uid="{00000000-0005-0000-0000-0000BE080000}"/>
    <cellStyle name="SAPBEXfilterText 3 2" xfId="2239" xr:uid="{00000000-0005-0000-0000-0000BF080000}"/>
    <cellStyle name="SAPBEXfilterText 3_N Local option gas - City" xfId="2240" xr:uid="{00000000-0005-0000-0000-0000C0080000}"/>
    <cellStyle name="SAPBEXfilterText_ Refunds" xfId="2241" xr:uid="{00000000-0005-0000-0000-0000C1080000}"/>
    <cellStyle name="SAPBEXformats" xfId="2242" xr:uid="{00000000-0005-0000-0000-0000C2080000}"/>
    <cellStyle name="SAPBEXheaderItem" xfId="2243" xr:uid="{00000000-0005-0000-0000-0000C3080000}"/>
    <cellStyle name="SAPBEXheaderItem 2" xfId="2244" xr:uid="{00000000-0005-0000-0000-0000C4080000}"/>
    <cellStyle name="SAPBEXheaderItem 2 2" xfId="2245" xr:uid="{00000000-0005-0000-0000-0000C5080000}"/>
    <cellStyle name="SAPBEXheaderItem 3" xfId="2246" xr:uid="{00000000-0005-0000-0000-0000C6080000}"/>
    <cellStyle name="SAPBEXheaderItem 3 2" xfId="2247" xr:uid="{00000000-0005-0000-0000-0000C7080000}"/>
    <cellStyle name="SAPBEXheaderItem 3_N Local option gas - City" xfId="2248" xr:uid="{00000000-0005-0000-0000-0000C8080000}"/>
    <cellStyle name="SAPBEXheaderItem 4" xfId="2249" xr:uid="{00000000-0005-0000-0000-0000C9080000}"/>
    <cellStyle name="SAPBEXheaderItem_ Refunds" xfId="2250" xr:uid="{00000000-0005-0000-0000-0000CA080000}"/>
    <cellStyle name="SAPBEXheaderText" xfId="2251" xr:uid="{00000000-0005-0000-0000-0000CB080000}"/>
    <cellStyle name="SAPBEXheaderText 2" xfId="2252" xr:uid="{00000000-0005-0000-0000-0000CC080000}"/>
    <cellStyle name="SAPBEXheaderText 2 2" xfId="2253" xr:uid="{00000000-0005-0000-0000-0000CD080000}"/>
    <cellStyle name="SAPBEXheaderText 3" xfId="2254" xr:uid="{00000000-0005-0000-0000-0000CE080000}"/>
    <cellStyle name="SAPBEXheaderText 3 2" xfId="2255" xr:uid="{00000000-0005-0000-0000-0000CF080000}"/>
    <cellStyle name="SAPBEXheaderText 3_N Local option gas - City" xfId="2256" xr:uid="{00000000-0005-0000-0000-0000D0080000}"/>
    <cellStyle name="SAPBEXheaderText 4" xfId="2257" xr:uid="{00000000-0005-0000-0000-0000D1080000}"/>
    <cellStyle name="SAPBEXheaderText_ Refunds" xfId="2258" xr:uid="{00000000-0005-0000-0000-0000D2080000}"/>
    <cellStyle name="SAPBEXHLevel0" xfId="2259" xr:uid="{00000000-0005-0000-0000-0000D3080000}"/>
    <cellStyle name="SAPBEXHLevel0 2" xfId="2260" xr:uid="{00000000-0005-0000-0000-0000D4080000}"/>
    <cellStyle name="SAPBEXHLevel0 2 2" xfId="2261" xr:uid="{00000000-0005-0000-0000-0000D5080000}"/>
    <cellStyle name="SAPBEXHLevel0 3" xfId="2262" xr:uid="{00000000-0005-0000-0000-0000D6080000}"/>
    <cellStyle name="SAPBEXHLevel0 3 2" xfId="2263" xr:uid="{00000000-0005-0000-0000-0000D7080000}"/>
    <cellStyle name="SAPBEXHLevel0 3_N Local option gas - City" xfId="2264" xr:uid="{00000000-0005-0000-0000-0000D8080000}"/>
    <cellStyle name="SAPBEXHLevel0 4" xfId="2265" xr:uid="{00000000-0005-0000-0000-0000D9080000}"/>
    <cellStyle name="SAPBEXHLevel0_ Refunds" xfId="2266" xr:uid="{00000000-0005-0000-0000-0000DA080000}"/>
    <cellStyle name="SAPBEXHLevel0X" xfId="2267" xr:uid="{00000000-0005-0000-0000-0000DB080000}"/>
    <cellStyle name="SAPBEXHLevel0X 2" xfId="2268" xr:uid="{00000000-0005-0000-0000-0000DC080000}"/>
    <cellStyle name="SAPBEXHLevel0X 2 2" xfId="2269" xr:uid="{00000000-0005-0000-0000-0000DD080000}"/>
    <cellStyle name="SAPBEXHLevel0X 3" xfId="2270" xr:uid="{00000000-0005-0000-0000-0000DE080000}"/>
    <cellStyle name="SAPBEXHLevel0X 3 2" xfId="2271" xr:uid="{00000000-0005-0000-0000-0000DF080000}"/>
    <cellStyle name="SAPBEXHLevel0X 3_N Local option gas - City" xfId="2272" xr:uid="{00000000-0005-0000-0000-0000E0080000}"/>
    <cellStyle name="SAPBEXHLevel0X 4" xfId="2273" xr:uid="{00000000-0005-0000-0000-0000E1080000}"/>
    <cellStyle name="SAPBEXHLevel0X_ Refunds" xfId="2274" xr:uid="{00000000-0005-0000-0000-0000E2080000}"/>
    <cellStyle name="SAPBEXHLevel1" xfId="2275" xr:uid="{00000000-0005-0000-0000-0000E3080000}"/>
    <cellStyle name="SAPBEXHLevel1 2" xfId="2276" xr:uid="{00000000-0005-0000-0000-0000E4080000}"/>
    <cellStyle name="SAPBEXHLevel1 2 2" xfId="2277" xr:uid="{00000000-0005-0000-0000-0000E5080000}"/>
    <cellStyle name="SAPBEXHLevel1 3" xfId="2278" xr:uid="{00000000-0005-0000-0000-0000E6080000}"/>
    <cellStyle name="SAPBEXHLevel1 3 2" xfId="2279" xr:uid="{00000000-0005-0000-0000-0000E7080000}"/>
    <cellStyle name="SAPBEXHLevel1 3_N Local option gas - City" xfId="2280" xr:uid="{00000000-0005-0000-0000-0000E8080000}"/>
    <cellStyle name="SAPBEXHLevel1 4" xfId="2281" xr:uid="{00000000-0005-0000-0000-0000E9080000}"/>
    <cellStyle name="SAPBEXHLevel1_ Refunds" xfId="2282" xr:uid="{00000000-0005-0000-0000-0000EA080000}"/>
    <cellStyle name="SAPBEXHLevel1X" xfId="2283" xr:uid="{00000000-0005-0000-0000-0000EB080000}"/>
    <cellStyle name="SAPBEXHLevel1X 2" xfId="2284" xr:uid="{00000000-0005-0000-0000-0000EC080000}"/>
    <cellStyle name="SAPBEXHLevel1X 2 2" xfId="2285" xr:uid="{00000000-0005-0000-0000-0000ED080000}"/>
    <cellStyle name="SAPBEXHLevel1X 3" xfId="2286" xr:uid="{00000000-0005-0000-0000-0000EE080000}"/>
    <cellStyle name="SAPBEXHLevel1X 3 2" xfId="2287" xr:uid="{00000000-0005-0000-0000-0000EF080000}"/>
    <cellStyle name="SAPBEXHLevel1X 3_N Local option gas - City" xfId="2288" xr:uid="{00000000-0005-0000-0000-0000F0080000}"/>
    <cellStyle name="SAPBEXHLevel1X 4" xfId="2289" xr:uid="{00000000-0005-0000-0000-0000F1080000}"/>
    <cellStyle name="SAPBEXHLevel1X_ Refunds" xfId="2290" xr:uid="{00000000-0005-0000-0000-0000F2080000}"/>
    <cellStyle name="SAPBEXHLevel2" xfId="2291" xr:uid="{00000000-0005-0000-0000-0000F3080000}"/>
    <cellStyle name="SAPBEXHLevel2 2" xfId="2292" xr:uid="{00000000-0005-0000-0000-0000F4080000}"/>
    <cellStyle name="SAPBEXHLevel2 2 2" xfId="2293" xr:uid="{00000000-0005-0000-0000-0000F5080000}"/>
    <cellStyle name="SAPBEXHLevel2 3" xfId="2294" xr:uid="{00000000-0005-0000-0000-0000F6080000}"/>
    <cellStyle name="SAPBEXHLevel2 3 2" xfId="2295" xr:uid="{00000000-0005-0000-0000-0000F7080000}"/>
    <cellStyle name="SAPBEXHLevel2 3_N Local option gas - City" xfId="2296" xr:uid="{00000000-0005-0000-0000-0000F8080000}"/>
    <cellStyle name="SAPBEXHLevel2 4" xfId="2297" xr:uid="{00000000-0005-0000-0000-0000F9080000}"/>
    <cellStyle name="SAPBEXHLevel2_ Refunds" xfId="2298" xr:uid="{00000000-0005-0000-0000-0000FA080000}"/>
    <cellStyle name="SAPBEXHLevel2X" xfId="2299" xr:uid="{00000000-0005-0000-0000-0000FB080000}"/>
    <cellStyle name="SAPBEXHLevel2X 2" xfId="2300" xr:uid="{00000000-0005-0000-0000-0000FC080000}"/>
    <cellStyle name="SAPBEXHLevel2X 2 2" xfId="2301" xr:uid="{00000000-0005-0000-0000-0000FD080000}"/>
    <cellStyle name="SAPBEXHLevel2X 3" xfId="2302" xr:uid="{00000000-0005-0000-0000-0000FE080000}"/>
    <cellStyle name="SAPBEXHLevel2X 3 2" xfId="2303" xr:uid="{00000000-0005-0000-0000-0000FF080000}"/>
    <cellStyle name="SAPBEXHLevel2X 3_N Local option gas - City" xfId="2304" xr:uid="{00000000-0005-0000-0000-000000090000}"/>
    <cellStyle name="SAPBEXHLevel2X 4" xfId="2305" xr:uid="{00000000-0005-0000-0000-000001090000}"/>
    <cellStyle name="SAPBEXHLevel2X_ Refunds" xfId="2306" xr:uid="{00000000-0005-0000-0000-000002090000}"/>
    <cellStyle name="SAPBEXHLevel3" xfId="2307" xr:uid="{00000000-0005-0000-0000-000003090000}"/>
    <cellStyle name="SAPBEXHLevel3 2" xfId="2308" xr:uid="{00000000-0005-0000-0000-000004090000}"/>
    <cellStyle name="SAPBEXHLevel3 2 2" xfId="2309" xr:uid="{00000000-0005-0000-0000-000005090000}"/>
    <cellStyle name="SAPBEXHLevel3 3" xfId="2310" xr:uid="{00000000-0005-0000-0000-000006090000}"/>
    <cellStyle name="SAPBEXHLevel3 3 2" xfId="2311" xr:uid="{00000000-0005-0000-0000-000007090000}"/>
    <cellStyle name="SAPBEXHLevel3 3_N Local option gas - City" xfId="2312" xr:uid="{00000000-0005-0000-0000-000008090000}"/>
    <cellStyle name="SAPBEXHLevel3 4" xfId="2313" xr:uid="{00000000-0005-0000-0000-000009090000}"/>
    <cellStyle name="SAPBEXHLevel3_ Refunds" xfId="2314" xr:uid="{00000000-0005-0000-0000-00000A090000}"/>
    <cellStyle name="SAPBEXHLevel3X" xfId="2315" xr:uid="{00000000-0005-0000-0000-00000B090000}"/>
    <cellStyle name="SAPBEXHLevel3X 2" xfId="2316" xr:uid="{00000000-0005-0000-0000-00000C090000}"/>
    <cellStyle name="SAPBEXHLevel3X 2 2" xfId="2317" xr:uid="{00000000-0005-0000-0000-00000D090000}"/>
    <cellStyle name="SAPBEXHLevel3X 3" xfId="2318" xr:uid="{00000000-0005-0000-0000-00000E090000}"/>
    <cellStyle name="SAPBEXHLevel3X 3 2" xfId="2319" xr:uid="{00000000-0005-0000-0000-00000F090000}"/>
    <cellStyle name="SAPBEXHLevel3X 3_N Local option gas - City" xfId="2320" xr:uid="{00000000-0005-0000-0000-000010090000}"/>
    <cellStyle name="SAPBEXHLevel3X 4" xfId="2321" xr:uid="{00000000-0005-0000-0000-000011090000}"/>
    <cellStyle name="SAPBEXHLevel3X_ Refunds" xfId="2322" xr:uid="{00000000-0005-0000-0000-000012090000}"/>
    <cellStyle name="SAPBEXinputData" xfId="2323" xr:uid="{00000000-0005-0000-0000-000013090000}"/>
    <cellStyle name="SAPBEXinputData 2" xfId="2324" xr:uid="{00000000-0005-0000-0000-000014090000}"/>
    <cellStyle name="SAPBEXinputData 2 2" xfId="2325" xr:uid="{00000000-0005-0000-0000-000015090000}"/>
    <cellStyle name="SAPBEXinputData 2_N Local option gas - City" xfId="2326" xr:uid="{00000000-0005-0000-0000-000016090000}"/>
    <cellStyle name="SAPBEXinputData 3" xfId="2327" xr:uid="{00000000-0005-0000-0000-000017090000}"/>
    <cellStyle name="SAPBEXinputData_ Refunds" xfId="2328" xr:uid="{00000000-0005-0000-0000-000018090000}"/>
    <cellStyle name="SAPBEXItemHeader" xfId="2329" xr:uid="{00000000-0005-0000-0000-000019090000}"/>
    <cellStyle name="SAPBEXresData" xfId="2330" xr:uid="{00000000-0005-0000-0000-00001A090000}"/>
    <cellStyle name="SAPBEXresDataEmph" xfId="2331" xr:uid="{00000000-0005-0000-0000-00001B090000}"/>
    <cellStyle name="SAPBEXresItem" xfId="2332" xr:uid="{00000000-0005-0000-0000-00001C090000}"/>
    <cellStyle name="SAPBEXresItemX" xfId="2333" xr:uid="{00000000-0005-0000-0000-00001D090000}"/>
    <cellStyle name="SAPBEXstdData" xfId="2334" xr:uid="{00000000-0005-0000-0000-00001E090000}"/>
    <cellStyle name="SAPBEXstdData 2" xfId="2335" xr:uid="{00000000-0005-0000-0000-00001F090000}"/>
    <cellStyle name="SAPBEXstdData_ Refunds" xfId="2336" xr:uid="{00000000-0005-0000-0000-000020090000}"/>
    <cellStyle name="SAPBEXstdDataEmph" xfId="2337" xr:uid="{00000000-0005-0000-0000-000021090000}"/>
    <cellStyle name="SAPBEXstdItem" xfId="2338" xr:uid="{00000000-0005-0000-0000-000022090000}"/>
    <cellStyle name="SAPBEXstdItem 2" xfId="2339" xr:uid="{00000000-0005-0000-0000-000023090000}"/>
    <cellStyle name="SAPBEXstdItem_ Refunds" xfId="2340" xr:uid="{00000000-0005-0000-0000-000024090000}"/>
    <cellStyle name="SAPBEXstdItemX" xfId="2341" xr:uid="{00000000-0005-0000-0000-000025090000}"/>
    <cellStyle name="SAPBEXstdItemX 2" xfId="2342" xr:uid="{00000000-0005-0000-0000-000026090000}"/>
    <cellStyle name="SAPBEXstdItemX_ Refunds" xfId="2343" xr:uid="{00000000-0005-0000-0000-000027090000}"/>
    <cellStyle name="SAPBEXtitle" xfId="2344" xr:uid="{00000000-0005-0000-0000-000028090000}"/>
    <cellStyle name="SAPBEXtitle 2" xfId="2345" xr:uid="{00000000-0005-0000-0000-000029090000}"/>
    <cellStyle name="SAPBEXtitle 2 2" xfId="2346" xr:uid="{00000000-0005-0000-0000-00002A090000}"/>
    <cellStyle name="SAPBEXtitle 2 3" xfId="2347" xr:uid="{00000000-0005-0000-0000-00002B090000}"/>
    <cellStyle name="SAPBEXtitle 2 4" xfId="2348" xr:uid="{00000000-0005-0000-0000-00002C090000}"/>
    <cellStyle name="SAPBEXtitle 2_ Refunds" xfId="2349" xr:uid="{00000000-0005-0000-0000-00002D090000}"/>
    <cellStyle name="SAPBEXtitle 3" xfId="2350" xr:uid="{00000000-0005-0000-0000-00002E090000}"/>
    <cellStyle name="SAPBEXtitle 3 2" xfId="2351" xr:uid="{00000000-0005-0000-0000-00002F090000}"/>
    <cellStyle name="SAPBEXtitle 3_N Local option gas - City" xfId="2352" xr:uid="{00000000-0005-0000-0000-000030090000}"/>
    <cellStyle name="SAPBEXtitle_ Refunds" xfId="2353" xr:uid="{00000000-0005-0000-0000-000031090000}"/>
    <cellStyle name="SAPBEXunassignedItem" xfId="2354" xr:uid="{00000000-0005-0000-0000-000032090000}"/>
    <cellStyle name="SAPBEXundefined" xfId="2355" xr:uid="{00000000-0005-0000-0000-000033090000}"/>
    <cellStyle name="SEM-BPS-data" xfId="2356" xr:uid="{00000000-0005-0000-0000-000034090000}"/>
    <cellStyle name="SEM-BPS-head" xfId="2357" xr:uid="{00000000-0005-0000-0000-000035090000}"/>
    <cellStyle name="SEM-BPS-headdata" xfId="2358" xr:uid="{00000000-0005-0000-0000-000036090000}"/>
    <cellStyle name="SEM-BPS-headkey" xfId="2359" xr:uid="{00000000-0005-0000-0000-000037090000}"/>
    <cellStyle name="SEM-BPS-input-on" xfId="2360" xr:uid="{00000000-0005-0000-0000-000038090000}"/>
    <cellStyle name="SEM-BPS-key" xfId="2361" xr:uid="{00000000-0005-0000-0000-000039090000}"/>
    <cellStyle name="SEM-BPS-sub1" xfId="2362" xr:uid="{00000000-0005-0000-0000-00003A090000}"/>
    <cellStyle name="SEM-BPS-sub2" xfId="2363" xr:uid="{00000000-0005-0000-0000-00003B090000}"/>
    <cellStyle name="SEM-BPS-total" xfId="2364" xr:uid="{00000000-0005-0000-0000-00003C090000}"/>
    <cellStyle name="Sheet Title" xfId="2365" xr:uid="{00000000-0005-0000-0000-00003D090000}"/>
    <cellStyle name="Style 1" xfId="2366" xr:uid="{00000000-0005-0000-0000-00003E090000}"/>
    <cellStyle name="Temp" xfId="2367" xr:uid="{00000000-0005-0000-0000-00003F090000}"/>
    <cellStyle name="Title 2" xfId="2368" xr:uid="{00000000-0005-0000-0000-000040090000}"/>
    <cellStyle name="Title 3" xfId="2369" xr:uid="{00000000-0005-0000-0000-000041090000}"/>
    <cellStyle name="Total 2" xfId="2370" xr:uid="{00000000-0005-0000-0000-000042090000}"/>
    <cellStyle name="Total 3" xfId="2371" xr:uid="{00000000-0005-0000-0000-000043090000}"/>
    <cellStyle name="Warning Text 2" xfId="2372" xr:uid="{00000000-0005-0000-0000-000044090000}"/>
    <cellStyle name="Warning Text 3" xfId="2373" xr:uid="{00000000-0005-0000-0000-000045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G91"/>
  <sheetViews>
    <sheetView topLeftCell="A67" workbookViewId="0">
      <selection activeCell="C26" sqref="C26"/>
    </sheetView>
  </sheetViews>
  <sheetFormatPr defaultRowHeight="12.75" x14ac:dyDescent="0.2"/>
  <cols>
    <col min="1" max="1" width="26.1640625" customWidth="1"/>
    <col min="2" max="2" width="12.83203125" customWidth="1"/>
    <col min="3" max="3" width="11.6640625" customWidth="1"/>
    <col min="4" max="4" width="12" customWidth="1"/>
    <col min="5" max="5" width="13.33203125" customWidth="1"/>
    <col min="6" max="6" width="18.5" customWidth="1"/>
    <col min="7" max="7" width="16.83203125" customWidth="1"/>
    <col min="8" max="8" width="13.6640625" bestFit="1" customWidth="1"/>
  </cols>
  <sheetData>
    <row r="1" spans="1:7" x14ac:dyDescent="0.2">
      <c r="A1" s="15" t="s">
        <v>104</v>
      </c>
      <c r="E1" t="s">
        <v>84</v>
      </c>
      <c r="F1" s="3"/>
      <c r="G1" s="3"/>
    </row>
    <row r="2" spans="1:7" x14ac:dyDescent="0.2">
      <c r="F2" s="3"/>
      <c r="G2" s="3"/>
    </row>
    <row r="3" spans="1:7" x14ac:dyDescent="0.2">
      <c r="A3" s="17" t="s">
        <v>85</v>
      </c>
      <c r="B3" s="17"/>
      <c r="C3" s="17"/>
      <c r="D3" s="17"/>
      <c r="E3" s="6"/>
      <c r="F3" s="6"/>
      <c r="G3" s="6"/>
    </row>
    <row r="4" spans="1:7" x14ac:dyDescent="0.2">
      <c r="A4" s="17" t="s">
        <v>86</v>
      </c>
      <c r="B4" s="17"/>
      <c r="C4" s="17"/>
      <c r="D4" s="17"/>
      <c r="E4" s="6"/>
      <c r="F4" s="6"/>
      <c r="G4" s="6"/>
    </row>
    <row r="5" spans="1:7" x14ac:dyDescent="0.2">
      <c r="A5" s="17" t="s">
        <v>34</v>
      </c>
      <c r="B5" s="17"/>
      <c r="C5" s="17"/>
      <c r="D5" s="17"/>
      <c r="E5" s="6"/>
      <c r="F5" s="6"/>
      <c r="G5" s="6"/>
    </row>
    <row r="6" spans="1:7" x14ac:dyDescent="0.2">
      <c r="A6" s="17" t="s">
        <v>74</v>
      </c>
      <c r="B6" s="17"/>
      <c r="C6" s="17"/>
      <c r="D6" s="17"/>
      <c r="E6" s="6"/>
      <c r="F6" s="6"/>
      <c r="G6" s="6"/>
    </row>
    <row r="7" spans="1:7" x14ac:dyDescent="0.2">
      <c r="A7" s="17" t="s">
        <v>35</v>
      </c>
      <c r="B7" s="17"/>
      <c r="C7" s="17"/>
      <c r="D7" s="17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B9" s="6"/>
      <c r="C9" s="6" t="s">
        <v>76</v>
      </c>
      <c r="D9" s="6" t="s">
        <v>75</v>
      </c>
      <c r="E9" s="6"/>
      <c r="F9" s="6"/>
    </row>
    <row r="10" spans="1:7" x14ac:dyDescent="0.2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1362672.33</v>
      </c>
      <c r="E14" s="4">
        <f>SUM('Rental Car Surcharge'!B14:M14)</f>
        <v>939844</v>
      </c>
      <c r="F14" s="4"/>
      <c r="G14" s="5"/>
    </row>
    <row r="15" spans="1:7" x14ac:dyDescent="0.2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382382.53999999992</v>
      </c>
      <c r="E15" s="4">
        <f>SUM('Rental Car Surcharge'!B15:M15)</f>
        <v>1740</v>
      </c>
      <c r="F15" s="4"/>
      <c r="G15" s="5"/>
    </row>
    <row r="16" spans="1:7" x14ac:dyDescent="0.2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1083682.0399999998</v>
      </c>
      <c r="E16" s="4">
        <f>SUM('Rental Car Surcharge'!B16:M16)</f>
        <v>1657754</v>
      </c>
      <c r="F16" s="4"/>
      <c r="G16" s="5"/>
    </row>
    <row r="17" spans="1:7" x14ac:dyDescent="0.2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241248.62</v>
      </c>
      <c r="E17" s="4">
        <f>SUM('Rental Car Surcharge'!B17:M17)</f>
        <v>35136</v>
      </c>
      <c r="F17" s="4"/>
      <c r="G17" s="5"/>
    </row>
    <row r="18" spans="1:7" x14ac:dyDescent="0.2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3052604.5700000003</v>
      </c>
      <c r="E18" s="4">
        <f>SUM('Rental Car Surcharge'!B18:M18)</f>
        <v>2178300</v>
      </c>
      <c r="F18" s="4"/>
      <c r="G18" s="5"/>
    </row>
    <row r="19" spans="1:7" x14ac:dyDescent="0.2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7107051.379999999</v>
      </c>
      <c r="E19" s="4">
        <f>SUM('Rental Car Surcharge'!B19:M19)</f>
        <v>28271674.030000001</v>
      </c>
      <c r="F19" s="4"/>
      <c r="G19" s="5"/>
    </row>
    <row r="20" spans="1:7" x14ac:dyDescent="0.2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288822.96000000002</v>
      </c>
      <c r="E20" s="4">
        <f>SUM('Rental Car Surcharge'!B20:M20)</f>
        <v>600</v>
      </c>
      <c r="F20" s="4"/>
      <c r="G20" s="5"/>
    </row>
    <row r="21" spans="1:7" x14ac:dyDescent="0.2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1023593.37</v>
      </c>
      <c r="E21" s="4">
        <f>SUM('Rental Car Surcharge'!B21:M21)</f>
        <v>2602800.84</v>
      </c>
      <c r="F21" s="4"/>
      <c r="G21" s="5"/>
    </row>
    <row r="22" spans="1:7" x14ac:dyDescent="0.2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747185.44000000006</v>
      </c>
      <c r="E22" s="4">
        <f>SUM('Rental Car Surcharge'!B22:M22)</f>
        <v>244471</v>
      </c>
      <c r="F22" s="4"/>
      <c r="G22" s="5"/>
    </row>
    <row r="23" spans="1:7" x14ac:dyDescent="0.2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910467.76000000013</v>
      </c>
      <c r="E23" s="4">
        <f>SUM('Rental Car Surcharge'!B23:M23)</f>
        <v>403191.6</v>
      </c>
      <c r="F23" s="4"/>
      <c r="G23" s="5"/>
    </row>
    <row r="24" spans="1:7" x14ac:dyDescent="0.2">
      <c r="A24" t="s">
        <v>45</v>
      </c>
      <c r="B24" s="4">
        <f>SUM('Oil &amp; Gas Severance'!B24:M24)</f>
        <v>116173.63000000002</v>
      </c>
      <c r="C24" s="4">
        <f>SUM('Solid Minerals Severance'!B24:M24)</f>
        <v>0</v>
      </c>
      <c r="D24" s="4">
        <f>SUM('County Tax on Motor Fuel'!B24:M24)</f>
        <v>2059303.82</v>
      </c>
      <c r="E24" s="4">
        <f>SUM('Rental Car Surcharge'!B24:M24)</f>
        <v>1680249.5</v>
      </c>
      <c r="F24" s="4"/>
      <c r="G24" s="5"/>
    </row>
    <row r="25" spans="1:7" x14ac:dyDescent="0.2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718481.93</v>
      </c>
      <c r="E25" s="4">
        <f>SUM('Rental Car Surcharge'!B25:M25)</f>
        <v>135795</v>
      </c>
      <c r="F25" s="4"/>
      <c r="G25" s="5"/>
    </row>
    <row r="26" spans="1:7" x14ac:dyDescent="0.2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9557875.25</v>
      </c>
      <c r="E26" s="4">
        <f>SUM('Rental Car Surcharge'!B26:M26)</f>
        <v>32577551.550000001</v>
      </c>
      <c r="F26" s="4"/>
      <c r="G26" s="5"/>
    </row>
    <row r="27" spans="1:7" x14ac:dyDescent="0.2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380594.79000000004</v>
      </c>
      <c r="E27" s="4">
        <f>SUM('Rental Car Surcharge'!B27:M27)</f>
        <v>15003</v>
      </c>
      <c r="F27" s="4"/>
      <c r="G27" s="5"/>
    </row>
    <row r="28" spans="1:7" x14ac:dyDescent="0.2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372450.52999999997</v>
      </c>
      <c r="E28" s="4">
        <f>SUM('Rental Car Surcharge'!B28:M28)</f>
        <v>68952</v>
      </c>
      <c r="F28" s="4"/>
      <c r="G28" s="5"/>
    </row>
    <row r="29" spans="1:7" x14ac:dyDescent="0.2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4184059.63</v>
      </c>
      <c r="E29" s="4">
        <f>SUM('Rental Car Surcharge'!B29:M29)</f>
        <v>7562118</v>
      </c>
      <c r="F29" s="4"/>
      <c r="G29" s="5"/>
    </row>
    <row r="30" spans="1:7" x14ac:dyDescent="0.2">
      <c r="A30" t="s">
        <v>47</v>
      </c>
      <c r="B30" s="4">
        <f>SUM('Oil &amp; Gas Severance'!B30:M30)</f>
        <v>68978.290000000008</v>
      </c>
      <c r="C30" s="4">
        <f>SUM('Solid Minerals Severance'!B30:M30)</f>
        <v>0</v>
      </c>
      <c r="D30" s="4">
        <f>SUM('County Tax on Motor Fuel'!B30:M30)</f>
        <v>1449776.13</v>
      </c>
      <c r="E30" s="4">
        <f>SUM('Rental Car Surcharge'!B30:M30)</f>
        <v>2812837</v>
      </c>
      <c r="F30" s="4"/>
      <c r="G30" s="5"/>
    </row>
    <row r="31" spans="1:7" x14ac:dyDescent="0.2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559668.99</v>
      </c>
      <c r="E31" s="4">
        <f>SUM('Rental Car Surcharge'!B31:M31)</f>
        <v>202672</v>
      </c>
      <c r="F31" s="4"/>
      <c r="G31" s="5"/>
    </row>
    <row r="32" spans="1:7" x14ac:dyDescent="0.2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367087.25</v>
      </c>
      <c r="E32" s="4">
        <f>SUM('Rental Car Surcharge'!B32:M32)</f>
        <v>180</v>
      </c>
      <c r="F32" s="4"/>
      <c r="G32" s="5"/>
    </row>
    <row r="33" spans="1:7" x14ac:dyDescent="0.2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497991.20000000007</v>
      </c>
      <c r="E33" s="4">
        <f>SUM('Rental Car Surcharge'!B33:M33)</f>
        <v>5355</v>
      </c>
      <c r="F33" s="4"/>
      <c r="G33" s="5"/>
    </row>
    <row r="34" spans="1:7" x14ac:dyDescent="0.2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209068.9</v>
      </c>
      <c r="E34" s="4">
        <f>SUM('Rental Car Surcharge'!B34:M34)</f>
        <v>270</v>
      </c>
      <c r="F34" s="4"/>
      <c r="G34" s="5"/>
    </row>
    <row r="35" spans="1:7" x14ac:dyDescent="0.2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477729.85999999993</v>
      </c>
      <c r="E35" s="4">
        <f>SUM('Rental Car Surcharge'!B35:M35)</f>
        <v>80</v>
      </c>
      <c r="F35" s="4"/>
      <c r="G35" s="5"/>
    </row>
    <row r="36" spans="1:7" x14ac:dyDescent="0.2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323287.08999999997</v>
      </c>
      <c r="E36" s="4">
        <f>SUM('Rental Car Surcharge'!B36:M36)</f>
        <v>120</v>
      </c>
      <c r="F36" s="4"/>
      <c r="G36" s="5"/>
    </row>
    <row r="37" spans="1:7" x14ac:dyDescent="0.2">
      <c r="A37" t="s">
        <v>12</v>
      </c>
      <c r="B37" s="4">
        <f>SUM('Oil &amp; Gas Severance'!B37:M37)</f>
        <v>0</v>
      </c>
      <c r="C37" s="4">
        <f>SUM('Solid Minerals Severance'!B37:M37)</f>
        <v>1044575.2872726999</v>
      </c>
      <c r="D37" s="4">
        <f>SUM('County Tax on Motor Fuel'!B37:M37)</f>
        <v>483192.50999999995</v>
      </c>
      <c r="E37" s="4">
        <f>SUM('Rental Car Surcharge'!B37:M37)</f>
        <v>154</v>
      </c>
      <c r="F37" s="4"/>
      <c r="G37" s="5"/>
    </row>
    <row r="38" spans="1:7" x14ac:dyDescent="0.2">
      <c r="A38" t="s">
        <v>13</v>
      </c>
      <c r="B38" s="4">
        <f>SUM('Oil &amp; Gas Severance'!B38:M38)</f>
        <v>0</v>
      </c>
      <c r="C38" s="4">
        <f>SUM('Solid Minerals Severance'!B38:M38)</f>
        <v>3722576.8145273002</v>
      </c>
      <c r="D38" s="4">
        <f>SUM('County Tax on Motor Fuel'!B38:M38)</f>
        <v>374933.54</v>
      </c>
      <c r="E38" s="4">
        <f>SUM('Rental Car Surcharge'!B38:M38)</f>
        <v>1304</v>
      </c>
      <c r="F38" s="4"/>
      <c r="G38" s="5"/>
    </row>
    <row r="39" spans="1:7" x14ac:dyDescent="0.2">
      <c r="A39" t="s">
        <v>14</v>
      </c>
      <c r="B39" s="4">
        <f>SUM('Oil &amp; Gas Severance'!B39:M39)</f>
        <v>64580.33</v>
      </c>
      <c r="C39" s="4">
        <f>SUM('Solid Minerals Severance'!B39:M39)</f>
        <v>0</v>
      </c>
      <c r="D39" s="4">
        <f>SUM('County Tax on Motor Fuel'!B39:M39)</f>
        <v>669219.11</v>
      </c>
      <c r="E39" s="4">
        <f>SUM('Rental Car Surcharge'!B39:M39)</f>
        <v>6673</v>
      </c>
      <c r="F39" s="4"/>
      <c r="G39" s="5"/>
    </row>
    <row r="40" spans="1:7" x14ac:dyDescent="0.2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839453.87</v>
      </c>
      <c r="E40" s="4">
        <f>SUM('Rental Car Surcharge'!B40:M40)</f>
        <v>377286</v>
      </c>
      <c r="F40" s="4"/>
      <c r="G40" s="5"/>
    </row>
    <row r="41" spans="1:7" x14ac:dyDescent="0.2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837070.14999999991</v>
      </c>
      <c r="E41" s="4">
        <f>SUM('Rental Car Surcharge'!B41:M41)</f>
        <v>173658</v>
      </c>
      <c r="F41" s="4"/>
      <c r="G41" s="5"/>
    </row>
    <row r="42" spans="1:7" x14ac:dyDescent="0.2">
      <c r="A42" t="s">
        <v>50</v>
      </c>
      <c r="B42" s="4">
        <f>SUM('Oil &amp; Gas Severance'!B42:M42)</f>
        <v>0</v>
      </c>
      <c r="C42" s="4">
        <f>SUM('Solid Minerals Severance'!B42:M42)</f>
        <v>604765.81800000009</v>
      </c>
      <c r="D42" s="4">
        <f>SUM('County Tax on Motor Fuel'!B42:M42)</f>
        <v>5501541.2800000003</v>
      </c>
      <c r="E42" s="4">
        <f>SUM('Rental Car Surcharge'!B42:M42)</f>
        <v>19038815.600000001</v>
      </c>
      <c r="F42" s="4"/>
      <c r="G42" s="5"/>
    </row>
    <row r="43" spans="1:7" x14ac:dyDescent="0.2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288922.29000000004</v>
      </c>
      <c r="E43" s="4">
        <f>SUM('Rental Car Surcharge'!B43:M43)</f>
        <v>660</v>
      </c>
      <c r="F43" s="4"/>
      <c r="G43" s="5"/>
    </row>
    <row r="44" spans="1:7" x14ac:dyDescent="0.2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829621.11</v>
      </c>
      <c r="E44" s="4">
        <f>SUM('Rental Car Surcharge'!B44:M44)</f>
        <v>559182</v>
      </c>
      <c r="F44" s="4"/>
      <c r="G44" s="5"/>
    </row>
    <row r="45" spans="1:7" x14ac:dyDescent="0.2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717190.74000000011</v>
      </c>
      <c r="E45" s="4">
        <f>SUM('Rental Car Surcharge'!B45:M45)</f>
        <v>115700</v>
      </c>
      <c r="F45" s="4"/>
      <c r="G45" s="5"/>
    </row>
    <row r="46" spans="1:7" x14ac:dyDescent="0.2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328749.66000000003</v>
      </c>
      <c r="E46" s="4">
        <f>SUM('Rental Car Surcharge'!B46:M46)</f>
        <v>1680</v>
      </c>
      <c r="F46" s="4"/>
      <c r="G46" s="5"/>
    </row>
    <row r="47" spans="1:7" x14ac:dyDescent="0.2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256841.88</v>
      </c>
      <c r="E47" s="4">
        <f>SUM('Rental Car Surcharge'!B47:M47)</f>
        <v>0</v>
      </c>
      <c r="F47" s="4"/>
      <c r="G47" s="5"/>
    </row>
    <row r="48" spans="1:7" x14ac:dyDescent="0.2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1620606.78</v>
      </c>
      <c r="E48" s="4">
        <f>SUM('Rental Car Surcharge'!B48:M48)</f>
        <v>1007160</v>
      </c>
      <c r="F48" s="4"/>
      <c r="G48" s="5"/>
    </row>
    <row r="49" spans="1:7" x14ac:dyDescent="0.2">
      <c r="A49" t="s">
        <v>53</v>
      </c>
      <c r="B49" s="4">
        <f>SUM('Oil &amp; Gas Severance'!B49:M49)</f>
        <v>16537.929999999997</v>
      </c>
      <c r="C49" s="4">
        <f>SUM('Solid Minerals Severance'!B49:M49)</f>
        <v>0</v>
      </c>
      <c r="D49" s="4">
        <f>SUM('County Tax on Motor Fuel'!B49:M49)</f>
        <v>2961130.74</v>
      </c>
      <c r="E49" s="4">
        <f>SUM('Rental Car Surcharge'!B49:M49)</f>
        <v>11972778.5</v>
      </c>
      <c r="F49" s="4"/>
      <c r="G49" s="5"/>
    </row>
    <row r="50" spans="1:7" x14ac:dyDescent="0.2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1321057.22</v>
      </c>
      <c r="E50" s="4">
        <f>SUM('Rental Car Surcharge'!B50:M50)</f>
        <v>1756383</v>
      </c>
      <c r="F50" s="4"/>
      <c r="G50" s="5"/>
    </row>
    <row r="51" spans="1:7" x14ac:dyDescent="0.2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650844.8899999999</v>
      </c>
      <c r="E51" s="4">
        <f>SUM('Rental Car Surcharge'!B51:M51)</f>
        <v>20486</v>
      </c>
      <c r="F51" s="4"/>
      <c r="G51" s="5"/>
    </row>
    <row r="52" spans="1:7" x14ac:dyDescent="0.2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381290.03</v>
      </c>
      <c r="E52" s="4">
        <f>SUM('Rental Car Surcharge'!B52:M52)</f>
        <v>420</v>
      </c>
      <c r="F52" s="4"/>
      <c r="G52" s="5"/>
    </row>
    <row r="53" spans="1:7" x14ac:dyDescent="0.2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471572.0400000001</v>
      </c>
      <c r="E53" s="4">
        <f>SUM('Rental Car Surcharge'!B53:M53)</f>
        <v>420</v>
      </c>
      <c r="F53" s="4"/>
      <c r="G53" s="5"/>
    </row>
    <row r="54" spans="1:7" x14ac:dyDescent="0.2">
      <c r="A54" t="s">
        <v>55</v>
      </c>
      <c r="B54" s="4">
        <f>SUM('Oil &amp; Gas Severance'!B54:M54)</f>
        <v>0</v>
      </c>
      <c r="C54" s="4">
        <f>SUM('Solid Minerals Severance'!B54:M54)</f>
        <v>1127620.9080000003</v>
      </c>
      <c r="D54" s="4">
        <f>SUM('County Tax on Motor Fuel'!B54:M54)</f>
        <v>1645635.43</v>
      </c>
      <c r="E54" s="4">
        <f>SUM('Rental Car Surcharge'!B54:M54)</f>
        <v>850034.02</v>
      </c>
      <c r="F54" s="4"/>
      <c r="G54" s="5"/>
    </row>
    <row r="55" spans="1:7" x14ac:dyDescent="0.2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2136475.5499999998</v>
      </c>
      <c r="E55" s="4">
        <f>SUM('Rental Car Surcharge'!B55:M55)</f>
        <v>744891</v>
      </c>
      <c r="F55" s="4"/>
      <c r="G55" s="5"/>
    </row>
    <row r="56" spans="1:7" x14ac:dyDescent="0.2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879777.8</v>
      </c>
      <c r="E56" s="4">
        <f>SUM('Rental Car Surcharge'!B56:M56)</f>
        <v>717481</v>
      </c>
      <c r="F56" s="4"/>
      <c r="G56" s="5"/>
    </row>
    <row r="57" spans="1:7" x14ac:dyDescent="0.2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1157178.97</v>
      </c>
      <c r="E57" s="4">
        <f>SUM('Rental Car Surcharge'!B57:M57)</f>
        <v>911595</v>
      </c>
      <c r="F57" s="4"/>
      <c r="G57" s="5"/>
    </row>
    <row r="58" spans="1:7" x14ac:dyDescent="0.2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597807.96</v>
      </c>
      <c r="E58" s="4">
        <f>SUM('Rental Car Surcharge'!B58:M58)</f>
        <v>95548</v>
      </c>
      <c r="F58" s="4"/>
      <c r="G58" s="5"/>
    </row>
    <row r="59" spans="1:7" x14ac:dyDescent="0.2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1150425.2100000002</v>
      </c>
      <c r="E59" s="4">
        <f>SUM('Rental Car Surcharge'!B59:M59)</f>
        <v>2041175</v>
      </c>
      <c r="F59" s="4"/>
      <c r="G59" s="5"/>
    </row>
    <row r="60" spans="1:7" x14ac:dyDescent="0.2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582115.35</v>
      </c>
      <c r="E60" s="4">
        <f>SUM('Rental Car Surcharge'!B60:M60)</f>
        <v>46859</v>
      </c>
      <c r="F60" s="4"/>
      <c r="G60" s="5"/>
    </row>
    <row r="61" spans="1:7" x14ac:dyDescent="0.2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5594008.3500000015</v>
      </c>
      <c r="E61" s="4">
        <f>SUM('Rental Car Surcharge'!B61:M61)</f>
        <v>40473374.489999995</v>
      </c>
      <c r="F61" s="4"/>
      <c r="G61" s="5"/>
    </row>
    <row r="62" spans="1:7" x14ac:dyDescent="0.2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1895425.5799999996</v>
      </c>
      <c r="E62" s="4">
        <f>SUM('Rental Car Surcharge'!B62:M62)</f>
        <v>944061</v>
      </c>
      <c r="F62" s="4"/>
      <c r="G62" s="5"/>
    </row>
    <row r="63" spans="1:7" x14ac:dyDescent="0.2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5702465.9499999993</v>
      </c>
      <c r="E63" s="4">
        <f>SUM('Rental Car Surcharge'!B63:M63)</f>
        <v>12247285.029999999</v>
      </c>
      <c r="F63" s="4"/>
      <c r="G63" s="5"/>
    </row>
    <row r="64" spans="1:7" x14ac:dyDescent="0.2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2027124.0999999999</v>
      </c>
      <c r="E64" s="4">
        <f>SUM('Rental Car Surcharge'!B64:M64)</f>
        <v>1257153</v>
      </c>
      <c r="F64" s="4"/>
      <c r="G64" s="5"/>
    </row>
    <row r="65" spans="1:7" x14ac:dyDescent="0.2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3282431.3800000004</v>
      </c>
      <c r="E65" s="4">
        <f>SUM('Rental Car Surcharge'!B65:M65)</f>
        <v>4384870.93</v>
      </c>
      <c r="F65" s="4"/>
      <c r="G65" s="5"/>
    </row>
    <row r="66" spans="1:7" x14ac:dyDescent="0.2">
      <c r="A66" t="s">
        <v>63</v>
      </c>
      <c r="B66" s="4">
        <f>SUM('Oil &amp; Gas Severance'!B66:M66)</f>
        <v>0</v>
      </c>
      <c r="C66" s="4">
        <f>SUM('Solid Minerals Severance'!B66:M66)</f>
        <v>3128.3910000000001</v>
      </c>
      <c r="D66" s="4">
        <f>SUM('County Tax on Motor Fuel'!B66:M66)</f>
        <v>3266937.4400000009</v>
      </c>
      <c r="E66" s="4">
        <f>SUM('Rental Car Surcharge'!B66:M66)</f>
        <v>1428212</v>
      </c>
      <c r="F66" s="4"/>
      <c r="G66" s="5"/>
    </row>
    <row r="67" spans="1:7" x14ac:dyDescent="0.2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620949.53</v>
      </c>
      <c r="E67" s="4">
        <f>SUM('Rental Car Surcharge'!B67:M67)</f>
        <v>61581</v>
      </c>
      <c r="F67" s="4"/>
      <c r="G67" s="5"/>
    </row>
    <row r="68" spans="1:7" x14ac:dyDescent="0.2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1207633.6300000001</v>
      </c>
      <c r="E68" s="4">
        <f>SUM('Rental Car Surcharge'!B68:M68)</f>
        <v>605028</v>
      </c>
      <c r="F68" s="4"/>
      <c r="G68" s="5"/>
    </row>
    <row r="69" spans="1:7" x14ac:dyDescent="0.2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1345390.63</v>
      </c>
      <c r="E69" s="4">
        <f>SUM('Rental Car Surcharge'!B69:M69)</f>
        <v>906777</v>
      </c>
      <c r="F69" s="4"/>
      <c r="G69" s="5"/>
    </row>
    <row r="70" spans="1:7" x14ac:dyDescent="0.2">
      <c r="A70" t="s">
        <v>67</v>
      </c>
      <c r="B70" s="4">
        <f>SUM('Oil &amp; Gas Severance'!B70:M70)</f>
        <v>252207.18</v>
      </c>
      <c r="C70" s="4">
        <f>SUM('Solid Minerals Severance'!B70:M70)</f>
        <v>0</v>
      </c>
      <c r="D70" s="4">
        <f>SUM('County Tax on Motor Fuel'!B70:M70)</f>
        <v>1055872.46</v>
      </c>
      <c r="E70" s="4">
        <f>SUM('Rental Car Surcharge'!B70:M70)</f>
        <v>134106</v>
      </c>
      <c r="F70" s="4"/>
      <c r="G70" s="5"/>
    </row>
    <row r="71" spans="1:7" x14ac:dyDescent="0.2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1579885.5</v>
      </c>
      <c r="E71" s="4">
        <f>SUM('Rental Car Surcharge'!B71:M71)</f>
        <v>2973496</v>
      </c>
      <c r="F71" s="4"/>
      <c r="G71" s="5"/>
    </row>
    <row r="72" spans="1:7" x14ac:dyDescent="0.2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1740386.8299999998</v>
      </c>
      <c r="E72" s="4">
        <f>SUM('Rental Car Surcharge'!B72:M72)</f>
        <v>3967426</v>
      </c>
      <c r="F72" s="4"/>
      <c r="G72" s="5"/>
    </row>
    <row r="73" spans="1:7" x14ac:dyDescent="0.2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814524.48</v>
      </c>
      <c r="E73" s="4">
        <f>SUM('Rental Car Surcharge'!B73:M73)</f>
        <v>132478</v>
      </c>
      <c r="F73" s="4"/>
      <c r="G73" s="5"/>
    </row>
    <row r="74" spans="1:7" x14ac:dyDescent="0.2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495309.56</v>
      </c>
      <c r="E74" s="4">
        <f>SUM('Rental Car Surcharge'!B74:M74)</f>
        <v>62104</v>
      </c>
      <c r="F74" s="4"/>
      <c r="G74" s="5"/>
    </row>
    <row r="75" spans="1:7" x14ac:dyDescent="0.2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554901.63</v>
      </c>
      <c r="E75" s="4">
        <f>SUM('Rental Car Surcharge'!B75:M75)</f>
        <v>1060</v>
      </c>
      <c r="F75" s="4"/>
      <c r="G75" s="5"/>
    </row>
    <row r="76" spans="1:7" x14ac:dyDescent="0.2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162189.77000000002</v>
      </c>
      <c r="E76" s="4">
        <f>SUM('Rental Car Surcharge'!B76:M76)</f>
        <v>480</v>
      </c>
      <c r="F76" s="4"/>
      <c r="G76" s="5"/>
    </row>
    <row r="77" spans="1:7" x14ac:dyDescent="0.2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2388152.81</v>
      </c>
      <c r="E77" s="4">
        <f>SUM('Rental Car Surcharge'!B77:M77)</f>
        <v>1783505</v>
      </c>
      <c r="F77" s="4"/>
      <c r="G77" s="5"/>
    </row>
    <row r="78" spans="1:7" x14ac:dyDescent="0.2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362518.54</v>
      </c>
      <c r="E78" s="4">
        <f>SUM('Rental Car Surcharge'!B78:M78)</f>
        <v>840</v>
      </c>
      <c r="F78" s="4"/>
      <c r="G78" s="5"/>
    </row>
    <row r="79" spans="1:7" x14ac:dyDescent="0.2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831110.96000000008</v>
      </c>
      <c r="E79" s="4">
        <f>SUM('Rental Car Surcharge'!B79:M79)</f>
        <v>13237</v>
      </c>
      <c r="F79" s="4"/>
      <c r="G79" s="5"/>
    </row>
    <row r="80" spans="1:7" x14ac:dyDescent="0.2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353182.42</v>
      </c>
      <c r="E80" s="4">
        <f>SUM('Rental Car Surcharge'!B80:M80)</f>
        <v>6687</v>
      </c>
      <c r="F80" s="4"/>
      <c r="G80" s="5"/>
    </row>
    <row r="81" spans="1:7" x14ac:dyDescent="0.2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12187.710000000001</v>
      </c>
      <c r="F81" s="4"/>
      <c r="G81" s="5"/>
    </row>
    <row r="82" spans="1:7" x14ac:dyDescent="0.2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23</v>
      </c>
      <c r="F82" s="4"/>
      <c r="G82" s="5"/>
    </row>
    <row r="83" spans="1:7" x14ac:dyDescent="0.2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105.85</v>
      </c>
      <c r="F83" s="4"/>
      <c r="G83" s="5"/>
    </row>
    <row r="84" spans="1:7" x14ac:dyDescent="0.2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">
      <c r="A85" t="s">
        <v>31</v>
      </c>
      <c r="B85" s="4">
        <f>SUM(B14:B82)</f>
        <v>518477.36000000004</v>
      </c>
      <c r="C85" s="4">
        <f>SUM(C14:C80)</f>
        <v>6502667.2187999999</v>
      </c>
      <c r="D85" s="4">
        <f>SUM(D14:D82)</f>
        <v>99320142.039999977</v>
      </c>
      <c r="E85" s="4">
        <f>SUM(E14:E82)</f>
        <v>193233009.80000001</v>
      </c>
      <c r="F85" s="4"/>
      <c r="G85" s="4"/>
    </row>
    <row r="87" spans="1:7" x14ac:dyDescent="0.2">
      <c r="A87" s="3"/>
    </row>
    <row r="90" spans="1:7" x14ac:dyDescent="0.2">
      <c r="A90" t="s">
        <v>87</v>
      </c>
    </row>
    <row r="91" spans="1:7" x14ac:dyDescent="0.2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AE82"/>
  <sheetViews>
    <sheetView workbookViewId="0">
      <pane ySplit="11" topLeftCell="A42" activePane="bottomLeft" state="frozen"/>
      <selection pane="bottomLeft" activeCell="M70" sqref="M70"/>
    </sheetView>
  </sheetViews>
  <sheetFormatPr defaultRowHeight="12.75" x14ac:dyDescent="0.2"/>
  <cols>
    <col min="1" max="1" width="16.1640625" bestFit="1" customWidth="1"/>
    <col min="2" max="3" width="9.1640625" bestFit="1" customWidth="1"/>
    <col min="4" max="4" width="8.1640625" bestFit="1" customWidth="1"/>
    <col min="5" max="6" width="9.1640625" bestFit="1" customWidth="1"/>
    <col min="7" max="13" width="8.1640625" bestFit="1" customWidth="1"/>
    <col min="14" max="14" width="9.1640625" bestFit="1" customWidth="1"/>
  </cols>
  <sheetData>
    <row r="1" spans="1:14" x14ac:dyDescent="0.2">
      <c r="A1" t="str">
        <f>'SFY 18-19'!A1</f>
        <v>VALIDATED TAX RECEIPTS FOR: JULY 2018 thru June 2019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v>43282</v>
      </c>
      <c r="C11" s="1">
        <f>DATE(YEAR(B11),MONTH(B11)+1,DAY(B11))</f>
        <v>43313</v>
      </c>
      <c r="D11" s="1">
        <f t="shared" ref="D11:M11" si="0">DATE(YEAR(C11),MONTH(C11)+1,DAY(C11))</f>
        <v>43344</v>
      </c>
      <c r="E11" s="1">
        <f t="shared" si="0"/>
        <v>43374</v>
      </c>
      <c r="F11" s="1">
        <f t="shared" si="0"/>
        <v>43405</v>
      </c>
      <c r="G11" s="1">
        <f t="shared" si="0"/>
        <v>43435</v>
      </c>
      <c r="H11" s="1">
        <f t="shared" si="0"/>
        <v>43466</v>
      </c>
      <c r="I11" s="1">
        <f t="shared" si="0"/>
        <v>43497</v>
      </c>
      <c r="J11" s="1">
        <f t="shared" si="0"/>
        <v>43525</v>
      </c>
      <c r="K11" s="1">
        <f t="shared" si="0"/>
        <v>43556</v>
      </c>
      <c r="L11" s="1">
        <f t="shared" si="0"/>
        <v>43586</v>
      </c>
      <c r="M11" s="1">
        <f t="shared" si="0"/>
        <v>43617</v>
      </c>
      <c r="N11" s="16" t="s">
        <v>103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1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</row>
    <row r="17" spans="1:31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</row>
    <row r="18" spans="1:31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1"/>
        <v>0</v>
      </c>
    </row>
    <row r="19" spans="1:31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</row>
    <row r="20" spans="1:31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1:31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</row>
    <row r="22" spans="1:31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1"/>
        <v>0</v>
      </c>
    </row>
    <row r="23" spans="1:31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1"/>
        <v>0</v>
      </c>
    </row>
    <row r="24" spans="1:31" s="5" customFormat="1" x14ac:dyDescent="0.2">
      <c r="A24" s="5" t="s">
        <v>45</v>
      </c>
      <c r="B24" s="5">
        <v>11864.65</v>
      </c>
      <c r="C24" s="5">
        <v>8818.57</v>
      </c>
      <c r="D24" s="5">
        <v>10581.01</v>
      </c>
      <c r="E24" s="5">
        <v>14340.41</v>
      </c>
      <c r="F24" s="5">
        <v>11135.86</v>
      </c>
      <c r="G24" s="5">
        <v>12059.500000000004</v>
      </c>
      <c r="H24" s="5">
        <v>15633.560000000001</v>
      </c>
      <c r="I24" s="5">
        <v>7380.7499999999964</v>
      </c>
      <c r="J24" s="5">
        <v>5138.82</v>
      </c>
      <c r="K24" s="5">
        <v>5585.3900000000012</v>
      </c>
      <c r="L24" s="5">
        <v>7152.6200000000026</v>
      </c>
      <c r="M24" s="5">
        <v>6482.49</v>
      </c>
      <c r="N24" s="5">
        <f t="shared" si="1"/>
        <v>116173.63000000002</v>
      </c>
    </row>
    <row r="25" spans="1:31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1"/>
        <v>0</v>
      </c>
      <c r="AE25" t="s">
        <v>102</v>
      </c>
    </row>
    <row r="26" spans="1:31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0</v>
      </c>
    </row>
    <row r="27" spans="1:31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0</v>
      </c>
    </row>
    <row r="28" spans="1:31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1"/>
        <v>0</v>
      </c>
    </row>
    <row r="29" spans="1:31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1"/>
        <v>0</v>
      </c>
    </row>
    <row r="30" spans="1:31" x14ac:dyDescent="0.2">
      <c r="A30" t="s">
        <v>47</v>
      </c>
      <c r="B30" s="5">
        <v>4333.91</v>
      </c>
      <c r="C30" s="5">
        <v>5741.12</v>
      </c>
      <c r="D30" s="5">
        <v>5246.33</v>
      </c>
      <c r="E30" s="5">
        <v>9108.2900000000009</v>
      </c>
      <c r="F30" s="5">
        <v>6218.89</v>
      </c>
      <c r="G30" s="5">
        <v>7496.4299999999994</v>
      </c>
      <c r="H30" s="5">
        <v>8981.9900000000016</v>
      </c>
      <c r="I30" s="5">
        <v>7116.5599999999995</v>
      </c>
      <c r="J30" s="5">
        <v>3616.4400000000005</v>
      </c>
      <c r="K30" s="5">
        <v>3660.1800000000012</v>
      </c>
      <c r="L30" s="5">
        <v>3456.48</v>
      </c>
      <c r="M30" s="5">
        <v>4001.6699999999987</v>
      </c>
      <c r="N30" s="5">
        <f t="shared" si="1"/>
        <v>68978.290000000008</v>
      </c>
    </row>
    <row r="31" spans="1:31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1"/>
        <v>0</v>
      </c>
    </row>
    <row r="32" spans="1:31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1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1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1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1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1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1"/>
        <v>0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1"/>
        <v>0</v>
      </c>
    </row>
    <row r="39" spans="1:14" s="5" customFormat="1" x14ac:dyDescent="0.2">
      <c r="A39" s="5" t="s">
        <v>14</v>
      </c>
      <c r="B39" s="5">
        <v>6089.76</v>
      </c>
      <c r="C39" s="5">
        <v>6513.5</v>
      </c>
      <c r="D39" s="5">
        <v>5569.14</v>
      </c>
      <c r="E39" s="5">
        <v>5667.4</v>
      </c>
      <c r="F39" s="5">
        <v>4752.42</v>
      </c>
      <c r="G39" s="5">
        <v>6028.35</v>
      </c>
      <c r="H39" s="5">
        <v>6694.1999999999971</v>
      </c>
      <c r="I39" s="5">
        <v>5262.6200000000035</v>
      </c>
      <c r="J39" s="5">
        <v>3912.6700000000023</v>
      </c>
      <c r="K39" s="5">
        <v>4629.93</v>
      </c>
      <c r="L39" s="5">
        <v>4324.7899999999991</v>
      </c>
      <c r="M39" s="5">
        <v>5135.5499999999993</v>
      </c>
      <c r="N39" s="5">
        <f t="shared" si="1"/>
        <v>64580.33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1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1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1"/>
        <v>0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1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1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1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1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1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1"/>
        <v>0</v>
      </c>
    </row>
    <row r="49" spans="1:14" x14ac:dyDescent="0.2">
      <c r="A49" t="s">
        <v>53</v>
      </c>
      <c r="B49" s="5">
        <v>0</v>
      </c>
      <c r="C49" s="5">
        <v>944.02</v>
      </c>
      <c r="D49" s="5">
        <v>1445.59</v>
      </c>
      <c r="E49" s="5">
        <v>1785.57</v>
      </c>
      <c r="F49" s="5">
        <v>1581.45</v>
      </c>
      <c r="G49" s="5">
        <v>2033.180000000001</v>
      </c>
      <c r="H49" s="5">
        <v>2082.9900000000016</v>
      </c>
      <c r="I49" s="5">
        <v>1582.8200000000002</v>
      </c>
      <c r="J49" s="5">
        <v>1183.5299999999988</v>
      </c>
      <c r="K49" s="5">
        <v>1315.3399999999986</v>
      </c>
      <c r="L49" s="5">
        <v>1181.0199999999995</v>
      </c>
      <c r="M49" s="5">
        <v>1402.4199999999996</v>
      </c>
      <c r="N49" s="5">
        <f t="shared" si="1"/>
        <v>16537.929999999997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1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1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1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1"/>
        <v>0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1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1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1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1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1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1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1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1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1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1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1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1"/>
        <v>0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1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1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1"/>
        <v>0</v>
      </c>
    </row>
    <row r="70" spans="1:14" x14ac:dyDescent="0.2">
      <c r="A70" t="s">
        <v>67</v>
      </c>
      <c r="B70" s="5">
        <v>15973.09</v>
      </c>
      <c r="C70" s="5">
        <v>23969.13</v>
      </c>
      <c r="D70" s="5">
        <v>25433.14</v>
      </c>
      <c r="E70" s="5">
        <v>33033.1</v>
      </c>
      <c r="F70" s="5">
        <v>14597.89</v>
      </c>
      <c r="G70" s="5">
        <v>26133.93</v>
      </c>
      <c r="H70" s="5">
        <v>31960.339999999989</v>
      </c>
      <c r="I70" s="5">
        <v>16609.140000000007</v>
      </c>
      <c r="J70" s="5">
        <v>15628.689999999997</v>
      </c>
      <c r="K70" s="5">
        <v>15802.18</v>
      </c>
      <c r="L70" s="5">
        <v>15542.590000000002</v>
      </c>
      <c r="M70" s="5">
        <v>17523.960000000006</v>
      </c>
      <c r="N70" s="5">
        <f t="shared" si="1"/>
        <v>252207.18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1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1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1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1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1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1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1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1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2">SUM(B14:B80)</f>
        <v>38261.410000000003</v>
      </c>
      <c r="C82" s="5">
        <f t="shared" si="2"/>
        <v>45986.34</v>
      </c>
      <c r="D82" s="5">
        <f t="shared" si="2"/>
        <v>48275.21</v>
      </c>
      <c r="E82" s="5">
        <f t="shared" si="2"/>
        <v>63934.77</v>
      </c>
      <c r="F82" s="5">
        <f t="shared" si="2"/>
        <v>38286.509999999995</v>
      </c>
      <c r="G82" s="5">
        <f t="shared" si="2"/>
        <v>53751.390000000007</v>
      </c>
      <c r="H82" s="5">
        <f t="shared" si="2"/>
        <v>65353.079999999994</v>
      </c>
      <c r="I82" s="5">
        <f t="shared" si="2"/>
        <v>37951.890000000007</v>
      </c>
      <c r="J82" s="5">
        <f t="shared" si="2"/>
        <v>29480.149999999998</v>
      </c>
      <c r="K82" s="5">
        <f t="shared" si="2"/>
        <v>30993.020000000004</v>
      </c>
      <c r="L82" s="5">
        <f t="shared" si="2"/>
        <v>31657.5</v>
      </c>
      <c r="M82" s="5">
        <f t="shared" si="2"/>
        <v>34546.090000000004</v>
      </c>
      <c r="N82" s="5">
        <f>SUM(B82:M82)</f>
        <v>518477.3600000001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</sheetPr>
  <dimension ref="A1:N82"/>
  <sheetViews>
    <sheetView zoomScaleNormal="100" workbookViewId="0">
      <pane xSplit="1" ySplit="13" topLeftCell="B21" activePane="bottomRight" state="frozen"/>
      <selection pane="topRight" activeCell="B1" sqref="B1"/>
      <selection pane="bottomLeft" activeCell="A14" sqref="A14"/>
      <selection pane="bottomRight" activeCell="L66" sqref="L66"/>
    </sheetView>
  </sheetViews>
  <sheetFormatPr defaultRowHeight="12.75" x14ac:dyDescent="0.2"/>
  <cols>
    <col min="1" max="1" width="16.1640625" bestFit="1" customWidth="1"/>
    <col min="2" max="11" width="8.1640625" bestFit="1" customWidth="1"/>
    <col min="12" max="12" width="10.1640625" bestFit="1" customWidth="1"/>
    <col min="13" max="13" width="8.1640625" bestFit="1" customWidth="1"/>
    <col min="14" max="14" width="10.1640625" bestFit="1" customWidth="1"/>
  </cols>
  <sheetData>
    <row r="1" spans="1:14" x14ac:dyDescent="0.2">
      <c r="A1" t="str">
        <f>'SFY 18-19'!A1</f>
        <v>VALIDATED TAX RECEIPTS FOR: JULY 2018 thru June 2019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43282</v>
      </c>
      <c r="C11" s="1">
        <f>'Oil &amp; Gas Severance'!C11</f>
        <v>43313</v>
      </c>
      <c r="D11" s="1">
        <f>'Oil &amp; Gas Severance'!D11</f>
        <v>43344</v>
      </c>
      <c r="E11" s="1">
        <f>'Oil &amp; Gas Severance'!E11</f>
        <v>43374</v>
      </c>
      <c r="F11" s="1">
        <f>'Oil &amp; Gas Severance'!F11</f>
        <v>43405</v>
      </c>
      <c r="G11" s="1">
        <f>'Oil &amp; Gas Severance'!G11</f>
        <v>43435</v>
      </c>
      <c r="H11" s="1">
        <f>'Oil &amp; Gas Severance'!H11</f>
        <v>43466</v>
      </c>
      <c r="I11" s="1">
        <f>'Oil &amp; Gas Severance'!I11</f>
        <v>43497</v>
      </c>
      <c r="J11" s="1">
        <f>'Oil &amp; Gas Severance'!J11</f>
        <v>43525</v>
      </c>
      <c r="K11" s="1">
        <f>'Oil &amp; Gas Severance'!K11</f>
        <v>43556</v>
      </c>
      <c r="L11" s="1">
        <f>'Oil &amp; Gas Severance'!L11</f>
        <v>43586</v>
      </c>
      <c r="M11" s="1">
        <f>'Oil &amp; Gas Severance'!M11</f>
        <v>43617</v>
      </c>
      <c r="N11" s="1" t="str">
        <f>'Oil &amp; Gas Severance'!N11</f>
        <v>SFY18-19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0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x14ac:dyDescent="0.2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x14ac:dyDescent="0.2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1">
        <v>1044575.2872726999</v>
      </c>
      <c r="M37" s="5">
        <v>0</v>
      </c>
      <c r="N37" s="5">
        <f t="shared" si="0"/>
        <v>1044575.2872726999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1">
        <v>3722576.8145273002</v>
      </c>
      <c r="M38" s="5">
        <v>0</v>
      </c>
      <c r="N38" s="5">
        <f t="shared" si="0"/>
        <v>3722576.8145273002</v>
      </c>
    </row>
    <row r="39" spans="1:14" x14ac:dyDescent="0.2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1">
        <v>604765.81800000009</v>
      </c>
      <c r="M42" s="5">
        <v>0</v>
      </c>
      <c r="N42" s="5">
        <f t="shared" si="0"/>
        <v>604765.81800000009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x14ac:dyDescent="0.2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1">
        <v>1127620.9080000003</v>
      </c>
      <c r="M54" s="5">
        <v>0</v>
      </c>
      <c r="N54" s="5">
        <f t="shared" si="0"/>
        <v>1127620.9080000003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1">
        <v>3128.3910000000001</v>
      </c>
      <c r="M66" s="5">
        <v>0</v>
      </c>
      <c r="N66" s="5">
        <f t="shared" si="0"/>
        <v>3128.3910000000001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x14ac:dyDescent="0.2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6502667.2187999999</v>
      </c>
      <c r="M82" s="5">
        <f t="shared" si="1"/>
        <v>0</v>
      </c>
      <c r="N82" s="5">
        <f>SUM(B82:M82)</f>
        <v>6502667.2187999999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8"/>
  </sheetPr>
  <dimension ref="A1:N82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L14" sqref="L14:M80"/>
    </sheetView>
  </sheetViews>
  <sheetFormatPr defaultRowHeight="12.75" x14ac:dyDescent="0.2"/>
  <cols>
    <col min="1" max="1" width="16.1640625" bestFit="1" customWidth="1"/>
    <col min="2" max="2" width="9.1640625" bestFit="1" customWidth="1"/>
    <col min="3" max="4" width="11.5" bestFit="1" customWidth="1"/>
    <col min="5" max="11" width="9.1640625" bestFit="1" customWidth="1"/>
    <col min="12" max="12" width="10.5" bestFit="1" customWidth="1"/>
    <col min="13" max="13" width="9.1640625" bestFit="1" customWidth="1"/>
    <col min="14" max="14" width="10.1640625" bestFit="1" customWidth="1"/>
  </cols>
  <sheetData>
    <row r="1" spans="1:14" x14ac:dyDescent="0.2">
      <c r="A1" s="7" t="str">
        <f>'SFY 18-19'!A1</f>
        <v>VALIDATED TAX RECEIPTS FOR: JULY 2018 thru June 2019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43282</v>
      </c>
      <c r="C11" s="1">
        <f>'Oil &amp; Gas Severance'!C11</f>
        <v>43313</v>
      </c>
      <c r="D11" s="1">
        <f>'Oil &amp; Gas Severance'!D11</f>
        <v>43344</v>
      </c>
      <c r="E11" s="1">
        <f>'Oil &amp; Gas Severance'!E11</f>
        <v>43374</v>
      </c>
      <c r="F11" s="1">
        <f>'Oil &amp; Gas Severance'!F11</f>
        <v>43405</v>
      </c>
      <c r="G11" s="1">
        <f>'Oil &amp; Gas Severance'!G11</f>
        <v>43435</v>
      </c>
      <c r="H11" s="1">
        <f>'Oil &amp; Gas Severance'!H11</f>
        <v>43466</v>
      </c>
      <c r="I11" s="1">
        <f>'Oil &amp; Gas Severance'!I11</f>
        <v>43497</v>
      </c>
      <c r="J11" s="1">
        <f>'Oil &amp; Gas Severance'!J11</f>
        <v>43525</v>
      </c>
      <c r="K11" s="1">
        <f>'Oil &amp; Gas Severance'!K11</f>
        <v>43556</v>
      </c>
      <c r="L11" s="1">
        <f>'Oil &amp; Gas Severance'!L11</f>
        <v>43586</v>
      </c>
      <c r="M11" s="1">
        <f>'Oil &amp; Gas Severance'!M11</f>
        <v>43617</v>
      </c>
      <c r="N11" s="2" t="str">
        <f>'Oil &amp; Gas Severance'!N11</f>
        <v>SFY18-19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10">
        <v>115448.29</v>
      </c>
      <c r="C14" s="10">
        <v>112334.16</v>
      </c>
      <c r="D14" s="10">
        <v>119813.64</v>
      </c>
      <c r="E14" s="10">
        <v>111881.48</v>
      </c>
      <c r="F14" s="10">
        <v>122230.55</v>
      </c>
      <c r="G14" s="10">
        <v>109043.65</v>
      </c>
      <c r="H14" s="10">
        <v>100242.92</v>
      </c>
      <c r="I14" s="10">
        <v>112131.34</v>
      </c>
      <c r="J14" s="10">
        <v>106006.96</v>
      </c>
      <c r="K14" s="10">
        <v>123198.66</v>
      </c>
      <c r="L14" s="10">
        <v>116600.37</v>
      </c>
      <c r="M14" s="10">
        <v>113740.31</v>
      </c>
      <c r="N14" s="5">
        <f>SUM(B14:M14)</f>
        <v>1362672.33</v>
      </c>
    </row>
    <row r="15" spans="1:14" x14ac:dyDescent="0.2">
      <c r="A15" t="s">
        <v>38</v>
      </c>
      <c r="B15" s="10">
        <v>32396.21</v>
      </c>
      <c r="C15" s="10">
        <v>31522.34</v>
      </c>
      <c r="D15" s="10">
        <v>33621.17</v>
      </c>
      <c r="E15" s="10">
        <v>31395.31</v>
      </c>
      <c r="F15" s="10">
        <v>34299.39</v>
      </c>
      <c r="G15" s="10">
        <v>30598.98</v>
      </c>
      <c r="H15" s="10">
        <v>28129.39</v>
      </c>
      <c r="I15" s="10">
        <v>31465.43</v>
      </c>
      <c r="J15" s="10">
        <v>29746.85</v>
      </c>
      <c r="K15" s="10">
        <v>34571.050000000003</v>
      </c>
      <c r="L15" s="10">
        <v>32719.49</v>
      </c>
      <c r="M15" s="10">
        <v>31916.93</v>
      </c>
      <c r="N15" s="5">
        <f t="shared" ref="N15:N78" si="0">SUM(B15:M15)</f>
        <v>382382.53999999992</v>
      </c>
    </row>
    <row r="16" spans="1:14" x14ac:dyDescent="0.2">
      <c r="A16" t="s">
        <v>39</v>
      </c>
      <c r="B16" s="10">
        <v>91811.69</v>
      </c>
      <c r="C16" s="10">
        <v>89335.13</v>
      </c>
      <c r="D16" s="10">
        <v>95283.28</v>
      </c>
      <c r="E16" s="10">
        <v>88975.13</v>
      </c>
      <c r="F16" s="10">
        <v>97205.36</v>
      </c>
      <c r="G16" s="10">
        <v>86718.31</v>
      </c>
      <c r="H16" s="10">
        <v>79719.42</v>
      </c>
      <c r="I16" s="10">
        <v>89173.83</v>
      </c>
      <c r="J16" s="10">
        <v>84303.35</v>
      </c>
      <c r="K16" s="10">
        <v>97975.26</v>
      </c>
      <c r="L16" s="10">
        <v>92727.88</v>
      </c>
      <c r="M16" s="10">
        <v>90453.4</v>
      </c>
      <c r="N16" s="5">
        <f t="shared" si="0"/>
        <v>1083682.0399999998</v>
      </c>
    </row>
    <row r="17" spans="1:14" x14ac:dyDescent="0.2">
      <c r="A17" t="s">
        <v>2</v>
      </c>
      <c r="B17" s="10">
        <v>20439.060000000001</v>
      </c>
      <c r="C17" s="10">
        <v>19887.73</v>
      </c>
      <c r="D17" s="10">
        <v>21211.9</v>
      </c>
      <c r="E17" s="10">
        <v>19807.59</v>
      </c>
      <c r="F17" s="10">
        <v>21639.8</v>
      </c>
      <c r="G17" s="10">
        <v>19305.18</v>
      </c>
      <c r="H17" s="10">
        <v>17747.09</v>
      </c>
      <c r="I17" s="10">
        <v>19851.82</v>
      </c>
      <c r="J17" s="10">
        <v>18767.560000000001</v>
      </c>
      <c r="K17" s="10">
        <v>21811.19</v>
      </c>
      <c r="L17" s="10">
        <v>20643.02</v>
      </c>
      <c r="M17" s="10">
        <v>20136.68</v>
      </c>
      <c r="N17" s="5">
        <f t="shared" si="0"/>
        <v>241248.62</v>
      </c>
    </row>
    <row r="18" spans="1:14" x14ac:dyDescent="0.2">
      <c r="A18" t="s">
        <v>40</v>
      </c>
      <c r="B18" s="10">
        <v>258622.69</v>
      </c>
      <c r="C18" s="10">
        <v>251646.53</v>
      </c>
      <c r="D18" s="10">
        <v>268401.77</v>
      </c>
      <c r="E18" s="10">
        <v>250632.45</v>
      </c>
      <c r="F18" s="10">
        <v>273816.03000000003</v>
      </c>
      <c r="G18" s="10">
        <v>244275.26</v>
      </c>
      <c r="H18" s="10">
        <v>224560.22</v>
      </c>
      <c r="I18" s="10">
        <v>251192.17</v>
      </c>
      <c r="J18" s="10">
        <v>237472.61</v>
      </c>
      <c r="K18" s="10">
        <v>275984.76</v>
      </c>
      <c r="L18" s="10">
        <v>261203.52</v>
      </c>
      <c r="M18" s="10">
        <v>254796.56</v>
      </c>
      <c r="N18" s="5">
        <f t="shared" si="0"/>
        <v>3052604.5700000003</v>
      </c>
    </row>
    <row r="19" spans="1:14" x14ac:dyDescent="0.2">
      <c r="A19" t="s">
        <v>41</v>
      </c>
      <c r="B19" s="10">
        <v>602123.43999999994</v>
      </c>
      <c r="C19" s="10">
        <v>585881.59999999998</v>
      </c>
      <c r="D19" s="10">
        <v>624891.02</v>
      </c>
      <c r="E19" s="10">
        <v>583520.63</v>
      </c>
      <c r="F19" s="10">
        <v>637496.46</v>
      </c>
      <c r="G19" s="10">
        <v>568719.85</v>
      </c>
      <c r="H19" s="10">
        <v>522819.44</v>
      </c>
      <c r="I19" s="10">
        <v>584823.75</v>
      </c>
      <c r="J19" s="10">
        <v>552881.96</v>
      </c>
      <c r="K19" s="10">
        <v>642545.68000000005</v>
      </c>
      <c r="L19" s="10">
        <v>608132.09</v>
      </c>
      <c r="M19" s="10">
        <v>593215.46</v>
      </c>
      <c r="N19" s="5">
        <f t="shared" si="0"/>
        <v>7107051.379999999</v>
      </c>
    </row>
    <row r="20" spans="1:14" x14ac:dyDescent="0.2">
      <c r="A20" t="s">
        <v>3</v>
      </c>
      <c r="B20" s="10">
        <v>24469.65</v>
      </c>
      <c r="C20" s="10">
        <v>23809.599999999999</v>
      </c>
      <c r="D20" s="10">
        <v>25394.9</v>
      </c>
      <c r="E20" s="10">
        <v>23713.65</v>
      </c>
      <c r="F20" s="10">
        <v>25907.17</v>
      </c>
      <c r="G20" s="10">
        <v>23112.17</v>
      </c>
      <c r="H20" s="10">
        <v>21246.82</v>
      </c>
      <c r="I20" s="10">
        <v>23766.62</v>
      </c>
      <c r="J20" s="10">
        <v>22468.53</v>
      </c>
      <c r="K20" s="10">
        <v>26112.37</v>
      </c>
      <c r="L20" s="10">
        <v>24713.84</v>
      </c>
      <c r="M20" s="10">
        <v>24107.64</v>
      </c>
      <c r="N20" s="5">
        <f t="shared" si="0"/>
        <v>288822.96000000002</v>
      </c>
    </row>
    <row r="21" spans="1:14" x14ac:dyDescent="0.2">
      <c r="A21" t="s">
        <v>42</v>
      </c>
      <c r="B21" s="10">
        <v>86720.85</v>
      </c>
      <c r="C21" s="10">
        <v>84381.62</v>
      </c>
      <c r="D21" s="10">
        <v>89999.96</v>
      </c>
      <c r="E21" s="10">
        <v>84041.58</v>
      </c>
      <c r="F21" s="10">
        <v>91815.46</v>
      </c>
      <c r="G21" s="10">
        <v>81909.899999999994</v>
      </c>
      <c r="H21" s="10">
        <v>75299.08</v>
      </c>
      <c r="I21" s="10">
        <v>84229.27</v>
      </c>
      <c r="J21" s="10">
        <v>79628.850000000006</v>
      </c>
      <c r="K21" s="10">
        <v>92542.67</v>
      </c>
      <c r="L21" s="10">
        <v>87586.25</v>
      </c>
      <c r="M21" s="10">
        <v>85437.88</v>
      </c>
      <c r="N21" s="5">
        <f t="shared" si="0"/>
        <v>1023593.37</v>
      </c>
    </row>
    <row r="22" spans="1:14" x14ac:dyDescent="0.2">
      <c r="A22" t="s">
        <v>43</v>
      </c>
      <c r="B22" s="10">
        <v>63303.03</v>
      </c>
      <c r="C22" s="10">
        <v>61595.48</v>
      </c>
      <c r="D22" s="10">
        <v>65696.649999999994</v>
      </c>
      <c r="E22" s="10">
        <v>61347.26</v>
      </c>
      <c r="F22" s="10">
        <v>67021.899999999994</v>
      </c>
      <c r="G22" s="10">
        <v>59791.21</v>
      </c>
      <c r="H22" s="10">
        <v>54965.57</v>
      </c>
      <c r="I22" s="10">
        <v>61484.25</v>
      </c>
      <c r="J22" s="10">
        <v>58126.12</v>
      </c>
      <c r="K22" s="10">
        <v>67552.740000000005</v>
      </c>
      <c r="L22" s="10">
        <v>63934.73</v>
      </c>
      <c r="M22" s="10">
        <v>62366.5</v>
      </c>
      <c r="N22" s="5">
        <f t="shared" si="0"/>
        <v>747185.44000000006</v>
      </c>
    </row>
    <row r="23" spans="1:14" x14ac:dyDescent="0.2">
      <c r="A23" t="s">
        <v>44</v>
      </c>
      <c r="B23" s="10">
        <v>77136.63</v>
      </c>
      <c r="C23" s="10">
        <v>75055.929999999993</v>
      </c>
      <c r="D23" s="10">
        <v>80053.33</v>
      </c>
      <c r="E23" s="10">
        <v>74753.460000000006</v>
      </c>
      <c r="F23" s="10">
        <v>81668.179999999993</v>
      </c>
      <c r="G23" s="10">
        <v>72857.38</v>
      </c>
      <c r="H23" s="10">
        <v>66977.17</v>
      </c>
      <c r="I23" s="10">
        <v>74920.41</v>
      </c>
      <c r="J23" s="10">
        <v>70828.41</v>
      </c>
      <c r="K23" s="10">
        <v>82315.02</v>
      </c>
      <c r="L23" s="10">
        <v>77906.39</v>
      </c>
      <c r="M23" s="10">
        <v>75995.45</v>
      </c>
      <c r="N23" s="5">
        <f t="shared" si="0"/>
        <v>910467.76000000013</v>
      </c>
    </row>
    <row r="24" spans="1:14" x14ac:dyDescent="0.2">
      <c r="A24" t="s">
        <v>45</v>
      </c>
      <c r="B24" s="10">
        <v>174468.29</v>
      </c>
      <c r="C24" s="10">
        <v>169762.14</v>
      </c>
      <c r="D24" s="10">
        <v>181065.31</v>
      </c>
      <c r="E24" s="10">
        <v>169078.03</v>
      </c>
      <c r="F24" s="10">
        <v>184717.8</v>
      </c>
      <c r="G24" s="10">
        <v>164789.43</v>
      </c>
      <c r="H24" s="10">
        <v>151489.56</v>
      </c>
      <c r="I24" s="10">
        <v>169455.61</v>
      </c>
      <c r="J24" s="10">
        <v>160200.32000000001</v>
      </c>
      <c r="K24" s="10">
        <v>186180.84</v>
      </c>
      <c r="L24" s="10">
        <v>176209.33</v>
      </c>
      <c r="M24" s="10">
        <v>171887.16</v>
      </c>
      <c r="N24" s="5">
        <f t="shared" si="0"/>
        <v>2059303.82</v>
      </c>
    </row>
    <row r="25" spans="1:14" x14ac:dyDescent="0.2">
      <c r="A25" t="s">
        <v>4</v>
      </c>
      <c r="B25" s="10">
        <v>60871.21</v>
      </c>
      <c r="C25" s="10">
        <v>59229.26</v>
      </c>
      <c r="D25" s="10">
        <v>63172.88</v>
      </c>
      <c r="E25" s="10">
        <v>58990.57</v>
      </c>
      <c r="F25" s="10">
        <v>64447.22</v>
      </c>
      <c r="G25" s="10">
        <v>57494.29</v>
      </c>
      <c r="H25" s="10">
        <v>52854.04</v>
      </c>
      <c r="I25" s="10">
        <v>59122.31</v>
      </c>
      <c r="J25" s="10">
        <v>55893.18</v>
      </c>
      <c r="K25" s="10">
        <v>64957.66</v>
      </c>
      <c r="L25" s="10">
        <v>61478.65</v>
      </c>
      <c r="M25" s="10">
        <v>59970.66</v>
      </c>
      <c r="N25" s="5">
        <f t="shared" si="0"/>
        <v>718481.93</v>
      </c>
    </row>
    <row r="26" spans="1:14" x14ac:dyDescent="0.2">
      <c r="A26" t="s">
        <v>89</v>
      </c>
      <c r="B26" s="10">
        <v>809762.08</v>
      </c>
      <c r="C26" s="10">
        <v>787919.35</v>
      </c>
      <c r="D26" s="10">
        <v>840380.92</v>
      </c>
      <c r="E26" s="10">
        <v>784744.2</v>
      </c>
      <c r="F26" s="10">
        <v>857333.28</v>
      </c>
      <c r="G26" s="10">
        <v>764839.47</v>
      </c>
      <c r="H26" s="10">
        <v>703110.58</v>
      </c>
      <c r="I26" s="10">
        <v>786496.7</v>
      </c>
      <c r="J26" s="10">
        <v>743539.97</v>
      </c>
      <c r="K26" s="10">
        <v>864123.68</v>
      </c>
      <c r="L26" s="10">
        <v>817842.79</v>
      </c>
      <c r="M26" s="10">
        <v>797782.23</v>
      </c>
      <c r="N26" s="5">
        <f t="shared" si="0"/>
        <v>9557875.25</v>
      </c>
    </row>
    <row r="27" spans="1:14" x14ac:dyDescent="0.2">
      <c r="A27" t="s">
        <v>5</v>
      </c>
      <c r="B27" s="10">
        <v>32244.74</v>
      </c>
      <c r="C27" s="10">
        <v>31374.959999999999</v>
      </c>
      <c r="D27" s="10">
        <v>33463.99</v>
      </c>
      <c r="E27" s="10">
        <v>31248.53</v>
      </c>
      <c r="F27" s="10">
        <v>34139.03</v>
      </c>
      <c r="G27" s="10">
        <v>30455.919999999998</v>
      </c>
      <c r="H27" s="10">
        <v>27997.89</v>
      </c>
      <c r="I27" s="10">
        <v>31318.31</v>
      </c>
      <c r="J27" s="10">
        <v>29607.78</v>
      </c>
      <c r="K27" s="10">
        <v>34409.42</v>
      </c>
      <c r="L27" s="10">
        <v>32566.51</v>
      </c>
      <c r="M27" s="10">
        <v>31767.71</v>
      </c>
      <c r="N27" s="5">
        <f t="shared" si="0"/>
        <v>380594.79000000004</v>
      </c>
    </row>
    <row r="28" spans="1:14" x14ac:dyDescent="0.2">
      <c r="A28" t="s">
        <v>6</v>
      </c>
      <c r="B28" s="10">
        <v>31554.75</v>
      </c>
      <c r="C28" s="10">
        <v>30703.58</v>
      </c>
      <c r="D28" s="10">
        <v>32747.9</v>
      </c>
      <c r="E28" s="10">
        <v>30579.85</v>
      </c>
      <c r="F28" s="10">
        <v>33408.5</v>
      </c>
      <c r="G28" s="10">
        <v>29804.2</v>
      </c>
      <c r="H28" s="10">
        <v>27398.75</v>
      </c>
      <c r="I28" s="10">
        <v>30648.15</v>
      </c>
      <c r="J28" s="10">
        <v>28974.2</v>
      </c>
      <c r="K28" s="10">
        <v>33673.11</v>
      </c>
      <c r="L28" s="10">
        <v>31869.63</v>
      </c>
      <c r="M28" s="10">
        <v>31087.91</v>
      </c>
      <c r="N28" s="5">
        <f t="shared" si="0"/>
        <v>372450.52999999997</v>
      </c>
    </row>
    <row r="29" spans="1:14" x14ac:dyDescent="0.2">
      <c r="A29" t="s">
        <v>46</v>
      </c>
      <c r="B29" s="10">
        <v>354481.8</v>
      </c>
      <c r="C29" s="10">
        <v>344919.92</v>
      </c>
      <c r="D29" s="10">
        <v>367885.52</v>
      </c>
      <c r="E29" s="10">
        <v>343529.96</v>
      </c>
      <c r="F29" s="10">
        <v>375306.59</v>
      </c>
      <c r="G29" s="10">
        <v>334816.46000000002</v>
      </c>
      <c r="H29" s="10">
        <v>307794</v>
      </c>
      <c r="I29" s="10">
        <v>344297.14</v>
      </c>
      <c r="J29" s="10">
        <v>325492.38</v>
      </c>
      <c r="K29" s="10">
        <v>378279.15</v>
      </c>
      <c r="L29" s="10">
        <v>358019.22</v>
      </c>
      <c r="M29" s="10">
        <v>349237.49</v>
      </c>
      <c r="N29" s="5">
        <f t="shared" si="0"/>
        <v>4184059.63</v>
      </c>
    </row>
    <row r="30" spans="1:14" x14ac:dyDescent="0.2">
      <c r="A30" t="s">
        <v>47</v>
      </c>
      <c r="B30" s="10">
        <v>122827.9</v>
      </c>
      <c r="C30" s="10">
        <v>119514.71</v>
      </c>
      <c r="D30" s="10">
        <v>127472.28</v>
      </c>
      <c r="E30" s="10">
        <v>119033.09</v>
      </c>
      <c r="F30" s="10">
        <v>130043.68</v>
      </c>
      <c r="G30" s="10">
        <v>116013.86</v>
      </c>
      <c r="H30" s="10">
        <v>106650.58</v>
      </c>
      <c r="I30" s="10">
        <v>119298.92</v>
      </c>
      <c r="J30" s="10">
        <v>112783.07</v>
      </c>
      <c r="K30" s="10">
        <v>131073.68</v>
      </c>
      <c r="L30" s="10">
        <v>124053.61</v>
      </c>
      <c r="M30" s="10">
        <v>121010.75</v>
      </c>
      <c r="N30" s="5">
        <f t="shared" si="0"/>
        <v>1449776.13</v>
      </c>
    </row>
    <row r="31" spans="1:14" x14ac:dyDescent="0.2">
      <c r="A31" t="s">
        <v>7</v>
      </c>
      <c r="B31" s="10">
        <v>47416.26</v>
      </c>
      <c r="C31" s="10">
        <v>46137.25</v>
      </c>
      <c r="D31" s="10">
        <v>49209.17</v>
      </c>
      <c r="E31" s="10">
        <v>45951.32</v>
      </c>
      <c r="F31" s="10">
        <v>50201.83</v>
      </c>
      <c r="G31" s="10">
        <v>44785.79</v>
      </c>
      <c r="H31" s="10">
        <v>41171.199999999997</v>
      </c>
      <c r="I31" s="10">
        <v>46053.94</v>
      </c>
      <c r="J31" s="10">
        <v>43538.57</v>
      </c>
      <c r="K31" s="10">
        <v>50599.45</v>
      </c>
      <c r="L31" s="10">
        <v>47889.440000000002</v>
      </c>
      <c r="M31" s="10">
        <v>46714.77</v>
      </c>
      <c r="N31" s="5">
        <f t="shared" si="0"/>
        <v>559668.99</v>
      </c>
    </row>
    <row r="32" spans="1:14" x14ac:dyDescent="0.2">
      <c r="A32" t="s">
        <v>8</v>
      </c>
      <c r="B32" s="10">
        <v>31100.36</v>
      </c>
      <c r="C32" s="10">
        <v>30261.45</v>
      </c>
      <c r="D32" s="10">
        <v>32276.33</v>
      </c>
      <c r="E32" s="10">
        <v>30139.5</v>
      </c>
      <c r="F32" s="10">
        <v>32927.410000000003</v>
      </c>
      <c r="G32" s="10">
        <v>29375.03</v>
      </c>
      <c r="H32" s="10">
        <v>27004.22</v>
      </c>
      <c r="I32" s="10">
        <v>30206.81</v>
      </c>
      <c r="J32" s="10">
        <v>28556.97</v>
      </c>
      <c r="K32" s="10">
        <v>33188.21</v>
      </c>
      <c r="L32" s="10">
        <v>31410.71</v>
      </c>
      <c r="M32" s="10">
        <v>30640.25</v>
      </c>
      <c r="N32" s="5">
        <f t="shared" si="0"/>
        <v>367087.25</v>
      </c>
    </row>
    <row r="33" spans="1:14" x14ac:dyDescent="0.2">
      <c r="A33" t="s">
        <v>9</v>
      </c>
      <c r="B33" s="10">
        <v>42190.8</v>
      </c>
      <c r="C33" s="10">
        <v>41052.74</v>
      </c>
      <c r="D33" s="10">
        <v>43786.12</v>
      </c>
      <c r="E33" s="10">
        <v>40887.300000000003</v>
      </c>
      <c r="F33" s="10">
        <v>44669.39</v>
      </c>
      <c r="G33" s="10">
        <v>39850.199999999997</v>
      </c>
      <c r="H33" s="10">
        <v>36633.96</v>
      </c>
      <c r="I33" s="10">
        <v>40978.61</v>
      </c>
      <c r="J33" s="10">
        <v>38740.449999999997</v>
      </c>
      <c r="K33" s="10">
        <v>45023.19</v>
      </c>
      <c r="L33" s="10">
        <v>42611.82</v>
      </c>
      <c r="M33" s="10">
        <v>41566.620000000003</v>
      </c>
      <c r="N33" s="5">
        <f t="shared" si="0"/>
        <v>497991.20000000007</v>
      </c>
    </row>
    <row r="34" spans="1:14" x14ac:dyDescent="0.2">
      <c r="A34" t="s">
        <v>10</v>
      </c>
      <c r="B34" s="10">
        <v>17712.73</v>
      </c>
      <c r="C34" s="10">
        <v>17234.95</v>
      </c>
      <c r="D34" s="10">
        <v>18382.490000000002</v>
      </c>
      <c r="E34" s="10">
        <v>17165.490000000002</v>
      </c>
      <c r="F34" s="10">
        <v>18753.3</v>
      </c>
      <c r="G34" s="10">
        <v>16730.09</v>
      </c>
      <c r="H34" s="10">
        <v>15379.83</v>
      </c>
      <c r="I34" s="10">
        <v>17203.82</v>
      </c>
      <c r="J34" s="10">
        <v>16264.19</v>
      </c>
      <c r="K34" s="10">
        <v>18901.84</v>
      </c>
      <c r="L34" s="10">
        <v>17889.490000000002</v>
      </c>
      <c r="M34" s="10">
        <v>17450.68</v>
      </c>
      <c r="N34" s="5">
        <f t="shared" si="0"/>
        <v>209068.9</v>
      </c>
    </row>
    <row r="35" spans="1:14" x14ac:dyDescent="0.2">
      <c r="A35" t="s">
        <v>11</v>
      </c>
      <c r="B35" s="10">
        <v>40474.22</v>
      </c>
      <c r="C35" s="10">
        <v>39382.46</v>
      </c>
      <c r="D35" s="10">
        <v>42004.639999999999</v>
      </c>
      <c r="E35" s="10">
        <v>39223.75</v>
      </c>
      <c r="F35" s="10">
        <v>42851.96</v>
      </c>
      <c r="G35" s="10">
        <v>38228.86</v>
      </c>
      <c r="H35" s="10">
        <v>35143.47</v>
      </c>
      <c r="I35" s="10">
        <v>39311.339999999997</v>
      </c>
      <c r="J35" s="10">
        <v>37164.25</v>
      </c>
      <c r="K35" s="10">
        <v>43191.37</v>
      </c>
      <c r="L35" s="10">
        <v>40878.11</v>
      </c>
      <c r="M35" s="10">
        <v>39875.43</v>
      </c>
      <c r="N35" s="5">
        <f t="shared" si="0"/>
        <v>477729.85999999993</v>
      </c>
    </row>
    <row r="36" spans="1:14" x14ac:dyDescent="0.2">
      <c r="A36" t="s">
        <v>48</v>
      </c>
      <c r="B36" s="10">
        <v>27389.52</v>
      </c>
      <c r="C36" s="10">
        <v>26650.71</v>
      </c>
      <c r="D36" s="10">
        <v>28425.18</v>
      </c>
      <c r="E36" s="10">
        <v>26543.31</v>
      </c>
      <c r="F36" s="10">
        <v>28998.57</v>
      </c>
      <c r="G36" s="10">
        <v>25870.05</v>
      </c>
      <c r="H36" s="10">
        <v>23782.14</v>
      </c>
      <c r="I36" s="10">
        <v>26602.58</v>
      </c>
      <c r="J36" s="10">
        <v>25149.61</v>
      </c>
      <c r="K36" s="10">
        <v>29228.26</v>
      </c>
      <c r="L36" s="10">
        <v>27662.85</v>
      </c>
      <c r="M36" s="10">
        <v>26984.31</v>
      </c>
      <c r="N36" s="5">
        <f t="shared" si="0"/>
        <v>323287.08999999997</v>
      </c>
    </row>
    <row r="37" spans="1:14" x14ac:dyDescent="0.2">
      <c r="A37" t="s">
        <v>12</v>
      </c>
      <c r="B37" s="10">
        <v>40937.019999999997</v>
      </c>
      <c r="C37" s="10">
        <v>39832.769999999997</v>
      </c>
      <c r="D37" s="10">
        <v>42484.94</v>
      </c>
      <c r="E37" s="10">
        <v>39672.26</v>
      </c>
      <c r="F37" s="10">
        <v>43341.96</v>
      </c>
      <c r="G37" s="10">
        <v>38665.99</v>
      </c>
      <c r="H37" s="10">
        <v>35545.33</v>
      </c>
      <c r="I37" s="10">
        <v>39760.86</v>
      </c>
      <c r="J37" s="10">
        <v>37589.21</v>
      </c>
      <c r="K37" s="10">
        <v>43685.24</v>
      </c>
      <c r="L37" s="10">
        <v>41345.54</v>
      </c>
      <c r="M37" s="10">
        <v>40331.39</v>
      </c>
      <c r="N37" s="5">
        <f t="shared" si="0"/>
        <v>483192.50999999995</v>
      </c>
    </row>
    <row r="38" spans="1:14" x14ac:dyDescent="0.2">
      <c r="A38" t="s">
        <v>13</v>
      </c>
      <c r="B38" s="10">
        <v>31765.11</v>
      </c>
      <c r="C38" s="10">
        <v>30908.27</v>
      </c>
      <c r="D38" s="10">
        <v>32966.22</v>
      </c>
      <c r="E38" s="10">
        <v>30783.72</v>
      </c>
      <c r="F38" s="10">
        <v>33631.22</v>
      </c>
      <c r="G38" s="10">
        <v>30002.89</v>
      </c>
      <c r="H38" s="10">
        <v>27581.42</v>
      </c>
      <c r="I38" s="10">
        <v>30852.46</v>
      </c>
      <c r="J38" s="10">
        <v>29167.37</v>
      </c>
      <c r="K38" s="10">
        <v>33897.589999999997</v>
      </c>
      <c r="L38" s="10">
        <v>32082.1</v>
      </c>
      <c r="M38" s="10">
        <v>31295.17</v>
      </c>
      <c r="N38" s="5">
        <f t="shared" si="0"/>
        <v>374933.54</v>
      </c>
    </row>
    <row r="39" spans="1:14" x14ac:dyDescent="0.2">
      <c r="A39" t="s">
        <v>14</v>
      </c>
      <c r="B39" s="10">
        <v>56697.57</v>
      </c>
      <c r="C39" s="10">
        <v>55168.19</v>
      </c>
      <c r="D39" s="10">
        <v>58841.42</v>
      </c>
      <c r="E39" s="10">
        <v>54945.88</v>
      </c>
      <c r="F39" s="10">
        <v>60028.39</v>
      </c>
      <c r="G39" s="10">
        <v>53552.19</v>
      </c>
      <c r="H39" s="10">
        <v>49230.09</v>
      </c>
      <c r="I39" s="10">
        <v>55068.58</v>
      </c>
      <c r="J39" s="10">
        <v>52060.85</v>
      </c>
      <c r="K39" s="10">
        <v>60503.83</v>
      </c>
      <c r="L39" s="10">
        <v>57263.360000000001</v>
      </c>
      <c r="M39" s="10">
        <v>55858.76</v>
      </c>
      <c r="N39" s="5">
        <f t="shared" si="0"/>
        <v>669219.11</v>
      </c>
    </row>
    <row r="40" spans="1:14" x14ac:dyDescent="0.2">
      <c r="A40" t="s">
        <v>49</v>
      </c>
      <c r="B40" s="10">
        <v>71120.19</v>
      </c>
      <c r="C40" s="10">
        <v>69201.78</v>
      </c>
      <c r="D40" s="10">
        <v>73809.39</v>
      </c>
      <c r="E40" s="10">
        <v>68922.91</v>
      </c>
      <c r="F40" s="10">
        <v>75298.3</v>
      </c>
      <c r="G40" s="10">
        <v>67174.710000000006</v>
      </c>
      <c r="H40" s="10">
        <v>61753.15</v>
      </c>
      <c r="I40" s="10">
        <v>69076.820000000007</v>
      </c>
      <c r="J40" s="10">
        <v>65304</v>
      </c>
      <c r="K40" s="10">
        <v>75894.69</v>
      </c>
      <c r="L40" s="10">
        <v>71829.91</v>
      </c>
      <c r="M40" s="10">
        <v>70068.02</v>
      </c>
      <c r="N40" s="5">
        <f t="shared" si="0"/>
        <v>839453.87</v>
      </c>
    </row>
    <row r="41" spans="1:14" x14ac:dyDescent="0.2">
      <c r="A41" t="s">
        <v>15</v>
      </c>
      <c r="B41" s="10">
        <v>70918.240000000005</v>
      </c>
      <c r="C41" s="10">
        <v>69005.27</v>
      </c>
      <c r="D41" s="10">
        <v>73599.81</v>
      </c>
      <c r="E41" s="10">
        <v>68727.19</v>
      </c>
      <c r="F41" s="10">
        <v>75084.479999999996</v>
      </c>
      <c r="G41" s="10">
        <v>66983.95</v>
      </c>
      <c r="H41" s="10">
        <v>61577.8</v>
      </c>
      <c r="I41" s="10">
        <v>68880.679999999993</v>
      </c>
      <c r="J41" s="10">
        <v>65118.559999999998</v>
      </c>
      <c r="K41" s="10">
        <v>75679.179999999993</v>
      </c>
      <c r="L41" s="10">
        <v>71625.94</v>
      </c>
      <c r="M41" s="10">
        <v>69869.05</v>
      </c>
      <c r="N41" s="5">
        <f t="shared" si="0"/>
        <v>837070.14999999991</v>
      </c>
    </row>
    <row r="42" spans="1:14" x14ac:dyDescent="0.2">
      <c r="A42" t="s">
        <v>50</v>
      </c>
      <c r="B42" s="10">
        <v>466101.45</v>
      </c>
      <c r="C42" s="10">
        <v>453528.71</v>
      </c>
      <c r="D42" s="10">
        <v>483725.75</v>
      </c>
      <c r="E42" s="10">
        <v>451701.09</v>
      </c>
      <c r="F42" s="10">
        <v>493483.57</v>
      </c>
      <c r="G42" s="10">
        <v>440243.86</v>
      </c>
      <c r="H42" s="10">
        <v>404712.53</v>
      </c>
      <c r="I42" s="10">
        <v>452709.83</v>
      </c>
      <c r="J42" s="10">
        <v>427983.81</v>
      </c>
      <c r="K42" s="10">
        <v>497392.14</v>
      </c>
      <c r="L42" s="10">
        <v>470752.73</v>
      </c>
      <c r="M42" s="10">
        <v>459205.81</v>
      </c>
      <c r="N42" s="5">
        <f t="shared" si="0"/>
        <v>5501541.2800000003</v>
      </c>
    </row>
    <row r="43" spans="1:14" x14ac:dyDescent="0.2">
      <c r="A43" t="s">
        <v>16</v>
      </c>
      <c r="B43" s="10">
        <v>24478.07</v>
      </c>
      <c r="C43" s="10">
        <v>23817.79</v>
      </c>
      <c r="D43" s="10">
        <v>25403.64</v>
      </c>
      <c r="E43" s="10">
        <v>23721.81</v>
      </c>
      <c r="F43" s="10">
        <v>25916.080000000002</v>
      </c>
      <c r="G43" s="10">
        <v>23120.12</v>
      </c>
      <c r="H43" s="10">
        <v>21254.12</v>
      </c>
      <c r="I43" s="10">
        <v>23774.79</v>
      </c>
      <c r="J43" s="10">
        <v>22476.26</v>
      </c>
      <c r="K43" s="10">
        <v>26121.35</v>
      </c>
      <c r="L43" s="10">
        <v>24722.34</v>
      </c>
      <c r="M43" s="10">
        <v>24115.919999999998</v>
      </c>
      <c r="N43" s="5">
        <f t="shared" si="0"/>
        <v>288922.29000000004</v>
      </c>
    </row>
    <row r="44" spans="1:14" x14ac:dyDescent="0.2">
      <c r="A44" t="s">
        <v>51</v>
      </c>
      <c r="B44" s="10">
        <v>70287.14</v>
      </c>
      <c r="C44" s="10">
        <v>68391.199999999997</v>
      </c>
      <c r="D44" s="10">
        <v>72944.850000000006</v>
      </c>
      <c r="E44" s="10">
        <v>68115.600000000006</v>
      </c>
      <c r="F44" s="10">
        <v>74416.31</v>
      </c>
      <c r="G44" s="10">
        <v>66387.87</v>
      </c>
      <c r="H44" s="10">
        <v>61029.81</v>
      </c>
      <c r="I44" s="10">
        <v>68267.710000000006</v>
      </c>
      <c r="J44" s="10">
        <v>64539.08</v>
      </c>
      <c r="K44" s="10">
        <v>75005.710000000006</v>
      </c>
      <c r="L44" s="10">
        <v>70988.539999999994</v>
      </c>
      <c r="M44" s="10">
        <v>69247.289999999994</v>
      </c>
      <c r="N44" s="5">
        <f t="shared" si="0"/>
        <v>829621.11</v>
      </c>
    </row>
    <row r="45" spans="1:14" x14ac:dyDescent="0.2">
      <c r="A45" t="s">
        <v>17</v>
      </c>
      <c r="B45" s="10">
        <v>60761.82</v>
      </c>
      <c r="C45" s="10">
        <v>59122.82</v>
      </c>
      <c r="D45" s="10">
        <v>63059.35</v>
      </c>
      <c r="E45" s="10">
        <v>58884.56</v>
      </c>
      <c r="F45" s="10">
        <v>64331.4</v>
      </c>
      <c r="G45" s="10">
        <v>57390.98</v>
      </c>
      <c r="H45" s="10">
        <v>52759.05</v>
      </c>
      <c r="I45" s="10">
        <v>59016.06</v>
      </c>
      <c r="J45" s="10">
        <v>55792.73</v>
      </c>
      <c r="K45" s="10">
        <v>64840.92</v>
      </c>
      <c r="L45" s="10">
        <v>61368.17</v>
      </c>
      <c r="M45" s="10">
        <v>59862.879999999997</v>
      </c>
      <c r="N45" s="5">
        <f t="shared" si="0"/>
        <v>717190.74000000011</v>
      </c>
    </row>
    <row r="46" spans="1:14" x14ac:dyDescent="0.2">
      <c r="A46" t="s">
        <v>18</v>
      </c>
      <c r="B46" s="10">
        <v>27852.32</v>
      </c>
      <c r="C46" s="10">
        <v>27101.03</v>
      </c>
      <c r="D46" s="10">
        <v>28905.48</v>
      </c>
      <c r="E46" s="10">
        <v>26991.81</v>
      </c>
      <c r="F46" s="10">
        <v>29488.57</v>
      </c>
      <c r="G46" s="10">
        <v>26307.17</v>
      </c>
      <c r="H46" s="10">
        <v>24183.96</v>
      </c>
      <c r="I46" s="10">
        <v>27052.09</v>
      </c>
      <c r="J46" s="10">
        <v>25574.560000000001</v>
      </c>
      <c r="K46" s="10">
        <v>29722.13</v>
      </c>
      <c r="L46" s="10">
        <v>28130.27</v>
      </c>
      <c r="M46" s="10">
        <v>27440.27</v>
      </c>
      <c r="N46" s="5">
        <f t="shared" si="0"/>
        <v>328749.66000000003</v>
      </c>
    </row>
    <row r="47" spans="1:14" x14ac:dyDescent="0.2">
      <c r="A47" t="s">
        <v>19</v>
      </c>
      <c r="B47" s="10">
        <v>21760.15</v>
      </c>
      <c r="C47" s="10">
        <v>21173.19</v>
      </c>
      <c r="D47" s="10">
        <v>22582.95</v>
      </c>
      <c r="E47" s="10">
        <v>21087.86</v>
      </c>
      <c r="F47" s="10">
        <v>23038.5</v>
      </c>
      <c r="G47" s="10">
        <v>20552.98</v>
      </c>
      <c r="H47" s="10">
        <v>18894.18</v>
      </c>
      <c r="I47" s="10">
        <v>21134.959999999999</v>
      </c>
      <c r="J47" s="10">
        <v>19980.61</v>
      </c>
      <c r="K47" s="10">
        <v>23220.97</v>
      </c>
      <c r="L47" s="10">
        <v>21977.3</v>
      </c>
      <c r="M47" s="10">
        <v>21438.23</v>
      </c>
      <c r="N47" s="5">
        <f t="shared" si="0"/>
        <v>256841.88</v>
      </c>
    </row>
    <row r="48" spans="1:14" x14ac:dyDescent="0.2">
      <c r="A48" t="s">
        <v>52</v>
      </c>
      <c r="B48" s="10">
        <v>137301.01</v>
      </c>
      <c r="C48" s="10">
        <v>133597.42000000001</v>
      </c>
      <c r="D48" s="10">
        <v>142492.65</v>
      </c>
      <c r="E48" s="10">
        <v>133059.04999999999</v>
      </c>
      <c r="F48" s="10">
        <v>145367.04999999999</v>
      </c>
      <c r="G48" s="10">
        <v>129684.06</v>
      </c>
      <c r="H48" s="10">
        <v>119217.47</v>
      </c>
      <c r="I48" s="10">
        <v>133356.20000000001</v>
      </c>
      <c r="J48" s="10">
        <v>126072.57</v>
      </c>
      <c r="K48" s="10">
        <v>146518.41</v>
      </c>
      <c r="L48" s="10">
        <v>138671.15</v>
      </c>
      <c r="M48" s="10">
        <v>135269.74</v>
      </c>
      <c r="N48" s="5">
        <f t="shared" si="0"/>
        <v>1620606.78</v>
      </c>
    </row>
    <row r="49" spans="1:14" x14ac:dyDescent="0.2">
      <c r="A49" t="s">
        <v>53</v>
      </c>
      <c r="B49" s="10">
        <v>250872.85</v>
      </c>
      <c r="C49" s="10">
        <v>244105.74</v>
      </c>
      <c r="D49" s="10">
        <v>260358.89</v>
      </c>
      <c r="E49" s="10">
        <v>243122.04</v>
      </c>
      <c r="F49" s="10">
        <v>265610.90999999997</v>
      </c>
      <c r="G49" s="10">
        <v>236955.35</v>
      </c>
      <c r="H49" s="10">
        <v>217831.09</v>
      </c>
      <c r="I49" s="10">
        <v>243664.98</v>
      </c>
      <c r="J49" s="10">
        <v>230356.54</v>
      </c>
      <c r="K49" s="10">
        <v>267714.65000000002</v>
      </c>
      <c r="L49" s="10">
        <v>253376.33</v>
      </c>
      <c r="M49" s="10">
        <v>247161.37</v>
      </c>
      <c r="N49" s="5">
        <f t="shared" si="0"/>
        <v>2961130.74</v>
      </c>
    </row>
    <row r="50" spans="1:14" x14ac:dyDescent="0.2">
      <c r="A50" t="s">
        <v>54</v>
      </c>
      <c r="B50" s="10">
        <v>111922.58</v>
      </c>
      <c r="C50" s="10">
        <v>108903.55</v>
      </c>
      <c r="D50" s="10">
        <v>116154.61</v>
      </c>
      <c r="E50" s="10">
        <v>108464.69</v>
      </c>
      <c r="F50" s="10">
        <v>118497.71</v>
      </c>
      <c r="G50" s="10">
        <v>105713.53</v>
      </c>
      <c r="H50" s="10">
        <v>97181.56</v>
      </c>
      <c r="I50" s="10">
        <v>108706.91</v>
      </c>
      <c r="J50" s="10">
        <v>102769.58</v>
      </c>
      <c r="K50" s="10">
        <v>119436.26</v>
      </c>
      <c r="L50" s="10">
        <v>113039.47</v>
      </c>
      <c r="M50" s="10">
        <v>110266.77</v>
      </c>
      <c r="N50" s="5">
        <f t="shared" si="0"/>
        <v>1321057.22</v>
      </c>
    </row>
    <row r="51" spans="1:14" x14ac:dyDescent="0.2">
      <c r="A51" t="s">
        <v>20</v>
      </c>
      <c r="B51" s="10">
        <v>55140.87</v>
      </c>
      <c r="C51" s="10">
        <v>53653.48</v>
      </c>
      <c r="D51" s="10">
        <v>57225.86</v>
      </c>
      <c r="E51" s="10">
        <v>53437.27</v>
      </c>
      <c r="F51" s="10">
        <v>58380.23</v>
      </c>
      <c r="G51" s="10">
        <v>52081.85</v>
      </c>
      <c r="H51" s="10">
        <v>47878.41</v>
      </c>
      <c r="I51" s="10">
        <v>53556.61</v>
      </c>
      <c r="J51" s="10">
        <v>50631.46</v>
      </c>
      <c r="K51" s="10">
        <v>58842.63</v>
      </c>
      <c r="L51" s="10">
        <v>55691.12</v>
      </c>
      <c r="M51" s="10">
        <v>54325.1</v>
      </c>
      <c r="N51" s="5">
        <f t="shared" si="0"/>
        <v>650844.8899999999</v>
      </c>
    </row>
    <row r="52" spans="1:14" x14ac:dyDescent="0.2">
      <c r="A52" t="s">
        <v>21</v>
      </c>
      <c r="B52" s="10">
        <v>32303.64</v>
      </c>
      <c r="C52" s="10">
        <v>31432.28</v>
      </c>
      <c r="D52" s="10">
        <v>33525.11</v>
      </c>
      <c r="E52" s="10">
        <v>31305.61</v>
      </c>
      <c r="F52" s="10">
        <v>34201.39</v>
      </c>
      <c r="G52" s="10">
        <v>30511.56</v>
      </c>
      <c r="H52" s="10">
        <v>28049.03</v>
      </c>
      <c r="I52" s="10">
        <v>31375.53</v>
      </c>
      <c r="J52" s="10">
        <v>29661.86</v>
      </c>
      <c r="K52" s="10">
        <v>34472.28</v>
      </c>
      <c r="L52" s="10">
        <v>32626</v>
      </c>
      <c r="M52" s="10">
        <v>31825.74</v>
      </c>
      <c r="N52" s="5">
        <f t="shared" si="0"/>
        <v>381290.03</v>
      </c>
    </row>
    <row r="53" spans="1:14" x14ac:dyDescent="0.2">
      <c r="A53" t="s">
        <v>22</v>
      </c>
      <c r="B53" s="10">
        <v>39952.51</v>
      </c>
      <c r="C53" s="10">
        <v>38874.83</v>
      </c>
      <c r="D53" s="10">
        <v>41463.199999999997</v>
      </c>
      <c r="E53" s="10">
        <v>38718.17</v>
      </c>
      <c r="F53" s="10">
        <v>42299.61</v>
      </c>
      <c r="G53" s="10">
        <v>37736.089999999997</v>
      </c>
      <c r="H53" s="10">
        <v>34690.49</v>
      </c>
      <c r="I53" s="10">
        <v>38804.639999999999</v>
      </c>
      <c r="J53" s="10">
        <v>36685.21</v>
      </c>
      <c r="K53" s="10">
        <v>42634.64</v>
      </c>
      <c r="L53" s="10">
        <v>40351.199999999997</v>
      </c>
      <c r="M53" s="10">
        <v>39361.449999999997</v>
      </c>
      <c r="N53" s="5">
        <f t="shared" si="0"/>
        <v>471572.0400000001</v>
      </c>
    </row>
    <row r="54" spans="1:14" x14ac:dyDescent="0.2">
      <c r="A54" t="s">
        <v>55</v>
      </c>
      <c r="B54" s="10">
        <v>139421.49</v>
      </c>
      <c r="C54" s="10">
        <v>135660.69</v>
      </c>
      <c r="D54" s="10">
        <v>144693.31</v>
      </c>
      <c r="E54" s="10">
        <v>135114.01</v>
      </c>
      <c r="F54" s="10">
        <v>147612.1</v>
      </c>
      <c r="G54" s="10">
        <v>131686.89000000001</v>
      </c>
      <c r="H54" s="10">
        <v>121058.68</v>
      </c>
      <c r="I54" s="10">
        <v>135415.75</v>
      </c>
      <c r="J54" s="10">
        <v>128019.64</v>
      </c>
      <c r="K54" s="10">
        <v>148781.24</v>
      </c>
      <c r="L54" s="10">
        <v>140812.79</v>
      </c>
      <c r="M54" s="10">
        <v>137358.84</v>
      </c>
      <c r="N54" s="5">
        <f t="shared" si="0"/>
        <v>1645635.43</v>
      </c>
    </row>
    <row r="55" spans="1:14" x14ac:dyDescent="0.2">
      <c r="A55" t="s">
        <v>23</v>
      </c>
      <c r="B55" s="10">
        <v>181006.43</v>
      </c>
      <c r="C55" s="10">
        <v>176123.92</v>
      </c>
      <c r="D55" s="10">
        <v>187850.67</v>
      </c>
      <c r="E55" s="10">
        <v>175414.18</v>
      </c>
      <c r="F55" s="10">
        <v>191640.04</v>
      </c>
      <c r="G55" s="10">
        <v>170964.86</v>
      </c>
      <c r="H55" s="10">
        <v>157166.57999999999</v>
      </c>
      <c r="I55" s="10">
        <v>175805.91</v>
      </c>
      <c r="J55" s="10">
        <v>166203.78</v>
      </c>
      <c r="K55" s="10">
        <v>193157.9</v>
      </c>
      <c r="L55" s="10">
        <v>182812.71</v>
      </c>
      <c r="M55" s="10">
        <v>178328.57</v>
      </c>
      <c r="N55" s="5">
        <f t="shared" si="0"/>
        <v>2136475.5499999998</v>
      </c>
    </row>
    <row r="56" spans="1:14" x14ac:dyDescent="0.2">
      <c r="A56" t="s">
        <v>24</v>
      </c>
      <c r="B56" s="10">
        <v>74536.52</v>
      </c>
      <c r="C56" s="10">
        <v>72525.94</v>
      </c>
      <c r="D56" s="10">
        <v>77354.899999999994</v>
      </c>
      <c r="E56" s="10">
        <v>72233.679999999993</v>
      </c>
      <c r="F56" s="10">
        <v>78915.320000000007</v>
      </c>
      <c r="G56" s="10">
        <v>70401.509999999995</v>
      </c>
      <c r="H56" s="10">
        <v>64719.51</v>
      </c>
      <c r="I56" s="10">
        <v>72394.990000000005</v>
      </c>
      <c r="J56" s="10">
        <v>68440.94</v>
      </c>
      <c r="K56" s="10">
        <v>79540.37</v>
      </c>
      <c r="L56" s="10">
        <v>75280.320000000007</v>
      </c>
      <c r="M56" s="10">
        <v>73433.8</v>
      </c>
      <c r="N56" s="5">
        <f t="shared" si="0"/>
        <v>879777.8</v>
      </c>
    </row>
    <row r="57" spans="1:14" x14ac:dyDescent="0.2">
      <c r="A57" t="s">
        <v>56</v>
      </c>
      <c r="B57" s="10">
        <v>98038.49</v>
      </c>
      <c r="C57" s="10">
        <v>95393.97</v>
      </c>
      <c r="D57" s="10">
        <v>101745.53</v>
      </c>
      <c r="E57" s="10">
        <v>95009.56</v>
      </c>
      <c r="F57" s="10">
        <v>103797.97</v>
      </c>
      <c r="G57" s="10">
        <v>92599.67</v>
      </c>
      <c r="H57" s="10">
        <v>85126.12</v>
      </c>
      <c r="I57" s="10">
        <v>95221.74</v>
      </c>
      <c r="J57" s="10">
        <v>90020.93</v>
      </c>
      <c r="K57" s="10">
        <v>104620.08</v>
      </c>
      <c r="L57" s="10">
        <v>99016.83</v>
      </c>
      <c r="M57" s="10">
        <v>96588.08</v>
      </c>
      <c r="N57" s="5">
        <f t="shared" si="0"/>
        <v>1157178.97</v>
      </c>
    </row>
    <row r="58" spans="1:14" x14ac:dyDescent="0.2">
      <c r="A58" t="s">
        <v>57</v>
      </c>
      <c r="B58" s="10">
        <v>50647.47</v>
      </c>
      <c r="C58" s="10">
        <v>49281.29</v>
      </c>
      <c r="D58" s="10">
        <v>52562.559999999998</v>
      </c>
      <c r="E58" s="10">
        <v>49082.7</v>
      </c>
      <c r="F58" s="10">
        <v>53622.86</v>
      </c>
      <c r="G58" s="10">
        <v>47837.74</v>
      </c>
      <c r="H58" s="10">
        <v>43976.84</v>
      </c>
      <c r="I58" s="10">
        <v>49192.31</v>
      </c>
      <c r="J58" s="10">
        <v>46505.54</v>
      </c>
      <c r="K58" s="10">
        <v>54047.58</v>
      </c>
      <c r="L58" s="10">
        <v>51152.89</v>
      </c>
      <c r="M58" s="10">
        <v>49898.18</v>
      </c>
      <c r="N58" s="5">
        <f t="shared" si="0"/>
        <v>597807.96</v>
      </c>
    </row>
    <row r="59" spans="1:14" x14ac:dyDescent="0.2">
      <c r="A59" t="s">
        <v>58</v>
      </c>
      <c r="B59" s="10">
        <v>97466.3</v>
      </c>
      <c r="C59" s="10">
        <v>94837.22</v>
      </c>
      <c r="D59" s="10">
        <v>101151.71</v>
      </c>
      <c r="E59" s="10">
        <v>94455.039999999994</v>
      </c>
      <c r="F59" s="10">
        <v>103192.16</v>
      </c>
      <c r="G59" s="10">
        <v>92059.22</v>
      </c>
      <c r="H59" s="10">
        <v>84629.28</v>
      </c>
      <c r="I59" s="10">
        <v>94665.98</v>
      </c>
      <c r="J59" s="10">
        <v>89495.53</v>
      </c>
      <c r="K59" s="10">
        <v>104009.48</v>
      </c>
      <c r="L59" s="10">
        <v>98438.93</v>
      </c>
      <c r="M59" s="10">
        <v>96024.36</v>
      </c>
      <c r="N59" s="5">
        <f t="shared" si="0"/>
        <v>1150425.2100000002</v>
      </c>
    </row>
    <row r="60" spans="1:14" x14ac:dyDescent="0.2">
      <c r="A60" t="s">
        <v>25</v>
      </c>
      <c r="B60" s="10">
        <v>49317.96</v>
      </c>
      <c r="C60" s="10">
        <v>47987.64</v>
      </c>
      <c r="D60" s="10">
        <v>51182.78</v>
      </c>
      <c r="E60" s="10">
        <v>47794.27</v>
      </c>
      <c r="F60" s="10">
        <v>52215.25</v>
      </c>
      <c r="G60" s="10">
        <v>46581.98</v>
      </c>
      <c r="H60" s="10">
        <v>42822.43</v>
      </c>
      <c r="I60" s="10">
        <v>47901.01</v>
      </c>
      <c r="J60" s="10">
        <v>45284.75</v>
      </c>
      <c r="K60" s="10">
        <v>52628.82</v>
      </c>
      <c r="L60" s="10">
        <v>49810.12</v>
      </c>
      <c r="M60" s="10">
        <v>48588.34</v>
      </c>
      <c r="N60" s="5">
        <f t="shared" si="0"/>
        <v>582115.35</v>
      </c>
    </row>
    <row r="61" spans="1:14" x14ac:dyDescent="0.2">
      <c r="A61" t="s">
        <v>59</v>
      </c>
      <c r="B61" s="10">
        <v>473935.45</v>
      </c>
      <c r="C61" s="10">
        <v>461151.38</v>
      </c>
      <c r="D61" s="10">
        <v>491855.96</v>
      </c>
      <c r="E61" s="10">
        <v>459293.04</v>
      </c>
      <c r="F61" s="10">
        <v>501777.79</v>
      </c>
      <c r="G61" s="10">
        <v>447643.25</v>
      </c>
      <c r="H61" s="10">
        <v>411514.74</v>
      </c>
      <c r="I61" s="10">
        <v>460318.74</v>
      </c>
      <c r="J61" s="10">
        <v>435177.14</v>
      </c>
      <c r="K61" s="10">
        <v>505752.06</v>
      </c>
      <c r="L61" s="10">
        <v>478664.9</v>
      </c>
      <c r="M61" s="10">
        <v>466923.9</v>
      </c>
      <c r="N61" s="5">
        <f t="shared" si="0"/>
        <v>5594008.3500000015</v>
      </c>
    </row>
    <row r="62" spans="1:14" x14ac:dyDescent="0.2">
      <c r="A62" t="s">
        <v>60</v>
      </c>
      <c r="B62" s="10">
        <v>160584.20000000001</v>
      </c>
      <c r="C62" s="10">
        <v>156252.56</v>
      </c>
      <c r="D62" s="10">
        <v>166656.23000000001</v>
      </c>
      <c r="E62" s="10">
        <v>155622.9</v>
      </c>
      <c r="F62" s="10">
        <v>170018.06</v>
      </c>
      <c r="G62" s="10">
        <v>151675.57999999999</v>
      </c>
      <c r="H62" s="10">
        <v>139434.10999999999</v>
      </c>
      <c r="I62" s="10">
        <v>155970.44</v>
      </c>
      <c r="J62" s="10">
        <v>147451.67000000001</v>
      </c>
      <c r="K62" s="10">
        <v>171364.67</v>
      </c>
      <c r="L62" s="10">
        <v>162186.69</v>
      </c>
      <c r="M62" s="10">
        <v>158208.47</v>
      </c>
      <c r="N62" s="5">
        <f t="shared" si="0"/>
        <v>1895425.5799999996</v>
      </c>
    </row>
    <row r="63" spans="1:14" x14ac:dyDescent="0.2">
      <c r="A63" t="s">
        <v>61</v>
      </c>
      <c r="B63" s="10">
        <v>483124.19</v>
      </c>
      <c r="C63" s="10">
        <v>470092.27</v>
      </c>
      <c r="D63" s="10">
        <v>501392.15</v>
      </c>
      <c r="E63" s="10">
        <v>468197.9</v>
      </c>
      <c r="F63" s="10">
        <v>511506.34</v>
      </c>
      <c r="G63" s="10">
        <v>456322.23</v>
      </c>
      <c r="H63" s="10">
        <v>419493.25</v>
      </c>
      <c r="I63" s="10">
        <v>469243.48</v>
      </c>
      <c r="J63" s="10">
        <v>443614.43</v>
      </c>
      <c r="K63" s="10">
        <v>515557.67</v>
      </c>
      <c r="L63" s="10">
        <v>487945.33</v>
      </c>
      <c r="M63" s="10">
        <v>475976.71</v>
      </c>
      <c r="N63" s="5">
        <f t="shared" si="0"/>
        <v>5702465.9499999993</v>
      </c>
    </row>
    <row r="64" spans="1:14" x14ac:dyDescent="0.2">
      <c r="A64" t="s">
        <v>26</v>
      </c>
      <c r="B64" s="10">
        <v>171741.96</v>
      </c>
      <c r="C64" s="10">
        <v>167109.35</v>
      </c>
      <c r="D64" s="10">
        <v>178235.89</v>
      </c>
      <c r="E64" s="10">
        <v>166435.93</v>
      </c>
      <c r="F64" s="10">
        <v>181831.31</v>
      </c>
      <c r="G64" s="10">
        <v>162214.35</v>
      </c>
      <c r="H64" s="10">
        <v>149122.29999999999</v>
      </c>
      <c r="I64" s="10">
        <v>166807.62</v>
      </c>
      <c r="J64" s="10">
        <v>157696.95000000001</v>
      </c>
      <c r="K64" s="10">
        <v>183271.48</v>
      </c>
      <c r="L64" s="10">
        <v>173455.8</v>
      </c>
      <c r="M64" s="10">
        <v>169201.16</v>
      </c>
      <c r="N64" s="5">
        <f t="shared" si="0"/>
        <v>2027124.0999999999</v>
      </c>
    </row>
    <row r="65" spans="1:14" x14ac:dyDescent="0.2">
      <c r="A65" t="s">
        <v>62</v>
      </c>
      <c r="B65" s="10">
        <v>278094.07</v>
      </c>
      <c r="C65" s="10">
        <v>270592.69</v>
      </c>
      <c r="D65" s="10">
        <v>288609.40999999997</v>
      </c>
      <c r="E65" s="10">
        <v>269502.26</v>
      </c>
      <c r="F65" s="10">
        <v>294431.3</v>
      </c>
      <c r="G65" s="10">
        <v>262666.44</v>
      </c>
      <c r="H65" s="10">
        <v>241467.08</v>
      </c>
      <c r="I65" s="10">
        <v>270104.12</v>
      </c>
      <c r="J65" s="10">
        <v>255351.62</v>
      </c>
      <c r="K65" s="10">
        <v>296763.31</v>
      </c>
      <c r="L65" s="10">
        <v>280869.21000000002</v>
      </c>
      <c r="M65" s="10">
        <v>273979.87</v>
      </c>
      <c r="N65" s="5">
        <f t="shared" si="0"/>
        <v>3282431.3800000004</v>
      </c>
    </row>
    <row r="66" spans="1:14" x14ac:dyDescent="0.2">
      <c r="A66" t="s">
        <v>63</v>
      </c>
      <c r="B66" s="10">
        <v>276781.40000000002</v>
      </c>
      <c r="C66" s="10">
        <v>269315.42</v>
      </c>
      <c r="D66" s="10">
        <v>287247.09000000003</v>
      </c>
      <c r="E66" s="10">
        <v>268230.14</v>
      </c>
      <c r="F66" s="10">
        <v>293041.51</v>
      </c>
      <c r="G66" s="10">
        <v>261426.58</v>
      </c>
      <c r="H66" s="10">
        <v>240327.29</v>
      </c>
      <c r="I66" s="10">
        <v>268829.15000000002</v>
      </c>
      <c r="J66" s="10">
        <v>254146.3</v>
      </c>
      <c r="K66" s="10">
        <v>295362.51</v>
      </c>
      <c r="L66" s="10">
        <v>279543.43</v>
      </c>
      <c r="M66" s="10">
        <v>272686.62</v>
      </c>
      <c r="N66" s="5">
        <f t="shared" si="0"/>
        <v>3266937.4400000009</v>
      </c>
    </row>
    <row r="67" spans="1:14" x14ac:dyDescent="0.2">
      <c r="A67" t="s">
        <v>64</v>
      </c>
      <c r="B67" s="10">
        <v>52608.07</v>
      </c>
      <c r="C67" s="10">
        <v>51189.01</v>
      </c>
      <c r="D67" s="10">
        <v>54597.29</v>
      </c>
      <c r="E67" s="10">
        <v>50982.73</v>
      </c>
      <c r="F67" s="10">
        <v>55698.64</v>
      </c>
      <c r="G67" s="10">
        <v>49689.58</v>
      </c>
      <c r="H67" s="10">
        <v>45679.21</v>
      </c>
      <c r="I67" s="10">
        <v>51096.58</v>
      </c>
      <c r="J67" s="10">
        <v>48305.79</v>
      </c>
      <c r="K67" s="10">
        <v>56139.8</v>
      </c>
      <c r="L67" s="10">
        <v>53133.06</v>
      </c>
      <c r="M67" s="10">
        <v>51829.77</v>
      </c>
      <c r="N67" s="5">
        <f t="shared" si="0"/>
        <v>620949.53</v>
      </c>
    </row>
    <row r="68" spans="1:14" x14ac:dyDescent="0.2">
      <c r="A68" t="s">
        <v>65</v>
      </c>
      <c r="B68" s="10">
        <v>102313.11</v>
      </c>
      <c r="C68" s="10">
        <v>99553.29</v>
      </c>
      <c r="D68" s="10">
        <v>106181.78</v>
      </c>
      <c r="E68" s="10">
        <v>99152.11</v>
      </c>
      <c r="F68" s="10">
        <v>108323.71</v>
      </c>
      <c r="G68" s="10">
        <v>96637.16</v>
      </c>
      <c r="H68" s="10">
        <v>88837.74</v>
      </c>
      <c r="I68" s="10">
        <v>99373.54</v>
      </c>
      <c r="J68" s="10">
        <v>93945.97</v>
      </c>
      <c r="K68" s="10">
        <v>109181.67</v>
      </c>
      <c r="L68" s="10">
        <v>103334.1</v>
      </c>
      <c r="M68" s="10">
        <v>100799.45</v>
      </c>
      <c r="N68" s="5">
        <f t="shared" si="0"/>
        <v>1207633.6300000001</v>
      </c>
    </row>
    <row r="69" spans="1:14" x14ac:dyDescent="0.2">
      <c r="A69" t="s">
        <v>66</v>
      </c>
      <c r="B69" s="10">
        <v>113984.15</v>
      </c>
      <c r="C69" s="10">
        <v>110909.51</v>
      </c>
      <c r="D69" s="10">
        <v>118294.14</v>
      </c>
      <c r="E69" s="10">
        <v>110462.57</v>
      </c>
      <c r="F69" s="10">
        <v>120680.4</v>
      </c>
      <c r="G69" s="10">
        <v>107660.74</v>
      </c>
      <c r="H69" s="10">
        <v>98971.62</v>
      </c>
      <c r="I69" s="10">
        <v>110709.26</v>
      </c>
      <c r="J69" s="10">
        <v>104662.56</v>
      </c>
      <c r="K69" s="10">
        <v>121636.23</v>
      </c>
      <c r="L69" s="10">
        <v>115121.62</v>
      </c>
      <c r="M69" s="10">
        <v>112297.83</v>
      </c>
      <c r="N69" s="5">
        <f t="shared" si="0"/>
        <v>1345390.63</v>
      </c>
    </row>
    <row r="70" spans="1:14" x14ac:dyDescent="0.2">
      <c r="A70" t="s">
        <v>67</v>
      </c>
      <c r="B70" s="10">
        <v>89455.6</v>
      </c>
      <c r="C70" s="10">
        <v>87042.6</v>
      </c>
      <c r="D70" s="10">
        <v>92838.11</v>
      </c>
      <c r="E70" s="10">
        <v>86691.839999999997</v>
      </c>
      <c r="F70" s="10">
        <v>94710.86</v>
      </c>
      <c r="G70" s="10">
        <v>84492.94</v>
      </c>
      <c r="H70" s="10">
        <v>77673.66</v>
      </c>
      <c r="I70" s="10">
        <v>86885.440000000002</v>
      </c>
      <c r="J70" s="10">
        <v>82139.94</v>
      </c>
      <c r="K70" s="10">
        <v>95461.01</v>
      </c>
      <c r="L70" s="10">
        <v>90348.29</v>
      </c>
      <c r="M70" s="10">
        <v>88132.17</v>
      </c>
      <c r="N70" s="5">
        <f t="shared" si="0"/>
        <v>1055872.46</v>
      </c>
    </row>
    <row r="71" spans="1:14" x14ac:dyDescent="0.2">
      <c r="A71" t="s">
        <v>68</v>
      </c>
      <c r="B71" s="10">
        <v>133851.01999999999</v>
      </c>
      <c r="C71" s="10">
        <v>130240.49</v>
      </c>
      <c r="D71" s="10">
        <v>138912.22</v>
      </c>
      <c r="E71" s="10">
        <v>129715.65</v>
      </c>
      <c r="F71" s="10">
        <v>141714.39000000001</v>
      </c>
      <c r="G71" s="10">
        <v>126425.46</v>
      </c>
      <c r="H71" s="10">
        <v>116221.88</v>
      </c>
      <c r="I71" s="10">
        <v>130005.33</v>
      </c>
      <c r="J71" s="10">
        <v>122904.72</v>
      </c>
      <c r="K71" s="10">
        <v>142836.81</v>
      </c>
      <c r="L71" s="10">
        <v>135186.74</v>
      </c>
      <c r="M71" s="10">
        <v>131870.79</v>
      </c>
      <c r="N71" s="5">
        <f t="shared" si="0"/>
        <v>1579885.5</v>
      </c>
    </row>
    <row r="72" spans="1:14" x14ac:dyDescent="0.2">
      <c r="A72" t="s">
        <v>69</v>
      </c>
      <c r="B72" s="10">
        <v>147449.01</v>
      </c>
      <c r="C72" s="10">
        <v>143471.67999999999</v>
      </c>
      <c r="D72" s="10">
        <v>153024.38</v>
      </c>
      <c r="E72" s="10">
        <v>142893.51999999999</v>
      </c>
      <c r="F72" s="10">
        <v>156111.22</v>
      </c>
      <c r="G72" s="10">
        <v>139269.09</v>
      </c>
      <c r="H72" s="10">
        <v>128028.92</v>
      </c>
      <c r="I72" s="10">
        <v>143212.64000000001</v>
      </c>
      <c r="J72" s="10">
        <v>135390.67000000001</v>
      </c>
      <c r="K72" s="10">
        <v>157347.68</v>
      </c>
      <c r="L72" s="10">
        <v>148920.42000000001</v>
      </c>
      <c r="M72" s="10">
        <v>145267.6</v>
      </c>
      <c r="N72" s="5">
        <f t="shared" si="0"/>
        <v>1740386.8299999998</v>
      </c>
    </row>
    <row r="73" spans="1:14" x14ac:dyDescent="0.2">
      <c r="A73" t="s">
        <v>27</v>
      </c>
      <c r="B73" s="10">
        <v>69008.12</v>
      </c>
      <c r="C73" s="10">
        <v>67146.679999999993</v>
      </c>
      <c r="D73" s="10">
        <v>71617.47</v>
      </c>
      <c r="E73" s="10">
        <v>66876.09</v>
      </c>
      <c r="F73" s="10">
        <v>73062.149999999994</v>
      </c>
      <c r="G73" s="10">
        <v>65179.81</v>
      </c>
      <c r="H73" s="10">
        <v>59919.25</v>
      </c>
      <c r="I73" s="10">
        <v>67025.440000000002</v>
      </c>
      <c r="J73" s="10">
        <v>63364.66</v>
      </c>
      <c r="K73" s="10">
        <v>73640.84</v>
      </c>
      <c r="L73" s="10">
        <v>69696.77</v>
      </c>
      <c r="M73" s="10">
        <v>67987.199999999997</v>
      </c>
      <c r="N73" s="5">
        <f t="shared" si="0"/>
        <v>814524.48</v>
      </c>
    </row>
    <row r="74" spans="1:14" x14ac:dyDescent="0.2">
      <c r="A74" t="s">
        <v>70</v>
      </c>
      <c r="B74" s="10">
        <v>41963.6</v>
      </c>
      <c r="C74" s="10">
        <v>40831.67</v>
      </c>
      <c r="D74" s="10">
        <v>43550.34</v>
      </c>
      <c r="E74" s="10">
        <v>40667.120000000003</v>
      </c>
      <c r="F74" s="10">
        <v>44428.85</v>
      </c>
      <c r="G74" s="10">
        <v>39635.620000000003</v>
      </c>
      <c r="H74" s="10">
        <v>36436.69</v>
      </c>
      <c r="I74" s="10">
        <v>40757.949999999997</v>
      </c>
      <c r="J74" s="10">
        <v>38531.839999999997</v>
      </c>
      <c r="K74" s="10">
        <v>44780.73</v>
      </c>
      <c r="L74" s="10">
        <v>42382.36</v>
      </c>
      <c r="M74" s="10">
        <v>41342.79</v>
      </c>
      <c r="N74" s="5">
        <f t="shared" si="0"/>
        <v>495309.56</v>
      </c>
    </row>
    <row r="75" spans="1:14" x14ac:dyDescent="0.2">
      <c r="A75" t="s">
        <v>28</v>
      </c>
      <c r="B75" s="10">
        <v>47012.36</v>
      </c>
      <c r="C75" s="10">
        <v>45744.24</v>
      </c>
      <c r="D75" s="10">
        <v>48790</v>
      </c>
      <c r="E75" s="10">
        <v>45559.9</v>
      </c>
      <c r="F75" s="10">
        <v>49774.2</v>
      </c>
      <c r="G75" s="10">
        <v>44404.3</v>
      </c>
      <c r="H75" s="10">
        <v>40820.5</v>
      </c>
      <c r="I75" s="10">
        <v>45661.64</v>
      </c>
      <c r="J75" s="10">
        <v>43167.71</v>
      </c>
      <c r="K75" s="10">
        <v>50168.44</v>
      </c>
      <c r="L75" s="10">
        <v>47481.5</v>
      </c>
      <c r="M75" s="10">
        <v>46316.84</v>
      </c>
      <c r="N75" s="5">
        <f t="shared" si="0"/>
        <v>554901.63</v>
      </c>
    </row>
    <row r="76" spans="1:14" x14ac:dyDescent="0.2">
      <c r="A76" t="s">
        <v>29</v>
      </c>
      <c r="B76" s="10">
        <v>13741.04</v>
      </c>
      <c r="C76" s="10">
        <v>13370.38</v>
      </c>
      <c r="D76" s="10">
        <v>14260.62</v>
      </c>
      <c r="E76" s="10">
        <v>13316.51</v>
      </c>
      <c r="F76" s="10">
        <v>14548.29</v>
      </c>
      <c r="G76" s="10">
        <v>12978.74</v>
      </c>
      <c r="H76" s="10">
        <v>11931.24</v>
      </c>
      <c r="I76" s="10">
        <v>13346.24</v>
      </c>
      <c r="J76" s="10">
        <v>12617.3</v>
      </c>
      <c r="K76" s="10">
        <v>14663.51</v>
      </c>
      <c r="L76" s="10">
        <v>13878.16</v>
      </c>
      <c r="M76" s="10">
        <v>13537.74</v>
      </c>
      <c r="N76" s="5">
        <f t="shared" si="0"/>
        <v>162189.77000000002</v>
      </c>
    </row>
    <row r="77" spans="1:14" x14ac:dyDescent="0.2">
      <c r="A77" t="s">
        <v>71</v>
      </c>
      <c r="B77" s="10">
        <v>202329.03</v>
      </c>
      <c r="C77" s="10">
        <v>196871.35</v>
      </c>
      <c r="D77" s="10">
        <v>209979.51999999999</v>
      </c>
      <c r="E77" s="10">
        <v>196078</v>
      </c>
      <c r="F77" s="10">
        <v>214215.28</v>
      </c>
      <c r="G77" s="10">
        <v>191104.56</v>
      </c>
      <c r="H77" s="10">
        <v>175680.83</v>
      </c>
      <c r="I77" s="10">
        <v>196515.88</v>
      </c>
      <c r="J77" s="10">
        <v>185782.62</v>
      </c>
      <c r="K77" s="10">
        <v>215911.94</v>
      </c>
      <c r="L77" s="10">
        <v>204348.09</v>
      </c>
      <c r="M77" s="10">
        <v>199335.71</v>
      </c>
      <c r="N77" s="5">
        <f t="shared" si="0"/>
        <v>2388152.81</v>
      </c>
    </row>
    <row r="78" spans="1:14" x14ac:dyDescent="0.2">
      <c r="A78" t="s">
        <v>72</v>
      </c>
      <c r="B78" s="10">
        <v>30713.29</v>
      </c>
      <c r="C78" s="10">
        <v>29884.82</v>
      </c>
      <c r="D78" s="10">
        <v>31874.62</v>
      </c>
      <c r="E78" s="10">
        <v>29764.39</v>
      </c>
      <c r="F78" s="10">
        <v>32517.599999999999</v>
      </c>
      <c r="G78" s="10">
        <v>29009.42</v>
      </c>
      <c r="H78" s="10">
        <v>26668.13</v>
      </c>
      <c r="I78" s="10">
        <v>29830.86</v>
      </c>
      <c r="J78" s="10">
        <v>28201.57</v>
      </c>
      <c r="K78" s="10">
        <v>32775.15</v>
      </c>
      <c r="L78" s="10">
        <v>31019.78</v>
      </c>
      <c r="M78" s="10">
        <v>30258.91</v>
      </c>
      <c r="N78" s="5">
        <f t="shared" si="0"/>
        <v>362518.54</v>
      </c>
    </row>
    <row r="79" spans="1:14" x14ac:dyDescent="0.2">
      <c r="A79" t="s">
        <v>73</v>
      </c>
      <c r="B79" s="10">
        <v>70413.36</v>
      </c>
      <c r="C79" s="10">
        <v>68514.009999999995</v>
      </c>
      <c r="D79" s="10">
        <v>73075.839999999997</v>
      </c>
      <c r="E79" s="10">
        <v>68237.919999999998</v>
      </c>
      <c r="F79" s="10">
        <v>74549.94</v>
      </c>
      <c r="G79" s="10">
        <v>66507.100000000006</v>
      </c>
      <c r="H79" s="10">
        <v>61139.42</v>
      </c>
      <c r="I79" s="10">
        <v>68390.31</v>
      </c>
      <c r="J79" s="10">
        <v>64654.98</v>
      </c>
      <c r="K79" s="10">
        <v>75140.41</v>
      </c>
      <c r="L79" s="10">
        <v>71116.02</v>
      </c>
      <c r="M79" s="10">
        <v>69371.649999999994</v>
      </c>
      <c r="N79" s="5">
        <f>SUM(B79:M79)</f>
        <v>831110.96000000008</v>
      </c>
    </row>
    <row r="80" spans="1:14" x14ac:dyDescent="0.2">
      <c r="A80" t="s">
        <v>30</v>
      </c>
      <c r="B80" s="10">
        <v>29922.31</v>
      </c>
      <c r="C80" s="10">
        <v>29115.18</v>
      </c>
      <c r="D80" s="10">
        <v>31053.74</v>
      </c>
      <c r="E80" s="10">
        <v>28997.85</v>
      </c>
      <c r="F80" s="10">
        <v>31680.16</v>
      </c>
      <c r="G80" s="10">
        <v>28262.33</v>
      </c>
      <c r="H80" s="10">
        <v>25981.33</v>
      </c>
      <c r="I80" s="10">
        <v>29062.61</v>
      </c>
      <c r="J80" s="10">
        <v>27475.279999999999</v>
      </c>
      <c r="K80" s="10">
        <v>31931.08</v>
      </c>
      <c r="L80" s="10">
        <v>30220.91</v>
      </c>
      <c r="M80" s="10">
        <v>29479.64</v>
      </c>
      <c r="N80" s="5">
        <f>SUM(B80:M80)</f>
        <v>353182.42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8414598.7400000002</v>
      </c>
      <c r="C82" s="5">
        <f t="shared" si="1"/>
        <v>8187621.1699999971</v>
      </c>
      <c r="D82" s="5">
        <f t="shared" si="1"/>
        <v>8732772.7300000023</v>
      </c>
      <c r="E82" s="5">
        <f t="shared" si="1"/>
        <v>8154626.7699999977</v>
      </c>
      <c r="F82" s="5">
        <f t="shared" si="1"/>
        <v>8908932.2399999946</v>
      </c>
      <c r="G82" s="5">
        <f t="shared" si="1"/>
        <v>7947787.8399999989</v>
      </c>
      <c r="H82" s="5">
        <f t="shared" si="1"/>
        <v>7306335.4600000018</v>
      </c>
      <c r="I82" s="5">
        <f t="shared" si="1"/>
        <v>8172837.8000000026</v>
      </c>
      <c r="J82" s="5">
        <f t="shared" si="1"/>
        <v>7726455.2299999995</v>
      </c>
      <c r="K82" s="5">
        <f t="shared" si="1"/>
        <v>8979494.3499999996</v>
      </c>
      <c r="L82" s="5">
        <f t="shared" si="1"/>
        <v>8498568.9799999986</v>
      </c>
      <c r="M82" s="5">
        <f t="shared" si="1"/>
        <v>8290110.7299999995</v>
      </c>
      <c r="N82" s="5">
        <f>SUM(B82:M82)</f>
        <v>99320142.039999992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Q85"/>
  <sheetViews>
    <sheetView tabSelected="1" workbookViewId="0">
      <pane xSplit="1" ySplit="13" topLeftCell="B74" activePane="bottomRight" state="frozen"/>
      <selection pane="topRight" activeCell="B1" sqref="B1"/>
      <selection pane="bottomLeft" activeCell="A14" sqref="A14"/>
      <selection pane="bottomRight" activeCell="M84" sqref="M84"/>
    </sheetView>
  </sheetViews>
  <sheetFormatPr defaultRowHeight="12.75" x14ac:dyDescent="0.2"/>
  <cols>
    <col min="1" max="1" width="17" bestFit="1" customWidth="1"/>
    <col min="2" max="2" width="11.83203125" bestFit="1" customWidth="1"/>
    <col min="3" max="8" width="11.1640625" bestFit="1" customWidth="1"/>
    <col min="9" max="9" width="11.33203125" bestFit="1" customWidth="1"/>
    <col min="10" max="12" width="11.1640625" bestFit="1" customWidth="1"/>
    <col min="13" max="13" width="11.1640625" style="8" bestFit="1" customWidth="1"/>
    <col min="14" max="14" width="12.1640625" bestFit="1" customWidth="1"/>
  </cols>
  <sheetData>
    <row r="1" spans="1:17" x14ac:dyDescent="0.2">
      <c r="A1" t="str">
        <f>'SFY 18-19'!A1</f>
        <v>VALIDATED TAX RECEIPTS FOR: JULY 2018 thru June 2019</v>
      </c>
      <c r="F1" s="3"/>
      <c r="G1" s="3"/>
      <c r="N1" t="s">
        <v>84</v>
      </c>
    </row>
    <row r="2" spans="1:17" x14ac:dyDescent="0.2">
      <c r="F2" s="3"/>
      <c r="G2" s="3"/>
    </row>
    <row r="3" spans="1:17" x14ac:dyDescent="0.2">
      <c r="A3" s="17" t="s">
        <v>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7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">
      <c r="A6" s="17" t="s">
        <v>99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 t="s">
        <v>96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7" x14ac:dyDescent="0.2">
      <c r="B11" s="1">
        <f>'Oil &amp; Gas Severance'!B11</f>
        <v>43282</v>
      </c>
      <c r="C11" s="12">
        <f>'Oil &amp; Gas Severance'!C11</f>
        <v>43313</v>
      </c>
      <c r="D11" s="12">
        <f>'Oil &amp; Gas Severance'!D11</f>
        <v>43344</v>
      </c>
      <c r="E11" s="12">
        <f>'Oil &amp; Gas Severance'!E11</f>
        <v>43374</v>
      </c>
      <c r="F11" s="12">
        <f>'Oil &amp; Gas Severance'!F11</f>
        <v>43405</v>
      </c>
      <c r="G11" s="12">
        <f>'Oil &amp; Gas Severance'!G11</f>
        <v>43435</v>
      </c>
      <c r="H11" s="12">
        <f>'Oil &amp; Gas Severance'!H11</f>
        <v>43466</v>
      </c>
      <c r="I11" s="12">
        <f>'Oil &amp; Gas Severance'!I11</f>
        <v>43497</v>
      </c>
      <c r="J11" s="12">
        <f>'Oil &amp; Gas Severance'!J11</f>
        <v>43525</v>
      </c>
      <c r="K11" s="12">
        <f>'Oil &amp; Gas Severance'!K11</f>
        <v>43556</v>
      </c>
      <c r="L11" s="12">
        <f>'Oil &amp; Gas Severance'!L11</f>
        <v>43586</v>
      </c>
      <c r="M11" s="12">
        <f>'Oil &amp; Gas Severance'!M11</f>
        <v>43617</v>
      </c>
      <c r="N11" s="12" t="str">
        <f>'Oil &amp; Gas Severance'!N11</f>
        <v>SFY18-19</v>
      </c>
    </row>
    <row r="12" spans="1:17" x14ac:dyDescent="0.2">
      <c r="A12" t="s">
        <v>0</v>
      </c>
    </row>
    <row r="13" spans="1:17" x14ac:dyDescent="0.2">
      <c r="A13" t="s">
        <v>1</v>
      </c>
    </row>
    <row r="14" spans="1:17" x14ac:dyDescent="0.2">
      <c r="A14" t="s">
        <v>37</v>
      </c>
      <c r="B14" s="8">
        <v>77388</v>
      </c>
      <c r="C14" s="8">
        <v>74530</v>
      </c>
      <c r="D14" s="8">
        <v>75477</v>
      </c>
      <c r="E14" s="8">
        <v>71530</v>
      </c>
      <c r="F14" s="8">
        <v>77605</v>
      </c>
      <c r="G14" s="8">
        <v>78013</v>
      </c>
      <c r="H14" s="8">
        <v>75833</v>
      </c>
      <c r="I14" s="8">
        <v>79451</v>
      </c>
      <c r="J14" s="8">
        <v>73283</v>
      </c>
      <c r="K14" s="8">
        <v>87721</v>
      </c>
      <c r="L14" s="8">
        <v>86090</v>
      </c>
      <c r="M14" s="8">
        <v>82923</v>
      </c>
      <c r="N14" s="8">
        <f>SUM(B14:M14)</f>
        <v>939844</v>
      </c>
      <c r="P14" s="14"/>
      <c r="Q14" s="13"/>
    </row>
    <row r="15" spans="1:17" x14ac:dyDescent="0.2">
      <c r="A15" t="s">
        <v>38</v>
      </c>
      <c r="B15" s="8">
        <v>0</v>
      </c>
      <c r="C15" s="8">
        <v>900</v>
      </c>
      <c r="D15" s="8">
        <v>0</v>
      </c>
      <c r="E15" s="8">
        <v>0</v>
      </c>
      <c r="F15" s="8">
        <v>0</v>
      </c>
      <c r="G15" s="8">
        <v>120</v>
      </c>
      <c r="H15" s="8">
        <v>0</v>
      </c>
      <c r="I15" s="8">
        <v>120</v>
      </c>
      <c r="J15" s="8">
        <v>60</v>
      </c>
      <c r="K15" s="8">
        <v>120</v>
      </c>
      <c r="L15" s="8">
        <v>0</v>
      </c>
      <c r="M15" s="8">
        <v>420</v>
      </c>
      <c r="N15" s="8">
        <f t="shared" ref="N15:N78" si="0">SUM(B15:M15)</f>
        <v>1740</v>
      </c>
      <c r="P15" s="14"/>
      <c r="Q15" s="13"/>
    </row>
    <row r="16" spans="1:17" x14ac:dyDescent="0.2">
      <c r="A16" t="s">
        <v>39</v>
      </c>
      <c r="B16" s="8">
        <v>141037</v>
      </c>
      <c r="C16" s="8">
        <v>135098</v>
      </c>
      <c r="D16" s="8">
        <v>126743</v>
      </c>
      <c r="E16" s="8">
        <v>131662</v>
      </c>
      <c r="F16" s="8">
        <v>87142</v>
      </c>
      <c r="G16" s="8">
        <v>139433</v>
      </c>
      <c r="H16" s="8">
        <v>125929</v>
      </c>
      <c r="I16" s="8">
        <v>128832</v>
      </c>
      <c r="J16" s="8">
        <v>127056</v>
      </c>
      <c r="K16" s="8">
        <v>165277</v>
      </c>
      <c r="L16" s="8">
        <v>169334</v>
      </c>
      <c r="M16" s="8">
        <v>180211</v>
      </c>
      <c r="N16" s="8">
        <f t="shared" si="0"/>
        <v>1657754</v>
      </c>
      <c r="P16" s="14"/>
      <c r="Q16" s="13"/>
    </row>
    <row r="17" spans="1:17" x14ac:dyDescent="0.2">
      <c r="A17" t="s">
        <v>2</v>
      </c>
      <c r="B17" s="8">
        <v>3712</v>
      </c>
      <c r="C17" s="8">
        <v>2746</v>
      </c>
      <c r="D17" s="8">
        <v>3100</v>
      </c>
      <c r="E17" s="8">
        <v>2496</v>
      </c>
      <c r="F17" s="8">
        <v>2880</v>
      </c>
      <c r="G17" s="8">
        <v>2636</v>
      </c>
      <c r="H17" s="8">
        <v>2832</v>
      </c>
      <c r="I17" s="8">
        <v>2650</v>
      </c>
      <c r="J17" s="8">
        <v>2866</v>
      </c>
      <c r="K17" s="8">
        <v>3154</v>
      </c>
      <c r="L17" s="8">
        <v>2930</v>
      </c>
      <c r="M17" s="8">
        <v>3134</v>
      </c>
      <c r="N17" s="8">
        <f t="shared" si="0"/>
        <v>35136</v>
      </c>
      <c r="P17" s="14"/>
      <c r="Q17" s="13"/>
    </row>
    <row r="18" spans="1:17" x14ac:dyDescent="0.2">
      <c r="A18" t="s">
        <v>40</v>
      </c>
      <c r="B18" s="8">
        <v>168947</v>
      </c>
      <c r="C18" s="8">
        <v>189079</v>
      </c>
      <c r="D18" s="8">
        <v>187204</v>
      </c>
      <c r="E18" s="8">
        <v>158838</v>
      </c>
      <c r="F18" s="8">
        <v>170107</v>
      </c>
      <c r="G18" s="8">
        <v>177017</v>
      </c>
      <c r="H18" s="8">
        <v>173899</v>
      </c>
      <c r="I18" s="8">
        <v>182515</v>
      </c>
      <c r="J18" s="8">
        <v>183475</v>
      </c>
      <c r="K18" s="8">
        <v>207853</v>
      </c>
      <c r="L18" s="8">
        <v>188114</v>
      </c>
      <c r="M18" s="8">
        <v>191252</v>
      </c>
      <c r="N18" s="8">
        <f t="shared" si="0"/>
        <v>2178300</v>
      </c>
      <c r="P18" s="14"/>
      <c r="Q18" s="13"/>
    </row>
    <row r="19" spans="1:17" x14ac:dyDescent="0.2">
      <c r="A19" t="s">
        <v>41</v>
      </c>
      <c r="B19" s="8">
        <v>2164001</v>
      </c>
      <c r="C19" s="8">
        <v>2146467</v>
      </c>
      <c r="D19" s="8">
        <v>2098549</v>
      </c>
      <c r="E19" s="8">
        <v>1918394</v>
      </c>
      <c r="F19" s="8">
        <v>1981695</v>
      </c>
      <c r="G19" s="8">
        <v>2148549</v>
      </c>
      <c r="H19" s="8">
        <v>2284029</v>
      </c>
      <c r="I19" s="8">
        <v>2734000</v>
      </c>
      <c r="J19" s="8">
        <v>2628474</v>
      </c>
      <c r="K19" s="8">
        <v>3066467.03</v>
      </c>
      <c r="L19" s="8">
        <v>2677746</v>
      </c>
      <c r="M19" s="8">
        <v>2423303</v>
      </c>
      <c r="N19" s="8">
        <f t="shared" si="0"/>
        <v>28271674.030000001</v>
      </c>
      <c r="P19" s="14"/>
      <c r="Q19" s="13"/>
    </row>
    <row r="20" spans="1:17" x14ac:dyDescent="0.2">
      <c r="A20" t="s">
        <v>3</v>
      </c>
      <c r="B20" s="8">
        <v>0</v>
      </c>
      <c r="C20" s="8">
        <v>0</v>
      </c>
      <c r="D20" s="8">
        <v>0</v>
      </c>
      <c r="E20" s="8">
        <v>60</v>
      </c>
      <c r="F20" s="8">
        <v>60</v>
      </c>
      <c r="G20" s="8">
        <v>60</v>
      </c>
      <c r="H20" s="8">
        <v>60</v>
      </c>
      <c r="I20" s="8">
        <v>120</v>
      </c>
      <c r="J20" s="8">
        <v>0</v>
      </c>
      <c r="K20" s="8">
        <v>60</v>
      </c>
      <c r="L20" s="8">
        <v>60</v>
      </c>
      <c r="M20" s="8">
        <v>120</v>
      </c>
      <c r="N20" s="8">
        <f t="shared" si="0"/>
        <v>600</v>
      </c>
      <c r="P20" s="14"/>
      <c r="Q20" s="13"/>
    </row>
    <row r="21" spans="1:17" x14ac:dyDescent="0.2">
      <c r="A21" t="s">
        <v>42</v>
      </c>
      <c r="B21" s="8">
        <v>130997</v>
      </c>
      <c r="C21" s="8">
        <v>318745</v>
      </c>
      <c r="D21" s="8">
        <v>288942</v>
      </c>
      <c r="E21" s="8">
        <v>81298</v>
      </c>
      <c r="F21" s="8">
        <v>291068</v>
      </c>
      <c r="G21" s="8">
        <v>317345</v>
      </c>
      <c r="H21" s="8">
        <v>293050</v>
      </c>
      <c r="I21" s="8">
        <v>145083</v>
      </c>
      <c r="J21" s="8">
        <v>164841</v>
      </c>
      <c r="K21" s="8">
        <v>240867</v>
      </c>
      <c r="L21" s="8">
        <v>198616</v>
      </c>
      <c r="M21" s="8">
        <v>131948.84</v>
      </c>
      <c r="N21" s="8">
        <f t="shared" si="0"/>
        <v>2602800.84</v>
      </c>
      <c r="P21" s="14"/>
      <c r="Q21" s="13"/>
    </row>
    <row r="22" spans="1:17" x14ac:dyDescent="0.2">
      <c r="A22" t="s">
        <v>43</v>
      </c>
      <c r="B22" s="8">
        <v>17162</v>
      </c>
      <c r="C22" s="8">
        <v>21660</v>
      </c>
      <c r="D22" s="8">
        <v>20266</v>
      </c>
      <c r="E22" s="8">
        <v>17368</v>
      </c>
      <c r="F22" s="8">
        <v>21867</v>
      </c>
      <c r="G22" s="8">
        <v>19608</v>
      </c>
      <c r="H22" s="8">
        <v>21806</v>
      </c>
      <c r="I22" s="8">
        <v>21832</v>
      </c>
      <c r="J22" s="8">
        <v>19930</v>
      </c>
      <c r="K22" s="8">
        <v>21422</v>
      </c>
      <c r="L22" s="8">
        <v>21882</v>
      </c>
      <c r="M22" s="8">
        <v>19668</v>
      </c>
      <c r="N22" s="8">
        <f t="shared" si="0"/>
        <v>244471</v>
      </c>
      <c r="P22" s="14"/>
      <c r="Q22" s="13"/>
    </row>
    <row r="23" spans="1:17" x14ac:dyDescent="0.2">
      <c r="A23" t="s">
        <v>44</v>
      </c>
      <c r="B23" s="8">
        <v>27814</v>
      </c>
      <c r="C23" s="8">
        <v>41823</v>
      </c>
      <c r="D23" s="8">
        <v>36242</v>
      </c>
      <c r="E23" s="8">
        <v>25694</v>
      </c>
      <c r="F23" s="8">
        <v>43154</v>
      </c>
      <c r="G23" s="8">
        <v>41856.6</v>
      </c>
      <c r="H23" s="8">
        <v>36894</v>
      </c>
      <c r="I23" s="8">
        <v>28664</v>
      </c>
      <c r="J23" s="8">
        <v>28562</v>
      </c>
      <c r="K23" s="8">
        <v>27876</v>
      </c>
      <c r="L23" s="8">
        <v>30650</v>
      </c>
      <c r="M23" s="8">
        <v>33962</v>
      </c>
      <c r="N23" s="8">
        <f t="shared" si="0"/>
        <v>403191.6</v>
      </c>
      <c r="P23" s="14"/>
      <c r="Q23" s="13"/>
    </row>
    <row r="24" spans="1:17" x14ac:dyDescent="0.2">
      <c r="A24" t="s">
        <v>45</v>
      </c>
      <c r="B24" s="8">
        <v>118619</v>
      </c>
      <c r="C24" s="8">
        <v>109945</v>
      </c>
      <c r="D24" s="8">
        <v>109660</v>
      </c>
      <c r="E24" s="8">
        <v>90720</v>
      </c>
      <c r="F24" s="8">
        <v>117613</v>
      </c>
      <c r="G24" s="8">
        <v>134280</v>
      </c>
      <c r="H24" s="8">
        <v>138037</v>
      </c>
      <c r="I24" s="8">
        <v>169788</v>
      </c>
      <c r="J24" s="8">
        <v>174061.5</v>
      </c>
      <c r="K24" s="8">
        <v>211541</v>
      </c>
      <c r="L24" s="8">
        <v>176186</v>
      </c>
      <c r="M24" s="8">
        <v>129799</v>
      </c>
      <c r="N24" s="8">
        <f t="shared" si="0"/>
        <v>1680249.5</v>
      </c>
      <c r="P24" s="14"/>
      <c r="Q24" s="13"/>
    </row>
    <row r="25" spans="1:17" x14ac:dyDescent="0.2">
      <c r="A25" t="s">
        <v>4</v>
      </c>
      <c r="B25" s="8">
        <v>10610</v>
      </c>
      <c r="C25" s="8">
        <v>11998</v>
      </c>
      <c r="D25" s="8">
        <v>11584</v>
      </c>
      <c r="E25" s="8">
        <v>9902</v>
      </c>
      <c r="F25" s="8">
        <v>10690</v>
      </c>
      <c r="G25" s="8">
        <v>11608</v>
      </c>
      <c r="H25" s="8">
        <v>11732</v>
      </c>
      <c r="I25" s="8">
        <v>11244</v>
      </c>
      <c r="J25" s="8">
        <v>10708</v>
      </c>
      <c r="K25" s="8">
        <v>11422</v>
      </c>
      <c r="L25" s="8">
        <v>12721</v>
      </c>
      <c r="M25" s="8">
        <v>11576</v>
      </c>
      <c r="N25" s="8">
        <f t="shared" si="0"/>
        <v>135795</v>
      </c>
      <c r="P25" s="14"/>
      <c r="Q25" s="13"/>
    </row>
    <row r="26" spans="1:17" x14ac:dyDescent="0.2">
      <c r="A26" t="s">
        <v>89</v>
      </c>
      <c r="B26" s="8">
        <v>2503489</v>
      </c>
      <c r="C26" s="8">
        <v>2754353</v>
      </c>
      <c r="D26" s="8">
        <v>2881398</v>
      </c>
      <c r="E26" s="8">
        <v>2311653</v>
      </c>
      <c r="F26" s="8">
        <v>2497097</v>
      </c>
      <c r="G26" s="8">
        <v>2707618</v>
      </c>
      <c r="H26" s="8">
        <v>2724808.55</v>
      </c>
      <c r="I26" s="8">
        <v>3110704</v>
      </c>
      <c r="J26" s="8">
        <v>2691253</v>
      </c>
      <c r="K26" s="8">
        <v>2968600</v>
      </c>
      <c r="L26" s="8">
        <v>2770853</v>
      </c>
      <c r="M26" s="8">
        <v>2655725</v>
      </c>
      <c r="N26" s="8">
        <f t="shared" si="0"/>
        <v>32577551.550000001</v>
      </c>
      <c r="P26" s="14"/>
      <c r="Q26" s="13"/>
    </row>
    <row r="27" spans="1:17" x14ac:dyDescent="0.2">
      <c r="A27" t="s">
        <v>5</v>
      </c>
      <c r="B27" s="8">
        <v>1116</v>
      </c>
      <c r="C27" s="8">
        <v>1234</v>
      </c>
      <c r="D27" s="8">
        <v>1290</v>
      </c>
      <c r="E27" s="8">
        <v>1263</v>
      </c>
      <c r="F27" s="8">
        <v>1272</v>
      </c>
      <c r="G27" s="8">
        <v>1172</v>
      </c>
      <c r="H27" s="8">
        <v>1024</v>
      </c>
      <c r="I27" s="8">
        <v>1016</v>
      </c>
      <c r="J27" s="8">
        <v>1288</v>
      </c>
      <c r="K27" s="8">
        <v>1806</v>
      </c>
      <c r="L27" s="8">
        <v>1494</v>
      </c>
      <c r="M27" s="8">
        <v>1028</v>
      </c>
      <c r="N27" s="8">
        <f t="shared" si="0"/>
        <v>15003</v>
      </c>
      <c r="P27" s="14"/>
      <c r="Q27" s="13"/>
    </row>
    <row r="28" spans="1:17" x14ac:dyDescent="0.2">
      <c r="A28" t="s">
        <v>6</v>
      </c>
      <c r="B28" s="8">
        <v>5576</v>
      </c>
      <c r="C28" s="8">
        <v>5670</v>
      </c>
      <c r="D28" s="8">
        <v>5162</v>
      </c>
      <c r="E28" s="8">
        <v>5210</v>
      </c>
      <c r="F28" s="8">
        <v>5626</v>
      </c>
      <c r="G28" s="8">
        <v>6316</v>
      </c>
      <c r="H28" s="8">
        <v>4768</v>
      </c>
      <c r="I28" s="8">
        <v>4896</v>
      </c>
      <c r="J28" s="8">
        <v>5730</v>
      </c>
      <c r="K28" s="8">
        <v>5916</v>
      </c>
      <c r="L28" s="8">
        <v>7028</v>
      </c>
      <c r="M28" s="8">
        <v>7054</v>
      </c>
      <c r="N28" s="8">
        <f t="shared" si="0"/>
        <v>68952</v>
      </c>
      <c r="P28" s="14"/>
      <c r="Q28" s="13"/>
    </row>
    <row r="29" spans="1:17" x14ac:dyDescent="0.2">
      <c r="A29" t="s">
        <v>46</v>
      </c>
      <c r="B29" s="8">
        <v>641399</v>
      </c>
      <c r="C29" s="8">
        <v>589872</v>
      </c>
      <c r="D29" s="8">
        <v>593488</v>
      </c>
      <c r="E29" s="8">
        <v>591806</v>
      </c>
      <c r="F29" s="8">
        <v>570639</v>
      </c>
      <c r="G29" s="8">
        <v>571186</v>
      </c>
      <c r="H29" s="8">
        <v>536254</v>
      </c>
      <c r="I29" s="8">
        <v>600680</v>
      </c>
      <c r="J29" s="8">
        <v>626457</v>
      </c>
      <c r="K29" s="8">
        <v>783789</v>
      </c>
      <c r="L29" s="8">
        <v>735831</v>
      </c>
      <c r="M29" s="8">
        <v>720717</v>
      </c>
      <c r="N29" s="8">
        <f t="shared" si="0"/>
        <v>7562118</v>
      </c>
      <c r="P29" s="14"/>
      <c r="Q29" s="13"/>
    </row>
    <row r="30" spans="1:17" x14ac:dyDescent="0.2">
      <c r="A30" t="s">
        <v>47</v>
      </c>
      <c r="B30" s="8">
        <v>230022</v>
      </c>
      <c r="C30" s="8">
        <v>274998</v>
      </c>
      <c r="D30" s="8">
        <v>273403</v>
      </c>
      <c r="E30" s="8">
        <v>201128</v>
      </c>
      <c r="F30" s="8">
        <v>258108</v>
      </c>
      <c r="G30" s="8">
        <v>266674</v>
      </c>
      <c r="H30" s="8">
        <v>230320</v>
      </c>
      <c r="I30" s="8">
        <v>173636</v>
      </c>
      <c r="J30" s="8">
        <v>189740</v>
      </c>
      <c r="K30" s="8">
        <v>242992</v>
      </c>
      <c r="L30" s="8">
        <v>234488</v>
      </c>
      <c r="M30" s="8">
        <v>237328</v>
      </c>
      <c r="N30" s="8">
        <f t="shared" si="0"/>
        <v>2812837</v>
      </c>
      <c r="P30" s="14"/>
      <c r="Q30" s="13"/>
    </row>
    <row r="31" spans="1:17" x14ac:dyDescent="0.2">
      <c r="A31" t="s">
        <v>7</v>
      </c>
      <c r="B31" s="8">
        <v>17250</v>
      </c>
      <c r="C31" s="8">
        <v>19236</v>
      </c>
      <c r="D31" s="8">
        <v>17516</v>
      </c>
      <c r="E31" s="8">
        <v>13784</v>
      </c>
      <c r="F31" s="8">
        <v>17374</v>
      </c>
      <c r="G31" s="8">
        <v>16378</v>
      </c>
      <c r="H31" s="8">
        <v>15290</v>
      </c>
      <c r="I31" s="8">
        <v>17812</v>
      </c>
      <c r="J31" s="8">
        <v>16832</v>
      </c>
      <c r="K31" s="8">
        <v>17374</v>
      </c>
      <c r="L31" s="8">
        <v>17418</v>
      </c>
      <c r="M31" s="8">
        <v>16408</v>
      </c>
      <c r="N31" s="8">
        <f t="shared" si="0"/>
        <v>202672</v>
      </c>
      <c r="P31" s="14"/>
      <c r="Q31" s="13"/>
    </row>
    <row r="32" spans="1:17" x14ac:dyDescent="0.2">
      <c r="A32" t="s">
        <v>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60</v>
      </c>
      <c r="H32" s="8">
        <v>60</v>
      </c>
      <c r="I32" s="8">
        <v>0</v>
      </c>
      <c r="J32" s="8">
        <v>0</v>
      </c>
      <c r="K32" s="8">
        <v>0</v>
      </c>
      <c r="L32" s="8">
        <v>0</v>
      </c>
      <c r="M32" s="8">
        <v>60</v>
      </c>
      <c r="N32" s="8">
        <f t="shared" si="0"/>
        <v>180</v>
      </c>
      <c r="P32" s="14"/>
      <c r="Q32" s="13"/>
    </row>
    <row r="33" spans="1:17" x14ac:dyDescent="0.2">
      <c r="A33" t="s">
        <v>9</v>
      </c>
      <c r="B33" s="8">
        <v>477</v>
      </c>
      <c r="C33" s="8">
        <v>665</v>
      </c>
      <c r="D33" s="8">
        <v>300</v>
      </c>
      <c r="E33" s="8">
        <v>180</v>
      </c>
      <c r="F33" s="8">
        <v>240</v>
      </c>
      <c r="G33" s="8">
        <v>273</v>
      </c>
      <c r="H33" s="8">
        <v>62</v>
      </c>
      <c r="I33" s="8">
        <v>96</v>
      </c>
      <c r="J33" s="8">
        <v>443</v>
      </c>
      <c r="K33" s="8">
        <v>2284</v>
      </c>
      <c r="L33" s="8">
        <v>80</v>
      </c>
      <c r="M33" s="8">
        <v>255</v>
      </c>
      <c r="N33" s="8">
        <f t="shared" si="0"/>
        <v>5355</v>
      </c>
      <c r="P33" s="14"/>
      <c r="Q33" s="13"/>
    </row>
    <row r="34" spans="1:17" x14ac:dyDescent="0.2">
      <c r="A34" t="s">
        <v>10</v>
      </c>
      <c r="B34" s="8">
        <v>30</v>
      </c>
      <c r="C34" s="8">
        <v>0</v>
      </c>
      <c r="D34" s="8">
        <v>0</v>
      </c>
      <c r="E34" s="8">
        <v>0</v>
      </c>
      <c r="F34" s="8">
        <v>60</v>
      </c>
      <c r="G34" s="8">
        <v>0</v>
      </c>
      <c r="H34" s="8">
        <v>60</v>
      </c>
      <c r="I34" s="8">
        <v>0</v>
      </c>
      <c r="J34" s="8">
        <v>0</v>
      </c>
      <c r="K34" s="8">
        <v>0</v>
      </c>
      <c r="L34" s="8">
        <v>120</v>
      </c>
      <c r="M34" s="8">
        <v>0</v>
      </c>
      <c r="N34" s="8">
        <f t="shared" si="0"/>
        <v>270</v>
      </c>
      <c r="P34" s="14"/>
      <c r="Q34" s="13"/>
    </row>
    <row r="35" spans="1:17" x14ac:dyDescent="0.2">
      <c r="A35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20</v>
      </c>
      <c r="L35" s="8">
        <v>60</v>
      </c>
      <c r="M35" s="8">
        <v>0</v>
      </c>
      <c r="N35" s="8">
        <f t="shared" si="0"/>
        <v>80</v>
      </c>
      <c r="P35" s="14"/>
      <c r="Q35" s="13"/>
    </row>
    <row r="36" spans="1:17" x14ac:dyDescent="0.2">
      <c r="A36" t="s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60</v>
      </c>
      <c r="L36" s="8">
        <v>60</v>
      </c>
      <c r="M36" s="8">
        <v>0</v>
      </c>
      <c r="N36" s="8">
        <f t="shared" si="0"/>
        <v>120</v>
      </c>
      <c r="P36" s="14"/>
      <c r="Q36" s="13"/>
    </row>
    <row r="37" spans="1:17" x14ac:dyDescent="0.2">
      <c r="A37" t="s">
        <v>12</v>
      </c>
      <c r="B37" s="8">
        <v>34</v>
      </c>
      <c r="C37" s="8">
        <v>60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60</v>
      </c>
      <c r="M37" s="8">
        <v>0</v>
      </c>
      <c r="N37" s="8">
        <f t="shared" si="0"/>
        <v>154</v>
      </c>
      <c r="P37" s="14"/>
      <c r="Q37" s="13"/>
    </row>
    <row r="38" spans="1:17" x14ac:dyDescent="0.2">
      <c r="A38" t="s">
        <v>13</v>
      </c>
      <c r="B38" s="8">
        <v>0</v>
      </c>
      <c r="C38" s="8">
        <v>0</v>
      </c>
      <c r="D38" s="8">
        <v>60</v>
      </c>
      <c r="E38" s="8">
        <v>0</v>
      </c>
      <c r="F38" s="8">
        <v>120</v>
      </c>
      <c r="G38" s="8">
        <v>0</v>
      </c>
      <c r="H38" s="8">
        <v>120</v>
      </c>
      <c r="I38" s="8">
        <v>0</v>
      </c>
      <c r="J38" s="8">
        <v>60</v>
      </c>
      <c r="K38" s="8">
        <v>60</v>
      </c>
      <c r="L38" s="8">
        <v>884</v>
      </c>
      <c r="M38" s="8">
        <v>0</v>
      </c>
      <c r="N38" s="8">
        <f t="shared" si="0"/>
        <v>1304</v>
      </c>
      <c r="P38" s="14"/>
      <c r="Q38" s="13"/>
    </row>
    <row r="39" spans="1:17" x14ac:dyDescent="0.2">
      <c r="A39" t="s">
        <v>14</v>
      </c>
      <c r="B39" s="8">
        <v>242</v>
      </c>
      <c r="C39" s="8">
        <v>462</v>
      </c>
      <c r="D39" s="8">
        <v>334</v>
      </c>
      <c r="E39" s="8">
        <v>310</v>
      </c>
      <c r="F39" s="8">
        <v>610</v>
      </c>
      <c r="G39" s="8">
        <v>674</v>
      </c>
      <c r="H39" s="8">
        <v>657</v>
      </c>
      <c r="I39" s="8">
        <v>869</v>
      </c>
      <c r="J39" s="8">
        <v>757</v>
      </c>
      <c r="K39" s="8">
        <v>927</v>
      </c>
      <c r="L39" s="8">
        <v>144</v>
      </c>
      <c r="M39" s="8">
        <v>687</v>
      </c>
      <c r="N39" s="8">
        <f t="shared" si="0"/>
        <v>6673</v>
      </c>
      <c r="P39" s="14"/>
      <c r="Q39" s="13"/>
    </row>
    <row r="40" spans="1:17" x14ac:dyDescent="0.2">
      <c r="A40" t="s">
        <v>49</v>
      </c>
      <c r="B40" s="8">
        <v>49068</v>
      </c>
      <c r="C40" s="8">
        <v>47666</v>
      </c>
      <c r="D40" s="8">
        <v>41190</v>
      </c>
      <c r="E40" s="8">
        <v>37616</v>
      </c>
      <c r="F40" s="8">
        <v>42076</v>
      </c>
      <c r="G40" s="8">
        <v>39540</v>
      </c>
      <c r="H40" s="8">
        <v>20234</v>
      </c>
      <c r="I40" s="8">
        <v>20430</v>
      </c>
      <c r="J40" s="8">
        <v>19964</v>
      </c>
      <c r="K40" s="8">
        <v>18860</v>
      </c>
      <c r="L40" s="8">
        <v>19794</v>
      </c>
      <c r="M40" s="8">
        <v>20848</v>
      </c>
      <c r="N40" s="8">
        <f t="shared" si="0"/>
        <v>377286</v>
      </c>
      <c r="P40" s="14"/>
      <c r="Q40" s="13"/>
    </row>
    <row r="41" spans="1:17" x14ac:dyDescent="0.2">
      <c r="A41" t="s">
        <v>15</v>
      </c>
      <c r="B41" s="8">
        <v>14542</v>
      </c>
      <c r="C41" s="8">
        <v>14008</v>
      </c>
      <c r="D41" s="8">
        <v>14524</v>
      </c>
      <c r="E41" s="8">
        <v>11742</v>
      </c>
      <c r="F41" s="8">
        <v>14946</v>
      </c>
      <c r="G41" s="8">
        <v>14438</v>
      </c>
      <c r="H41" s="8">
        <v>14396</v>
      </c>
      <c r="I41" s="8">
        <v>15618</v>
      </c>
      <c r="J41" s="8">
        <v>13922</v>
      </c>
      <c r="K41" s="8">
        <v>16048</v>
      </c>
      <c r="L41" s="8">
        <v>15342</v>
      </c>
      <c r="M41" s="8">
        <v>14132</v>
      </c>
      <c r="N41" s="8">
        <f t="shared" si="0"/>
        <v>173658</v>
      </c>
      <c r="P41" s="14"/>
      <c r="Q41" s="13"/>
    </row>
    <row r="42" spans="1:17" x14ac:dyDescent="0.2">
      <c r="A42" t="s">
        <v>50</v>
      </c>
      <c r="B42" s="8">
        <v>1383063</v>
      </c>
      <c r="C42" s="8">
        <v>1461423</v>
      </c>
      <c r="D42" s="8">
        <v>1410446</v>
      </c>
      <c r="E42" s="8">
        <v>1151571</v>
      </c>
      <c r="F42" s="8">
        <v>1412779</v>
      </c>
      <c r="G42" s="8">
        <v>1582056.6</v>
      </c>
      <c r="H42" s="8">
        <v>1516188</v>
      </c>
      <c r="I42" s="8">
        <v>1605971</v>
      </c>
      <c r="J42" s="8">
        <v>1750364</v>
      </c>
      <c r="K42" s="8">
        <v>2172810</v>
      </c>
      <c r="L42" s="8">
        <v>1953328</v>
      </c>
      <c r="M42" s="8">
        <v>1638816</v>
      </c>
      <c r="N42" s="8">
        <f t="shared" si="0"/>
        <v>19038815.600000001</v>
      </c>
      <c r="P42" s="14"/>
      <c r="Q42" s="13"/>
    </row>
    <row r="43" spans="1:17" x14ac:dyDescent="0.2">
      <c r="A43" t="s">
        <v>16</v>
      </c>
      <c r="B43" s="8">
        <v>0</v>
      </c>
      <c r="C43" s="8">
        <v>60</v>
      </c>
      <c r="D43" s="8">
        <v>0</v>
      </c>
      <c r="E43" s="8">
        <v>0</v>
      </c>
      <c r="F43" s="8">
        <v>0</v>
      </c>
      <c r="G43" s="8">
        <v>120</v>
      </c>
      <c r="H43" s="8">
        <v>0</v>
      </c>
      <c r="I43" s="8">
        <v>0</v>
      </c>
      <c r="J43" s="8">
        <v>60</v>
      </c>
      <c r="K43" s="8">
        <v>0</v>
      </c>
      <c r="L43" s="8">
        <v>60</v>
      </c>
      <c r="M43" s="8">
        <v>360</v>
      </c>
      <c r="N43" s="8">
        <f t="shared" si="0"/>
        <v>660</v>
      </c>
      <c r="P43" s="14"/>
      <c r="Q43" s="13"/>
    </row>
    <row r="44" spans="1:17" x14ac:dyDescent="0.2">
      <c r="A44" t="s">
        <v>51</v>
      </c>
      <c r="B44" s="8">
        <v>42806</v>
      </c>
      <c r="C44" s="8">
        <v>47162</v>
      </c>
      <c r="D44" s="8">
        <v>39020</v>
      </c>
      <c r="E44" s="8">
        <v>34892</v>
      </c>
      <c r="F44" s="8">
        <v>41904</v>
      </c>
      <c r="G44" s="8">
        <v>42806</v>
      </c>
      <c r="H44" s="8">
        <v>43822</v>
      </c>
      <c r="I44" s="8">
        <v>51690</v>
      </c>
      <c r="J44" s="8">
        <v>50382</v>
      </c>
      <c r="K44" s="8">
        <v>60030</v>
      </c>
      <c r="L44" s="8">
        <v>56246</v>
      </c>
      <c r="M44" s="8">
        <v>48422</v>
      </c>
      <c r="N44" s="8">
        <f t="shared" si="0"/>
        <v>559182</v>
      </c>
      <c r="P44" s="14"/>
      <c r="Q44" s="13"/>
    </row>
    <row r="45" spans="1:17" x14ac:dyDescent="0.2">
      <c r="A45" t="s">
        <v>17</v>
      </c>
      <c r="B45" s="8">
        <v>6492</v>
      </c>
      <c r="C45" s="8">
        <v>6614</v>
      </c>
      <c r="D45" s="8">
        <v>6682</v>
      </c>
      <c r="E45" s="8">
        <v>5993</v>
      </c>
      <c r="F45" s="8">
        <v>4812</v>
      </c>
      <c r="G45" s="8">
        <v>14278</v>
      </c>
      <c r="H45" s="8">
        <v>16096</v>
      </c>
      <c r="I45" s="8">
        <v>12818</v>
      </c>
      <c r="J45" s="8">
        <v>11270</v>
      </c>
      <c r="K45" s="8">
        <v>10125</v>
      </c>
      <c r="L45" s="8">
        <v>10706</v>
      </c>
      <c r="M45" s="8">
        <v>9814</v>
      </c>
      <c r="N45" s="8">
        <f t="shared" si="0"/>
        <v>115700</v>
      </c>
      <c r="P45" s="14"/>
      <c r="Q45" s="13"/>
    </row>
    <row r="46" spans="1:17" x14ac:dyDescent="0.2">
      <c r="A46" t="s">
        <v>18</v>
      </c>
      <c r="B46" s="8">
        <v>0</v>
      </c>
      <c r="C46" s="8">
        <v>300</v>
      </c>
      <c r="D46" s="8">
        <v>0</v>
      </c>
      <c r="E46" s="8">
        <v>60</v>
      </c>
      <c r="F46" s="8">
        <v>300</v>
      </c>
      <c r="G46" s="8">
        <v>0</v>
      </c>
      <c r="H46" s="8">
        <v>0</v>
      </c>
      <c r="I46" s="8">
        <v>480</v>
      </c>
      <c r="J46" s="8">
        <v>60</v>
      </c>
      <c r="K46" s="8">
        <v>240</v>
      </c>
      <c r="L46" s="8">
        <v>60</v>
      </c>
      <c r="M46" s="8">
        <v>180</v>
      </c>
      <c r="N46" s="8">
        <f t="shared" si="0"/>
        <v>1680</v>
      </c>
      <c r="P46" s="14"/>
      <c r="Q46" s="13"/>
    </row>
    <row r="47" spans="1:17" x14ac:dyDescent="0.2">
      <c r="A47" t="s">
        <v>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0</v>
      </c>
      <c r="P47" s="14"/>
      <c r="Q47" s="13"/>
    </row>
    <row r="48" spans="1:17" x14ac:dyDescent="0.2">
      <c r="A48" t="s">
        <v>52</v>
      </c>
      <c r="B48" s="8">
        <v>81508</v>
      </c>
      <c r="C48" s="8">
        <v>85176</v>
      </c>
      <c r="D48" s="8">
        <v>79634</v>
      </c>
      <c r="E48" s="8">
        <v>75052</v>
      </c>
      <c r="F48" s="8">
        <v>78134</v>
      </c>
      <c r="G48" s="8">
        <v>85118</v>
      </c>
      <c r="H48" s="8">
        <v>83459</v>
      </c>
      <c r="I48" s="8">
        <v>84358</v>
      </c>
      <c r="J48" s="8">
        <v>78348</v>
      </c>
      <c r="K48" s="8">
        <v>99852</v>
      </c>
      <c r="L48" s="8">
        <v>86358</v>
      </c>
      <c r="M48" s="8">
        <v>90163</v>
      </c>
      <c r="N48" s="8">
        <f t="shared" si="0"/>
        <v>1007160</v>
      </c>
      <c r="P48" s="14"/>
      <c r="Q48" s="13"/>
    </row>
    <row r="49" spans="1:17" x14ac:dyDescent="0.2">
      <c r="A49" t="s">
        <v>53</v>
      </c>
      <c r="B49" s="8">
        <v>688119</v>
      </c>
      <c r="C49" s="8">
        <v>681198</v>
      </c>
      <c r="D49" s="8">
        <v>615001</v>
      </c>
      <c r="E49" s="8">
        <v>507618</v>
      </c>
      <c r="F49" s="8">
        <v>673583</v>
      </c>
      <c r="G49" s="8">
        <v>938580.5</v>
      </c>
      <c r="H49" s="8">
        <v>957405</v>
      </c>
      <c r="I49" s="8">
        <v>1237235</v>
      </c>
      <c r="J49" s="8">
        <v>1423544</v>
      </c>
      <c r="K49" s="8">
        <v>1870708</v>
      </c>
      <c r="L49" s="8">
        <v>1441438</v>
      </c>
      <c r="M49" s="8">
        <v>938349</v>
      </c>
      <c r="N49" s="8">
        <f t="shared" si="0"/>
        <v>11972778.5</v>
      </c>
      <c r="P49" s="14"/>
      <c r="Q49" s="13"/>
    </row>
    <row r="50" spans="1:17" x14ac:dyDescent="0.2">
      <c r="A50" t="s">
        <v>54</v>
      </c>
      <c r="B50" s="8">
        <v>128427</v>
      </c>
      <c r="C50" s="8">
        <v>119404</v>
      </c>
      <c r="D50" s="8">
        <v>123301</v>
      </c>
      <c r="E50" s="8">
        <v>115922</v>
      </c>
      <c r="F50" s="8">
        <v>127203</v>
      </c>
      <c r="G50" s="8">
        <v>202608</v>
      </c>
      <c r="H50" s="8">
        <v>175014</v>
      </c>
      <c r="I50" s="8">
        <v>147882</v>
      </c>
      <c r="J50" s="8">
        <v>149540</v>
      </c>
      <c r="K50" s="8">
        <v>165538</v>
      </c>
      <c r="L50" s="8">
        <v>149230</v>
      </c>
      <c r="M50" s="8">
        <v>152314</v>
      </c>
      <c r="N50" s="8">
        <f t="shared" si="0"/>
        <v>1756383</v>
      </c>
      <c r="P50" s="14"/>
      <c r="Q50" s="13"/>
    </row>
    <row r="51" spans="1:17" x14ac:dyDescent="0.2">
      <c r="A51" t="s">
        <v>20</v>
      </c>
      <c r="B51" s="8">
        <v>1562</v>
      </c>
      <c r="C51" s="8">
        <v>1606</v>
      </c>
      <c r="D51" s="8">
        <v>2004</v>
      </c>
      <c r="E51" s="8">
        <v>1666</v>
      </c>
      <c r="F51" s="8">
        <v>2252</v>
      </c>
      <c r="G51" s="8">
        <v>1662</v>
      </c>
      <c r="H51" s="8">
        <v>1488</v>
      </c>
      <c r="I51" s="8">
        <v>1780</v>
      </c>
      <c r="J51" s="8">
        <v>1678</v>
      </c>
      <c r="K51" s="8">
        <v>1708</v>
      </c>
      <c r="L51" s="8">
        <v>1722</v>
      </c>
      <c r="M51" s="8">
        <v>1358</v>
      </c>
      <c r="N51" s="8">
        <f t="shared" si="0"/>
        <v>20486</v>
      </c>
      <c r="P51" s="14"/>
      <c r="Q51" s="13"/>
    </row>
    <row r="52" spans="1:17" x14ac:dyDescent="0.2">
      <c r="A52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180</v>
      </c>
      <c r="G52" s="8">
        <v>0</v>
      </c>
      <c r="H52" s="8">
        <v>0</v>
      </c>
      <c r="I52" s="8">
        <v>120</v>
      </c>
      <c r="J52" s="8">
        <v>0</v>
      </c>
      <c r="K52" s="8">
        <v>0</v>
      </c>
      <c r="L52" s="8">
        <v>0</v>
      </c>
      <c r="M52" s="8">
        <v>120</v>
      </c>
      <c r="N52" s="8">
        <f t="shared" si="0"/>
        <v>420</v>
      </c>
      <c r="P52" s="14"/>
      <c r="Q52" s="13"/>
    </row>
    <row r="53" spans="1:17" x14ac:dyDescent="0.2">
      <c r="A53" t="s">
        <v>22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60</v>
      </c>
      <c r="I53" s="8">
        <v>180</v>
      </c>
      <c r="J53" s="8">
        <v>0</v>
      </c>
      <c r="K53" s="8">
        <v>60</v>
      </c>
      <c r="L53" s="8">
        <v>0</v>
      </c>
      <c r="M53" s="8">
        <v>120</v>
      </c>
      <c r="N53" s="8">
        <f t="shared" si="0"/>
        <v>420</v>
      </c>
      <c r="P53" s="14"/>
      <c r="Q53" s="13"/>
    </row>
    <row r="54" spans="1:17" x14ac:dyDescent="0.2">
      <c r="A54" t="s">
        <v>55</v>
      </c>
      <c r="B54" s="8">
        <v>64633</v>
      </c>
      <c r="C54" s="8">
        <v>69616.02</v>
      </c>
      <c r="D54" s="8">
        <v>64972.5</v>
      </c>
      <c r="E54" s="8">
        <v>52388</v>
      </c>
      <c r="F54" s="8">
        <v>62881</v>
      </c>
      <c r="G54" s="8">
        <v>62054.5</v>
      </c>
      <c r="H54" s="8">
        <v>68830</v>
      </c>
      <c r="I54" s="8">
        <v>71980</v>
      </c>
      <c r="J54" s="8">
        <v>83097</v>
      </c>
      <c r="K54" s="8">
        <v>88828</v>
      </c>
      <c r="L54" s="8">
        <v>84012</v>
      </c>
      <c r="M54" s="8">
        <v>76742</v>
      </c>
      <c r="N54" s="8">
        <f t="shared" si="0"/>
        <v>850034.02</v>
      </c>
      <c r="P54" s="14"/>
      <c r="Q54" s="13"/>
    </row>
    <row r="55" spans="1:17" x14ac:dyDescent="0.2">
      <c r="A55" t="s">
        <v>23</v>
      </c>
      <c r="B55" s="8">
        <v>58792</v>
      </c>
      <c r="C55" s="8">
        <v>63878</v>
      </c>
      <c r="D55" s="8">
        <v>60552</v>
      </c>
      <c r="E55" s="8">
        <v>56942</v>
      </c>
      <c r="F55" s="8">
        <v>63037</v>
      </c>
      <c r="G55" s="8">
        <v>55000</v>
      </c>
      <c r="H55" s="8">
        <v>57285</v>
      </c>
      <c r="I55" s="8">
        <v>62024</v>
      </c>
      <c r="J55" s="8">
        <v>57556</v>
      </c>
      <c r="K55" s="8">
        <v>73815</v>
      </c>
      <c r="L55" s="8">
        <v>68328</v>
      </c>
      <c r="M55" s="8">
        <v>67682</v>
      </c>
      <c r="N55" s="8">
        <f t="shared" si="0"/>
        <v>744891</v>
      </c>
      <c r="P55" s="14"/>
      <c r="Q55" s="13"/>
    </row>
    <row r="56" spans="1:17" x14ac:dyDescent="0.2">
      <c r="A56" t="s">
        <v>24</v>
      </c>
      <c r="B56" s="8">
        <v>57072</v>
      </c>
      <c r="C56" s="8">
        <v>56030</v>
      </c>
      <c r="D56" s="8">
        <v>55486</v>
      </c>
      <c r="E56" s="8">
        <v>50897</v>
      </c>
      <c r="F56" s="8">
        <v>52116</v>
      </c>
      <c r="G56" s="8">
        <v>56666</v>
      </c>
      <c r="H56" s="8">
        <v>60466</v>
      </c>
      <c r="I56" s="8">
        <v>62576</v>
      </c>
      <c r="J56" s="8">
        <v>58834</v>
      </c>
      <c r="K56" s="8">
        <v>78756</v>
      </c>
      <c r="L56" s="8">
        <v>67594</v>
      </c>
      <c r="M56" s="8">
        <v>60988</v>
      </c>
      <c r="N56" s="8">
        <f t="shared" si="0"/>
        <v>717481</v>
      </c>
      <c r="P56" s="14"/>
      <c r="Q56" s="13"/>
    </row>
    <row r="57" spans="1:17" x14ac:dyDescent="0.2">
      <c r="A57" t="s">
        <v>56</v>
      </c>
      <c r="B57" s="8">
        <v>73104</v>
      </c>
      <c r="C57" s="8">
        <v>74863</v>
      </c>
      <c r="D57" s="8">
        <v>61979</v>
      </c>
      <c r="E57" s="8">
        <v>52254</v>
      </c>
      <c r="F57" s="8">
        <v>58475</v>
      </c>
      <c r="G57" s="8">
        <v>67143</v>
      </c>
      <c r="H57" s="8">
        <v>65825</v>
      </c>
      <c r="I57" s="8">
        <v>84930</v>
      </c>
      <c r="J57" s="8">
        <v>93484</v>
      </c>
      <c r="K57" s="8">
        <v>109057</v>
      </c>
      <c r="L57" s="8">
        <v>93269</v>
      </c>
      <c r="M57" s="8">
        <v>77212</v>
      </c>
      <c r="N57" s="8">
        <f t="shared" si="0"/>
        <v>911595</v>
      </c>
      <c r="P57" s="14"/>
      <c r="Q57" s="13"/>
    </row>
    <row r="58" spans="1:17" x14ac:dyDescent="0.2">
      <c r="A58" t="s">
        <v>57</v>
      </c>
      <c r="B58" s="8">
        <v>8812</v>
      </c>
      <c r="C58" s="8">
        <v>7854</v>
      </c>
      <c r="D58" s="8">
        <v>7726</v>
      </c>
      <c r="E58" s="8">
        <v>6636</v>
      </c>
      <c r="F58" s="8">
        <v>7632</v>
      </c>
      <c r="G58" s="8">
        <v>7562</v>
      </c>
      <c r="H58" s="8">
        <v>6872</v>
      </c>
      <c r="I58" s="8">
        <v>7952</v>
      </c>
      <c r="J58" s="8">
        <v>7728</v>
      </c>
      <c r="K58" s="8">
        <v>9894</v>
      </c>
      <c r="L58" s="8">
        <v>8626</v>
      </c>
      <c r="M58" s="8">
        <v>8254</v>
      </c>
      <c r="N58" s="8">
        <f t="shared" si="0"/>
        <v>95548</v>
      </c>
      <c r="P58" s="14"/>
      <c r="Q58" s="13"/>
    </row>
    <row r="59" spans="1:17" x14ac:dyDescent="0.2">
      <c r="A59" t="s">
        <v>58</v>
      </c>
      <c r="B59" s="8">
        <v>195947</v>
      </c>
      <c r="C59" s="8">
        <v>205641</v>
      </c>
      <c r="D59" s="8">
        <v>207346</v>
      </c>
      <c r="E59" s="8">
        <v>178025</v>
      </c>
      <c r="F59" s="8">
        <v>154015</v>
      </c>
      <c r="G59" s="8">
        <v>169791</v>
      </c>
      <c r="H59" s="8">
        <v>132484</v>
      </c>
      <c r="I59" s="8">
        <v>121138</v>
      </c>
      <c r="J59" s="8">
        <v>132896</v>
      </c>
      <c r="K59" s="8">
        <v>166786</v>
      </c>
      <c r="L59" s="8">
        <v>179120</v>
      </c>
      <c r="M59" s="8">
        <v>197986</v>
      </c>
      <c r="N59" s="8">
        <f t="shared" si="0"/>
        <v>2041175</v>
      </c>
      <c r="P59" s="14"/>
      <c r="Q59" s="13"/>
    </row>
    <row r="60" spans="1:17" x14ac:dyDescent="0.2">
      <c r="A60" t="s">
        <v>25</v>
      </c>
      <c r="B60" s="8">
        <v>3605</v>
      </c>
      <c r="C60" s="8">
        <v>4012</v>
      </c>
      <c r="D60" s="8">
        <v>5062</v>
      </c>
      <c r="E60" s="8">
        <v>3226</v>
      </c>
      <c r="F60" s="8">
        <v>3202</v>
      </c>
      <c r="G60" s="8">
        <v>3126</v>
      </c>
      <c r="H60" s="8">
        <v>3210</v>
      </c>
      <c r="I60" s="8">
        <v>3236</v>
      </c>
      <c r="J60" s="8">
        <v>4332</v>
      </c>
      <c r="K60" s="8">
        <v>5390</v>
      </c>
      <c r="L60" s="8">
        <v>4590</v>
      </c>
      <c r="M60" s="8">
        <v>3868</v>
      </c>
      <c r="N60" s="8">
        <f t="shared" si="0"/>
        <v>46859</v>
      </c>
      <c r="P60" s="14"/>
      <c r="Q60" s="13"/>
    </row>
    <row r="61" spans="1:17" x14ac:dyDescent="0.2">
      <c r="A61" t="s">
        <v>59</v>
      </c>
      <c r="B61" s="8">
        <v>3145193</v>
      </c>
      <c r="C61" s="8">
        <v>3499297</v>
      </c>
      <c r="D61" s="8">
        <v>3446488</v>
      </c>
      <c r="E61" s="8">
        <v>2769751</v>
      </c>
      <c r="F61" s="8">
        <v>3156988</v>
      </c>
      <c r="G61" s="8">
        <v>3282839.29</v>
      </c>
      <c r="H61" s="8">
        <v>3121640</v>
      </c>
      <c r="I61" s="8">
        <v>3531714.82</v>
      </c>
      <c r="J61" s="8">
        <v>3345173.54</v>
      </c>
      <c r="K61" s="8">
        <v>4109032</v>
      </c>
      <c r="L61" s="8">
        <v>3712156</v>
      </c>
      <c r="M61" s="8">
        <v>3353101.84</v>
      </c>
      <c r="N61" s="8">
        <f t="shared" si="0"/>
        <v>40473374.489999995</v>
      </c>
      <c r="P61" s="14"/>
      <c r="Q61" s="13"/>
    </row>
    <row r="62" spans="1:17" x14ac:dyDescent="0.2">
      <c r="A62" t="s">
        <v>60</v>
      </c>
      <c r="B62" s="8">
        <v>69260</v>
      </c>
      <c r="C62" s="8">
        <v>84373</v>
      </c>
      <c r="D62" s="8">
        <v>80206</v>
      </c>
      <c r="E62" s="8">
        <v>62858</v>
      </c>
      <c r="F62" s="8">
        <v>73576</v>
      </c>
      <c r="G62" s="8">
        <v>72634</v>
      </c>
      <c r="H62" s="8">
        <v>69854</v>
      </c>
      <c r="I62" s="8">
        <v>93636</v>
      </c>
      <c r="J62" s="8">
        <v>80976</v>
      </c>
      <c r="K62" s="8">
        <v>92834</v>
      </c>
      <c r="L62" s="8">
        <v>87052</v>
      </c>
      <c r="M62" s="8">
        <v>76802</v>
      </c>
      <c r="N62" s="8">
        <f t="shared" si="0"/>
        <v>944061</v>
      </c>
      <c r="P62" s="14"/>
      <c r="Q62" s="13"/>
    </row>
    <row r="63" spans="1:17" x14ac:dyDescent="0.2">
      <c r="A63" t="s">
        <v>61</v>
      </c>
      <c r="B63" s="8">
        <v>816394</v>
      </c>
      <c r="C63" s="8">
        <v>859183.01</v>
      </c>
      <c r="D63" s="8">
        <v>833594</v>
      </c>
      <c r="E63" s="8">
        <v>728447</v>
      </c>
      <c r="F63" s="8">
        <v>833171</v>
      </c>
      <c r="G63" s="8">
        <v>949451</v>
      </c>
      <c r="H63" s="8">
        <v>1013516</v>
      </c>
      <c r="I63" s="8">
        <v>1235888</v>
      </c>
      <c r="J63" s="8">
        <v>1229002.01</v>
      </c>
      <c r="K63" s="8">
        <v>1555294.01</v>
      </c>
      <c r="L63" s="8">
        <v>1227948</v>
      </c>
      <c r="M63" s="8">
        <v>965397</v>
      </c>
      <c r="N63" s="8">
        <f t="shared" si="0"/>
        <v>12247285.029999999</v>
      </c>
      <c r="P63" s="14"/>
      <c r="Q63" s="13"/>
    </row>
    <row r="64" spans="1:17" x14ac:dyDescent="0.2">
      <c r="A64" t="s">
        <v>26</v>
      </c>
      <c r="B64" s="8">
        <v>90231</v>
      </c>
      <c r="C64" s="8">
        <v>87537</v>
      </c>
      <c r="D64" s="8">
        <v>89493</v>
      </c>
      <c r="E64" s="8">
        <v>81508</v>
      </c>
      <c r="F64" s="8">
        <v>87618</v>
      </c>
      <c r="G64" s="8">
        <v>88799</v>
      </c>
      <c r="H64" s="8">
        <v>118436</v>
      </c>
      <c r="I64" s="8">
        <v>120756</v>
      </c>
      <c r="J64" s="8">
        <v>114825</v>
      </c>
      <c r="K64" s="8">
        <v>133890</v>
      </c>
      <c r="L64" s="8">
        <v>121136</v>
      </c>
      <c r="M64" s="8">
        <v>122924</v>
      </c>
      <c r="N64" s="8">
        <f t="shared" si="0"/>
        <v>1257153</v>
      </c>
      <c r="P64" s="14"/>
      <c r="Q64" s="13"/>
    </row>
    <row r="65" spans="1:17" x14ac:dyDescent="0.2">
      <c r="A65" t="s">
        <v>62</v>
      </c>
      <c r="B65" s="8">
        <v>353517.5</v>
      </c>
      <c r="C65" s="8">
        <v>365637</v>
      </c>
      <c r="D65" s="8">
        <v>328694.09000000003</v>
      </c>
      <c r="E65" s="8">
        <v>280227</v>
      </c>
      <c r="F65" s="8">
        <v>331729</v>
      </c>
      <c r="G65" s="8">
        <v>333994</v>
      </c>
      <c r="H65" s="8">
        <v>322469</v>
      </c>
      <c r="I65" s="8">
        <v>358056</v>
      </c>
      <c r="J65" s="8">
        <v>409182.34</v>
      </c>
      <c r="K65" s="8">
        <v>484018</v>
      </c>
      <c r="L65" s="8">
        <v>431480</v>
      </c>
      <c r="M65" s="8">
        <v>385867</v>
      </c>
      <c r="N65" s="8">
        <f t="shared" si="0"/>
        <v>4384870.93</v>
      </c>
      <c r="P65" s="14"/>
      <c r="Q65" s="13"/>
    </row>
    <row r="66" spans="1:17" x14ac:dyDescent="0.2">
      <c r="A66" t="s">
        <v>63</v>
      </c>
      <c r="B66" s="8">
        <v>115427</v>
      </c>
      <c r="C66" s="8">
        <v>109346</v>
      </c>
      <c r="D66" s="8">
        <v>113227</v>
      </c>
      <c r="E66" s="8">
        <v>103954</v>
      </c>
      <c r="F66" s="8">
        <v>118990</v>
      </c>
      <c r="G66" s="8">
        <v>113856</v>
      </c>
      <c r="H66" s="8">
        <v>115412</v>
      </c>
      <c r="I66" s="8">
        <v>124837</v>
      </c>
      <c r="J66" s="8">
        <v>119578</v>
      </c>
      <c r="K66" s="8">
        <v>136999</v>
      </c>
      <c r="L66" s="8">
        <v>127152</v>
      </c>
      <c r="M66" s="8">
        <v>129434</v>
      </c>
      <c r="N66" s="8">
        <f t="shared" si="0"/>
        <v>1428212</v>
      </c>
      <c r="P66" s="14"/>
      <c r="Q66" s="13"/>
    </row>
    <row r="67" spans="1:17" x14ac:dyDescent="0.2">
      <c r="A67" t="s">
        <v>64</v>
      </c>
      <c r="B67" s="8">
        <v>5387</v>
      </c>
      <c r="C67" s="8">
        <v>5152</v>
      </c>
      <c r="D67" s="8">
        <v>5048</v>
      </c>
      <c r="E67" s="8">
        <v>4736</v>
      </c>
      <c r="F67" s="8">
        <v>4660</v>
      </c>
      <c r="G67" s="8">
        <v>4452</v>
      </c>
      <c r="H67" s="8">
        <v>4502</v>
      </c>
      <c r="I67" s="8">
        <v>4632</v>
      </c>
      <c r="J67" s="8">
        <v>4726</v>
      </c>
      <c r="K67" s="8">
        <v>6294</v>
      </c>
      <c r="L67" s="8">
        <v>6164</v>
      </c>
      <c r="M67" s="8">
        <v>5828</v>
      </c>
      <c r="N67" s="8">
        <f t="shared" si="0"/>
        <v>61581</v>
      </c>
      <c r="P67" s="14"/>
      <c r="Q67" s="13"/>
    </row>
    <row r="68" spans="1:17" x14ac:dyDescent="0.2">
      <c r="A68" t="s">
        <v>65</v>
      </c>
      <c r="B68" s="8">
        <v>47602</v>
      </c>
      <c r="C68" s="8">
        <v>49192</v>
      </c>
      <c r="D68" s="8">
        <v>50406</v>
      </c>
      <c r="E68" s="8">
        <v>46438</v>
      </c>
      <c r="F68" s="8">
        <v>46954</v>
      </c>
      <c r="G68" s="8">
        <v>50916</v>
      </c>
      <c r="H68" s="8">
        <v>50760</v>
      </c>
      <c r="I68" s="8">
        <v>51070</v>
      </c>
      <c r="J68" s="8">
        <v>48928</v>
      </c>
      <c r="K68" s="8">
        <v>55417</v>
      </c>
      <c r="L68" s="8">
        <v>53284</v>
      </c>
      <c r="M68" s="8">
        <v>54061</v>
      </c>
      <c r="N68" s="8">
        <f t="shared" si="0"/>
        <v>605028</v>
      </c>
      <c r="P68" s="14"/>
      <c r="Q68" s="13"/>
    </row>
    <row r="69" spans="1:17" x14ac:dyDescent="0.2">
      <c r="A69" t="s">
        <v>66</v>
      </c>
      <c r="B69" s="8">
        <v>79522</v>
      </c>
      <c r="C69" s="8">
        <v>69580</v>
      </c>
      <c r="D69" s="8">
        <v>68524</v>
      </c>
      <c r="E69" s="8">
        <v>63997</v>
      </c>
      <c r="F69" s="8">
        <v>67298</v>
      </c>
      <c r="G69" s="8">
        <v>69046</v>
      </c>
      <c r="H69" s="8">
        <v>76669</v>
      </c>
      <c r="I69" s="8">
        <v>73042</v>
      </c>
      <c r="J69" s="8">
        <v>75062</v>
      </c>
      <c r="K69" s="8">
        <v>97444</v>
      </c>
      <c r="L69" s="8">
        <v>84355</v>
      </c>
      <c r="M69" s="8">
        <v>82238</v>
      </c>
      <c r="N69" s="8">
        <f t="shared" si="0"/>
        <v>906777</v>
      </c>
      <c r="P69" s="14"/>
      <c r="Q69" s="13"/>
    </row>
    <row r="70" spans="1:17" x14ac:dyDescent="0.2">
      <c r="A70" t="s">
        <v>67</v>
      </c>
      <c r="B70" s="8">
        <v>9592</v>
      </c>
      <c r="C70" s="8">
        <v>10508</v>
      </c>
      <c r="D70" s="8">
        <v>10496</v>
      </c>
      <c r="E70" s="8">
        <v>8328</v>
      </c>
      <c r="F70" s="8">
        <v>10520</v>
      </c>
      <c r="G70" s="8">
        <v>11912</v>
      </c>
      <c r="H70" s="8">
        <v>15058</v>
      </c>
      <c r="I70" s="8">
        <v>11330</v>
      </c>
      <c r="J70" s="8">
        <v>12970</v>
      </c>
      <c r="K70" s="8">
        <v>11110</v>
      </c>
      <c r="L70" s="8">
        <v>11254</v>
      </c>
      <c r="M70" s="8">
        <v>11028</v>
      </c>
      <c r="N70" s="8">
        <f t="shared" si="0"/>
        <v>134106</v>
      </c>
      <c r="P70" s="14"/>
      <c r="Q70" s="13"/>
    </row>
    <row r="71" spans="1:17" x14ac:dyDescent="0.2">
      <c r="A71" t="s">
        <v>68</v>
      </c>
      <c r="B71" s="8">
        <v>203375</v>
      </c>
      <c r="C71" s="8">
        <v>203292</v>
      </c>
      <c r="D71" s="8">
        <v>199373</v>
      </c>
      <c r="E71" s="8">
        <v>165682</v>
      </c>
      <c r="F71" s="8">
        <v>197187</v>
      </c>
      <c r="G71" s="8">
        <v>222120</v>
      </c>
      <c r="H71" s="8">
        <v>226821</v>
      </c>
      <c r="I71" s="8">
        <v>281232</v>
      </c>
      <c r="J71" s="8">
        <v>301922</v>
      </c>
      <c r="K71" s="8">
        <v>388882</v>
      </c>
      <c r="L71" s="8">
        <v>321471</v>
      </c>
      <c r="M71" s="8">
        <v>262139</v>
      </c>
      <c r="N71" s="8">
        <f t="shared" si="0"/>
        <v>2973496</v>
      </c>
      <c r="P71" s="14"/>
      <c r="Q71" s="13"/>
    </row>
    <row r="72" spans="1:17" x14ac:dyDescent="0.2">
      <c r="A72" t="s">
        <v>69</v>
      </c>
      <c r="B72" s="8">
        <v>371920</v>
      </c>
      <c r="C72" s="8">
        <v>389882</v>
      </c>
      <c r="D72" s="8">
        <v>326124</v>
      </c>
      <c r="E72" s="8">
        <v>259600</v>
      </c>
      <c r="F72" s="8">
        <v>321540</v>
      </c>
      <c r="G72" s="8">
        <v>298604</v>
      </c>
      <c r="H72" s="8">
        <v>254680</v>
      </c>
      <c r="I72" s="8">
        <v>281618</v>
      </c>
      <c r="J72" s="8">
        <v>303710</v>
      </c>
      <c r="K72" s="8">
        <v>419678</v>
      </c>
      <c r="L72" s="8">
        <v>387148</v>
      </c>
      <c r="M72" s="8">
        <v>352922</v>
      </c>
      <c r="N72" s="8">
        <f t="shared" si="0"/>
        <v>3967426</v>
      </c>
      <c r="P72" s="14"/>
      <c r="Q72" s="13"/>
    </row>
    <row r="73" spans="1:17" x14ac:dyDescent="0.2">
      <c r="A73" t="s">
        <v>27</v>
      </c>
      <c r="B73" s="8">
        <v>11024</v>
      </c>
      <c r="C73" s="8">
        <v>9402</v>
      </c>
      <c r="D73" s="8">
        <v>9952</v>
      </c>
      <c r="E73" s="8">
        <v>9948</v>
      </c>
      <c r="F73" s="8">
        <v>11332</v>
      </c>
      <c r="G73" s="8">
        <v>11970</v>
      </c>
      <c r="H73" s="8">
        <v>12436</v>
      </c>
      <c r="I73" s="8">
        <v>502</v>
      </c>
      <c r="J73" s="8">
        <v>13858</v>
      </c>
      <c r="K73" s="8">
        <v>16508</v>
      </c>
      <c r="L73" s="8">
        <v>14238</v>
      </c>
      <c r="M73" s="8">
        <v>11308</v>
      </c>
      <c r="N73" s="8">
        <f t="shared" si="0"/>
        <v>132478</v>
      </c>
      <c r="P73" s="14"/>
      <c r="Q73" s="13"/>
    </row>
    <row r="74" spans="1:17" x14ac:dyDescent="0.2">
      <c r="A74" t="s">
        <v>70</v>
      </c>
      <c r="B74" s="8">
        <v>4496</v>
      </c>
      <c r="C74" s="8">
        <v>3732</v>
      </c>
      <c r="D74" s="8">
        <v>4156</v>
      </c>
      <c r="E74" s="8">
        <v>3362</v>
      </c>
      <c r="F74" s="8">
        <v>3986</v>
      </c>
      <c r="G74" s="8">
        <v>4460</v>
      </c>
      <c r="H74" s="8">
        <v>4068</v>
      </c>
      <c r="I74" s="8">
        <v>17266</v>
      </c>
      <c r="J74" s="8">
        <v>4150</v>
      </c>
      <c r="K74" s="8">
        <v>3784</v>
      </c>
      <c r="L74" s="8">
        <v>4360</v>
      </c>
      <c r="M74" s="8">
        <v>4284</v>
      </c>
      <c r="N74" s="8">
        <f t="shared" si="0"/>
        <v>62104</v>
      </c>
      <c r="P74" s="14"/>
      <c r="Q74" s="13"/>
    </row>
    <row r="75" spans="1:17" x14ac:dyDescent="0.2">
      <c r="A75" t="s">
        <v>28</v>
      </c>
      <c r="B75" s="8">
        <v>46</v>
      </c>
      <c r="C75" s="8">
        <v>42</v>
      </c>
      <c r="D75" s="8">
        <v>108</v>
      </c>
      <c r="E75" s="8">
        <v>78</v>
      </c>
      <c r="F75" s="8">
        <v>68</v>
      </c>
      <c r="G75" s="8">
        <v>34</v>
      </c>
      <c r="H75" s="8">
        <v>128</v>
      </c>
      <c r="I75" s="8">
        <v>62</v>
      </c>
      <c r="J75" s="8">
        <v>56</v>
      </c>
      <c r="K75" s="8">
        <v>64</v>
      </c>
      <c r="L75" s="8">
        <v>152</v>
      </c>
      <c r="M75" s="8">
        <v>222</v>
      </c>
      <c r="N75" s="8">
        <f t="shared" si="0"/>
        <v>1060</v>
      </c>
      <c r="P75" s="14"/>
      <c r="Q75" s="13"/>
    </row>
    <row r="76" spans="1:17" x14ac:dyDescent="0.2">
      <c r="A76" t="s">
        <v>29</v>
      </c>
      <c r="B76" s="8">
        <v>0</v>
      </c>
      <c r="C76" s="8">
        <v>0</v>
      </c>
      <c r="D76" s="8">
        <v>60</v>
      </c>
      <c r="E76" s="8">
        <v>120</v>
      </c>
      <c r="F76" s="8">
        <v>120</v>
      </c>
      <c r="G76" s="8">
        <v>60</v>
      </c>
      <c r="H76" s="8">
        <v>0</v>
      </c>
      <c r="I76" s="8">
        <v>60</v>
      </c>
      <c r="J76" s="8">
        <v>0</v>
      </c>
      <c r="K76" s="8">
        <v>0</v>
      </c>
      <c r="L76" s="8">
        <v>60</v>
      </c>
      <c r="M76" s="8">
        <v>0</v>
      </c>
      <c r="N76" s="8">
        <f t="shared" si="0"/>
        <v>480</v>
      </c>
      <c r="P76" s="14"/>
      <c r="Q76" s="13"/>
    </row>
    <row r="77" spans="1:17" x14ac:dyDescent="0.2">
      <c r="A77" t="s">
        <v>71</v>
      </c>
      <c r="B77" s="8">
        <v>137885</v>
      </c>
      <c r="C77" s="8">
        <v>145504</v>
      </c>
      <c r="D77" s="8">
        <v>144040</v>
      </c>
      <c r="E77" s="8">
        <v>125603</v>
      </c>
      <c r="F77" s="8">
        <v>141802</v>
      </c>
      <c r="G77" s="8">
        <v>144600</v>
      </c>
      <c r="H77" s="8">
        <v>138015</v>
      </c>
      <c r="I77" s="8">
        <v>150460</v>
      </c>
      <c r="J77" s="8">
        <v>158038.5</v>
      </c>
      <c r="K77" s="8">
        <v>176124.5</v>
      </c>
      <c r="L77" s="8">
        <v>165450</v>
      </c>
      <c r="M77" s="8">
        <v>155983</v>
      </c>
      <c r="N77" s="8">
        <f t="shared" si="0"/>
        <v>1783505</v>
      </c>
      <c r="P77" s="14"/>
      <c r="Q77" s="13"/>
    </row>
    <row r="78" spans="1:17" x14ac:dyDescent="0.2">
      <c r="A78" t="s">
        <v>72</v>
      </c>
      <c r="B78" s="8">
        <v>60</v>
      </c>
      <c r="C78" s="8">
        <v>0</v>
      </c>
      <c r="D78" s="8">
        <v>0</v>
      </c>
      <c r="E78" s="8">
        <v>60</v>
      </c>
      <c r="F78" s="8">
        <v>180</v>
      </c>
      <c r="G78" s="8">
        <v>0</v>
      </c>
      <c r="H78" s="8">
        <v>120</v>
      </c>
      <c r="I78" s="8">
        <v>60</v>
      </c>
      <c r="J78" s="8">
        <v>0</v>
      </c>
      <c r="K78" s="8">
        <v>60</v>
      </c>
      <c r="L78" s="8">
        <v>60</v>
      </c>
      <c r="M78" s="8">
        <v>240</v>
      </c>
      <c r="N78" s="8">
        <f t="shared" si="0"/>
        <v>840</v>
      </c>
      <c r="P78" s="14"/>
      <c r="Q78" s="13"/>
    </row>
    <row r="79" spans="1:17" x14ac:dyDescent="0.2">
      <c r="A79" t="s">
        <v>73</v>
      </c>
      <c r="B79" s="8">
        <v>2442</v>
      </c>
      <c r="C79" s="8">
        <v>2616</v>
      </c>
      <c r="D79" s="8">
        <v>1330</v>
      </c>
      <c r="E79" s="8">
        <v>580</v>
      </c>
      <c r="F79" s="8">
        <v>790</v>
      </c>
      <c r="G79" s="8">
        <v>446</v>
      </c>
      <c r="H79" s="8">
        <v>550</v>
      </c>
      <c r="I79" s="8">
        <v>464</v>
      </c>
      <c r="J79" s="8">
        <v>560</v>
      </c>
      <c r="K79" s="8">
        <v>1056</v>
      </c>
      <c r="L79" s="8">
        <v>1055</v>
      </c>
      <c r="M79" s="8">
        <v>1348</v>
      </c>
      <c r="N79" s="8">
        <f>SUM(B79:M79)</f>
        <v>13237</v>
      </c>
      <c r="P79" s="14"/>
      <c r="Q79" s="13"/>
    </row>
    <row r="80" spans="1:17" x14ac:dyDescent="0.2">
      <c r="A80" t="s">
        <v>30</v>
      </c>
      <c r="B80" s="8">
        <v>0</v>
      </c>
      <c r="C80" s="8">
        <v>87</v>
      </c>
      <c r="D80" s="8">
        <v>0</v>
      </c>
      <c r="E80" s="8">
        <v>2080</v>
      </c>
      <c r="F80" s="8">
        <v>2020</v>
      </c>
      <c r="G80" s="8">
        <v>2020</v>
      </c>
      <c r="H80" s="8">
        <v>0</v>
      </c>
      <c r="I80" s="8">
        <v>300</v>
      </c>
      <c r="J80" s="8">
        <v>0</v>
      </c>
      <c r="K80" s="8">
        <v>60</v>
      </c>
      <c r="L80" s="8">
        <v>60</v>
      </c>
      <c r="M80" s="8">
        <v>60</v>
      </c>
      <c r="N80" s="8">
        <f>SUM(B80:M80)</f>
        <v>6687</v>
      </c>
      <c r="P80" s="14"/>
      <c r="Q80" s="13"/>
    </row>
    <row r="81" spans="1:17" x14ac:dyDescent="0.2">
      <c r="A81" t="s">
        <v>91</v>
      </c>
      <c r="B81" s="8">
        <v>643.84</v>
      </c>
      <c r="C81" s="8">
        <v>0</v>
      </c>
      <c r="D81" s="8">
        <v>1320</v>
      </c>
      <c r="E81" s="8">
        <v>1000</v>
      </c>
      <c r="F81" s="8">
        <v>2946</v>
      </c>
      <c r="G81" s="8">
        <v>1278</v>
      </c>
      <c r="H81" s="8">
        <v>1098.02</v>
      </c>
      <c r="I81" s="8">
        <v>988</v>
      </c>
      <c r="J81" s="8">
        <v>1408</v>
      </c>
      <c r="K81" s="8">
        <v>512</v>
      </c>
      <c r="L81" s="8">
        <v>528</v>
      </c>
      <c r="M81" s="8">
        <v>465.85</v>
      </c>
      <c r="N81" s="8">
        <f>SUM(B81:M81)</f>
        <v>12187.710000000001</v>
      </c>
      <c r="P81" s="14"/>
      <c r="Q81" s="13"/>
    </row>
    <row r="82" spans="1:17" x14ac:dyDescent="0.2">
      <c r="A82" t="s">
        <v>92</v>
      </c>
      <c r="B82" s="9">
        <v>23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8">
        <f>SUM(B82:M82)</f>
        <v>23</v>
      </c>
      <c r="P82" s="14"/>
      <c r="Q82" s="13"/>
    </row>
    <row r="83" spans="1:17" x14ac:dyDescent="0.2">
      <c r="A83" t="s">
        <v>93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105.85</v>
      </c>
      <c r="N83" s="8">
        <f>SUM(B83:M83)</f>
        <v>105.85</v>
      </c>
    </row>
    <row r="84" spans="1:17" x14ac:dyDescent="0.2">
      <c r="A84" t="s">
        <v>1</v>
      </c>
    </row>
    <row r="85" spans="1:17" x14ac:dyDescent="0.2">
      <c r="A85" t="s">
        <v>31</v>
      </c>
      <c r="B85" s="8">
        <f>SUM(B14:B83)</f>
        <v>14581514.34</v>
      </c>
      <c r="C85" s="8">
        <f>SUM(C14:C83)</f>
        <v>15540414.029999999</v>
      </c>
      <c r="D85" s="8">
        <f t="shared" ref="D85:N85" si="1">SUM(D14:D83)</f>
        <v>15238282.59</v>
      </c>
      <c r="E85" s="8">
        <f t="shared" si="1"/>
        <v>12694153</v>
      </c>
      <c r="F85" s="8">
        <f t="shared" si="1"/>
        <v>14368029</v>
      </c>
      <c r="G85" s="8">
        <f t="shared" si="1"/>
        <v>15646917.489999998</v>
      </c>
      <c r="H85" s="8">
        <f>SUM(H14:H83)</f>
        <v>15446890.57</v>
      </c>
      <c r="I85" s="8">
        <f t="shared" si="1"/>
        <v>17344379.82</v>
      </c>
      <c r="J85" s="8">
        <f t="shared" si="1"/>
        <v>17107060.890000001</v>
      </c>
      <c r="K85" s="8">
        <f t="shared" si="1"/>
        <v>20705173.540000003</v>
      </c>
      <c r="L85" s="8">
        <f t="shared" si="1"/>
        <v>18329235</v>
      </c>
      <c r="M85" s="8">
        <f>SUM(M14:M83)</f>
        <v>16231065.379999999</v>
      </c>
      <c r="N85" s="8">
        <f t="shared" si="1"/>
        <v>193233115.65000001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2 G n q T u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2 G n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p 6 k 4 o i k e 4 D g A A A B E A A A A T A B w A R m 9 y b X V s Y X M v U 2 V j d G l v b j E u b S C i G A A o o B Q A A A A A A A A A A A A A A A A A A A A A A A A A A A A r T k 0 u y c z P U w i G 0 I b W A F B L A Q I t A B Q A A g A I A N h p 6 k 7 h 6 F j y p w A A A P g A A A A S A A A A A A A A A A A A A A A A A A A A A A B D b 2 5 m a W c v U G F j a 2 F n Z S 5 4 b W x Q S w E C L Q A U A A I A C A D Y a e p O D 8 r p q 6 Q A A A D p A A A A E w A A A A A A A A A A A A A A A A D z A A A A W 0 N v b n R l b n R f V H l w Z X N d L n h t b F B L A Q I t A B Q A A g A I A N h p 6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3 F G U 9 z 8 D n Q Z H D K 6 m Y / x / I A A A A A A I A A A A A A A N m A A D A A A A A E A A A A G 3 i x B b e z n v u D m p T I d E I 6 N s A A A A A B I A A A K A A A A A Q A A A A P X R S p g F v F 7 e g u q T i Q Y G P t F A A A A B Y S g K B k U u D E / + N i B r q I M z g A P F 6 + G 4 F p M 3 P / s V t K 6 b o 2 t 5 Y V z u a g M C N K S t X X 3 h e C f u S 4 C Q r B W 9 P / J 6 m p V Z o O 6 4 3 y J H g H s 4 k r 0 + v b L S E S 3 A p J x Q A A A B b J L M p B V O L K K e z y s 2 2 b h F P O t z 0 C Q = = < / D a t a M a s h u p > 
</file>

<file path=customXml/itemProps1.xml><?xml version="1.0" encoding="utf-8"?>
<ds:datastoreItem xmlns:ds="http://schemas.openxmlformats.org/officeDocument/2006/customXml" ds:itemID="{6B81EE2D-1741-48A3-A74E-1692A17EBA3B}"/>
</file>

<file path=customXml/itemProps2.xml><?xml version="1.0" encoding="utf-8"?>
<ds:datastoreItem xmlns:ds="http://schemas.openxmlformats.org/officeDocument/2006/customXml" ds:itemID="{21A6C8A6-6565-4EEB-9541-E0E492E477EF}"/>
</file>

<file path=customXml/itemProps3.xml><?xml version="1.0" encoding="utf-8"?>
<ds:datastoreItem xmlns:ds="http://schemas.openxmlformats.org/officeDocument/2006/customXml" ds:itemID="{4CA80DBF-4487-41FF-995C-A1BD124219DA}"/>
</file>

<file path=customXml/itemProps4.xml><?xml version="1.0" encoding="utf-8"?>
<ds:datastoreItem xmlns:ds="http://schemas.openxmlformats.org/officeDocument/2006/customXml" ds:itemID="{70F5FC06-5A43-45AC-A75F-72C5CB5AB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18-19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2020-04-13T16:57:43Z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