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daniet\Desktop\"/>
    </mc:Choice>
  </mc:AlternateContent>
  <bookViews>
    <workbookView xWindow="540" yWindow="9030" windowWidth="9150" windowHeight="8115" tabRatio="873"/>
  </bookViews>
  <sheets>
    <sheet name="SFY 17-18" sheetId="4" r:id="rId1"/>
    <sheet name="Oil &amp; Gas Severance" sheetId="1" r:id="rId2"/>
    <sheet name="Solid Minerals Severance" sheetId="2" r:id="rId3"/>
    <sheet name="County Tax on Motor Fuel" sheetId="9" r:id="rId4"/>
    <sheet name="Rental Car Surcharge" sheetId="10" r:id="rId5"/>
  </sheets>
  <calcPr calcId="171027"/>
</workbook>
</file>

<file path=xl/calcChain.xml><?xml version="1.0" encoding="utf-8"?>
<calcChain xmlns="http://schemas.openxmlformats.org/spreadsheetml/2006/main">
  <c r="I25" i="2" l="1"/>
  <c r="D11" i="1" l="1"/>
  <c r="E11" i="1" s="1"/>
  <c r="F11" i="1" s="1"/>
  <c r="G11" i="1" s="1"/>
  <c r="H11" i="1" s="1"/>
  <c r="I11" i="1" s="1"/>
  <c r="J11" i="1" s="1"/>
  <c r="K11" i="1" s="1"/>
  <c r="L11" i="1" s="1"/>
  <c r="M11" i="1" s="1"/>
  <c r="C11" i="1"/>
  <c r="N14" i="10" l="1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B85" i="10"/>
  <c r="N83" i="10"/>
  <c r="J82" i="9"/>
  <c r="I82" i="9"/>
  <c r="H82" i="9"/>
  <c r="G82" i="9"/>
  <c r="F82" i="9"/>
  <c r="E82" i="9"/>
  <c r="D82" i="9"/>
  <c r="C82" i="9"/>
  <c r="N11" i="9"/>
  <c r="B24" i="4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M11" i="9"/>
  <c r="L11" i="9"/>
  <c r="K11" i="9"/>
  <c r="J11" i="9"/>
  <c r="I11" i="9"/>
  <c r="H11" i="9"/>
  <c r="G11" i="9"/>
  <c r="F11" i="9"/>
  <c r="E11" i="9"/>
  <c r="D11" i="9"/>
  <c r="C11" i="9"/>
  <c r="B11" i="9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A1" i="1"/>
  <c r="N25" i="2"/>
  <c r="I82" i="2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D14" i="4"/>
  <c r="D15" i="4"/>
  <c r="D16" i="4"/>
  <c r="D17" i="4"/>
  <c r="D18" i="4"/>
  <c r="D19" i="4"/>
  <c r="D20" i="4"/>
  <c r="D21" i="4"/>
  <c r="D22" i="4"/>
  <c r="D23" i="4"/>
  <c r="D24" i="4"/>
  <c r="D25" i="4"/>
  <c r="K82" i="9"/>
  <c r="L82" i="9"/>
  <c r="M82" i="9"/>
  <c r="B82" i="9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2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H82" i="1"/>
  <c r="I82" i="1"/>
  <c r="K82" i="1"/>
  <c r="J82" i="1"/>
  <c r="M82" i="1"/>
  <c r="L82" i="1"/>
  <c r="C82" i="1"/>
  <c r="D82" i="1"/>
  <c r="E82" i="1"/>
  <c r="F82" i="1"/>
  <c r="G82" i="1"/>
  <c r="B30" i="4"/>
  <c r="B39" i="4"/>
  <c r="B49" i="4"/>
  <c r="B70" i="4"/>
  <c r="B14" i="4"/>
  <c r="B15" i="4"/>
  <c r="B16" i="4"/>
  <c r="B17" i="4"/>
  <c r="B18" i="4"/>
  <c r="B19" i="4"/>
  <c r="B20" i="4"/>
  <c r="B21" i="4"/>
  <c r="B22" i="4"/>
  <c r="B23" i="4"/>
  <c r="B25" i="4"/>
  <c r="B26" i="4"/>
  <c r="B27" i="4"/>
  <c r="B28" i="4"/>
  <c r="B29" i="4"/>
  <c r="B31" i="4"/>
  <c r="B32" i="4"/>
  <c r="B33" i="4"/>
  <c r="B34" i="4"/>
  <c r="B35" i="4"/>
  <c r="B36" i="4"/>
  <c r="B37" i="4"/>
  <c r="B38" i="4"/>
  <c r="B40" i="4"/>
  <c r="B41" i="4"/>
  <c r="B42" i="4"/>
  <c r="B43" i="4"/>
  <c r="B44" i="4"/>
  <c r="B45" i="4"/>
  <c r="B46" i="4"/>
  <c r="B47" i="4"/>
  <c r="B48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1" i="4"/>
  <c r="B72" i="4"/>
  <c r="B73" i="4"/>
  <c r="B74" i="4"/>
  <c r="B75" i="4"/>
  <c r="B76" i="4"/>
  <c r="B77" i="4"/>
  <c r="B78" i="4"/>
  <c r="B79" i="4"/>
  <c r="B80" i="4"/>
  <c r="B81" i="4"/>
  <c r="E83" i="4"/>
  <c r="D83" i="4"/>
  <c r="C83" i="4"/>
  <c r="B83" i="4"/>
  <c r="G82" i="2"/>
  <c r="H82" i="2"/>
  <c r="L82" i="2"/>
  <c r="J82" i="2"/>
  <c r="K82" i="2"/>
  <c r="M82" i="2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5" i="4"/>
  <c r="C14" i="4"/>
  <c r="B82" i="2"/>
  <c r="C82" i="2"/>
  <c r="A1" i="10"/>
  <c r="A1" i="9"/>
  <c r="A1" i="2"/>
  <c r="N81" i="10"/>
  <c r="N82" i="10"/>
  <c r="M85" i="10"/>
  <c r="L85" i="10"/>
  <c r="K85" i="10"/>
  <c r="J85" i="10"/>
  <c r="I85" i="10"/>
  <c r="H85" i="10"/>
  <c r="G85" i="10"/>
  <c r="F85" i="10"/>
  <c r="E85" i="10"/>
  <c r="D85" i="10"/>
  <c r="C85" i="10"/>
  <c r="N14" i="9"/>
  <c r="B82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D82" i="2"/>
  <c r="E82" i="2"/>
  <c r="F82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4" i="2"/>
  <c r="N23" i="2"/>
  <c r="N22" i="2"/>
  <c r="N21" i="2"/>
  <c r="N20" i="2"/>
  <c r="N19" i="2"/>
  <c r="N18" i="2"/>
  <c r="N17" i="2"/>
  <c r="N16" i="2"/>
  <c r="N15" i="2"/>
  <c r="N14" i="2"/>
  <c r="C25" i="4"/>
  <c r="N82" i="2" l="1"/>
  <c r="C85" i="4"/>
  <c r="N82" i="1"/>
  <c r="B85" i="4"/>
  <c r="E85" i="4"/>
  <c r="N85" i="10"/>
  <c r="D85" i="4"/>
  <c r="N82" i="9"/>
</calcChain>
</file>

<file path=xl/sharedStrings.xml><?xml version="1.0" encoding="utf-8"?>
<sst xmlns="http://schemas.openxmlformats.org/spreadsheetml/2006/main" count="422" uniqueCount="105">
  <si>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</si>
  <si>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</si>
  <si>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</si>
  <si>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</si>
  <si>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</si>
  <si>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</si>
  <si>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</si>
  <si>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</si>
  <si>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</si>
  <si>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</si>
  <si>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</si>
  <si>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</si>
  <si>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</si>
  <si>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</si>
  <si>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</si>
  <si>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</si>
  <si>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</si>
  <si>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</si>
  <si>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</si>
  <si>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</si>
  <si>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</si>
  <si>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</si>
  <si>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</si>
  <si>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</si>
  <si>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</si>
  <si>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</si>
  <si>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</si>
  <si>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</si>
  <si>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</si>
  <si>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</si>
  <si>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</si>
  <si>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</si>
  <si>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</si>
  <si>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</si>
  <si>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</si>
  <si>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</si>
  <si>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</si>
  <si>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</si>
  <si>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</si>
  <si>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</si>
  <si>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</si>
  <si>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</si>
  <si>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</si>
  <si>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</si>
  <si>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</si>
  <si>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</si>
  <si>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</si>
  <si>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</si>
  <si>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</si>
  <si>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</si>
  <si>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</si>
  <si>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</si>
  <si>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</si>
  <si>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</si>
  <si>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</si>
  <si>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</si>
  <si>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</si>
  <si>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</si>
  <si>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</si>
  <si>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</si>
  <si>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</si>
  <si>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</si>
  <si>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</si>
  <si>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</si>
  <si>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</si>
  <si>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</si>
  <si>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</si>
  <si>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</si>
  <si>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</si>
  <si>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</si>
  <si>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</si>
  <si>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</si>
  <si>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</si>
  <si>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</si>
  <si>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</si>
  <si>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</si>
  <si>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</si>
  <si>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</si>
  <si>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</si>
  <si>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</si>
  <si>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</si>
  <si>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</si>
  <si>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</si>
  <si>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</si>
  <si>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</si>
  <si>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</si>
  <si>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</si>
  <si>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</si>
  <si>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</si>
  <si>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</si>
  <si>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</si>
  <si>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</si>
  <si>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</si>
  <si>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</si>
  <si>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</si>
  <si>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</si>
  <si>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</si>
  <si>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</si>
  <si>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</si>
  <si>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</si>
  <si>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</si>
  <si>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</si>
  <si>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 xml:space="preserve"> </t>
  </si>
  <si>
    <t>VALIDATED TAX RECEIPTS FOR: JULY 2017 thru June 2018</t>
  </si>
  <si>
    <t>SFY17-18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</si>
</sst>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color indexed="2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indexed="9"/>
      <name val="Arial"/>
      <family val="2"/>
    </font>
    <font>
      <u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74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13" borderId="1" applyNumberFormat="0" applyAlignment="0" applyProtection="0"/>
    <xf numFmtId="0" fontId="36" fillId="13" borderId="1" applyNumberFormat="0" applyAlignment="0" applyProtection="0"/>
    <xf numFmtId="0" fontId="22" fillId="36" borderId="2" applyNumberFormat="0" applyAlignment="0" applyProtection="0"/>
    <xf numFmtId="0" fontId="22" fillId="36" borderId="2" applyNumberFormat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8" borderId="1" applyNumberFormat="0" applyAlignment="0" applyProtection="0"/>
    <xf numFmtId="0" fontId="25" fillId="8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44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39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29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4" fillId="41" borderId="7" applyNumberFormat="0" applyFont="0" applyAlignment="0" applyProtection="0"/>
    <xf numFmtId="0" fontId="41" fillId="13" borderId="8" applyNumberFormat="0" applyAlignment="0" applyProtection="0"/>
    <xf numFmtId="0" fontId="41" fillId="13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7" fillId="11" borderId="9" applyNumberFormat="0" applyProtection="0">
      <alignment vertical="center"/>
    </xf>
    <xf numFmtId="4" fontId="8" fillId="42" borderId="9" applyNumberFormat="0" applyProtection="0">
      <alignment vertical="center"/>
    </xf>
    <xf numFmtId="4" fontId="9" fillId="42" borderId="9" applyNumberFormat="0" applyProtection="0">
      <alignment horizontal="left" vertical="center" indent="1"/>
    </xf>
    <xf numFmtId="4" fontId="9" fillId="42" borderId="9" applyNumberFormat="0" applyProtection="0">
      <alignment horizontal="left" vertical="center" indent="1"/>
    </xf>
    <xf numFmtId="4" fontId="9" fillId="42" borderId="9" applyNumberFormat="0" applyProtection="0">
      <alignment horizontal="left" vertical="center" indent="1"/>
    </xf>
    <xf numFmtId="0" fontId="7" fillId="42" borderId="9" applyNumberFormat="0" applyProtection="0">
      <alignment horizontal="left" vertical="top" indent="1"/>
    </xf>
    <xf numFmtId="4" fontId="9" fillId="43" borderId="0" applyNumberFormat="0" applyProtection="0">
      <alignment horizontal="left" vertical="center" indent="1"/>
    </xf>
    <xf numFmtId="4" fontId="9" fillId="43" borderId="0" applyNumberFormat="0" applyProtection="0">
      <alignment horizontal="left" vertical="center" indent="1"/>
    </xf>
    <xf numFmtId="4" fontId="7" fillId="43" borderId="0" applyNumberFormat="0" applyProtection="0">
      <alignment horizontal="left" vertical="center" indent="1"/>
    </xf>
    <xf numFmtId="4" fontId="10" fillId="4" borderId="9" applyNumberFormat="0" applyProtection="0">
      <alignment horizontal="right" vertical="center"/>
    </xf>
    <xf numFmtId="4" fontId="10" fillId="12" borderId="9" applyNumberFormat="0" applyProtection="0">
      <alignment horizontal="right" vertical="center"/>
    </xf>
    <xf numFmtId="4" fontId="10" fillId="27" borderId="9" applyNumberFormat="0" applyProtection="0">
      <alignment horizontal="right" vertical="center"/>
    </xf>
    <xf numFmtId="4" fontId="10" fillId="15" borderId="9" applyNumberFormat="0" applyProtection="0">
      <alignment horizontal="right" vertical="center"/>
    </xf>
    <xf numFmtId="4" fontId="10" fillId="19" borderId="9" applyNumberFormat="0" applyProtection="0">
      <alignment horizontal="right" vertical="center"/>
    </xf>
    <xf numFmtId="4" fontId="10" fillId="35" borderId="9" applyNumberFormat="0" applyProtection="0">
      <alignment horizontal="right" vertical="center"/>
    </xf>
    <xf numFmtId="4" fontId="10" fillId="7" borderId="9" applyNumberFormat="0" applyProtection="0">
      <alignment horizontal="right" vertical="center"/>
    </xf>
    <xf numFmtId="4" fontId="10" fillId="14" borderId="9" applyNumberFormat="0" applyProtection="0">
      <alignment horizontal="right" vertical="center"/>
    </xf>
    <xf numFmtId="4" fontId="10" fillId="9" borderId="9" applyNumberFormat="0" applyProtection="0">
      <alignment horizontal="right" vertical="center"/>
    </xf>
    <xf numFmtId="4" fontId="7" fillId="44" borderId="1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3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0" fillId="47" borderId="9" applyNumberFormat="0" applyProtection="0">
      <alignment horizontal="right" vertical="center"/>
    </xf>
    <xf numFmtId="4" fontId="12" fillId="45" borderId="0" applyNumberFormat="0" applyProtection="0">
      <alignment horizontal="left" vertical="center" indent="1"/>
    </xf>
    <xf numFmtId="4" fontId="32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32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30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top" indent="1"/>
    </xf>
    <xf numFmtId="0" fontId="30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3" borderId="9" applyNumberFormat="0" applyProtection="0">
      <alignment horizontal="left" vertical="center" indent="1"/>
    </xf>
    <xf numFmtId="0" fontId="30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top" indent="1"/>
    </xf>
    <xf numFmtId="0" fontId="30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8" borderId="9" applyNumberFormat="0" applyProtection="0">
      <alignment horizontal="left" vertical="center" indent="1"/>
    </xf>
    <xf numFmtId="0" fontId="30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top" indent="1"/>
    </xf>
    <xf numFmtId="0" fontId="30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9" borderId="9" applyNumberFormat="0" applyProtection="0">
      <alignment horizontal="left" vertical="center" indent="1"/>
    </xf>
    <xf numFmtId="0" fontId="30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top" indent="1"/>
    </xf>
    <xf numFmtId="0" fontId="30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31" borderId="11" applyBorder="0"/>
    <xf numFmtId="4" fontId="10" fillId="50" borderId="9" applyNumberFormat="0" applyProtection="0">
      <alignment vertical="center"/>
    </xf>
    <xf numFmtId="4" fontId="13" fillId="50" borderId="9" applyNumberFormat="0" applyProtection="0">
      <alignment vertical="center"/>
    </xf>
    <xf numFmtId="4" fontId="10" fillId="50" borderId="9" applyNumberFormat="0" applyProtection="0">
      <alignment horizontal="left" vertical="center" indent="1"/>
    </xf>
    <xf numFmtId="0" fontId="10" fillId="50" borderId="9" applyNumberFormat="0" applyProtection="0">
      <alignment horizontal="left" vertical="top" indent="1"/>
    </xf>
    <xf numFmtId="4" fontId="10" fillId="45" borderId="9" applyNumberFormat="0" applyProtection="0">
      <alignment horizontal="right" vertical="center"/>
    </xf>
    <xf numFmtId="4" fontId="10" fillId="45" borderId="9" applyNumberFormat="0" applyProtection="0">
      <alignment horizontal="right" vertical="center"/>
    </xf>
    <xf numFmtId="4" fontId="10" fillId="45" borderId="9" applyNumberFormat="0" applyProtection="0">
      <alignment horizontal="right" vertical="center"/>
    </xf>
    <xf numFmtId="4" fontId="13" fillId="45" borderId="9" applyNumberFormat="0" applyProtection="0">
      <alignment horizontal="right" vertical="center"/>
    </xf>
    <xf numFmtId="4" fontId="14" fillId="47" borderId="9" applyNumberFormat="0" applyProtection="0">
      <alignment horizontal="left" vertical="center" indent="1"/>
    </xf>
    <xf numFmtId="4" fontId="14" fillId="47" borderId="9" applyNumberFormat="0" applyProtection="0">
      <alignment horizontal="left" vertical="center" indent="1"/>
    </xf>
    <xf numFmtId="4" fontId="10" fillId="47" borderId="9" applyNumberFormat="0" applyProtection="0">
      <alignment horizontal="left" vertical="center" indent="1"/>
    </xf>
    <xf numFmtId="0" fontId="14" fillId="43" borderId="9" applyNumberFormat="0" applyProtection="0">
      <alignment horizontal="left" vertical="top" indent="1"/>
    </xf>
    <xf numFmtId="0" fontId="14" fillId="43" borderId="9" applyNumberFormat="0" applyProtection="0">
      <alignment horizontal="left" vertical="top" indent="1"/>
    </xf>
    <xf numFmtId="0" fontId="14" fillId="43" borderId="9" applyNumberFormat="0" applyProtection="0">
      <alignment horizontal="left" vertical="top" indent="1"/>
    </xf>
    <xf numFmtId="4" fontId="15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0" fontId="34" fillId="51" borderId="12"/>
    <xf numFmtId="4" fontId="16" fillId="45" borderId="9" applyNumberFormat="0" applyProtection="0">
      <alignment horizontal="right" vertical="center"/>
    </xf>
    <xf numFmtId="0" fontId="5" fillId="52" borderId="0"/>
    <xf numFmtId="49" fontId="17" fillId="52" borderId="0"/>
    <xf numFmtId="49" fontId="18" fillId="52" borderId="13">
      <alignment wrapText="1"/>
    </xf>
    <xf numFmtId="49" fontId="18" fillId="52" borderId="0">
      <alignment wrapText="1"/>
    </xf>
    <xf numFmtId="0" fontId="5" fillId="53" borderId="13">
      <protection locked="0"/>
    </xf>
    <xf numFmtId="0" fontId="5" fillId="52" borderId="0"/>
    <xf numFmtId="0" fontId="19" fillId="54" borderId="0"/>
    <xf numFmtId="0" fontId="19" fillId="55" borderId="0"/>
    <xf numFmtId="0" fontId="19" fillId="56" borderId="0"/>
    <xf numFmtId="0" fontId="27" fillId="0" borderId="0" applyNumberFormat="0" applyFill="0" applyBorder="0" applyAlignment="0" applyProtection="0"/>
    <xf numFmtId="39" fontId="4" fillId="0" borderId="0"/>
    <xf numFmtId="0" fontId="19" fillId="57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3" fontId="4" fillId="0" borderId="0" xfId="513" applyNumberFormat="1" applyFont="1"/>
    <xf numFmtId="41" fontId="1" fillId="0" borderId="0" xfId="313" applyNumberFormat="1" applyFill="1" applyBorder="1" applyAlignment="1"/>
    <xf numFmtId="3" fontId="0" fillId="57" borderId="0" xfId="0" applyNumberFormat="1" applyFill="1"/>
    <xf numFmtId="17" fontId="0" fillId="0" borderId="0" xfId="0" applyNumberFormat="1" applyAlignment="1">
      <alignment horizontal="right"/>
    </xf>
    <xf numFmtId="0" fontId="0" fillId="0" borderId="0" xfId="0" applyNumberFormat="1"/>
    <xf numFmtId="0" fontId="2" fillId="0" borderId="0" xfId="376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374">
    <cellStyle name="20% - Accent1 2" xfId="1"/>
    <cellStyle name="20% - Accent1 2 2" xfId="2"/>
    <cellStyle name="20% - Accent1 2_autopost vouchers" xfId="3"/>
    <cellStyle name="20% - Accent1 3" xfId="4"/>
    <cellStyle name="20% - Accent1 4" xfId="5"/>
    <cellStyle name="20% - Accent1 5" xfId="6"/>
    <cellStyle name="20% - Accent1 6" xfId="7"/>
    <cellStyle name="20% - Accent2 2" xfId="8"/>
    <cellStyle name="20% - Accent2 2 2" xfId="9"/>
    <cellStyle name="20% - Accent2 2_autopost vouchers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2_autopost vouchers" xfId="17"/>
    <cellStyle name="20% - Accent3 3" xfId="18"/>
    <cellStyle name="20% - Accent3 4" xfId="19"/>
    <cellStyle name="20% - Accent3 5" xfId="20"/>
    <cellStyle name="20% - Accent3 6" xfId="21"/>
    <cellStyle name="20% - Accent4 2" xfId="22"/>
    <cellStyle name="20% - Accent4 2 2" xfId="23"/>
    <cellStyle name="20% - Accent4 2_autopost vouchers" xfId="24"/>
    <cellStyle name="20% - Accent4 3" xfId="25"/>
    <cellStyle name="20% - Accent4 4" xfId="26"/>
    <cellStyle name="20% - Accent4 5" xfId="27"/>
    <cellStyle name="20% - Accent4 6" xfId="28"/>
    <cellStyle name="20% - Accent5 2" xfId="29"/>
    <cellStyle name="20% - Accent5 2 2" xfId="30"/>
    <cellStyle name="20% - Accent5 2_autopost vouchers" xfId="31"/>
    <cellStyle name="20% - Accent5 3" xfId="32"/>
    <cellStyle name="20% - Accent5 4" xfId="33"/>
    <cellStyle name="20% - Accent5 5" xfId="34"/>
    <cellStyle name="20% - Accent5 6" xfId="35"/>
    <cellStyle name="20% - Accent6 2" xfId="36"/>
    <cellStyle name="20% - Accent6 2 2" xfId="37"/>
    <cellStyle name="20% - Accent6 2_autopost vouchers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2_autopost vouchers" xfId="45"/>
    <cellStyle name="40% - Accent1 3" xfId="46"/>
    <cellStyle name="40% - Accent1 4" xfId="47"/>
    <cellStyle name="40% - Accent1 5" xfId="48"/>
    <cellStyle name="40% - Accent1 6" xfId="49"/>
    <cellStyle name="40% - Accent2 2" xfId="50"/>
    <cellStyle name="40% - Accent2 2 2" xfId="51"/>
    <cellStyle name="40% - Accent2 2_autopost vouchers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2_autopost vouchers" xfId="59"/>
    <cellStyle name="40% - Accent3 3" xfId="60"/>
    <cellStyle name="40% - Accent3 4" xfId="61"/>
    <cellStyle name="40% - Accent3 5" xfId="62"/>
    <cellStyle name="40% - Accent3 6" xfId="63"/>
    <cellStyle name="40% - Accent4 2" xfId="64"/>
    <cellStyle name="40% - Accent4 2 2" xfId="65"/>
    <cellStyle name="40% - Accent4 2_autopost vouchers" xfId="66"/>
    <cellStyle name="40% - Accent4 3" xfId="67"/>
    <cellStyle name="40% - Accent4 4" xfId="68"/>
    <cellStyle name="40% - Accent4 5" xfId="69"/>
    <cellStyle name="40% - Accent4 6" xfId="70"/>
    <cellStyle name="40% - Accent5 2" xfId="71"/>
    <cellStyle name="40% - Accent5 2 2" xfId="72"/>
    <cellStyle name="40% - Accent5 2_autopost vouchers" xfId="73"/>
    <cellStyle name="40% - Accent5 3" xfId="74"/>
    <cellStyle name="40% - Accent5 4" xfId="75"/>
    <cellStyle name="40% - Accent5 5" xfId="76"/>
    <cellStyle name="40% - Accent5 6" xfId="77"/>
    <cellStyle name="40% - Accent6 2" xfId="78"/>
    <cellStyle name="40% - Accent6 2 2" xfId="79"/>
    <cellStyle name="40% - Accent6 2_autopost vouchers" xfId="80"/>
    <cellStyle name="40% - Accent6 3" xfId="81"/>
    <cellStyle name="40% - Accent6 4" xfId="82"/>
    <cellStyle name="40% - Accent6 5" xfId="83"/>
    <cellStyle name="40% - Accent6 6" xfId="84"/>
    <cellStyle name="60% - Accent1 2" xfId="85"/>
    <cellStyle name="60% - Accent1 3" xfId="86"/>
    <cellStyle name="60% - Accent2 2" xfId="87"/>
    <cellStyle name="60% - Accent2 3" xfId="88"/>
    <cellStyle name="60% - Accent3 2" xfId="89"/>
    <cellStyle name="60% - Accent3 3" xfId="90"/>
    <cellStyle name="60% - Accent4 2" xfId="91"/>
    <cellStyle name="60% - Accent4 3" xfId="92"/>
    <cellStyle name="60% - Accent5 2" xfId="93"/>
    <cellStyle name="60% - Accent5 3" xfId="94"/>
    <cellStyle name="60% - Accent6 2" xfId="95"/>
    <cellStyle name="60% - Accent6 3" xfId="96"/>
    <cellStyle name="Accent1 - 20%" xfId="97"/>
    <cellStyle name="Accent1 - 20% 2" xfId="98"/>
    <cellStyle name="Accent1 - 20% 2 2" xfId="99"/>
    <cellStyle name="Accent1 - 20% 2_autopost vouchers" xfId="100"/>
    <cellStyle name="Accent1 - 20% 3" xfId="101"/>
    <cellStyle name="Accent1 - 20%_ Refunds" xfId="102"/>
    <cellStyle name="Accent1 - 40%" xfId="103"/>
    <cellStyle name="Accent1 - 40% 2" xfId="104"/>
    <cellStyle name="Accent1 - 40% 2 2" xfId="105"/>
    <cellStyle name="Accent1 - 40% 2_autopost vouchers" xfId="106"/>
    <cellStyle name="Accent1 - 40% 3" xfId="107"/>
    <cellStyle name="Accent1 - 40%_ Refunds" xfId="108"/>
    <cellStyle name="Accent1 - 60%" xfId="109"/>
    <cellStyle name="Accent1 10" xfId="110"/>
    <cellStyle name="Accent1 11" xfId="111"/>
    <cellStyle name="Accent1 12" xfId="112"/>
    <cellStyle name="Accent1 13" xfId="113"/>
    <cellStyle name="Accent1 14" xfId="114"/>
    <cellStyle name="Accent1 15" xfId="115"/>
    <cellStyle name="Accent1 16" xfId="116"/>
    <cellStyle name="Accent1 2" xfId="117"/>
    <cellStyle name="Accent1 3" xfId="118"/>
    <cellStyle name="Accent1 3 2" xfId="119"/>
    <cellStyle name="Accent1 4" xfId="120"/>
    <cellStyle name="Accent1 4 2" xfId="121"/>
    <cellStyle name="Accent1 5" xfId="122"/>
    <cellStyle name="Accent1 5 2" xfId="123"/>
    <cellStyle name="Accent1 6" xfId="124"/>
    <cellStyle name="Accent1 6 2" xfId="125"/>
    <cellStyle name="Accent1 7" xfId="126"/>
    <cellStyle name="Accent1 7 2" xfId="127"/>
    <cellStyle name="Accent1 8" xfId="128"/>
    <cellStyle name="Accent1 8 2" xfId="129"/>
    <cellStyle name="Accent1 9" xfId="130"/>
    <cellStyle name="Accent1 9 2" xfId="131"/>
    <cellStyle name="Accent2 - 20%" xfId="132"/>
    <cellStyle name="Accent2 - 20% 2" xfId="133"/>
    <cellStyle name="Accent2 - 20% 2 2" xfId="134"/>
    <cellStyle name="Accent2 - 20% 2_autopost vouchers" xfId="135"/>
    <cellStyle name="Accent2 - 20% 3" xfId="136"/>
    <cellStyle name="Accent2 - 20%_ Refunds" xfId="137"/>
    <cellStyle name="Accent2 - 40%" xfId="138"/>
    <cellStyle name="Accent2 - 40% 2" xfId="139"/>
    <cellStyle name="Accent2 - 40% 2 2" xfId="140"/>
    <cellStyle name="Accent2 - 40% 2_autopost vouchers" xfId="141"/>
    <cellStyle name="Accent2 - 40% 3" xfId="142"/>
    <cellStyle name="Accent2 - 40%_ Refunds" xfId="143"/>
    <cellStyle name="Accent2 - 60%" xfId="144"/>
    <cellStyle name="Accent2 10" xfId="145"/>
    <cellStyle name="Accent2 11" xfId="146"/>
    <cellStyle name="Accent2 12" xfId="147"/>
    <cellStyle name="Accent2 13" xfId="148"/>
    <cellStyle name="Accent2 14" xfId="149"/>
    <cellStyle name="Accent2 15" xfId="150"/>
    <cellStyle name="Accent2 16" xfId="151"/>
    <cellStyle name="Accent2 2" xfId="152"/>
    <cellStyle name="Accent2 3" xfId="153"/>
    <cellStyle name="Accent2 3 2" xfId="154"/>
    <cellStyle name="Accent2 4" xfId="155"/>
    <cellStyle name="Accent2 4 2" xfId="156"/>
    <cellStyle name="Accent2 5" xfId="157"/>
    <cellStyle name="Accent2 5 2" xfId="158"/>
    <cellStyle name="Accent2 6" xfId="159"/>
    <cellStyle name="Accent2 6 2" xfId="160"/>
    <cellStyle name="Accent2 7" xfId="161"/>
    <cellStyle name="Accent2 7 2" xfId="162"/>
    <cellStyle name="Accent2 8" xfId="163"/>
    <cellStyle name="Accent2 8 2" xfId="164"/>
    <cellStyle name="Accent2 9" xfId="165"/>
    <cellStyle name="Accent2 9 2" xfId="166"/>
    <cellStyle name="Accent3 - 20%" xfId="167"/>
    <cellStyle name="Accent3 - 20% 2" xfId="168"/>
    <cellStyle name="Accent3 - 20% 2 2" xfId="169"/>
    <cellStyle name="Accent3 - 20% 2_autopost vouchers" xfId="170"/>
    <cellStyle name="Accent3 - 20% 3" xfId="171"/>
    <cellStyle name="Accent3 - 20%_ Refunds" xfId="172"/>
    <cellStyle name="Accent3 - 40%" xfId="173"/>
    <cellStyle name="Accent3 - 40% 2" xfId="174"/>
    <cellStyle name="Accent3 - 40% 2 2" xfId="175"/>
    <cellStyle name="Accent3 - 40% 2_autopost vouchers" xfId="176"/>
    <cellStyle name="Accent3 - 40% 3" xfId="177"/>
    <cellStyle name="Accent3 - 40%_ Refunds" xfId="178"/>
    <cellStyle name="Accent3 - 60%" xfId="179"/>
    <cellStyle name="Accent3 10" xfId="180"/>
    <cellStyle name="Accent3 11" xfId="181"/>
    <cellStyle name="Accent3 12" xfId="182"/>
    <cellStyle name="Accent3 13" xfId="183"/>
    <cellStyle name="Accent3 14" xfId="184"/>
    <cellStyle name="Accent3 15" xfId="185"/>
    <cellStyle name="Accent3 16" xfId="186"/>
    <cellStyle name="Accent3 2" xfId="187"/>
    <cellStyle name="Accent3 3" xfId="188"/>
    <cellStyle name="Accent3 3 2" xfId="189"/>
    <cellStyle name="Accent3 4" xfId="190"/>
    <cellStyle name="Accent3 4 2" xfId="191"/>
    <cellStyle name="Accent3 5" xfId="192"/>
    <cellStyle name="Accent3 5 2" xfId="193"/>
    <cellStyle name="Accent3 6" xfId="194"/>
    <cellStyle name="Accent3 6 2" xfId="195"/>
    <cellStyle name="Accent3 7" xfId="196"/>
    <cellStyle name="Accent3 7 2" xfId="197"/>
    <cellStyle name="Accent3 8" xfId="198"/>
    <cellStyle name="Accent3 8 2" xfId="199"/>
    <cellStyle name="Accent3 9" xfId="200"/>
    <cellStyle name="Accent3 9 2" xfId="201"/>
    <cellStyle name="Accent4 - 20%" xfId="202"/>
    <cellStyle name="Accent4 - 20% 2" xfId="203"/>
    <cellStyle name="Accent4 - 20% 2 2" xfId="204"/>
    <cellStyle name="Accent4 - 20% 2_autopost vouchers" xfId="205"/>
    <cellStyle name="Accent4 - 20% 3" xfId="206"/>
    <cellStyle name="Accent4 - 20%_ Refunds" xfId="207"/>
    <cellStyle name="Accent4 - 40%" xfId="208"/>
    <cellStyle name="Accent4 - 40% 2" xfId="209"/>
    <cellStyle name="Accent4 - 40% 2 2" xfId="210"/>
    <cellStyle name="Accent4 - 40% 2_autopost vouchers" xfId="211"/>
    <cellStyle name="Accent4 - 40% 3" xfId="212"/>
    <cellStyle name="Accent4 - 40%_ Refunds" xfId="213"/>
    <cellStyle name="Accent4 - 60%" xfId="214"/>
    <cellStyle name="Accent4 10" xfId="215"/>
    <cellStyle name="Accent4 11" xfId="216"/>
    <cellStyle name="Accent4 12" xfId="217"/>
    <cellStyle name="Accent4 13" xfId="218"/>
    <cellStyle name="Accent4 14" xfId="219"/>
    <cellStyle name="Accent4 15" xfId="220"/>
    <cellStyle name="Accent4 16" xfId="221"/>
    <cellStyle name="Accent4 2" xfId="222"/>
    <cellStyle name="Accent4 3" xfId="223"/>
    <cellStyle name="Accent4 3 2" xfId="224"/>
    <cellStyle name="Accent4 4" xfId="225"/>
    <cellStyle name="Accent4 4 2" xfId="226"/>
    <cellStyle name="Accent4 5" xfId="227"/>
    <cellStyle name="Accent4 5 2" xfId="228"/>
    <cellStyle name="Accent4 6" xfId="229"/>
    <cellStyle name="Accent4 6 2" xfId="230"/>
    <cellStyle name="Accent4 7" xfId="231"/>
    <cellStyle name="Accent4 7 2" xfId="232"/>
    <cellStyle name="Accent4 8" xfId="233"/>
    <cellStyle name="Accent4 8 2" xfId="234"/>
    <cellStyle name="Accent4 9" xfId="235"/>
    <cellStyle name="Accent4 9 2" xfId="236"/>
    <cellStyle name="Accent5 - 20%" xfId="237"/>
    <cellStyle name="Accent5 - 20% 2" xfId="238"/>
    <cellStyle name="Accent5 - 20% 2 2" xfId="239"/>
    <cellStyle name="Accent5 - 20% 2_autopost vouchers" xfId="240"/>
    <cellStyle name="Accent5 - 20% 3" xfId="241"/>
    <cellStyle name="Accent5 - 20%_ Refunds" xfId="242"/>
    <cellStyle name="Accent5 - 40%" xfId="243"/>
    <cellStyle name="Accent5 - 40% 2" xfId="244"/>
    <cellStyle name="Accent5 - 40% 2 2" xfId="245"/>
    <cellStyle name="Accent5 - 40% 2_autopost vouchers" xfId="246"/>
    <cellStyle name="Accent5 - 40% 3" xfId="247"/>
    <cellStyle name="Accent5 - 40%_ Refunds" xfId="248"/>
    <cellStyle name="Accent5 - 60%" xfId="249"/>
    <cellStyle name="Accent5 10" xfId="250"/>
    <cellStyle name="Accent5 11" xfId="251"/>
    <cellStyle name="Accent5 12" xfId="252"/>
    <cellStyle name="Accent5 13" xfId="253"/>
    <cellStyle name="Accent5 14" xfId="254"/>
    <cellStyle name="Accent5 15" xfId="255"/>
    <cellStyle name="Accent5 16" xfId="256"/>
    <cellStyle name="Accent5 2" xfId="257"/>
    <cellStyle name="Accent5 3" xfId="258"/>
    <cellStyle name="Accent5 3 2" xfId="259"/>
    <cellStyle name="Accent5 4" xfId="260"/>
    <cellStyle name="Accent5 4 2" xfId="261"/>
    <cellStyle name="Accent5 5" xfId="262"/>
    <cellStyle name="Accent5 5 2" xfId="263"/>
    <cellStyle name="Accent5 6" xfId="264"/>
    <cellStyle name="Accent5 6 2" xfId="265"/>
    <cellStyle name="Accent5 7" xfId="266"/>
    <cellStyle name="Accent5 7 2" xfId="267"/>
    <cellStyle name="Accent5 8" xfId="268"/>
    <cellStyle name="Accent5 8 2" xfId="269"/>
    <cellStyle name="Accent5 9" xfId="270"/>
    <cellStyle name="Accent5 9 2" xfId="271"/>
    <cellStyle name="Accent6 - 20%" xfId="272"/>
    <cellStyle name="Accent6 - 20% 2" xfId="273"/>
    <cellStyle name="Accent6 - 20% 2 2" xfId="274"/>
    <cellStyle name="Accent6 - 20% 2_autopost vouchers" xfId="275"/>
    <cellStyle name="Accent6 - 20% 3" xfId="276"/>
    <cellStyle name="Accent6 - 20%_ Refunds" xfId="277"/>
    <cellStyle name="Accent6 - 40%" xfId="278"/>
    <cellStyle name="Accent6 - 40% 2" xfId="279"/>
    <cellStyle name="Accent6 - 40% 2 2" xfId="280"/>
    <cellStyle name="Accent6 - 40% 2_autopost vouchers" xfId="281"/>
    <cellStyle name="Accent6 - 40% 3" xfId="282"/>
    <cellStyle name="Accent6 - 40%_ Refunds" xfId="283"/>
    <cellStyle name="Accent6 - 60%" xfId="284"/>
    <cellStyle name="Accent6 10" xfId="285"/>
    <cellStyle name="Accent6 11" xfId="286"/>
    <cellStyle name="Accent6 12" xfId="287"/>
    <cellStyle name="Accent6 13" xfId="288"/>
    <cellStyle name="Accent6 14" xfId="289"/>
    <cellStyle name="Accent6 15" xfId="290"/>
    <cellStyle name="Accent6 16" xfId="291"/>
    <cellStyle name="Accent6 2" xfId="292"/>
    <cellStyle name="Accent6 3" xfId="293"/>
    <cellStyle name="Accent6 3 2" xfId="294"/>
    <cellStyle name="Accent6 4" xfId="295"/>
    <cellStyle name="Accent6 4 2" xfId="296"/>
    <cellStyle name="Accent6 5" xfId="297"/>
    <cellStyle name="Accent6 5 2" xfId="298"/>
    <cellStyle name="Accent6 6" xfId="299"/>
    <cellStyle name="Accent6 6 2" xfId="300"/>
    <cellStyle name="Accent6 7" xfId="301"/>
    <cellStyle name="Accent6 7 2" xfId="302"/>
    <cellStyle name="Accent6 8" xfId="303"/>
    <cellStyle name="Accent6 8 2" xfId="304"/>
    <cellStyle name="Accent6 9" xfId="305"/>
    <cellStyle name="Accent6 9 2" xfId="306"/>
    <cellStyle name="Bad 2" xfId="307"/>
    <cellStyle name="Bad 3" xfId="308"/>
    <cellStyle name="Calculation 2" xfId="309"/>
    <cellStyle name="Calculation 3" xfId="310"/>
    <cellStyle name="Check Cell 2" xfId="311"/>
    <cellStyle name="Check Cell 3" xfId="312"/>
    <cellStyle name="Comma" xfId="313" builtinId="3"/>
    <cellStyle name="Comma 2" xfId="314"/>
    <cellStyle name="Comma 2 2" xfId="315"/>
    <cellStyle name="Comma 2 3" xfId="316"/>
    <cellStyle name="Comma 2 4" xfId="317"/>
    <cellStyle name="Comma 2 5" xfId="318"/>
    <cellStyle name="Comma 3" xfId="319"/>
    <cellStyle name="Comma 3 2" xfId="320"/>
    <cellStyle name="Comma 4" xfId="321"/>
    <cellStyle name="Comma 5" xfId="322"/>
    <cellStyle name="Comma 6" xfId="323"/>
    <cellStyle name="Comma0" xfId="324"/>
    <cellStyle name="Currency 10" xfId="325"/>
    <cellStyle name="Currency 11" xfId="326"/>
    <cellStyle name="Currency 11 2" xfId="327"/>
    <cellStyle name="Currency 2" xfId="328"/>
    <cellStyle name="Currency 2 2" xfId="329"/>
    <cellStyle name="Currency 2 3" xfId="330"/>
    <cellStyle name="Currency 2_1st MFT Prelim" xfId="331"/>
    <cellStyle name="Currency 3" xfId="332"/>
    <cellStyle name="Currency 3 2" xfId="333"/>
    <cellStyle name="Currency 4" xfId="334"/>
    <cellStyle name="Currency 5" xfId="335"/>
    <cellStyle name="Currency 6" xfId="336"/>
    <cellStyle name="Currency 7" xfId="337"/>
    <cellStyle name="Currency 8" xfId="338"/>
    <cellStyle name="Currency 9" xfId="339"/>
    <cellStyle name="Emphasis 1" xfId="340"/>
    <cellStyle name="Emphasis 2" xfId="341"/>
    <cellStyle name="Emphasis 3" xfId="342"/>
    <cellStyle name="Explanatory Text 2" xfId="343"/>
    <cellStyle name="Explanatory Text 3" xfId="344"/>
    <cellStyle name="Followed Hyperlink 2" xfId="345"/>
    <cellStyle name="Followed Hyperlink 3" xfId="346"/>
    <cellStyle name="Good 2" xfId="347"/>
    <cellStyle name="Good 3" xfId="348"/>
    <cellStyle name="Heading 1 2" xfId="349"/>
    <cellStyle name="Heading 1 3" xfId="350"/>
    <cellStyle name="Heading 2 2" xfId="351"/>
    <cellStyle name="Heading 2 3" xfId="352"/>
    <cellStyle name="Heading 3 2" xfId="353"/>
    <cellStyle name="Heading 3 3" xfId="354"/>
    <cellStyle name="Heading 4 2" xfId="355"/>
    <cellStyle name="Heading 4 3" xfId="356"/>
    <cellStyle name="Hyperlink 2" xfId="357"/>
    <cellStyle name="Hyperlink 3" xfId="358"/>
    <cellStyle name="Input 2" xfId="359"/>
    <cellStyle name="Input 3" xfId="360"/>
    <cellStyle name="Linked Cell 2" xfId="361"/>
    <cellStyle name="Linked Cell 3" xfId="362"/>
    <cellStyle name="Neutral 2" xfId="363"/>
    <cellStyle name="Neutral 3" xfId="364"/>
    <cellStyle name="Normal" xfId="0" builtinId="0"/>
    <cellStyle name="Normal 10" xfId="365"/>
    <cellStyle name="Normal 11" xfId="366"/>
    <cellStyle name="Normal 12" xfId="367"/>
    <cellStyle name="Normal 13" xfId="368"/>
    <cellStyle name="Normal 14" xfId="369"/>
    <cellStyle name="Normal 15" xfId="370"/>
    <cellStyle name="Normal 16" xfId="371"/>
    <cellStyle name="Normal 17" xfId="372"/>
    <cellStyle name="Normal 18" xfId="373"/>
    <cellStyle name="Normal 19" xfId="374"/>
    <cellStyle name="Normal 2" xfId="375"/>
    <cellStyle name="Normal 2 2" xfId="376"/>
    <cellStyle name="Normal 2 2 2" xfId="377"/>
    <cellStyle name="Normal 2 2_ Refunds" xfId="378"/>
    <cellStyle name="Normal 2 3" xfId="379"/>
    <cellStyle name="Normal 2 3 2" xfId="380"/>
    <cellStyle name="Normal 2 3_autopost vouchers" xfId="381"/>
    <cellStyle name="Normal 2 4" xfId="382"/>
    <cellStyle name="Normal 2 5" xfId="383"/>
    <cellStyle name="Normal 2 6" xfId="384"/>
    <cellStyle name="Normal 2 7" xfId="385"/>
    <cellStyle name="Normal 2_ Refunds" xfId="386"/>
    <cellStyle name="Normal 20" xfId="387"/>
    <cellStyle name="Normal 20 2" xfId="388"/>
    <cellStyle name="Normal 20_autopost vouchers" xfId="389"/>
    <cellStyle name="Normal 21" xfId="390"/>
    <cellStyle name="Normal 21 2" xfId="391"/>
    <cellStyle name="Normal 21_2nd MFT Prelim" xfId="392"/>
    <cellStyle name="Normal 22" xfId="393"/>
    <cellStyle name="Normal 23" xfId="394"/>
    <cellStyle name="Normal 3" xfId="395"/>
    <cellStyle name="Normal 3 10" xfId="396"/>
    <cellStyle name="Normal 3 11" xfId="397"/>
    <cellStyle name="Normal 3 12" xfId="398"/>
    <cellStyle name="Normal 3 13" xfId="399"/>
    <cellStyle name="Normal 3 14" xfId="400"/>
    <cellStyle name="Normal 3 15" xfId="401"/>
    <cellStyle name="Normal 3 16" xfId="402"/>
    <cellStyle name="Normal 3 2" xfId="403"/>
    <cellStyle name="Normal 3 3" xfId="404"/>
    <cellStyle name="Normal 3 4" xfId="405"/>
    <cellStyle name="Normal 3 5" xfId="406"/>
    <cellStyle name="Normal 3 6" xfId="407"/>
    <cellStyle name="Normal 3 7" xfId="408"/>
    <cellStyle name="Normal 3 8" xfId="409"/>
    <cellStyle name="Normal 3 9" xfId="410"/>
    <cellStyle name="Normal 3_ Refunds" xfId="411"/>
    <cellStyle name="Normal 4" xfId="412"/>
    <cellStyle name="Normal 4 10" xfId="413"/>
    <cellStyle name="Normal 4 11" xfId="414"/>
    <cellStyle name="Normal 4 12" xfId="415"/>
    <cellStyle name="Normal 4 13" xfId="416"/>
    <cellStyle name="Normal 4 14" xfId="417"/>
    <cellStyle name="Normal 4 15" xfId="418"/>
    <cellStyle name="Normal 4 16" xfId="419"/>
    <cellStyle name="Normal 4 17" xfId="420"/>
    <cellStyle name="Normal 4 18" xfId="421"/>
    <cellStyle name="Normal 4 19" xfId="422"/>
    <cellStyle name="Normal 4 2" xfId="423"/>
    <cellStyle name="Normal 4 20" xfId="424"/>
    <cellStyle name="Normal 4 21" xfId="425"/>
    <cellStyle name="Normal 4 22" xfId="426"/>
    <cellStyle name="Normal 4 23" xfId="427"/>
    <cellStyle name="Normal 4 24" xfId="428"/>
    <cellStyle name="Normal 4 25" xfId="429"/>
    <cellStyle name="Normal 4 26" xfId="430"/>
    <cellStyle name="Normal 4 26 2" xfId="431"/>
    <cellStyle name="Normal 4 26_autopost vouchers" xfId="432"/>
    <cellStyle name="Normal 4 27" xfId="433"/>
    <cellStyle name="Normal 4 3" xfId="434"/>
    <cellStyle name="Normal 4 4" xfId="435"/>
    <cellStyle name="Normal 4 5" xfId="436"/>
    <cellStyle name="Normal 4 6" xfId="437"/>
    <cellStyle name="Normal 4 7" xfId="438"/>
    <cellStyle name="Normal 4 8" xfId="439"/>
    <cellStyle name="Normal 4 9" xfId="440"/>
    <cellStyle name="Normal 4_ Refunds" xfId="441"/>
    <cellStyle name="Normal 43" xfId="442"/>
    <cellStyle name="Normal 5" xfId="443"/>
    <cellStyle name="Normal 5 10" xfId="444"/>
    <cellStyle name="Normal 5 11" xfId="445"/>
    <cellStyle name="Normal 5 12" xfId="446"/>
    <cellStyle name="Normal 5 13" xfId="447"/>
    <cellStyle name="Normal 5 13 2" xfId="448"/>
    <cellStyle name="Normal 5 13_autopost vouchers" xfId="449"/>
    <cellStyle name="Normal 5 14" xfId="450"/>
    <cellStyle name="Normal 5 2" xfId="451"/>
    <cellStyle name="Normal 5 3" xfId="452"/>
    <cellStyle name="Normal 5 4" xfId="453"/>
    <cellStyle name="Normal 5 5" xfId="454"/>
    <cellStyle name="Normal 5 6" xfId="455"/>
    <cellStyle name="Normal 5 7" xfId="456"/>
    <cellStyle name="Normal 5 8" xfId="457"/>
    <cellStyle name="Normal 5 9" xfId="458"/>
    <cellStyle name="Normal 5_ Refunds" xfId="459"/>
    <cellStyle name="Normal 6" xfId="460"/>
    <cellStyle name="Normal 6 10" xfId="461"/>
    <cellStyle name="Normal 6 11" xfId="462"/>
    <cellStyle name="Normal 6 12" xfId="463"/>
    <cellStyle name="Normal 6 13" xfId="464"/>
    <cellStyle name="Normal 6 14" xfId="465"/>
    <cellStyle name="Normal 6 15" xfId="466"/>
    <cellStyle name="Normal 6 16" xfId="467"/>
    <cellStyle name="Normal 6 17" xfId="468"/>
    <cellStyle name="Normal 6 18" xfId="469"/>
    <cellStyle name="Normal 6 19" xfId="470"/>
    <cellStyle name="Normal 6 2" xfId="471"/>
    <cellStyle name="Normal 6 2 2" xfId="472"/>
    <cellStyle name="Normal 6 2_ Refunds" xfId="473"/>
    <cellStyle name="Normal 6 20" xfId="474"/>
    <cellStyle name="Normal 6 21" xfId="475"/>
    <cellStyle name="Normal 6 22" xfId="476"/>
    <cellStyle name="Normal 6 23" xfId="477"/>
    <cellStyle name="Normal 6 23 2" xfId="478"/>
    <cellStyle name="Normal 6 23_autopost vouchers" xfId="479"/>
    <cellStyle name="Normal 6 24" xfId="480"/>
    <cellStyle name="Normal 6 24 2" xfId="481"/>
    <cellStyle name="Normal 6 24_autopost vouchers" xfId="482"/>
    <cellStyle name="Normal 6 25" xfId="483"/>
    <cellStyle name="Normal 6 25 2" xfId="484"/>
    <cellStyle name="Normal 6 25_autopost vouchers" xfId="485"/>
    <cellStyle name="Normal 6 26" xfId="486"/>
    <cellStyle name="Normal 6 3" xfId="487"/>
    <cellStyle name="Normal 6 4" xfId="488"/>
    <cellStyle name="Normal 6 5" xfId="489"/>
    <cellStyle name="Normal 6 6" xfId="490"/>
    <cellStyle name="Normal 6 7" xfId="491"/>
    <cellStyle name="Normal 6 8" xfId="492"/>
    <cellStyle name="Normal 6 9" xfId="493"/>
    <cellStyle name="Normal 6_ Refunds" xfId="494"/>
    <cellStyle name="Normal 7" xfId="495"/>
    <cellStyle name="Normal 7 10" xfId="496"/>
    <cellStyle name="Normal 7 10 2" xfId="497"/>
    <cellStyle name="Normal 7 10_autopost vouchers" xfId="498"/>
    <cellStyle name="Normal 7 11" xfId="499"/>
    <cellStyle name="Normal 7 2" xfId="500"/>
    <cellStyle name="Normal 7 2 2" xfId="501"/>
    <cellStyle name="Normal 7 2_ Refunds" xfId="502"/>
    <cellStyle name="Normal 7 3" xfId="503"/>
    <cellStyle name="Normal 7 4" xfId="504"/>
    <cellStyle name="Normal 7 5" xfId="505"/>
    <cellStyle name="Normal 7 6" xfId="506"/>
    <cellStyle name="Normal 7 7" xfId="507"/>
    <cellStyle name="Normal 7 8" xfId="508"/>
    <cellStyle name="Normal 7 9" xfId="509"/>
    <cellStyle name="Normal 7_ Refunds" xfId="510"/>
    <cellStyle name="Normal 8" xfId="511"/>
    <cellStyle name="Normal 9" xfId="512"/>
    <cellStyle name="Normal_Rental Car Surcharge" xfId="513"/>
    <cellStyle name="Note 10" xfId="514"/>
    <cellStyle name="Note 10 2" xfId="515"/>
    <cellStyle name="Note 10_5 Cent Local" xfId="516"/>
    <cellStyle name="Note 11" xfId="517"/>
    <cellStyle name="Note 12" xfId="518"/>
    <cellStyle name="Note 13" xfId="519"/>
    <cellStyle name="Note 14" xfId="520"/>
    <cellStyle name="Note 2" xfId="521"/>
    <cellStyle name="Note 2 10" xfId="522"/>
    <cellStyle name="Note 2 10 2" xfId="523"/>
    <cellStyle name="Note 2 10 2 2" xfId="524"/>
    <cellStyle name="Note 2 10 2_5 Cent Local" xfId="525"/>
    <cellStyle name="Note 2 10 3" xfId="526"/>
    <cellStyle name="Note 2 10_ Refunds" xfId="527"/>
    <cellStyle name="Note 2 11" xfId="528"/>
    <cellStyle name="Note 2 11 2" xfId="529"/>
    <cellStyle name="Note 2 11 2 2" xfId="530"/>
    <cellStyle name="Note 2 11 2_5 Cent Local" xfId="531"/>
    <cellStyle name="Note 2 11 3" xfId="532"/>
    <cellStyle name="Note 2 11_ Refunds" xfId="533"/>
    <cellStyle name="Note 2 12" xfId="534"/>
    <cellStyle name="Note 2 12 2" xfId="535"/>
    <cellStyle name="Note 2 12 2 2" xfId="536"/>
    <cellStyle name="Note 2 12 2_5 Cent Local" xfId="537"/>
    <cellStyle name="Note 2 12 3" xfId="538"/>
    <cellStyle name="Note 2 12_ Refunds" xfId="539"/>
    <cellStyle name="Note 2 13" xfId="540"/>
    <cellStyle name="Note 2 13 2" xfId="541"/>
    <cellStyle name="Note 2 13 2 2" xfId="542"/>
    <cellStyle name="Note 2 13 2_5 Cent Local" xfId="543"/>
    <cellStyle name="Note 2 13 3" xfId="544"/>
    <cellStyle name="Note 2 13_ Refunds" xfId="545"/>
    <cellStyle name="Note 2 14" xfId="546"/>
    <cellStyle name="Note 2 14 2" xfId="547"/>
    <cellStyle name="Note 2 14 2 2" xfId="548"/>
    <cellStyle name="Note 2 14 2_5 Cent Local" xfId="549"/>
    <cellStyle name="Note 2 14 3" xfId="550"/>
    <cellStyle name="Note 2 14_ Refunds" xfId="551"/>
    <cellStyle name="Note 2 15" xfId="552"/>
    <cellStyle name="Note 2 15 2" xfId="553"/>
    <cellStyle name="Note 2 15 2 2" xfId="554"/>
    <cellStyle name="Note 2 15 2_5 Cent Local" xfId="555"/>
    <cellStyle name="Note 2 15 3" xfId="556"/>
    <cellStyle name="Note 2 15_ Refunds" xfId="557"/>
    <cellStyle name="Note 2 16" xfId="558"/>
    <cellStyle name="Note 2 16 2" xfId="559"/>
    <cellStyle name="Note 2 16 2 2" xfId="560"/>
    <cellStyle name="Note 2 16 2_5 Cent Local" xfId="561"/>
    <cellStyle name="Note 2 16 3" xfId="562"/>
    <cellStyle name="Note 2 16_ Refunds" xfId="563"/>
    <cellStyle name="Note 2 17" xfId="564"/>
    <cellStyle name="Note 2 17 2" xfId="565"/>
    <cellStyle name="Note 2 17 2 2" xfId="566"/>
    <cellStyle name="Note 2 17 2_5 Cent Local" xfId="567"/>
    <cellStyle name="Note 2 17 3" xfId="568"/>
    <cellStyle name="Note 2 17_ Refunds" xfId="569"/>
    <cellStyle name="Note 2 18" xfId="570"/>
    <cellStyle name="Note 2 18 2" xfId="571"/>
    <cellStyle name="Note 2 18 2 2" xfId="572"/>
    <cellStyle name="Note 2 18 2_5 Cent Local" xfId="573"/>
    <cellStyle name="Note 2 18 3" xfId="574"/>
    <cellStyle name="Note 2 18_ Refunds" xfId="575"/>
    <cellStyle name="Note 2 19" xfId="576"/>
    <cellStyle name="Note 2 19 2" xfId="577"/>
    <cellStyle name="Note 2 19 2 2" xfId="578"/>
    <cellStyle name="Note 2 19 2_5 Cent Local" xfId="579"/>
    <cellStyle name="Note 2 19 3" xfId="580"/>
    <cellStyle name="Note 2 19_ Refunds" xfId="581"/>
    <cellStyle name="Note 2 2" xfId="582"/>
    <cellStyle name="Note 2 2 10" xfId="583"/>
    <cellStyle name="Note 2 2 2" xfId="584"/>
    <cellStyle name="Note 2 2 2 2" xfId="585"/>
    <cellStyle name="Note 2 2 2 2 2" xfId="586"/>
    <cellStyle name="Note 2 2 2 2_5 Cent Local" xfId="587"/>
    <cellStyle name="Note 2 2 2 3" xfId="588"/>
    <cellStyle name="Note 2 2 2_ Refunds" xfId="589"/>
    <cellStyle name="Note 2 2 3" xfId="590"/>
    <cellStyle name="Note 2 2 3 2" xfId="591"/>
    <cellStyle name="Note 2 2 3 2 2" xfId="592"/>
    <cellStyle name="Note 2 2 3 2_5 Cent Local" xfId="593"/>
    <cellStyle name="Note 2 2 3 3" xfId="594"/>
    <cellStyle name="Note 2 2 3_ Refunds" xfId="595"/>
    <cellStyle name="Note 2 2 4" xfId="596"/>
    <cellStyle name="Note 2 2 4 2" xfId="597"/>
    <cellStyle name="Note 2 2 4 2 2" xfId="598"/>
    <cellStyle name="Note 2 2 4 2_5 Cent Local" xfId="599"/>
    <cellStyle name="Note 2 2 4 3" xfId="600"/>
    <cellStyle name="Note 2 2 4_ Refunds" xfId="601"/>
    <cellStyle name="Note 2 2 5" xfId="602"/>
    <cellStyle name="Note 2 2 5 2" xfId="603"/>
    <cellStyle name="Note 2 2 5 2 2" xfId="604"/>
    <cellStyle name="Note 2 2 5 2_5 Cent Local" xfId="605"/>
    <cellStyle name="Note 2 2 5 3" xfId="606"/>
    <cellStyle name="Note 2 2 5_ Refunds" xfId="607"/>
    <cellStyle name="Note 2 2 6" xfId="608"/>
    <cellStyle name="Note 2 2 6 2" xfId="609"/>
    <cellStyle name="Note 2 2 6 2 2" xfId="610"/>
    <cellStyle name="Note 2 2 6 2_5 Cent Local" xfId="611"/>
    <cellStyle name="Note 2 2 6 3" xfId="612"/>
    <cellStyle name="Note 2 2 6_ Refunds" xfId="613"/>
    <cellStyle name="Note 2 2 7" xfId="614"/>
    <cellStyle name="Note 2 2 7 2" xfId="615"/>
    <cellStyle name="Note 2 2 7 2 2" xfId="616"/>
    <cellStyle name="Note 2 2 7 2_5 Cent Local" xfId="617"/>
    <cellStyle name="Note 2 2 7 3" xfId="618"/>
    <cellStyle name="Note 2 2 7_ Refunds" xfId="619"/>
    <cellStyle name="Note 2 2 8" xfId="620"/>
    <cellStyle name="Note 2 2 8 2" xfId="621"/>
    <cellStyle name="Note 2 2 8 2 2" xfId="622"/>
    <cellStyle name="Note 2 2 8 2_5 Cent Local" xfId="623"/>
    <cellStyle name="Note 2 2 8 3" xfId="624"/>
    <cellStyle name="Note 2 2 8_ Refunds" xfId="625"/>
    <cellStyle name="Note 2 2 9" xfId="626"/>
    <cellStyle name="Note 2 2 9 2" xfId="627"/>
    <cellStyle name="Note 2 2 9_5 Cent Local" xfId="628"/>
    <cellStyle name="Note 2 2_ Refunds" xfId="629"/>
    <cellStyle name="Note 2 20" xfId="630"/>
    <cellStyle name="Note 2 20 2" xfId="631"/>
    <cellStyle name="Note 2 20 2 2" xfId="632"/>
    <cellStyle name="Note 2 20 2_5 Cent Local" xfId="633"/>
    <cellStyle name="Note 2 20 3" xfId="634"/>
    <cellStyle name="Note 2 20_ Refunds" xfId="635"/>
    <cellStyle name="Note 2 21" xfId="636"/>
    <cellStyle name="Note 2 21 2" xfId="637"/>
    <cellStyle name="Note 2 21 2 2" xfId="638"/>
    <cellStyle name="Note 2 21 2_5 Cent Local" xfId="639"/>
    <cellStyle name="Note 2 21 3" xfId="640"/>
    <cellStyle name="Note 2 21_ Refunds" xfId="641"/>
    <cellStyle name="Note 2 22" xfId="642"/>
    <cellStyle name="Note 2 22 2" xfId="643"/>
    <cellStyle name="Note 2 22 2 2" xfId="644"/>
    <cellStyle name="Note 2 22 2_5 Cent Local" xfId="645"/>
    <cellStyle name="Note 2 22 3" xfId="646"/>
    <cellStyle name="Note 2 22_ Refunds" xfId="647"/>
    <cellStyle name="Note 2 23" xfId="648"/>
    <cellStyle name="Note 2 23 2" xfId="649"/>
    <cellStyle name="Note 2 23 2 2" xfId="650"/>
    <cellStyle name="Note 2 23 2_5 Cent Local" xfId="651"/>
    <cellStyle name="Note 2 23 3" xfId="652"/>
    <cellStyle name="Note 2 23_ Refunds" xfId="653"/>
    <cellStyle name="Note 2 24" xfId="654"/>
    <cellStyle name="Note 2 24 2" xfId="655"/>
    <cellStyle name="Note 2 24 2 2" xfId="656"/>
    <cellStyle name="Note 2 24 2_5 Cent Local" xfId="657"/>
    <cellStyle name="Note 2 24 3" xfId="658"/>
    <cellStyle name="Note 2 24_ Refunds" xfId="659"/>
    <cellStyle name="Note 2 25" xfId="660"/>
    <cellStyle name="Note 2 25 2" xfId="661"/>
    <cellStyle name="Note 2 25 2 2" xfId="662"/>
    <cellStyle name="Note 2 25 2_5 Cent Local" xfId="663"/>
    <cellStyle name="Note 2 25 3" xfId="664"/>
    <cellStyle name="Note 2 25_ Refunds" xfId="665"/>
    <cellStyle name="Note 2 26" xfId="666"/>
    <cellStyle name="Note 2 26 2" xfId="667"/>
    <cellStyle name="Note 2 26 2 2" xfId="668"/>
    <cellStyle name="Note 2 26 2_5 Cent Local" xfId="669"/>
    <cellStyle name="Note 2 26 3" xfId="670"/>
    <cellStyle name="Note 2 26_ Refunds" xfId="671"/>
    <cellStyle name="Note 2 27" xfId="672"/>
    <cellStyle name="Note 2 27 2" xfId="673"/>
    <cellStyle name="Note 2 27 2 2" xfId="674"/>
    <cellStyle name="Note 2 27 2_5 Cent Local" xfId="675"/>
    <cellStyle name="Note 2 27 3" xfId="676"/>
    <cellStyle name="Note 2 27_ Refunds" xfId="677"/>
    <cellStyle name="Note 2 28" xfId="678"/>
    <cellStyle name="Note 2 28 2" xfId="679"/>
    <cellStyle name="Note 2 28 2 2" xfId="680"/>
    <cellStyle name="Note 2 28 2_5 Cent Local" xfId="681"/>
    <cellStyle name="Note 2 28 3" xfId="682"/>
    <cellStyle name="Note 2 28_ Refunds" xfId="683"/>
    <cellStyle name="Note 2 29" xfId="684"/>
    <cellStyle name="Note 2 29 2" xfId="685"/>
    <cellStyle name="Note 2 29 2 2" xfId="686"/>
    <cellStyle name="Note 2 29 2_5 Cent Local" xfId="687"/>
    <cellStyle name="Note 2 29 3" xfId="688"/>
    <cellStyle name="Note 2 29_ Refunds" xfId="689"/>
    <cellStyle name="Note 2 3" xfId="690"/>
    <cellStyle name="Note 2 3 10" xfId="691"/>
    <cellStyle name="Note 2 3 2" xfId="692"/>
    <cellStyle name="Note 2 3 2 2" xfId="693"/>
    <cellStyle name="Note 2 3 2 2 2" xfId="694"/>
    <cellStyle name="Note 2 3 2 2_5 Cent Local" xfId="695"/>
    <cellStyle name="Note 2 3 2 3" xfId="696"/>
    <cellStyle name="Note 2 3 2_ Refunds" xfId="697"/>
    <cellStyle name="Note 2 3 3" xfId="698"/>
    <cellStyle name="Note 2 3 3 2" xfId="699"/>
    <cellStyle name="Note 2 3 3 2 2" xfId="700"/>
    <cellStyle name="Note 2 3 3 2_5 Cent Local" xfId="701"/>
    <cellStyle name="Note 2 3 3 3" xfId="702"/>
    <cellStyle name="Note 2 3 3_ Refunds" xfId="703"/>
    <cellStyle name="Note 2 3 4" xfId="704"/>
    <cellStyle name="Note 2 3 4 2" xfId="705"/>
    <cellStyle name="Note 2 3 4 2 2" xfId="706"/>
    <cellStyle name="Note 2 3 4 2_5 Cent Local" xfId="707"/>
    <cellStyle name="Note 2 3 4 3" xfId="708"/>
    <cellStyle name="Note 2 3 4_ Refunds" xfId="709"/>
    <cellStyle name="Note 2 3 5" xfId="710"/>
    <cellStyle name="Note 2 3 5 2" xfId="711"/>
    <cellStyle name="Note 2 3 5 2 2" xfId="712"/>
    <cellStyle name="Note 2 3 5 2_5 Cent Local" xfId="713"/>
    <cellStyle name="Note 2 3 5 3" xfId="714"/>
    <cellStyle name="Note 2 3 5_ Refunds" xfId="715"/>
    <cellStyle name="Note 2 3 6" xfId="716"/>
    <cellStyle name="Note 2 3 6 2" xfId="717"/>
    <cellStyle name="Note 2 3 6 2 2" xfId="718"/>
    <cellStyle name="Note 2 3 6 2_5 Cent Local" xfId="719"/>
    <cellStyle name="Note 2 3 6 3" xfId="720"/>
    <cellStyle name="Note 2 3 6_ Refunds" xfId="721"/>
    <cellStyle name="Note 2 3 7" xfId="722"/>
    <cellStyle name="Note 2 3 7 2" xfId="723"/>
    <cellStyle name="Note 2 3 7 2 2" xfId="724"/>
    <cellStyle name="Note 2 3 7 2_5 Cent Local" xfId="725"/>
    <cellStyle name="Note 2 3 7 3" xfId="726"/>
    <cellStyle name="Note 2 3 7_ Refunds" xfId="727"/>
    <cellStyle name="Note 2 3 8" xfId="728"/>
    <cellStyle name="Note 2 3 8 2" xfId="729"/>
    <cellStyle name="Note 2 3 8 2 2" xfId="730"/>
    <cellStyle name="Note 2 3 8 2_5 Cent Local" xfId="731"/>
    <cellStyle name="Note 2 3 8 3" xfId="732"/>
    <cellStyle name="Note 2 3 8_ Refunds" xfId="733"/>
    <cellStyle name="Note 2 3 9" xfId="734"/>
    <cellStyle name="Note 2 3 9 2" xfId="735"/>
    <cellStyle name="Note 2 3 9_5 Cent Local" xfId="736"/>
    <cellStyle name="Note 2 3_ Refunds" xfId="737"/>
    <cellStyle name="Note 2 30" xfId="738"/>
    <cellStyle name="Note 2 30 2" xfId="739"/>
    <cellStyle name="Note 2 30 2 2" xfId="740"/>
    <cellStyle name="Note 2 30 2_5 Cent Local" xfId="741"/>
    <cellStyle name="Note 2 30 3" xfId="742"/>
    <cellStyle name="Note 2 30_ Refunds" xfId="743"/>
    <cellStyle name="Note 2 31" xfId="744"/>
    <cellStyle name="Note 2 31 2" xfId="745"/>
    <cellStyle name="Note 2 31 2 2" xfId="746"/>
    <cellStyle name="Note 2 31 2_5 Cent Local" xfId="747"/>
    <cellStyle name="Note 2 31 3" xfId="748"/>
    <cellStyle name="Note 2 31_ Refunds" xfId="749"/>
    <cellStyle name="Note 2 32" xfId="750"/>
    <cellStyle name="Note 2 32 2" xfId="751"/>
    <cellStyle name="Note 2 32 2 2" xfId="752"/>
    <cellStyle name="Note 2 32 2_5 Cent Local" xfId="753"/>
    <cellStyle name="Note 2 32 3" xfId="754"/>
    <cellStyle name="Note 2 32_ Refunds" xfId="755"/>
    <cellStyle name="Note 2 33" xfId="756"/>
    <cellStyle name="Note 2 34" xfId="757"/>
    <cellStyle name="Note 2 35" xfId="758"/>
    <cellStyle name="Note 2 4" xfId="759"/>
    <cellStyle name="Note 2 4 10" xfId="760"/>
    <cellStyle name="Note 2 4 2" xfId="761"/>
    <cellStyle name="Note 2 4 2 2" xfId="762"/>
    <cellStyle name="Note 2 4 2 2 2" xfId="763"/>
    <cellStyle name="Note 2 4 2 2_5 Cent Local" xfId="764"/>
    <cellStyle name="Note 2 4 2 3" xfId="765"/>
    <cellStyle name="Note 2 4 2_ Refunds" xfId="766"/>
    <cellStyle name="Note 2 4 3" xfId="767"/>
    <cellStyle name="Note 2 4 3 2" xfId="768"/>
    <cellStyle name="Note 2 4 3 2 2" xfId="769"/>
    <cellStyle name="Note 2 4 3 2_5 Cent Local" xfId="770"/>
    <cellStyle name="Note 2 4 3 3" xfId="771"/>
    <cellStyle name="Note 2 4 3_ Refunds" xfId="772"/>
    <cellStyle name="Note 2 4 4" xfId="773"/>
    <cellStyle name="Note 2 4 4 2" xfId="774"/>
    <cellStyle name="Note 2 4 4 2 2" xfId="775"/>
    <cellStyle name="Note 2 4 4 2_5 Cent Local" xfId="776"/>
    <cellStyle name="Note 2 4 4 3" xfId="777"/>
    <cellStyle name="Note 2 4 4_ Refunds" xfId="778"/>
    <cellStyle name="Note 2 4 5" xfId="779"/>
    <cellStyle name="Note 2 4 5 2" xfId="780"/>
    <cellStyle name="Note 2 4 5 2 2" xfId="781"/>
    <cellStyle name="Note 2 4 5 2_5 Cent Local" xfId="782"/>
    <cellStyle name="Note 2 4 5 3" xfId="783"/>
    <cellStyle name="Note 2 4 5_ Refunds" xfId="784"/>
    <cellStyle name="Note 2 4 6" xfId="785"/>
    <cellStyle name="Note 2 4 6 2" xfId="786"/>
    <cellStyle name="Note 2 4 6 2 2" xfId="787"/>
    <cellStyle name="Note 2 4 6 2_5 Cent Local" xfId="788"/>
    <cellStyle name="Note 2 4 6 3" xfId="789"/>
    <cellStyle name="Note 2 4 6_ Refunds" xfId="790"/>
    <cellStyle name="Note 2 4 7" xfId="791"/>
    <cellStyle name="Note 2 4 7 2" xfId="792"/>
    <cellStyle name="Note 2 4 7 2 2" xfId="793"/>
    <cellStyle name="Note 2 4 7 2_5 Cent Local" xfId="794"/>
    <cellStyle name="Note 2 4 7 3" xfId="795"/>
    <cellStyle name="Note 2 4 7_ Refunds" xfId="796"/>
    <cellStyle name="Note 2 4 8" xfId="797"/>
    <cellStyle name="Note 2 4 8 2" xfId="798"/>
    <cellStyle name="Note 2 4 8 2 2" xfId="799"/>
    <cellStyle name="Note 2 4 8 2_5 Cent Local" xfId="800"/>
    <cellStyle name="Note 2 4 8 3" xfId="801"/>
    <cellStyle name="Note 2 4 8_ Refunds" xfId="802"/>
    <cellStyle name="Note 2 4 9" xfId="803"/>
    <cellStyle name="Note 2 4 9 2" xfId="804"/>
    <cellStyle name="Note 2 4 9_5 Cent Local" xfId="805"/>
    <cellStyle name="Note 2 4_ Refunds" xfId="806"/>
    <cellStyle name="Note 2 5" xfId="807"/>
    <cellStyle name="Note 2 5 2" xfId="808"/>
    <cellStyle name="Note 2 5 2 2" xfId="809"/>
    <cellStyle name="Note 2 5 2_5 Cent Local" xfId="810"/>
    <cellStyle name="Note 2 5 3" xfId="811"/>
    <cellStyle name="Note 2 5_ Refunds" xfId="812"/>
    <cellStyle name="Note 2 6" xfId="813"/>
    <cellStyle name="Note 2 6 2" xfId="814"/>
    <cellStyle name="Note 2 6 2 2" xfId="815"/>
    <cellStyle name="Note 2 6 2_5 Cent Local" xfId="816"/>
    <cellStyle name="Note 2 6 3" xfId="817"/>
    <cellStyle name="Note 2 6_ Refunds" xfId="818"/>
    <cellStyle name="Note 2 7" xfId="819"/>
    <cellStyle name="Note 2 7 2" xfId="820"/>
    <cellStyle name="Note 2 7 2 2" xfId="821"/>
    <cellStyle name="Note 2 7 2_5 Cent Local" xfId="822"/>
    <cellStyle name="Note 2 7 3" xfId="823"/>
    <cellStyle name="Note 2 7_ Refunds" xfId="824"/>
    <cellStyle name="Note 2 8" xfId="825"/>
    <cellStyle name="Note 2 8 2" xfId="826"/>
    <cellStyle name="Note 2 8 2 2" xfId="827"/>
    <cellStyle name="Note 2 8 2_5 Cent Local" xfId="828"/>
    <cellStyle name="Note 2 8 3" xfId="829"/>
    <cellStyle name="Note 2 8_ Refunds" xfId="830"/>
    <cellStyle name="Note 2 9" xfId="831"/>
    <cellStyle name="Note 2 9 2" xfId="832"/>
    <cellStyle name="Note 2 9 2 2" xfId="833"/>
    <cellStyle name="Note 2 9 2_5 Cent Local" xfId="834"/>
    <cellStyle name="Note 2 9 3" xfId="835"/>
    <cellStyle name="Note 2 9_ Refunds" xfId="836"/>
    <cellStyle name="Note 2_ Refunds" xfId="837"/>
    <cellStyle name="Note 3" xfId="838"/>
    <cellStyle name="Note 3 10" xfId="839"/>
    <cellStyle name="Note 3 10 2" xfId="840"/>
    <cellStyle name="Note 3 10 2 2" xfId="841"/>
    <cellStyle name="Note 3 10 2_5 Cent Local" xfId="842"/>
    <cellStyle name="Note 3 10 3" xfId="843"/>
    <cellStyle name="Note 3 10_ Refunds" xfId="844"/>
    <cellStyle name="Note 3 11" xfId="845"/>
    <cellStyle name="Note 3 11 2" xfId="846"/>
    <cellStyle name="Note 3 11 2 2" xfId="847"/>
    <cellStyle name="Note 3 11 2_5 Cent Local" xfId="848"/>
    <cellStyle name="Note 3 11 3" xfId="849"/>
    <cellStyle name="Note 3 11_ Refunds" xfId="850"/>
    <cellStyle name="Note 3 12" xfId="851"/>
    <cellStyle name="Note 3 12 2" xfId="852"/>
    <cellStyle name="Note 3 12 2 2" xfId="853"/>
    <cellStyle name="Note 3 12 2_5 Cent Local" xfId="854"/>
    <cellStyle name="Note 3 12 3" xfId="855"/>
    <cellStyle name="Note 3 12_ Refunds" xfId="856"/>
    <cellStyle name="Note 3 13" xfId="857"/>
    <cellStyle name="Note 3 13 2" xfId="858"/>
    <cellStyle name="Note 3 13 2 2" xfId="859"/>
    <cellStyle name="Note 3 13 2_5 Cent Local" xfId="860"/>
    <cellStyle name="Note 3 13 3" xfId="861"/>
    <cellStyle name="Note 3 13_ Refunds" xfId="862"/>
    <cellStyle name="Note 3 14" xfId="863"/>
    <cellStyle name="Note 3 14 2" xfId="864"/>
    <cellStyle name="Note 3 14 2 2" xfId="865"/>
    <cellStyle name="Note 3 14 2_5 Cent Local" xfId="866"/>
    <cellStyle name="Note 3 14 3" xfId="867"/>
    <cellStyle name="Note 3 14_ Refunds" xfId="868"/>
    <cellStyle name="Note 3 15" xfId="869"/>
    <cellStyle name="Note 3 15 2" xfId="870"/>
    <cellStyle name="Note 3 15 2 2" xfId="871"/>
    <cellStyle name="Note 3 15 2_5 Cent Local" xfId="872"/>
    <cellStyle name="Note 3 15 3" xfId="873"/>
    <cellStyle name="Note 3 15_ Refunds" xfId="874"/>
    <cellStyle name="Note 3 16" xfId="875"/>
    <cellStyle name="Note 3 16 2" xfId="876"/>
    <cellStyle name="Note 3 16 2 2" xfId="877"/>
    <cellStyle name="Note 3 16 2_5 Cent Local" xfId="878"/>
    <cellStyle name="Note 3 16 3" xfId="879"/>
    <cellStyle name="Note 3 16_ Refunds" xfId="880"/>
    <cellStyle name="Note 3 17" xfId="881"/>
    <cellStyle name="Note 3 17 2" xfId="882"/>
    <cellStyle name="Note 3 17 2 2" xfId="883"/>
    <cellStyle name="Note 3 17 2_5 Cent Local" xfId="884"/>
    <cellStyle name="Note 3 17 3" xfId="885"/>
    <cellStyle name="Note 3 17_ Refunds" xfId="886"/>
    <cellStyle name="Note 3 18" xfId="887"/>
    <cellStyle name="Note 3 18 2" xfId="888"/>
    <cellStyle name="Note 3 18 2 2" xfId="889"/>
    <cellStyle name="Note 3 18 2_5 Cent Local" xfId="890"/>
    <cellStyle name="Note 3 18 3" xfId="891"/>
    <cellStyle name="Note 3 18_ Refunds" xfId="892"/>
    <cellStyle name="Note 3 19" xfId="893"/>
    <cellStyle name="Note 3 19 2" xfId="894"/>
    <cellStyle name="Note 3 19 2 2" xfId="895"/>
    <cellStyle name="Note 3 19 2_5 Cent Local" xfId="896"/>
    <cellStyle name="Note 3 19 3" xfId="897"/>
    <cellStyle name="Note 3 19_ Refunds" xfId="898"/>
    <cellStyle name="Note 3 2" xfId="899"/>
    <cellStyle name="Note 3 2 10" xfId="900"/>
    <cellStyle name="Note 3 2 2" xfId="901"/>
    <cellStyle name="Note 3 2 2 2" xfId="902"/>
    <cellStyle name="Note 3 2 2 2 2" xfId="903"/>
    <cellStyle name="Note 3 2 2 2_5 Cent Local" xfId="904"/>
    <cellStyle name="Note 3 2 2 3" xfId="905"/>
    <cellStyle name="Note 3 2 2_ Refunds" xfId="906"/>
    <cellStyle name="Note 3 2 3" xfId="907"/>
    <cellStyle name="Note 3 2 3 2" xfId="908"/>
    <cellStyle name="Note 3 2 3 2 2" xfId="909"/>
    <cellStyle name="Note 3 2 3 2_5 Cent Local" xfId="910"/>
    <cellStyle name="Note 3 2 3 3" xfId="911"/>
    <cellStyle name="Note 3 2 3_ Refunds" xfId="912"/>
    <cellStyle name="Note 3 2 4" xfId="913"/>
    <cellStyle name="Note 3 2 4 2" xfId="914"/>
    <cellStyle name="Note 3 2 4 2 2" xfId="915"/>
    <cellStyle name="Note 3 2 4 2_5 Cent Local" xfId="916"/>
    <cellStyle name="Note 3 2 4 3" xfId="917"/>
    <cellStyle name="Note 3 2 4_ Refunds" xfId="918"/>
    <cellStyle name="Note 3 2 5" xfId="919"/>
    <cellStyle name="Note 3 2 5 2" xfId="920"/>
    <cellStyle name="Note 3 2 5 2 2" xfId="921"/>
    <cellStyle name="Note 3 2 5 2_5 Cent Local" xfId="922"/>
    <cellStyle name="Note 3 2 5 3" xfId="923"/>
    <cellStyle name="Note 3 2 5_ Refunds" xfId="924"/>
    <cellStyle name="Note 3 2 6" xfId="925"/>
    <cellStyle name="Note 3 2 6 2" xfId="926"/>
    <cellStyle name="Note 3 2 6 2 2" xfId="927"/>
    <cellStyle name="Note 3 2 6 2_5 Cent Local" xfId="928"/>
    <cellStyle name="Note 3 2 6 3" xfId="929"/>
    <cellStyle name="Note 3 2 6_ Refunds" xfId="930"/>
    <cellStyle name="Note 3 2 7" xfId="931"/>
    <cellStyle name="Note 3 2 7 2" xfId="932"/>
    <cellStyle name="Note 3 2 7 2 2" xfId="933"/>
    <cellStyle name="Note 3 2 7 2_5 Cent Local" xfId="934"/>
    <cellStyle name="Note 3 2 7 3" xfId="935"/>
    <cellStyle name="Note 3 2 7_ Refunds" xfId="936"/>
    <cellStyle name="Note 3 2 8" xfId="937"/>
    <cellStyle name="Note 3 2 8 2" xfId="938"/>
    <cellStyle name="Note 3 2 8 2 2" xfId="939"/>
    <cellStyle name="Note 3 2 8 2_5 Cent Local" xfId="940"/>
    <cellStyle name="Note 3 2 8 3" xfId="941"/>
    <cellStyle name="Note 3 2 8_ Refunds" xfId="942"/>
    <cellStyle name="Note 3 2 9" xfId="943"/>
    <cellStyle name="Note 3 2 9 2" xfId="944"/>
    <cellStyle name="Note 3 2 9_5 Cent Local" xfId="945"/>
    <cellStyle name="Note 3 2_ Refunds" xfId="946"/>
    <cellStyle name="Note 3 20" xfId="947"/>
    <cellStyle name="Note 3 20 2" xfId="948"/>
    <cellStyle name="Note 3 20 2 2" xfId="949"/>
    <cellStyle name="Note 3 20 2_5 Cent Local" xfId="950"/>
    <cellStyle name="Note 3 20 3" xfId="951"/>
    <cellStyle name="Note 3 20_ Refunds" xfId="952"/>
    <cellStyle name="Note 3 21" xfId="953"/>
    <cellStyle name="Note 3 21 2" xfId="954"/>
    <cellStyle name="Note 3 21 2 2" xfId="955"/>
    <cellStyle name="Note 3 21 2_5 Cent Local" xfId="956"/>
    <cellStyle name="Note 3 21 3" xfId="957"/>
    <cellStyle name="Note 3 21_ Refunds" xfId="958"/>
    <cellStyle name="Note 3 22" xfId="959"/>
    <cellStyle name="Note 3 22 2" xfId="960"/>
    <cellStyle name="Note 3 22 2 2" xfId="961"/>
    <cellStyle name="Note 3 22 2_5 Cent Local" xfId="962"/>
    <cellStyle name="Note 3 22 3" xfId="963"/>
    <cellStyle name="Note 3 22_ Refunds" xfId="964"/>
    <cellStyle name="Note 3 23" xfId="965"/>
    <cellStyle name="Note 3 23 2" xfId="966"/>
    <cellStyle name="Note 3 23 2 2" xfId="967"/>
    <cellStyle name="Note 3 23 2_5 Cent Local" xfId="968"/>
    <cellStyle name="Note 3 23 3" xfId="969"/>
    <cellStyle name="Note 3 23_ Refunds" xfId="970"/>
    <cellStyle name="Note 3 24" xfId="971"/>
    <cellStyle name="Note 3 24 2" xfId="972"/>
    <cellStyle name="Note 3 24 2 2" xfId="973"/>
    <cellStyle name="Note 3 24 2_5 Cent Local" xfId="974"/>
    <cellStyle name="Note 3 24 3" xfId="975"/>
    <cellStyle name="Note 3 24_ Refunds" xfId="976"/>
    <cellStyle name="Note 3 25" xfId="977"/>
    <cellStyle name="Note 3 25 2" xfId="978"/>
    <cellStyle name="Note 3 25 2 2" xfId="979"/>
    <cellStyle name="Note 3 25 2_5 Cent Local" xfId="980"/>
    <cellStyle name="Note 3 25 3" xfId="981"/>
    <cellStyle name="Note 3 25_ Refunds" xfId="982"/>
    <cellStyle name="Note 3 26" xfId="983"/>
    <cellStyle name="Note 3 26 2" xfId="984"/>
    <cellStyle name="Note 3 26 2 2" xfId="985"/>
    <cellStyle name="Note 3 26 2_5 Cent Local" xfId="986"/>
    <cellStyle name="Note 3 26 3" xfId="987"/>
    <cellStyle name="Note 3 26_ Refunds" xfId="988"/>
    <cellStyle name="Note 3 27" xfId="989"/>
    <cellStyle name="Note 3 27 2" xfId="990"/>
    <cellStyle name="Note 3 27 2 2" xfId="991"/>
    <cellStyle name="Note 3 27 2_5 Cent Local" xfId="992"/>
    <cellStyle name="Note 3 27 3" xfId="993"/>
    <cellStyle name="Note 3 27_ Refunds" xfId="994"/>
    <cellStyle name="Note 3 28" xfId="995"/>
    <cellStyle name="Note 3 28 2" xfId="996"/>
    <cellStyle name="Note 3 28 2 2" xfId="997"/>
    <cellStyle name="Note 3 28 2_5 Cent Local" xfId="998"/>
    <cellStyle name="Note 3 28 3" xfId="999"/>
    <cellStyle name="Note 3 28_ Refunds" xfId="1000"/>
    <cellStyle name="Note 3 29" xfId="1001"/>
    <cellStyle name="Note 3 29 2" xfId="1002"/>
    <cellStyle name="Note 3 29 2 2" xfId="1003"/>
    <cellStyle name="Note 3 29 2_5 Cent Local" xfId="1004"/>
    <cellStyle name="Note 3 29 3" xfId="1005"/>
    <cellStyle name="Note 3 29_ Refunds" xfId="1006"/>
    <cellStyle name="Note 3 3" xfId="1007"/>
    <cellStyle name="Note 3 3 10" xfId="1008"/>
    <cellStyle name="Note 3 3 2" xfId="1009"/>
    <cellStyle name="Note 3 3 2 2" xfId="1010"/>
    <cellStyle name="Note 3 3 2 2 2" xfId="1011"/>
    <cellStyle name="Note 3 3 2 2_5 Cent Local" xfId="1012"/>
    <cellStyle name="Note 3 3 2 3" xfId="1013"/>
    <cellStyle name="Note 3 3 2_ Refunds" xfId="1014"/>
    <cellStyle name="Note 3 3 3" xfId="1015"/>
    <cellStyle name="Note 3 3 3 2" xfId="1016"/>
    <cellStyle name="Note 3 3 3 2 2" xfId="1017"/>
    <cellStyle name="Note 3 3 3 2_5 Cent Local" xfId="1018"/>
    <cellStyle name="Note 3 3 3 3" xfId="1019"/>
    <cellStyle name="Note 3 3 3_ Refunds" xfId="1020"/>
    <cellStyle name="Note 3 3 4" xfId="1021"/>
    <cellStyle name="Note 3 3 4 2" xfId="1022"/>
    <cellStyle name="Note 3 3 4 2 2" xfId="1023"/>
    <cellStyle name="Note 3 3 4 2_5 Cent Local" xfId="1024"/>
    <cellStyle name="Note 3 3 4 3" xfId="1025"/>
    <cellStyle name="Note 3 3 4_ Refunds" xfId="1026"/>
    <cellStyle name="Note 3 3 5" xfId="1027"/>
    <cellStyle name="Note 3 3 5 2" xfId="1028"/>
    <cellStyle name="Note 3 3 5 2 2" xfId="1029"/>
    <cellStyle name="Note 3 3 5 2_5 Cent Local" xfId="1030"/>
    <cellStyle name="Note 3 3 5 3" xfId="1031"/>
    <cellStyle name="Note 3 3 5_ Refunds" xfId="1032"/>
    <cellStyle name="Note 3 3 6" xfId="1033"/>
    <cellStyle name="Note 3 3 6 2" xfId="1034"/>
    <cellStyle name="Note 3 3 6 2 2" xfId="1035"/>
    <cellStyle name="Note 3 3 6 2_5 Cent Local" xfId="1036"/>
    <cellStyle name="Note 3 3 6 3" xfId="1037"/>
    <cellStyle name="Note 3 3 6_ Refunds" xfId="1038"/>
    <cellStyle name="Note 3 3 7" xfId="1039"/>
    <cellStyle name="Note 3 3 7 2" xfId="1040"/>
    <cellStyle name="Note 3 3 7 2 2" xfId="1041"/>
    <cellStyle name="Note 3 3 7 2_5 Cent Local" xfId="1042"/>
    <cellStyle name="Note 3 3 7 3" xfId="1043"/>
    <cellStyle name="Note 3 3 7_ Refunds" xfId="1044"/>
    <cellStyle name="Note 3 3 8" xfId="1045"/>
    <cellStyle name="Note 3 3 8 2" xfId="1046"/>
    <cellStyle name="Note 3 3 8 2 2" xfId="1047"/>
    <cellStyle name="Note 3 3 8 2_5 Cent Local" xfId="1048"/>
    <cellStyle name="Note 3 3 8 3" xfId="1049"/>
    <cellStyle name="Note 3 3 8_ Refunds" xfId="1050"/>
    <cellStyle name="Note 3 3 9" xfId="1051"/>
    <cellStyle name="Note 3 3 9 2" xfId="1052"/>
    <cellStyle name="Note 3 3 9_5 Cent Local" xfId="1053"/>
    <cellStyle name="Note 3 3_ Refunds" xfId="1054"/>
    <cellStyle name="Note 3 30" xfId="1055"/>
    <cellStyle name="Note 3 30 2" xfId="1056"/>
    <cellStyle name="Note 3 30 2 2" xfId="1057"/>
    <cellStyle name="Note 3 30 2_5 Cent Local" xfId="1058"/>
    <cellStyle name="Note 3 30 3" xfId="1059"/>
    <cellStyle name="Note 3 30_ Refunds" xfId="1060"/>
    <cellStyle name="Note 3 31" xfId="1061"/>
    <cellStyle name="Note 3 31 2" xfId="1062"/>
    <cellStyle name="Note 3 31 2 2" xfId="1063"/>
    <cellStyle name="Note 3 31 2_5 Cent Local" xfId="1064"/>
    <cellStyle name="Note 3 31 3" xfId="1065"/>
    <cellStyle name="Note 3 31_ Refunds" xfId="1066"/>
    <cellStyle name="Note 3 32" xfId="1067"/>
    <cellStyle name="Note 3 32 2" xfId="1068"/>
    <cellStyle name="Note 3 32 2 2" xfId="1069"/>
    <cellStyle name="Note 3 32 2_5 Cent Local" xfId="1070"/>
    <cellStyle name="Note 3 32 3" xfId="1071"/>
    <cellStyle name="Note 3 32_ Refunds" xfId="1072"/>
    <cellStyle name="Note 3 33" xfId="1073"/>
    <cellStyle name="Note 3 33 2" xfId="1074"/>
    <cellStyle name="Note 3 33_5 Cent Local" xfId="1075"/>
    <cellStyle name="Note 3 34" xfId="1076"/>
    <cellStyle name="Note 3 4" xfId="1077"/>
    <cellStyle name="Note 3 4 10" xfId="1078"/>
    <cellStyle name="Note 3 4 2" xfId="1079"/>
    <cellStyle name="Note 3 4 2 2" xfId="1080"/>
    <cellStyle name="Note 3 4 2 2 2" xfId="1081"/>
    <cellStyle name="Note 3 4 2 2_5 Cent Local" xfId="1082"/>
    <cellStyle name="Note 3 4 2 3" xfId="1083"/>
    <cellStyle name="Note 3 4 2_ Refunds" xfId="1084"/>
    <cellStyle name="Note 3 4 3" xfId="1085"/>
    <cellStyle name="Note 3 4 3 2" xfId="1086"/>
    <cellStyle name="Note 3 4 3 2 2" xfId="1087"/>
    <cellStyle name="Note 3 4 3 2_5 Cent Local" xfId="1088"/>
    <cellStyle name="Note 3 4 3 3" xfId="1089"/>
    <cellStyle name="Note 3 4 3_ Refunds" xfId="1090"/>
    <cellStyle name="Note 3 4 4" xfId="1091"/>
    <cellStyle name="Note 3 4 4 2" xfId="1092"/>
    <cellStyle name="Note 3 4 4 2 2" xfId="1093"/>
    <cellStyle name="Note 3 4 4 2_5 Cent Local" xfId="1094"/>
    <cellStyle name="Note 3 4 4 3" xfId="1095"/>
    <cellStyle name="Note 3 4 4_ Refunds" xfId="1096"/>
    <cellStyle name="Note 3 4 5" xfId="1097"/>
    <cellStyle name="Note 3 4 5 2" xfId="1098"/>
    <cellStyle name="Note 3 4 5 2 2" xfId="1099"/>
    <cellStyle name="Note 3 4 5 2_5 Cent Local" xfId="1100"/>
    <cellStyle name="Note 3 4 5 3" xfId="1101"/>
    <cellStyle name="Note 3 4 5_ Refunds" xfId="1102"/>
    <cellStyle name="Note 3 4 6" xfId="1103"/>
    <cellStyle name="Note 3 4 6 2" xfId="1104"/>
    <cellStyle name="Note 3 4 6 2 2" xfId="1105"/>
    <cellStyle name="Note 3 4 6 2_5 Cent Local" xfId="1106"/>
    <cellStyle name="Note 3 4 6 3" xfId="1107"/>
    <cellStyle name="Note 3 4 6_ Refunds" xfId="1108"/>
    <cellStyle name="Note 3 4 7" xfId="1109"/>
    <cellStyle name="Note 3 4 7 2" xfId="1110"/>
    <cellStyle name="Note 3 4 7 2 2" xfId="1111"/>
    <cellStyle name="Note 3 4 7 2_5 Cent Local" xfId="1112"/>
    <cellStyle name="Note 3 4 7 3" xfId="1113"/>
    <cellStyle name="Note 3 4 7_ Refunds" xfId="1114"/>
    <cellStyle name="Note 3 4 8" xfId="1115"/>
    <cellStyle name="Note 3 4 8 2" xfId="1116"/>
    <cellStyle name="Note 3 4 8 2 2" xfId="1117"/>
    <cellStyle name="Note 3 4 8 2_5 Cent Local" xfId="1118"/>
    <cellStyle name="Note 3 4 8 3" xfId="1119"/>
    <cellStyle name="Note 3 4 8_ Refunds" xfId="1120"/>
    <cellStyle name="Note 3 4 9" xfId="1121"/>
    <cellStyle name="Note 3 4 9 2" xfId="1122"/>
    <cellStyle name="Note 3 4 9_5 Cent Local" xfId="1123"/>
    <cellStyle name="Note 3 4_ Refunds" xfId="1124"/>
    <cellStyle name="Note 3 5" xfId="1125"/>
    <cellStyle name="Note 3 5 2" xfId="1126"/>
    <cellStyle name="Note 3 5 2 2" xfId="1127"/>
    <cellStyle name="Note 3 5 2_5 Cent Local" xfId="1128"/>
    <cellStyle name="Note 3 5 3" xfId="1129"/>
    <cellStyle name="Note 3 5_ Refunds" xfId="1130"/>
    <cellStyle name="Note 3 6" xfId="1131"/>
    <cellStyle name="Note 3 6 2" xfId="1132"/>
    <cellStyle name="Note 3 6 2 2" xfId="1133"/>
    <cellStyle name="Note 3 6 2_5 Cent Local" xfId="1134"/>
    <cellStyle name="Note 3 6 3" xfId="1135"/>
    <cellStyle name="Note 3 6_ Refunds" xfId="1136"/>
    <cellStyle name="Note 3 7" xfId="1137"/>
    <cellStyle name="Note 3 7 2" xfId="1138"/>
    <cellStyle name="Note 3 7 2 2" xfId="1139"/>
    <cellStyle name="Note 3 7 2_5 Cent Local" xfId="1140"/>
    <cellStyle name="Note 3 7 3" xfId="1141"/>
    <cellStyle name="Note 3 7_ Refunds" xfId="1142"/>
    <cellStyle name="Note 3 8" xfId="1143"/>
    <cellStyle name="Note 3 8 2" xfId="1144"/>
    <cellStyle name="Note 3 8 2 2" xfId="1145"/>
    <cellStyle name="Note 3 8 2_5 Cent Local" xfId="1146"/>
    <cellStyle name="Note 3 8 3" xfId="1147"/>
    <cellStyle name="Note 3 8_ Refunds" xfId="1148"/>
    <cellStyle name="Note 3 9" xfId="1149"/>
    <cellStyle name="Note 3 9 2" xfId="1150"/>
    <cellStyle name="Note 3 9 2 2" xfId="1151"/>
    <cellStyle name="Note 3 9 2_5 Cent Local" xfId="1152"/>
    <cellStyle name="Note 3 9 3" xfId="1153"/>
    <cellStyle name="Note 3 9_ Refunds" xfId="1154"/>
    <cellStyle name="Note 3_ Refunds" xfId="1155"/>
    <cellStyle name="Note 4" xfId="1156"/>
    <cellStyle name="Note 4 10" xfId="1157"/>
    <cellStyle name="Note 4 10 2" xfId="1158"/>
    <cellStyle name="Note 4 10 2 2" xfId="1159"/>
    <cellStyle name="Note 4 10 2_5 Cent Local" xfId="1160"/>
    <cellStyle name="Note 4 10 3" xfId="1161"/>
    <cellStyle name="Note 4 10_ Refunds" xfId="1162"/>
    <cellStyle name="Note 4 11" xfId="1163"/>
    <cellStyle name="Note 4 11 2" xfId="1164"/>
    <cellStyle name="Note 4 11 2 2" xfId="1165"/>
    <cellStyle name="Note 4 11 2_5 Cent Local" xfId="1166"/>
    <cellStyle name="Note 4 11 3" xfId="1167"/>
    <cellStyle name="Note 4 11_ Refunds" xfId="1168"/>
    <cellStyle name="Note 4 12" xfId="1169"/>
    <cellStyle name="Note 4 12 2" xfId="1170"/>
    <cellStyle name="Note 4 12 2 2" xfId="1171"/>
    <cellStyle name="Note 4 12 2_5 Cent Local" xfId="1172"/>
    <cellStyle name="Note 4 12 3" xfId="1173"/>
    <cellStyle name="Note 4 12_ Refunds" xfId="1174"/>
    <cellStyle name="Note 4 13" xfId="1175"/>
    <cellStyle name="Note 4 13 2" xfId="1176"/>
    <cellStyle name="Note 4 13 2 2" xfId="1177"/>
    <cellStyle name="Note 4 13 2_5 Cent Local" xfId="1178"/>
    <cellStyle name="Note 4 13 3" xfId="1179"/>
    <cellStyle name="Note 4 13_ Refunds" xfId="1180"/>
    <cellStyle name="Note 4 14" xfId="1181"/>
    <cellStyle name="Note 4 14 2" xfId="1182"/>
    <cellStyle name="Note 4 14 2 2" xfId="1183"/>
    <cellStyle name="Note 4 14 2_5 Cent Local" xfId="1184"/>
    <cellStyle name="Note 4 14 3" xfId="1185"/>
    <cellStyle name="Note 4 14_ Refunds" xfId="1186"/>
    <cellStyle name="Note 4 15" xfId="1187"/>
    <cellStyle name="Note 4 15 2" xfId="1188"/>
    <cellStyle name="Note 4 15 2 2" xfId="1189"/>
    <cellStyle name="Note 4 15 2_5 Cent Local" xfId="1190"/>
    <cellStyle name="Note 4 15 3" xfId="1191"/>
    <cellStyle name="Note 4 15_ Refunds" xfId="1192"/>
    <cellStyle name="Note 4 16" xfId="1193"/>
    <cellStyle name="Note 4 16 2" xfId="1194"/>
    <cellStyle name="Note 4 16 2 2" xfId="1195"/>
    <cellStyle name="Note 4 16 2_5 Cent Local" xfId="1196"/>
    <cellStyle name="Note 4 16 3" xfId="1197"/>
    <cellStyle name="Note 4 16_ Refunds" xfId="1198"/>
    <cellStyle name="Note 4 17" xfId="1199"/>
    <cellStyle name="Note 4 17 2" xfId="1200"/>
    <cellStyle name="Note 4 17 2 2" xfId="1201"/>
    <cellStyle name="Note 4 17 2_5 Cent Local" xfId="1202"/>
    <cellStyle name="Note 4 17 3" xfId="1203"/>
    <cellStyle name="Note 4 17_ Refunds" xfId="1204"/>
    <cellStyle name="Note 4 18" xfId="1205"/>
    <cellStyle name="Note 4 18 2" xfId="1206"/>
    <cellStyle name="Note 4 18 2 2" xfId="1207"/>
    <cellStyle name="Note 4 18 2_5 Cent Local" xfId="1208"/>
    <cellStyle name="Note 4 18 3" xfId="1209"/>
    <cellStyle name="Note 4 18_ Refunds" xfId="1210"/>
    <cellStyle name="Note 4 19" xfId="1211"/>
    <cellStyle name="Note 4 19 2" xfId="1212"/>
    <cellStyle name="Note 4 19 2 2" xfId="1213"/>
    <cellStyle name="Note 4 19 2_5 Cent Local" xfId="1214"/>
    <cellStyle name="Note 4 19 3" xfId="1215"/>
    <cellStyle name="Note 4 19_ Refunds" xfId="1216"/>
    <cellStyle name="Note 4 2" xfId="1217"/>
    <cellStyle name="Note 4 2 10" xfId="1218"/>
    <cellStyle name="Note 4 2 2" xfId="1219"/>
    <cellStyle name="Note 4 2 2 2" xfId="1220"/>
    <cellStyle name="Note 4 2 2 2 2" xfId="1221"/>
    <cellStyle name="Note 4 2 2 2_5 Cent Local" xfId="1222"/>
    <cellStyle name="Note 4 2 2 3" xfId="1223"/>
    <cellStyle name="Note 4 2 2_ Refunds" xfId="1224"/>
    <cellStyle name="Note 4 2 3" xfId="1225"/>
    <cellStyle name="Note 4 2 3 2" xfId="1226"/>
    <cellStyle name="Note 4 2 3 2 2" xfId="1227"/>
    <cellStyle name="Note 4 2 3 2_5 Cent Local" xfId="1228"/>
    <cellStyle name="Note 4 2 3 3" xfId="1229"/>
    <cellStyle name="Note 4 2 3_ Refunds" xfId="1230"/>
    <cellStyle name="Note 4 2 4" xfId="1231"/>
    <cellStyle name="Note 4 2 4 2" xfId="1232"/>
    <cellStyle name="Note 4 2 4 2 2" xfId="1233"/>
    <cellStyle name="Note 4 2 4 2_5 Cent Local" xfId="1234"/>
    <cellStyle name="Note 4 2 4 3" xfId="1235"/>
    <cellStyle name="Note 4 2 4_ Refunds" xfId="1236"/>
    <cellStyle name="Note 4 2 5" xfId="1237"/>
    <cellStyle name="Note 4 2 5 2" xfId="1238"/>
    <cellStyle name="Note 4 2 5 2 2" xfId="1239"/>
    <cellStyle name="Note 4 2 5 2_5 Cent Local" xfId="1240"/>
    <cellStyle name="Note 4 2 5 3" xfId="1241"/>
    <cellStyle name="Note 4 2 5_ Refunds" xfId="1242"/>
    <cellStyle name="Note 4 2 6" xfId="1243"/>
    <cellStyle name="Note 4 2 6 2" xfId="1244"/>
    <cellStyle name="Note 4 2 6 2 2" xfId="1245"/>
    <cellStyle name="Note 4 2 6 2_5 Cent Local" xfId="1246"/>
    <cellStyle name="Note 4 2 6 3" xfId="1247"/>
    <cellStyle name="Note 4 2 6_ Refunds" xfId="1248"/>
    <cellStyle name="Note 4 2 7" xfId="1249"/>
    <cellStyle name="Note 4 2 7 2" xfId="1250"/>
    <cellStyle name="Note 4 2 7 2 2" xfId="1251"/>
    <cellStyle name="Note 4 2 7 2_5 Cent Local" xfId="1252"/>
    <cellStyle name="Note 4 2 7 3" xfId="1253"/>
    <cellStyle name="Note 4 2 7_ Refunds" xfId="1254"/>
    <cellStyle name="Note 4 2 8" xfId="1255"/>
    <cellStyle name="Note 4 2 8 2" xfId="1256"/>
    <cellStyle name="Note 4 2 8 2 2" xfId="1257"/>
    <cellStyle name="Note 4 2 8 2_5 Cent Local" xfId="1258"/>
    <cellStyle name="Note 4 2 8 3" xfId="1259"/>
    <cellStyle name="Note 4 2 8_ Refunds" xfId="1260"/>
    <cellStyle name="Note 4 2 9" xfId="1261"/>
    <cellStyle name="Note 4 2 9 2" xfId="1262"/>
    <cellStyle name="Note 4 2 9_5 Cent Local" xfId="1263"/>
    <cellStyle name="Note 4 2_ Refunds" xfId="1264"/>
    <cellStyle name="Note 4 20" xfId="1265"/>
    <cellStyle name="Note 4 20 2" xfId="1266"/>
    <cellStyle name="Note 4 20 2 2" xfId="1267"/>
    <cellStyle name="Note 4 20 2_5 Cent Local" xfId="1268"/>
    <cellStyle name="Note 4 20 3" xfId="1269"/>
    <cellStyle name="Note 4 20_ Refunds" xfId="1270"/>
    <cellStyle name="Note 4 21" xfId="1271"/>
    <cellStyle name="Note 4 21 2" xfId="1272"/>
    <cellStyle name="Note 4 21 2 2" xfId="1273"/>
    <cellStyle name="Note 4 21 2_5 Cent Local" xfId="1274"/>
    <cellStyle name="Note 4 21 3" xfId="1275"/>
    <cellStyle name="Note 4 21_ Refunds" xfId="1276"/>
    <cellStyle name="Note 4 22" xfId="1277"/>
    <cellStyle name="Note 4 22 2" xfId="1278"/>
    <cellStyle name="Note 4 22 2 2" xfId="1279"/>
    <cellStyle name="Note 4 22 2_5 Cent Local" xfId="1280"/>
    <cellStyle name="Note 4 22 3" xfId="1281"/>
    <cellStyle name="Note 4 22_ Refunds" xfId="1282"/>
    <cellStyle name="Note 4 23" xfId="1283"/>
    <cellStyle name="Note 4 23 2" xfId="1284"/>
    <cellStyle name="Note 4 23 2 2" xfId="1285"/>
    <cellStyle name="Note 4 23 2_5 Cent Local" xfId="1286"/>
    <cellStyle name="Note 4 23 3" xfId="1287"/>
    <cellStyle name="Note 4 23_ Refunds" xfId="1288"/>
    <cellStyle name="Note 4 24" xfId="1289"/>
    <cellStyle name="Note 4 24 2" xfId="1290"/>
    <cellStyle name="Note 4 24 2 2" xfId="1291"/>
    <cellStyle name="Note 4 24 2_5 Cent Local" xfId="1292"/>
    <cellStyle name="Note 4 24 3" xfId="1293"/>
    <cellStyle name="Note 4 24_ Refunds" xfId="1294"/>
    <cellStyle name="Note 4 25" xfId="1295"/>
    <cellStyle name="Note 4 25 2" xfId="1296"/>
    <cellStyle name="Note 4 25 2 2" xfId="1297"/>
    <cellStyle name="Note 4 25 2_5 Cent Local" xfId="1298"/>
    <cellStyle name="Note 4 25 3" xfId="1299"/>
    <cellStyle name="Note 4 25_ Refunds" xfId="1300"/>
    <cellStyle name="Note 4 26" xfId="1301"/>
    <cellStyle name="Note 4 26 2" xfId="1302"/>
    <cellStyle name="Note 4 26 2 2" xfId="1303"/>
    <cellStyle name="Note 4 26 2_5 Cent Local" xfId="1304"/>
    <cellStyle name="Note 4 26 3" xfId="1305"/>
    <cellStyle name="Note 4 26_ Refunds" xfId="1306"/>
    <cellStyle name="Note 4 27" xfId="1307"/>
    <cellStyle name="Note 4 27 2" xfId="1308"/>
    <cellStyle name="Note 4 27 2 2" xfId="1309"/>
    <cellStyle name="Note 4 27 2_5 Cent Local" xfId="1310"/>
    <cellStyle name="Note 4 27 3" xfId="1311"/>
    <cellStyle name="Note 4 27_ Refunds" xfId="1312"/>
    <cellStyle name="Note 4 28" xfId="1313"/>
    <cellStyle name="Note 4 28 2" xfId="1314"/>
    <cellStyle name="Note 4 28 2 2" xfId="1315"/>
    <cellStyle name="Note 4 28 2_5 Cent Local" xfId="1316"/>
    <cellStyle name="Note 4 28 3" xfId="1317"/>
    <cellStyle name="Note 4 28_ Refunds" xfId="1318"/>
    <cellStyle name="Note 4 29" xfId="1319"/>
    <cellStyle name="Note 4 29 2" xfId="1320"/>
    <cellStyle name="Note 4 29 2 2" xfId="1321"/>
    <cellStyle name="Note 4 29 2_5 Cent Local" xfId="1322"/>
    <cellStyle name="Note 4 29 3" xfId="1323"/>
    <cellStyle name="Note 4 29_ Refunds" xfId="1324"/>
    <cellStyle name="Note 4 3" xfId="1325"/>
    <cellStyle name="Note 4 3 10" xfId="1326"/>
    <cellStyle name="Note 4 3 2" xfId="1327"/>
    <cellStyle name="Note 4 3 2 2" xfId="1328"/>
    <cellStyle name="Note 4 3 2 2 2" xfId="1329"/>
    <cellStyle name="Note 4 3 2 2_5 Cent Local" xfId="1330"/>
    <cellStyle name="Note 4 3 2 3" xfId="1331"/>
    <cellStyle name="Note 4 3 2_ Refunds" xfId="1332"/>
    <cellStyle name="Note 4 3 3" xfId="1333"/>
    <cellStyle name="Note 4 3 3 2" xfId="1334"/>
    <cellStyle name="Note 4 3 3 2 2" xfId="1335"/>
    <cellStyle name="Note 4 3 3 2_5 Cent Local" xfId="1336"/>
    <cellStyle name="Note 4 3 3 3" xfId="1337"/>
    <cellStyle name="Note 4 3 3_ Refunds" xfId="1338"/>
    <cellStyle name="Note 4 3 4" xfId="1339"/>
    <cellStyle name="Note 4 3 4 2" xfId="1340"/>
    <cellStyle name="Note 4 3 4 2 2" xfId="1341"/>
    <cellStyle name="Note 4 3 4 2_5 Cent Local" xfId="1342"/>
    <cellStyle name="Note 4 3 4 3" xfId="1343"/>
    <cellStyle name="Note 4 3 4_ Refunds" xfId="1344"/>
    <cellStyle name="Note 4 3 5" xfId="1345"/>
    <cellStyle name="Note 4 3 5 2" xfId="1346"/>
    <cellStyle name="Note 4 3 5 2 2" xfId="1347"/>
    <cellStyle name="Note 4 3 5 2_5 Cent Local" xfId="1348"/>
    <cellStyle name="Note 4 3 5 3" xfId="1349"/>
    <cellStyle name="Note 4 3 5_ Refunds" xfId="1350"/>
    <cellStyle name="Note 4 3 6" xfId="1351"/>
    <cellStyle name="Note 4 3 6 2" xfId="1352"/>
    <cellStyle name="Note 4 3 6 2 2" xfId="1353"/>
    <cellStyle name="Note 4 3 6 2_5 Cent Local" xfId="1354"/>
    <cellStyle name="Note 4 3 6 3" xfId="1355"/>
    <cellStyle name="Note 4 3 6_ Refunds" xfId="1356"/>
    <cellStyle name="Note 4 3 7" xfId="1357"/>
    <cellStyle name="Note 4 3 7 2" xfId="1358"/>
    <cellStyle name="Note 4 3 7 2 2" xfId="1359"/>
    <cellStyle name="Note 4 3 7 2_5 Cent Local" xfId="1360"/>
    <cellStyle name="Note 4 3 7 3" xfId="1361"/>
    <cellStyle name="Note 4 3 7_ Refunds" xfId="1362"/>
    <cellStyle name="Note 4 3 8" xfId="1363"/>
    <cellStyle name="Note 4 3 8 2" xfId="1364"/>
    <cellStyle name="Note 4 3 8 2 2" xfId="1365"/>
    <cellStyle name="Note 4 3 8 2_5 Cent Local" xfId="1366"/>
    <cellStyle name="Note 4 3 8 3" xfId="1367"/>
    <cellStyle name="Note 4 3 8_ Refunds" xfId="1368"/>
    <cellStyle name="Note 4 3 9" xfId="1369"/>
    <cellStyle name="Note 4 3 9 2" xfId="1370"/>
    <cellStyle name="Note 4 3 9_5 Cent Local" xfId="1371"/>
    <cellStyle name="Note 4 3_ Refunds" xfId="1372"/>
    <cellStyle name="Note 4 30" xfId="1373"/>
    <cellStyle name="Note 4 30 2" xfId="1374"/>
    <cellStyle name="Note 4 30 2 2" xfId="1375"/>
    <cellStyle name="Note 4 30 2_5 Cent Local" xfId="1376"/>
    <cellStyle name="Note 4 30 3" xfId="1377"/>
    <cellStyle name="Note 4 30_ Refunds" xfId="1378"/>
    <cellStyle name="Note 4 31" xfId="1379"/>
    <cellStyle name="Note 4 31 2" xfId="1380"/>
    <cellStyle name="Note 4 31 2 2" xfId="1381"/>
    <cellStyle name="Note 4 31 2_5 Cent Local" xfId="1382"/>
    <cellStyle name="Note 4 31 3" xfId="1383"/>
    <cellStyle name="Note 4 31_ Refunds" xfId="1384"/>
    <cellStyle name="Note 4 32" xfId="1385"/>
    <cellStyle name="Note 4 32 2" xfId="1386"/>
    <cellStyle name="Note 4 32 2 2" xfId="1387"/>
    <cellStyle name="Note 4 32 2_5 Cent Local" xfId="1388"/>
    <cellStyle name="Note 4 32 3" xfId="1389"/>
    <cellStyle name="Note 4 32_ Refunds" xfId="1390"/>
    <cellStyle name="Note 4 33" xfId="1391"/>
    <cellStyle name="Note 4 33 2" xfId="1392"/>
    <cellStyle name="Note 4 33_5 Cent Local" xfId="1393"/>
    <cellStyle name="Note 4 34" xfId="1394"/>
    <cellStyle name="Note 4 4" xfId="1395"/>
    <cellStyle name="Note 4 4 10" xfId="1396"/>
    <cellStyle name="Note 4 4 2" xfId="1397"/>
    <cellStyle name="Note 4 4 2 2" xfId="1398"/>
    <cellStyle name="Note 4 4 2 2 2" xfId="1399"/>
    <cellStyle name="Note 4 4 2 2_5 Cent Local" xfId="1400"/>
    <cellStyle name="Note 4 4 2 3" xfId="1401"/>
    <cellStyle name="Note 4 4 2_ Refunds" xfId="1402"/>
    <cellStyle name="Note 4 4 3" xfId="1403"/>
    <cellStyle name="Note 4 4 3 2" xfId="1404"/>
    <cellStyle name="Note 4 4 3 2 2" xfId="1405"/>
    <cellStyle name="Note 4 4 3 2_5 Cent Local" xfId="1406"/>
    <cellStyle name="Note 4 4 3 3" xfId="1407"/>
    <cellStyle name="Note 4 4 3_ Refunds" xfId="1408"/>
    <cellStyle name="Note 4 4 4" xfId="1409"/>
    <cellStyle name="Note 4 4 4 2" xfId="1410"/>
    <cellStyle name="Note 4 4 4 2 2" xfId="1411"/>
    <cellStyle name="Note 4 4 4 2_5 Cent Local" xfId="1412"/>
    <cellStyle name="Note 4 4 4 3" xfId="1413"/>
    <cellStyle name="Note 4 4 4_ Refunds" xfId="1414"/>
    <cellStyle name="Note 4 4 5" xfId="1415"/>
    <cellStyle name="Note 4 4 5 2" xfId="1416"/>
    <cellStyle name="Note 4 4 5 2 2" xfId="1417"/>
    <cellStyle name="Note 4 4 5 2_5 Cent Local" xfId="1418"/>
    <cellStyle name="Note 4 4 5 3" xfId="1419"/>
    <cellStyle name="Note 4 4 5_ Refunds" xfId="1420"/>
    <cellStyle name="Note 4 4 6" xfId="1421"/>
    <cellStyle name="Note 4 4 6 2" xfId="1422"/>
    <cellStyle name="Note 4 4 6 2 2" xfId="1423"/>
    <cellStyle name="Note 4 4 6 2_5 Cent Local" xfId="1424"/>
    <cellStyle name="Note 4 4 6 3" xfId="1425"/>
    <cellStyle name="Note 4 4 6_ Refunds" xfId="1426"/>
    <cellStyle name="Note 4 4 7" xfId="1427"/>
    <cellStyle name="Note 4 4 7 2" xfId="1428"/>
    <cellStyle name="Note 4 4 7 2 2" xfId="1429"/>
    <cellStyle name="Note 4 4 7 2_5 Cent Local" xfId="1430"/>
    <cellStyle name="Note 4 4 7 3" xfId="1431"/>
    <cellStyle name="Note 4 4 7_ Refunds" xfId="1432"/>
    <cellStyle name="Note 4 4 8" xfId="1433"/>
    <cellStyle name="Note 4 4 8 2" xfId="1434"/>
    <cellStyle name="Note 4 4 8 2 2" xfId="1435"/>
    <cellStyle name="Note 4 4 8 2_5 Cent Local" xfId="1436"/>
    <cellStyle name="Note 4 4 8 3" xfId="1437"/>
    <cellStyle name="Note 4 4 8_ Refunds" xfId="1438"/>
    <cellStyle name="Note 4 4 9" xfId="1439"/>
    <cellStyle name="Note 4 4 9 2" xfId="1440"/>
    <cellStyle name="Note 4 4 9_5 Cent Local" xfId="1441"/>
    <cellStyle name="Note 4 4_ Refunds" xfId="1442"/>
    <cellStyle name="Note 4 5" xfId="1443"/>
    <cellStyle name="Note 4 5 2" xfId="1444"/>
    <cellStyle name="Note 4 5 2 2" xfId="1445"/>
    <cellStyle name="Note 4 5 2_5 Cent Local" xfId="1446"/>
    <cellStyle name="Note 4 5 3" xfId="1447"/>
    <cellStyle name="Note 4 5_ Refunds" xfId="1448"/>
    <cellStyle name="Note 4 6" xfId="1449"/>
    <cellStyle name="Note 4 6 2" xfId="1450"/>
    <cellStyle name="Note 4 6 2 2" xfId="1451"/>
    <cellStyle name="Note 4 6 2_5 Cent Local" xfId="1452"/>
    <cellStyle name="Note 4 6 3" xfId="1453"/>
    <cellStyle name="Note 4 6_ Refunds" xfId="1454"/>
    <cellStyle name="Note 4 7" xfId="1455"/>
    <cellStyle name="Note 4 7 2" xfId="1456"/>
    <cellStyle name="Note 4 7 2 2" xfId="1457"/>
    <cellStyle name="Note 4 7 2_5 Cent Local" xfId="1458"/>
    <cellStyle name="Note 4 7 3" xfId="1459"/>
    <cellStyle name="Note 4 7_ Refunds" xfId="1460"/>
    <cellStyle name="Note 4 8" xfId="1461"/>
    <cellStyle name="Note 4 8 2" xfId="1462"/>
    <cellStyle name="Note 4 8 2 2" xfId="1463"/>
    <cellStyle name="Note 4 8 2_5 Cent Local" xfId="1464"/>
    <cellStyle name="Note 4 8 3" xfId="1465"/>
    <cellStyle name="Note 4 8_ Refunds" xfId="1466"/>
    <cellStyle name="Note 4 9" xfId="1467"/>
    <cellStyle name="Note 4 9 2" xfId="1468"/>
    <cellStyle name="Note 4 9 2 2" xfId="1469"/>
    <cellStyle name="Note 4 9 2_5 Cent Local" xfId="1470"/>
    <cellStyle name="Note 4 9 3" xfId="1471"/>
    <cellStyle name="Note 4 9_ Refunds" xfId="1472"/>
    <cellStyle name="Note 4_ Refunds" xfId="1473"/>
    <cellStyle name="Note 5" xfId="1474"/>
    <cellStyle name="Note 5 10" xfId="1475"/>
    <cellStyle name="Note 5 10 2" xfId="1476"/>
    <cellStyle name="Note 5 10 2 2" xfId="1477"/>
    <cellStyle name="Note 5 10 2_5 Cent Local" xfId="1478"/>
    <cellStyle name="Note 5 10 3" xfId="1479"/>
    <cellStyle name="Note 5 10_ Refunds" xfId="1480"/>
    <cellStyle name="Note 5 11" xfId="1481"/>
    <cellStyle name="Note 5 11 2" xfId="1482"/>
    <cellStyle name="Note 5 11 2 2" xfId="1483"/>
    <cellStyle name="Note 5 11 2_5 Cent Local" xfId="1484"/>
    <cellStyle name="Note 5 11 3" xfId="1485"/>
    <cellStyle name="Note 5 11_ Refunds" xfId="1486"/>
    <cellStyle name="Note 5 12" xfId="1487"/>
    <cellStyle name="Note 5 12 2" xfId="1488"/>
    <cellStyle name="Note 5 12 2 2" xfId="1489"/>
    <cellStyle name="Note 5 12 2_5 Cent Local" xfId="1490"/>
    <cellStyle name="Note 5 12 3" xfId="1491"/>
    <cellStyle name="Note 5 12_ Refunds" xfId="1492"/>
    <cellStyle name="Note 5 13" xfId="1493"/>
    <cellStyle name="Note 5 13 2" xfId="1494"/>
    <cellStyle name="Note 5 13 2 2" xfId="1495"/>
    <cellStyle name="Note 5 13 2_5 Cent Local" xfId="1496"/>
    <cellStyle name="Note 5 13 3" xfId="1497"/>
    <cellStyle name="Note 5 13_ Refunds" xfId="1498"/>
    <cellStyle name="Note 5 14" xfId="1499"/>
    <cellStyle name="Note 5 14 2" xfId="1500"/>
    <cellStyle name="Note 5 14 2 2" xfId="1501"/>
    <cellStyle name="Note 5 14 2_5 Cent Local" xfId="1502"/>
    <cellStyle name="Note 5 14 3" xfId="1503"/>
    <cellStyle name="Note 5 14_ Refunds" xfId="1504"/>
    <cellStyle name="Note 5 15" xfId="1505"/>
    <cellStyle name="Note 5 15 2" xfId="1506"/>
    <cellStyle name="Note 5 15 2 2" xfId="1507"/>
    <cellStyle name="Note 5 15 2_5 Cent Local" xfId="1508"/>
    <cellStyle name="Note 5 15 3" xfId="1509"/>
    <cellStyle name="Note 5 15_ Refunds" xfId="1510"/>
    <cellStyle name="Note 5 16" xfId="1511"/>
    <cellStyle name="Note 5 16 2" xfId="1512"/>
    <cellStyle name="Note 5 16 2 2" xfId="1513"/>
    <cellStyle name="Note 5 16 2_5 Cent Local" xfId="1514"/>
    <cellStyle name="Note 5 16 3" xfId="1515"/>
    <cellStyle name="Note 5 16_ Refunds" xfId="1516"/>
    <cellStyle name="Note 5 17" xfId="1517"/>
    <cellStyle name="Note 5 17 2" xfId="1518"/>
    <cellStyle name="Note 5 17 2 2" xfId="1519"/>
    <cellStyle name="Note 5 17 2_5 Cent Local" xfId="1520"/>
    <cellStyle name="Note 5 17 3" xfId="1521"/>
    <cellStyle name="Note 5 17_ Refunds" xfId="1522"/>
    <cellStyle name="Note 5 18" xfId="1523"/>
    <cellStyle name="Note 5 18 2" xfId="1524"/>
    <cellStyle name="Note 5 18 2 2" xfId="1525"/>
    <cellStyle name="Note 5 18 2_5 Cent Local" xfId="1526"/>
    <cellStyle name="Note 5 18 3" xfId="1527"/>
    <cellStyle name="Note 5 18_ Refunds" xfId="1528"/>
    <cellStyle name="Note 5 19" xfId="1529"/>
    <cellStyle name="Note 5 19 2" xfId="1530"/>
    <cellStyle name="Note 5 19 2 2" xfId="1531"/>
    <cellStyle name="Note 5 19 2_5 Cent Local" xfId="1532"/>
    <cellStyle name="Note 5 19 3" xfId="1533"/>
    <cellStyle name="Note 5 19_ Refunds" xfId="1534"/>
    <cellStyle name="Note 5 2" xfId="1535"/>
    <cellStyle name="Note 5 2 10" xfId="1536"/>
    <cellStyle name="Note 5 2 2" xfId="1537"/>
    <cellStyle name="Note 5 2 2 2" xfId="1538"/>
    <cellStyle name="Note 5 2 2 2 2" xfId="1539"/>
    <cellStyle name="Note 5 2 2 2_5 Cent Local" xfId="1540"/>
    <cellStyle name="Note 5 2 2 3" xfId="1541"/>
    <cellStyle name="Note 5 2 2_ Refunds" xfId="1542"/>
    <cellStyle name="Note 5 2 3" xfId="1543"/>
    <cellStyle name="Note 5 2 3 2" xfId="1544"/>
    <cellStyle name="Note 5 2 3 2 2" xfId="1545"/>
    <cellStyle name="Note 5 2 3 2_5 Cent Local" xfId="1546"/>
    <cellStyle name="Note 5 2 3 3" xfId="1547"/>
    <cellStyle name="Note 5 2 3_ Refunds" xfId="1548"/>
    <cellStyle name="Note 5 2 4" xfId="1549"/>
    <cellStyle name="Note 5 2 4 2" xfId="1550"/>
    <cellStyle name="Note 5 2 4 2 2" xfId="1551"/>
    <cellStyle name="Note 5 2 4 2_5 Cent Local" xfId="1552"/>
    <cellStyle name="Note 5 2 4 3" xfId="1553"/>
    <cellStyle name="Note 5 2 4_ Refunds" xfId="1554"/>
    <cellStyle name="Note 5 2 5" xfId="1555"/>
    <cellStyle name="Note 5 2 5 2" xfId="1556"/>
    <cellStyle name="Note 5 2 5 2 2" xfId="1557"/>
    <cellStyle name="Note 5 2 5 2_5 Cent Local" xfId="1558"/>
    <cellStyle name="Note 5 2 5 3" xfId="1559"/>
    <cellStyle name="Note 5 2 5_ Refunds" xfId="1560"/>
    <cellStyle name="Note 5 2 6" xfId="1561"/>
    <cellStyle name="Note 5 2 6 2" xfId="1562"/>
    <cellStyle name="Note 5 2 6 2 2" xfId="1563"/>
    <cellStyle name="Note 5 2 6 2_5 Cent Local" xfId="1564"/>
    <cellStyle name="Note 5 2 6 3" xfId="1565"/>
    <cellStyle name="Note 5 2 6_ Refunds" xfId="1566"/>
    <cellStyle name="Note 5 2 7" xfId="1567"/>
    <cellStyle name="Note 5 2 7 2" xfId="1568"/>
    <cellStyle name="Note 5 2 7 2 2" xfId="1569"/>
    <cellStyle name="Note 5 2 7 2_5 Cent Local" xfId="1570"/>
    <cellStyle name="Note 5 2 7 3" xfId="1571"/>
    <cellStyle name="Note 5 2 7_ Refunds" xfId="1572"/>
    <cellStyle name="Note 5 2 8" xfId="1573"/>
    <cellStyle name="Note 5 2 8 2" xfId="1574"/>
    <cellStyle name="Note 5 2 8 2 2" xfId="1575"/>
    <cellStyle name="Note 5 2 8 2_5 Cent Local" xfId="1576"/>
    <cellStyle name="Note 5 2 8 3" xfId="1577"/>
    <cellStyle name="Note 5 2 8_ Refunds" xfId="1578"/>
    <cellStyle name="Note 5 2 9" xfId="1579"/>
    <cellStyle name="Note 5 2 9 2" xfId="1580"/>
    <cellStyle name="Note 5 2 9_5 Cent Local" xfId="1581"/>
    <cellStyle name="Note 5 2_ Refunds" xfId="1582"/>
    <cellStyle name="Note 5 20" xfId="1583"/>
    <cellStyle name="Note 5 20 2" xfId="1584"/>
    <cellStyle name="Note 5 20 2 2" xfId="1585"/>
    <cellStyle name="Note 5 20 2_5 Cent Local" xfId="1586"/>
    <cellStyle name="Note 5 20 3" xfId="1587"/>
    <cellStyle name="Note 5 20_ Refunds" xfId="1588"/>
    <cellStyle name="Note 5 21" xfId="1589"/>
    <cellStyle name="Note 5 21 2" xfId="1590"/>
    <cellStyle name="Note 5 21 2 2" xfId="1591"/>
    <cellStyle name="Note 5 21 2_5 Cent Local" xfId="1592"/>
    <cellStyle name="Note 5 21 3" xfId="1593"/>
    <cellStyle name="Note 5 21_ Refunds" xfId="1594"/>
    <cellStyle name="Note 5 22" xfId="1595"/>
    <cellStyle name="Note 5 22 2" xfId="1596"/>
    <cellStyle name="Note 5 22 2 2" xfId="1597"/>
    <cellStyle name="Note 5 22 2_5 Cent Local" xfId="1598"/>
    <cellStyle name="Note 5 22 3" xfId="1599"/>
    <cellStyle name="Note 5 22_ Refunds" xfId="1600"/>
    <cellStyle name="Note 5 23" xfId="1601"/>
    <cellStyle name="Note 5 23 2" xfId="1602"/>
    <cellStyle name="Note 5 23 2 2" xfId="1603"/>
    <cellStyle name="Note 5 23 2_5 Cent Local" xfId="1604"/>
    <cellStyle name="Note 5 23 3" xfId="1605"/>
    <cellStyle name="Note 5 23_ Refunds" xfId="1606"/>
    <cellStyle name="Note 5 24" xfId="1607"/>
    <cellStyle name="Note 5 24 2" xfId="1608"/>
    <cellStyle name="Note 5 24 2 2" xfId="1609"/>
    <cellStyle name="Note 5 24 2_5 Cent Local" xfId="1610"/>
    <cellStyle name="Note 5 24 3" xfId="1611"/>
    <cellStyle name="Note 5 24_ Refunds" xfId="1612"/>
    <cellStyle name="Note 5 25" xfId="1613"/>
    <cellStyle name="Note 5 25 2" xfId="1614"/>
    <cellStyle name="Note 5 25 2 2" xfId="1615"/>
    <cellStyle name="Note 5 25 2_5 Cent Local" xfId="1616"/>
    <cellStyle name="Note 5 25 3" xfId="1617"/>
    <cellStyle name="Note 5 25_ Refunds" xfId="1618"/>
    <cellStyle name="Note 5 26" xfId="1619"/>
    <cellStyle name="Note 5 26 2" xfId="1620"/>
    <cellStyle name="Note 5 26 2 2" xfId="1621"/>
    <cellStyle name="Note 5 26 2_5 Cent Local" xfId="1622"/>
    <cellStyle name="Note 5 26 3" xfId="1623"/>
    <cellStyle name="Note 5 26_ Refunds" xfId="1624"/>
    <cellStyle name="Note 5 27" xfId="1625"/>
    <cellStyle name="Note 5 27 2" xfId="1626"/>
    <cellStyle name="Note 5 27 2 2" xfId="1627"/>
    <cellStyle name="Note 5 27 2_5 Cent Local" xfId="1628"/>
    <cellStyle name="Note 5 27 3" xfId="1629"/>
    <cellStyle name="Note 5 27_ Refunds" xfId="1630"/>
    <cellStyle name="Note 5 28" xfId="1631"/>
    <cellStyle name="Note 5 28 2" xfId="1632"/>
    <cellStyle name="Note 5 28 2 2" xfId="1633"/>
    <cellStyle name="Note 5 28 2_5 Cent Local" xfId="1634"/>
    <cellStyle name="Note 5 28 3" xfId="1635"/>
    <cellStyle name="Note 5 28_ Refunds" xfId="1636"/>
    <cellStyle name="Note 5 29" xfId="1637"/>
    <cellStyle name="Note 5 29 2" xfId="1638"/>
    <cellStyle name="Note 5 29 2 2" xfId="1639"/>
    <cellStyle name="Note 5 29 2_5 Cent Local" xfId="1640"/>
    <cellStyle name="Note 5 29 3" xfId="1641"/>
    <cellStyle name="Note 5 29_ Refunds" xfId="1642"/>
    <cellStyle name="Note 5 3" xfId="1643"/>
    <cellStyle name="Note 5 3 10" xfId="1644"/>
    <cellStyle name="Note 5 3 2" xfId="1645"/>
    <cellStyle name="Note 5 3 2 2" xfId="1646"/>
    <cellStyle name="Note 5 3 2 2 2" xfId="1647"/>
    <cellStyle name="Note 5 3 2 2_5 Cent Local" xfId="1648"/>
    <cellStyle name="Note 5 3 2 3" xfId="1649"/>
    <cellStyle name="Note 5 3 2_ Refunds" xfId="1650"/>
    <cellStyle name="Note 5 3 3" xfId="1651"/>
    <cellStyle name="Note 5 3 3 2" xfId="1652"/>
    <cellStyle name="Note 5 3 3 2 2" xfId="1653"/>
    <cellStyle name="Note 5 3 3 2_5 Cent Local" xfId="1654"/>
    <cellStyle name="Note 5 3 3 3" xfId="1655"/>
    <cellStyle name="Note 5 3 3_ Refunds" xfId="1656"/>
    <cellStyle name="Note 5 3 4" xfId="1657"/>
    <cellStyle name="Note 5 3 4 2" xfId="1658"/>
    <cellStyle name="Note 5 3 4 2 2" xfId="1659"/>
    <cellStyle name="Note 5 3 4 2_5 Cent Local" xfId="1660"/>
    <cellStyle name="Note 5 3 4 3" xfId="1661"/>
    <cellStyle name="Note 5 3 4_ Refunds" xfId="1662"/>
    <cellStyle name="Note 5 3 5" xfId="1663"/>
    <cellStyle name="Note 5 3 5 2" xfId="1664"/>
    <cellStyle name="Note 5 3 5 2 2" xfId="1665"/>
    <cellStyle name="Note 5 3 5 2_5 Cent Local" xfId="1666"/>
    <cellStyle name="Note 5 3 5 3" xfId="1667"/>
    <cellStyle name="Note 5 3 5_ Refunds" xfId="1668"/>
    <cellStyle name="Note 5 3 6" xfId="1669"/>
    <cellStyle name="Note 5 3 6 2" xfId="1670"/>
    <cellStyle name="Note 5 3 6 2 2" xfId="1671"/>
    <cellStyle name="Note 5 3 6 2_5 Cent Local" xfId="1672"/>
    <cellStyle name="Note 5 3 6 3" xfId="1673"/>
    <cellStyle name="Note 5 3 6_ Refunds" xfId="1674"/>
    <cellStyle name="Note 5 3 7" xfId="1675"/>
    <cellStyle name="Note 5 3 7 2" xfId="1676"/>
    <cellStyle name="Note 5 3 7 2 2" xfId="1677"/>
    <cellStyle name="Note 5 3 7 2_5 Cent Local" xfId="1678"/>
    <cellStyle name="Note 5 3 7 3" xfId="1679"/>
    <cellStyle name="Note 5 3 7_ Refunds" xfId="1680"/>
    <cellStyle name="Note 5 3 8" xfId="1681"/>
    <cellStyle name="Note 5 3 8 2" xfId="1682"/>
    <cellStyle name="Note 5 3 8 2 2" xfId="1683"/>
    <cellStyle name="Note 5 3 8 2_5 Cent Local" xfId="1684"/>
    <cellStyle name="Note 5 3 8 3" xfId="1685"/>
    <cellStyle name="Note 5 3 8_ Refunds" xfId="1686"/>
    <cellStyle name="Note 5 3 9" xfId="1687"/>
    <cellStyle name="Note 5 3 9 2" xfId="1688"/>
    <cellStyle name="Note 5 3 9_5 Cent Local" xfId="1689"/>
    <cellStyle name="Note 5 3_ Refunds" xfId="1690"/>
    <cellStyle name="Note 5 30" xfId="1691"/>
    <cellStyle name="Note 5 30 2" xfId="1692"/>
    <cellStyle name="Note 5 30 2 2" xfId="1693"/>
    <cellStyle name="Note 5 30 2_5 Cent Local" xfId="1694"/>
    <cellStyle name="Note 5 30 3" xfId="1695"/>
    <cellStyle name="Note 5 30_ Refunds" xfId="1696"/>
    <cellStyle name="Note 5 31" xfId="1697"/>
    <cellStyle name="Note 5 31 2" xfId="1698"/>
    <cellStyle name="Note 5 31 2 2" xfId="1699"/>
    <cellStyle name="Note 5 31 2_5 Cent Local" xfId="1700"/>
    <cellStyle name="Note 5 31 3" xfId="1701"/>
    <cellStyle name="Note 5 31_ Refunds" xfId="1702"/>
    <cellStyle name="Note 5 32" xfId="1703"/>
    <cellStyle name="Note 5 32 2" xfId="1704"/>
    <cellStyle name="Note 5 32 2 2" xfId="1705"/>
    <cellStyle name="Note 5 32 2_5 Cent Local" xfId="1706"/>
    <cellStyle name="Note 5 32 3" xfId="1707"/>
    <cellStyle name="Note 5 32_ Refunds" xfId="1708"/>
    <cellStyle name="Note 5 33" xfId="1709"/>
    <cellStyle name="Note 5 33 2" xfId="1710"/>
    <cellStyle name="Note 5 33_5 Cent Local" xfId="1711"/>
    <cellStyle name="Note 5 34" xfId="1712"/>
    <cellStyle name="Note 5 4" xfId="1713"/>
    <cellStyle name="Note 5 4 10" xfId="1714"/>
    <cellStyle name="Note 5 4 2" xfId="1715"/>
    <cellStyle name="Note 5 4 2 2" xfId="1716"/>
    <cellStyle name="Note 5 4 2 2 2" xfId="1717"/>
    <cellStyle name="Note 5 4 2 2_5 Cent Local" xfId="1718"/>
    <cellStyle name="Note 5 4 2 3" xfId="1719"/>
    <cellStyle name="Note 5 4 2_ Refunds" xfId="1720"/>
    <cellStyle name="Note 5 4 3" xfId="1721"/>
    <cellStyle name="Note 5 4 3 2" xfId="1722"/>
    <cellStyle name="Note 5 4 3 2 2" xfId="1723"/>
    <cellStyle name="Note 5 4 3 2_5 Cent Local" xfId="1724"/>
    <cellStyle name="Note 5 4 3 3" xfId="1725"/>
    <cellStyle name="Note 5 4 3_ Refunds" xfId="1726"/>
    <cellStyle name="Note 5 4 4" xfId="1727"/>
    <cellStyle name="Note 5 4 4 2" xfId="1728"/>
    <cellStyle name="Note 5 4 4 2 2" xfId="1729"/>
    <cellStyle name="Note 5 4 4 2_5 Cent Local" xfId="1730"/>
    <cellStyle name="Note 5 4 4 3" xfId="1731"/>
    <cellStyle name="Note 5 4 4_ Refunds" xfId="1732"/>
    <cellStyle name="Note 5 4 5" xfId="1733"/>
    <cellStyle name="Note 5 4 5 2" xfId="1734"/>
    <cellStyle name="Note 5 4 5 2 2" xfId="1735"/>
    <cellStyle name="Note 5 4 5 2_5 Cent Local" xfId="1736"/>
    <cellStyle name="Note 5 4 5 3" xfId="1737"/>
    <cellStyle name="Note 5 4 5_ Refunds" xfId="1738"/>
    <cellStyle name="Note 5 4 6" xfId="1739"/>
    <cellStyle name="Note 5 4 6 2" xfId="1740"/>
    <cellStyle name="Note 5 4 6 2 2" xfId="1741"/>
    <cellStyle name="Note 5 4 6 2_5 Cent Local" xfId="1742"/>
    <cellStyle name="Note 5 4 6 3" xfId="1743"/>
    <cellStyle name="Note 5 4 6_ Refunds" xfId="1744"/>
    <cellStyle name="Note 5 4 7" xfId="1745"/>
    <cellStyle name="Note 5 4 7 2" xfId="1746"/>
    <cellStyle name="Note 5 4 7 2 2" xfId="1747"/>
    <cellStyle name="Note 5 4 7 2_5 Cent Local" xfId="1748"/>
    <cellStyle name="Note 5 4 7 3" xfId="1749"/>
    <cellStyle name="Note 5 4 7_ Refunds" xfId="1750"/>
    <cellStyle name="Note 5 4 8" xfId="1751"/>
    <cellStyle name="Note 5 4 8 2" xfId="1752"/>
    <cellStyle name="Note 5 4 8 2 2" xfId="1753"/>
    <cellStyle name="Note 5 4 8 2_5 Cent Local" xfId="1754"/>
    <cellStyle name="Note 5 4 8 3" xfId="1755"/>
    <cellStyle name="Note 5 4 8_ Refunds" xfId="1756"/>
    <cellStyle name="Note 5 4 9" xfId="1757"/>
    <cellStyle name="Note 5 4 9 2" xfId="1758"/>
    <cellStyle name="Note 5 4 9_5 Cent Local" xfId="1759"/>
    <cellStyle name="Note 5 4_ Refunds" xfId="1760"/>
    <cellStyle name="Note 5 5" xfId="1761"/>
    <cellStyle name="Note 5 5 2" xfId="1762"/>
    <cellStyle name="Note 5 5 2 2" xfId="1763"/>
    <cellStyle name="Note 5 5 2_5 Cent Local" xfId="1764"/>
    <cellStyle name="Note 5 5 3" xfId="1765"/>
    <cellStyle name="Note 5 5_ Refunds" xfId="1766"/>
    <cellStyle name="Note 5 6" xfId="1767"/>
    <cellStyle name="Note 5 6 2" xfId="1768"/>
    <cellStyle name="Note 5 6 2 2" xfId="1769"/>
    <cellStyle name="Note 5 6 2_5 Cent Local" xfId="1770"/>
    <cellStyle name="Note 5 6 3" xfId="1771"/>
    <cellStyle name="Note 5 6_ Refunds" xfId="1772"/>
    <cellStyle name="Note 5 7" xfId="1773"/>
    <cellStyle name="Note 5 7 2" xfId="1774"/>
    <cellStyle name="Note 5 7 2 2" xfId="1775"/>
    <cellStyle name="Note 5 7 2_5 Cent Local" xfId="1776"/>
    <cellStyle name="Note 5 7 3" xfId="1777"/>
    <cellStyle name="Note 5 7_ Refunds" xfId="1778"/>
    <cellStyle name="Note 5 8" xfId="1779"/>
    <cellStyle name="Note 5 8 2" xfId="1780"/>
    <cellStyle name="Note 5 8 2 2" xfId="1781"/>
    <cellStyle name="Note 5 8 2_5 Cent Local" xfId="1782"/>
    <cellStyle name="Note 5 8 3" xfId="1783"/>
    <cellStyle name="Note 5 8_ Refunds" xfId="1784"/>
    <cellStyle name="Note 5 9" xfId="1785"/>
    <cellStyle name="Note 5 9 2" xfId="1786"/>
    <cellStyle name="Note 5 9 2 2" xfId="1787"/>
    <cellStyle name="Note 5 9 2_5 Cent Local" xfId="1788"/>
    <cellStyle name="Note 5 9 3" xfId="1789"/>
    <cellStyle name="Note 5 9_ Refunds" xfId="1790"/>
    <cellStyle name="Note 5_ Refunds" xfId="1791"/>
    <cellStyle name="Note 6" xfId="1792"/>
    <cellStyle name="Note 6 10" xfId="1793"/>
    <cellStyle name="Note 6 10 2" xfId="1794"/>
    <cellStyle name="Note 6 10 2 2" xfId="1795"/>
    <cellStyle name="Note 6 10 2_5 Cent Local" xfId="1796"/>
    <cellStyle name="Note 6 10 3" xfId="1797"/>
    <cellStyle name="Note 6 10_ Refunds" xfId="1798"/>
    <cellStyle name="Note 6 11" xfId="1799"/>
    <cellStyle name="Note 6 11 2" xfId="1800"/>
    <cellStyle name="Note 6 11 2 2" xfId="1801"/>
    <cellStyle name="Note 6 11 2_5 Cent Local" xfId="1802"/>
    <cellStyle name="Note 6 11 3" xfId="1803"/>
    <cellStyle name="Note 6 11_ Refunds" xfId="1804"/>
    <cellStyle name="Note 6 12" xfId="1805"/>
    <cellStyle name="Note 6 12 2" xfId="1806"/>
    <cellStyle name="Note 6 12 2 2" xfId="1807"/>
    <cellStyle name="Note 6 12 2_5 Cent Local" xfId="1808"/>
    <cellStyle name="Note 6 12 3" xfId="1809"/>
    <cellStyle name="Note 6 12_ Refunds" xfId="1810"/>
    <cellStyle name="Note 6 13" xfId="1811"/>
    <cellStyle name="Note 6 13 2" xfId="1812"/>
    <cellStyle name="Note 6 13 2 2" xfId="1813"/>
    <cellStyle name="Note 6 13 2_5 Cent Local" xfId="1814"/>
    <cellStyle name="Note 6 13 3" xfId="1815"/>
    <cellStyle name="Note 6 13_ Refunds" xfId="1816"/>
    <cellStyle name="Note 6 14" xfId="1817"/>
    <cellStyle name="Note 6 14 2" xfId="1818"/>
    <cellStyle name="Note 6 14 2 2" xfId="1819"/>
    <cellStyle name="Note 6 14 2_5 Cent Local" xfId="1820"/>
    <cellStyle name="Note 6 14 3" xfId="1821"/>
    <cellStyle name="Note 6 14_ Refunds" xfId="1822"/>
    <cellStyle name="Note 6 15" xfId="1823"/>
    <cellStyle name="Note 6 15 2" xfId="1824"/>
    <cellStyle name="Note 6 15 2 2" xfId="1825"/>
    <cellStyle name="Note 6 15 2_5 Cent Local" xfId="1826"/>
    <cellStyle name="Note 6 15 3" xfId="1827"/>
    <cellStyle name="Note 6 15_ Refunds" xfId="1828"/>
    <cellStyle name="Note 6 16" xfId="1829"/>
    <cellStyle name="Note 6 16 2" xfId="1830"/>
    <cellStyle name="Note 6 16 2 2" xfId="1831"/>
    <cellStyle name="Note 6 16 2_5 Cent Local" xfId="1832"/>
    <cellStyle name="Note 6 16 3" xfId="1833"/>
    <cellStyle name="Note 6 16_ Refunds" xfId="1834"/>
    <cellStyle name="Note 6 17" xfId="1835"/>
    <cellStyle name="Note 6 17 2" xfId="1836"/>
    <cellStyle name="Note 6 17 2 2" xfId="1837"/>
    <cellStyle name="Note 6 17 2_5 Cent Local" xfId="1838"/>
    <cellStyle name="Note 6 17 3" xfId="1839"/>
    <cellStyle name="Note 6 17_ Refunds" xfId="1840"/>
    <cellStyle name="Note 6 18" xfId="1841"/>
    <cellStyle name="Note 6 18 2" xfId="1842"/>
    <cellStyle name="Note 6 18 2 2" xfId="1843"/>
    <cellStyle name="Note 6 18 2_5 Cent Local" xfId="1844"/>
    <cellStyle name="Note 6 18 3" xfId="1845"/>
    <cellStyle name="Note 6 18_ Refunds" xfId="1846"/>
    <cellStyle name="Note 6 19" xfId="1847"/>
    <cellStyle name="Note 6 19 2" xfId="1848"/>
    <cellStyle name="Note 6 19 2 2" xfId="1849"/>
    <cellStyle name="Note 6 19 2_5 Cent Local" xfId="1850"/>
    <cellStyle name="Note 6 19 3" xfId="1851"/>
    <cellStyle name="Note 6 19_ Refunds" xfId="1852"/>
    <cellStyle name="Note 6 2" xfId="1853"/>
    <cellStyle name="Note 6 2 10" xfId="1854"/>
    <cellStyle name="Note 6 2 10 2" xfId="1855"/>
    <cellStyle name="Note 6 2 10 2 2" xfId="1856"/>
    <cellStyle name="Note 6 2 10 2_5 Cent Local" xfId="1857"/>
    <cellStyle name="Note 6 2 10 3" xfId="1858"/>
    <cellStyle name="Note 6 2 10_ Refunds" xfId="1859"/>
    <cellStyle name="Note 6 2 11" xfId="1860"/>
    <cellStyle name="Note 6 2 11 2" xfId="1861"/>
    <cellStyle name="Note 6 2 11_5 Cent Local" xfId="1862"/>
    <cellStyle name="Note 6 2 12" xfId="1863"/>
    <cellStyle name="Note 6 2 2" xfId="1864"/>
    <cellStyle name="Note 6 2 2 10" xfId="1865"/>
    <cellStyle name="Note 6 2 2 10 2" xfId="1866"/>
    <cellStyle name="Note 6 2 2 10_5 Cent Local" xfId="1867"/>
    <cellStyle name="Note 6 2 2 11" xfId="1868"/>
    <cellStyle name="Note 6 2 2 2" xfId="1869"/>
    <cellStyle name="Note 6 2 2 2 2" xfId="1870"/>
    <cellStyle name="Note 6 2 2 2 2 2" xfId="1871"/>
    <cellStyle name="Note 6 2 2 2 2_5 Cent Local" xfId="1872"/>
    <cellStyle name="Note 6 2 2 2 3" xfId="1873"/>
    <cellStyle name="Note 6 2 2 2_ Refunds" xfId="1874"/>
    <cellStyle name="Note 6 2 2 3" xfId="1875"/>
    <cellStyle name="Note 6 2 2 3 2" xfId="1876"/>
    <cellStyle name="Note 6 2 2 3 2 2" xfId="1877"/>
    <cellStyle name="Note 6 2 2 3 2_5 Cent Local" xfId="1878"/>
    <cellStyle name="Note 6 2 2 3 3" xfId="1879"/>
    <cellStyle name="Note 6 2 2 3_ Refunds" xfId="1880"/>
    <cellStyle name="Note 6 2 2 4" xfId="1881"/>
    <cellStyle name="Note 6 2 2 4 2" xfId="1882"/>
    <cellStyle name="Note 6 2 2 4 2 2" xfId="1883"/>
    <cellStyle name="Note 6 2 2 4 2_5 Cent Local" xfId="1884"/>
    <cellStyle name="Note 6 2 2 4 3" xfId="1885"/>
    <cellStyle name="Note 6 2 2 4_ Refunds" xfId="1886"/>
    <cellStyle name="Note 6 2 2 5" xfId="1887"/>
    <cellStyle name="Note 6 2 2 5 2" xfId="1888"/>
    <cellStyle name="Note 6 2 2 5 2 2" xfId="1889"/>
    <cellStyle name="Note 6 2 2 5 2_5 Cent Local" xfId="1890"/>
    <cellStyle name="Note 6 2 2 5 3" xfId="1891"/>
    <cellStyle name="Note 6 2 2 5_ Refunds" xfId="1892"/>
    <cellStyle name="Note 6 2 2 6" xfId="1893"/>
    <cellStyle name="Note 6 2 2 6 2" xfId="1894"/>
    <cellStyle name="Note 6 2 2 6 2 2" xfId="1895"/>
    <cellStyle name="Note 6 2 2 6 2_5 Cent Local" xfId="1896"/>
    <cellStyle name="Note 6 2 2 6 3" xfId="1897"/>
    <cellStyle name="Note 6 2 2 6_ Refunds" xfId="1898"/>
    <cellStyle name="Note 6 2 2 7" xfId="1899"/>
    <cellStyle name="Note 6 2 2 7 2" xfId="1900"/>
    <cellStyle name="Note 6 2 2 7 2 2" xfId="1901"/>
    <cellStyle name="Note 6 2 2 7 2_5 Cent Local" xfId="1902"/>
    <cellStyle name="Note 6 2 2 7 3" xfId="1903"/>
    <cellStyle name="Note 6 2 2 7_ Refunds" xfId="1904"/>
    <cellStyle name="Note 6 2 2 8" xfId="1905"/>
    <cellStyle name="Note 6 2 2 8 2" xfId="1906"/>
    <cellStyle name="Note 6 2 2 8 2 2" xfId="1907"/>
    <cellStyle name="Note 6 2 2 8 2_5 Cent Local" xfId="1908"/>
    <cellStyle name="Note 6 2 2 8 3" xfId="1909"/>
    <cellStyle name="Note 6 2 2 8_ Refunds" xfId="1910"/>
    <cellStyle name="Note 6 2 2 9" xfId="1911"/>
    <cellStyle name="Note 6 2 2 9 2" xfId="1912"/>
    <cellStyle name="Note 6 2 2 9 2 2" xfId="1913"/>
    <cellStyle name="Note 6 2 2 9 2_5 Cent Local" xfId="1914"/>
    <cellStyle name="Note 6 2 2 9 3" xfId="1915"/>
    <cellStyle name="Note 6 2 2 9_ Refunds" xfId="1916"/>
    <cellStyle name="Note 6 2 2_ Refunds" xfId="1917"/>
    <cellStyle name="Note 6 2 3" xfId="1918"/>
    <cellStyle name="Note 6 2 3 2" xfId="1919"/>
    <cellStyle name="Note 6 2 3 2 2" xfId="1920"/>
    <cellStyle name="Note 6 2 3 2_5 Cent Local" xfId="1921"/>
    <cellStyle name="Note 6 2 3 3" xfId="1922"/>
    <cellStyle name="Note 6 2 3_ Refunds" xfId="1923"/>
    <cellStyle name="Note 6 2 4" xfId="1924"/>
    <cellStyle name="Note 6 2 4 2" xfId="1925"/>
    <cellStyle name="Note 6 2 4 2 2" xfId="1926"/>
    <cellStyle name="Note 6 2 4 2_5 Cent Local" xfId="1927"/>
    <cellStyle name="Note 6 2 4 3" xfId="1928"/>
    <cellStyle name="Note 6 2 4_ Refunds" xfId="1929"/>
    <cellStyle name="Note 6 2 5" xfId="1930"/>
    <cellStyle name="Note 6 2 5 2" xfId="1931"/>
    <cellStyle name="Note 6 2 5 2 2" xfId="1932"/>
    <cellStyle name="Note 6 2 5 2_5 Cent Local" xfId="1933"/>
    <cellStyle name="Note 6 2 5 3" xfId="1934"/>
    <cellStyle name="Note 6 2 5_ Refunds" xfId="1935"/>
    <cellStyle name="Note 6 2 6" xfId="1936"/>
    <cellStyle name="Note 6 2 6 2" xfId="1937"/>
    <cellStyle name="Note 6 2 6 2 2" xfId="1938"/>
    <cellStyle name="Note 6 2 6 2_5 Cent Local" xfId="1939"/>
    <cellStyle name="Note 6 2 6 3" xfId="1940"/>
    <cellStyle name="Note 6 2 6_ Refunds" xfId="1941"/>
    <cellStyle name="Note 6 2 7" xfId="1942"/>
    <cellStyle name="Note 6 2 7 2" xfId="1943"/>
    <cellStyle name="Note 6 2 7 2 2" xfId="1944"/>
    <cellStyle name="Note 6 2 7 2_5 Cent Local" xfId="1945"/>
    <cellStyle name="Note 6 2 7 3" xfId="1946"/>
    <cellStyle name="Note 6 2 7_ Refunds" xfId="1947"/>
    <cellStyle name="Note 6 2 8" xfId="1948"/>
    <cellStyle name="Note 6 2 8 2" xfId="1949"/>
    <cellStyle name="Note 6 2 8 2 2" xfId="1950"/>
    <cellStyle name="Note 6 2 8 2_5 Cent Local" xfId="1951"/>
    <cellStyle name="Note 6 2 8 3" xfId="1952"/>
    <cellStyle name="Note 6 2 8_ Refunds" xfId="1953"/>
    <cellStyle name="Note 6 2 9" xfId="1954"/>
    <cellStyle name="Note 6 2 9 2" xfId="1955"/>
    <cellStyle name="Note 6 2 9 2 2" xfId="1956"/>
    <cellStyle name="Note 6 2 9 2_5 Cent Local" xfId="1957"/>
    <cellStyle name="Note 6 2 9 3" xfId="1958"/>
    <cellStyle name="Note 6 2 9_ Refunds" xfId="1959"/>
    <cellStyle name="Note 6 2_ Refunds" xfId="1960"/>
    <cellStyle name="Note 6 20" xfId="1961"/>
    <cellStyle name="Note 6 20 2" xfId="1962"/>
    <cellStyle name="Note 6 20 2 2" xfId="1963"/>
    <cellStyle name="Note 6 20 2_5 Cent Local" xfId="1964"/>
    <cellStyle name="Note 6 20 3" xfId="1965"/>
    <cellStyle name="Note 6 20_ Refunds" xfId="1966"/>
    <cellStyle name="Note 6 21" xfId="1967"/>
    <cellStyle name="Note 6 21 2" xfId="1968"/>
    <cellStyle name="Note 6 21 2 2" xfId="1969"/>
    <cellStyle name="Note 6 21 2_5 Cent Local" xfId="1970"/>
    <cellStyle name="Note 6 21 3" xfId="1971"/>
    <cellStyle name="Note 6 21_ Refunds" xfId="1972"/>
    <cellStyle name="Note 6 22" xfId="1973"/>
    <cellStyle name="Note 6 22 2" xfId="1974"/>
    <cellStyle name="Note 6 22 2 2" xfId="1975"/>
    <cellStyle name="Note 6 22 2_5 Cent Local" xfId="1976"/>
    <cellStyle name="Note 6 22 3" xfId="1977"/>
    <cellStyle name="Note 6 22_ Refunds" xfId="1978"/>
    <cellStyle name="Note 6 23" xfId="1979"/>
    <cellStyle name="Note 6 23 2" xfId="1980"/>
    <cellStyle name="Note 6 23_5 Cent Local" xfId="1981"/>
    <cellStyle name="Note 6 24" xfId="1982"/>
    <cellStyle name="Note 6 3" xfId="1983"/>
    <cellStyle name="Note 6 3 2" xfId="1984"/>
    <cellStyle name="Note 6 3 2 2" xfId="1985"/>
    <cellStyle name="Note 6 3 2_5 Cent Local" xfId="1986"/>
    <cellStyle name="Note 6 3 3" xfId="1987"/>
    <cellStyle name="Note 6 3_ Refunds" xfId="1988"/>
    <cellStyle name="Note 6 4" xfId="1989"/>
    <cellStyle name="Note 6 4 10" xfId="1990"/>
    <cellStyle name="Note 6 4 2" xfId="1991"/>
    <cellStyle name="Note 6 4 2 2" xfId="1992"/>
    <cellStyle name="Note 6 4 2 2 2" xfId="1993"/>
    <cellStyle name="Note 6 4 2 2_5 Cent Local" xfId="1994"/>
    <cellStyle name="Note 6 4 2 3" xfId="1995"/>
    <cellStyle name="Note 6 4 2_ Refunds" xfId="1996"/>
    <cellStyle name="Note 6 4 3" xfId="1997"/>
    <cellStyle name="Note 6 4 3 2" xfId="1998"/>
    <cellStyle name="Note 6 4 3 2 2" xfId="1999"/>
    <cellStyle name="Note 6 4 3 2_5 Cent Local" xfId="2000"/>
    <cellStyle name="Note 6 4 3 3" xfId="2001"/>
    <cellStyle name="Note 6 4 3_ Refunds" xfId="2002"/>
    <cellStyle name="Note 6 4 4" xfId="2003"/>
    <cellStyle name="Note 6 4 4 2" xfId="2004"/>
    <cellStyle name="Note 6 4 4 2 2" xfId="2005"/>
    <cellStyle name="Note 6 4 4 2_5 Cent Local" xfId="2006"/>
    <cellStyle name="Note 6 4 4 3" xfId="2007"/>
    <cellStyle name="Note 6 4 4_ Refunds" xfId="2008"/>
    <cellStyle name="Note 6 4 5" xfId="2009"/>
    <cellStyle name="Note 6 4 5 2" xfId="2010"/>
    <cellStyle name="Note 6 4 5 2 2" xfId="2011"/>
    <cellStyle name="Note 6 4 5 2_5 Cent Local" xfId="2012"/>
    <cellStyle name="Note 6 4 5 3" xfId="2013"/>
    <cellStyle name="Note 6 4 5_ Refunds" xfId="2014"/>
    <cellStyle name="Note 6 4 6" xfId="2015"/>
    <cellStyle name="Note 6 4 6 2" xfId="2016"/>
    <cellStyle name="Note 6 4 6 2 2" xfId="2017"/>
    <cellStyle name="Note 6 4 6 2_5 Cent Local" xfId="2018"/>
    <cellStyle name="Note 6 4 6 3" xfId="2019"/>
    <cellStyle name="Note 6 4 6_ Refunds" xfId="2020"/>
    <cellStyle name="Note 6 4 7" xfId="2021"/>
    <cellStyle name="Note 6 4 7 2" xfId="2022"/>
    <cellStyle name="Note 6 4 7 2 2" xfId="2023"/>
    <cellStyle name="Note 6 4 7 2_5 Cent Local" xfId="2024"/>
    <cellStyle name="Note 6 4 7 3" xfId="2025"/>
    <cellStyle name="Note 6 4 7_ Refunds" xfId="2026"/>
    <cellStyle name="Note 6 4 8" xfId="2027"/>
    <cellStyle name="Note 6 4 8 2" xfId="2028"/>
    <cellStyle name="Note 6 4 8 2 2" xfId="2029"/>
    <cellStyle name="Note 6 4 8 2_5 Cent Local" xfId="2030"/>
    <cellStyle name="Note 6 4 8 3" xfId="2031"/>
    <cellStyle name="Note 6 4 8_ Refunds" xfId="2032"/>
    <cellStyle name="Note 6 4 9" xfId="2033"/>
    <cellStyle name="Note 6 4 9 2" xfId="2034"/>
    <cellStyle name="Note 6 4 9_5 Cent Local" xfId="2035"/>
    <cellStyle name="Note 6 4_ Refunds" xfId="2036"/>
    <cellStyle name="Note 6 5" xfId="2037"/>
    <cellStyle name="Note 6 5 2" xfId="2038"/>
    <cellStyle name="Note 6 5 2 2" xfId="2039"/>
    <cellStyle name="Note 6 5 2_5 Cent Local" xfId="2040"/>
    <cellStyle name="Note 6 5 3" xfId="2041"/>
    <cellStyle name="Note 6 5_ Refunds" xfId="2042"/>
    <cellStyle name="Note 6 6" xfId="2043"/>
    <cellStyle name="Note 6 6 2" xfId="2044"/>
    <cellStyle name="Note 6 6 2 2" xfId="2045"/>
    <cellStyle name="Note 6 6 2_5 Cent Local" xfId="2046"/>
    <cellStyle name="Note 6 6 3" xfId="2047"/>
    <cellStyle name="Note 6 6_ Refunds" xfId="2048"/>
    <cellStyle name="Note 6 7" xfId="2049"/>
    <cellStyle name="Note 6 7 2" xfId="2050"/>
    <cellStyle name="Note 6 7 2 2" xfId="2051"/>
    <cellStyle name="Note 6 7 2_5 Cent Local" xfId="2052"/>
    <cellStyle name="Note 6 7 3" xfId="2053"/>
    <cellStyle name="Note 6 7_ Refunds" xfId="2054"/>
    <cellStyle name="Note 6 8" xfId="2055"/>
    <cellStyle name="Note 6 8 2" xfId="2056"/>
    <cellStyle name="Note 6 8 2 2" xfId="2057"/>
    <cellStyle name="Note 6 8 2_5 Cent Local" xfId="2058"/>
    <cellStyle name="Note 6 8 3" xfId="2059"/>
    <cellStyle name="Note 6 8_ Refunds" xfId="2060"/>
    <cellStyle name="Note 6 9" xfId="2061"/>
    <cellStyle name="Note 6 9 2" xfId="2062"/>
    <cellStyle name="Note 6 9 2 2" xfId="2063"/>
    <cellStyle name="Note 6 9 2_5 Cent Local" xfId="2064"/>
    <cellStyle name="Note 6 9 3" xfId="2065"/>
    <cellStyle name="Note 6 9_ Refunds" xfId="2066"/>
    <cellStyle name="Note 6_ Refunds" xfId="2067"/>
    <cellStyle name="Note 7" xfId="2068"/>
    <cellStyle name="Note 7 10" xfId="2069"/>
    <cellStyle name="Note 7 10 2" xfId="2070"/>
    <cellStyle name="Note 7 10 2 2" xfId="2071"/>
    <cellStyle name="Note 7 10 2_5 Cent Local" xfId="2072"/>
    <cellStyle name="Note 7 10 3" xfId="2073"/>
    <cellStyle name="Note 7 10_ Refunds" xfId="2074"/>
    <cellStyle name="Note 7 11" xfId="2075"/>
    <cellStyle name="Note 7 11 2" xfId="2076"/>
    <cellStyle name="Note 7 11 2 2" xfId="2077"/>
    <cellStyle name="Note 7 11 2_5 Cent Local" xfId="2078"/>
    <cellStyle name="Note 7 11 3" xfId="2079"/>
    <cellStyle name="Note 7 11_ Refunds" xfId="2080"/>
    <cellStyle name="Note 7 12" xfId="2081"/>
    <cellStyle name="Note 7 12 2" xfId="2082"/>
    <cellStyle name="Note 7 12 2 2" xfId="2083"/>
    <cellStyle name="Note 7 12 2_5 Cent Local" xfId="2084"/>
    <cellStyle name="Note 7 12 3" xfId="2085"/>
    <cellStyle name="Note 7 12_ Refunds" xfId="2086"/>
    <cellStyle name="Note 7 13" xfId="2087"/>
    <cellStyle name="Note 7 13 2" xfId="2088"/>
    <cellStyle name="Note 7 13 2 2" xfId="2089"/>
    <cellStyle name="Note 7 13 2_5 Cent Local" xfId="2090"/>
    <cellStyle name="Note 7 13 3" xfId="2091"/>
    <cellStyle name="Note 7 13_ Refunds" xfId="2092"/>
    <cellStyle name="Note 7 14" xfId="2093"/>
    <cellStyle name="Note 7 14 2" xfId="2094"/>
    <cellStyle name="Note 7 14 2 2" xfId="2095"/>
    <cellStyle name="Note 7 14 2_Distribution calculation" xfId="2096"/>
    <cellStyle name="Note 7 14 3" xfId="2097"/>
    <cellStyle name="Note 7 14_ Refunds" xfId="2098"/>
    <cellStyle name="Note 7 15" xfId="2099"/>
    <cellStyle name="Note 7 15 2" xfId="2100"/>
    <cellStyle name="Note 7 15 2 2" xfId="2101"/>
    <cellStyle name="Note 7 15 2_Distribution calculation" xfId="2102"/>
    <cellStyle name="Note 7 15 3" xfId="2103"/>
    <cellStyle name="Note 7 15_ Refunds" xfId="2104"/>
    <cellStyle name="Note 7 16" xfId="2105"/>
    <cellStyle name="Note 7 16 2" xfId="2106"/>
    <cellStyle name="Note 7 16_Distribution calculation" xfId="2107"/>
    <cellStyle name="Note 7 17" xfId="2108"/>
    <cellStyle name="Note 7 2" xfId="2109"/>
    <cellStyle name="Note 7 2 10" xfId="2110"/>
    <cellStyle name="Note 7 2 2" xfId="2111"/>
    <cellStyle name="Note 7 2 2 2" xfId="2112"/>
    <cellStyle name="Note 7 2 2 2 2" xfId="2113"/>
    <cellStyle name="Note 7 2 2 2_Distribution calculation" xfId="2114"/>
    <cellStyle name="Note 7 2 2 3" xfId="2115"/>
    <cellStyle name="Note 7 2 2_ Refunds" xfId="2116"/>
    <cellStyle name="Note 7 2 3" xfId="2117"/>
    <cellStyle name="Note 7 2 3 2" xfId="2118"/>
    <cellStyle name="Note 7 2 3 2 2" xfId="2119"/>
    <cellStyle name="Note 7 2 3 2_Distribution calculation" xfId="2120"/>
    <cellStyle name="Note 7 2 3 3" xfId="2121"/>
    <cellStyle name="Note 7 2 3_ Refunds" xfId="2122"/>
    <cellStyle name="Note 7 2 4" xfId="2123"/>
    <cellStyle name="Note 7 2 4 2" xfId="2124"/>
    <cellStyle name="Note 7 2 4 2 2" xfId="2125"/>
    <cellStyle name="Note 7 2 4 2_Distribution calculation" xfId="2126"/>
    <cellStyle name="Note 7 2 4 3" xfId="2127"/>
    <cellStyle name="Note 7 2 4_ Refunds" xfId="2128"/>
    <cellStyle name="Note 7 2 5" xfId="2129"/>
    <cellStyle name="Note 7 2 5 2" xfId="2130"/>
    <cellStyle name="Note 7 2 5 2 2" xfId="2131"/>
    <cellStyle name="Note 7 2 5 2_Distribution calculation" xfId="2132"/>
    <cellStyle name="Note 7 2 5 3" xfId="2133"/>
    <cellStyle name="Note 7 2 5_ Refunds" xfId="2134"/>
    <cellStyle name="Note 7 2 6" xfId="2135"/>
    <cellStyle name="Note 7 2 6 2" xfId="2136"/>
    <cellStyle name="Note 7 2 6 2 2" xfId="2137"/>
    <cellStyle name="Note 7 2 6 2_Distribution calculation" xfId="2138"/>
    <cellStyle name="Note 7 2 6 3" xfId="2139"/>
    <cellStyle name="Note 7 2 6_ Refunds" xfId="2140"/>
    <cellStyle name="Note 7 2 7" xfId="2141"/>
    <cellStyle name="Note 7 2 7 2" xfId="2142"/>
    <cellStyle name="Note 7 2 7 2 2" xfId="2143"/>
    <cellStyle name="Note 7 2 7 2_Distribution calculation" xfId="2144"/>
    <cellStyle name="Note 7 2 7 3" xfId="2145"/>
    <cellStyle name="Note 7 2 7_ Refunds" xfId="2146"/>
    <cellStyle name="Note 7 2 8" xfId="2147"/>
    <cellStyle name="Note 7 2 8 2" xfId="2148"/>
    <cellStyle name="Note 7 2 8 2 2" xfId="2149"/>
    <cellStyle name="Note 7 2 8 2_Distribution calculation" xfId="2150"/>
    <cellStyle name="Note 7 2 8 3" xfId="2151"/>
    <cellStyle name="Note 7 2 8_ Refunds" xfId="2152"/>
    <cellStyle name="Note 7 2 9" xfId="2153"/>
    <cellStyle name="Note 7 2 9 2" xfId="2154"/>
    <cellStyle name="Note 7 2 9_Distribution calculation" xfId="2155"/>
    <cellStyle name="Note 7 2_ Refunds" xfId="2156"/>
    <cellStyle name="Note 7 3" xfId="2157"/>
    <cellStyle name="Note 7 3 2" xfId="2158"/>
    <cellStyle name="Note 7 3 2 2" xfId="2159"/>
    <cellStyle name="Note 7 3 2_Distribution calculation" xfId="2160"/>
    <cellStyle name="Note 7 3 3" xfId="2161"/>
    <cellStyle name="Note 7 3_ Refunds" xfId="2162"/>
    <cellStyle name="Note 7 4" xfId="2163"/>
    <cellStyle name="Note 7 4 2" xfId="2164"/>
    <cellStyle name="Note 7 4 2 2" xfId="2165"/>
    <cellStyle name="Note 7 4 2_Distribution calculation" xfId="2166"/>
    <cellStyle name="Note 7 4 3" xfId="2167"/>
    <cellStyle name="Note 7 4_ Refunds" xfId="2168"/>
    <cellStyle name="Note 7 5" xfId="2169"/>
    <cellStyle name="Note 7 5 2" xfId="2170"/>
    <cellStyle name="Note 7 5 2 2" xfId="2171"/>
    <cellStyle name="Note 7 5 2_Distribution calculation" xfId="2172"/>
    <cellStyle name="Note 7 5 3" xfId="2173"/>
    <cellStyle name="Note 7 5_ Refunds" xfId="2174"/>
    <cellStyle name="Note 7 6" xfId="2175"/>
    <cellStyle name="Note 7 6 2" xfId="2176"/>
    <cellStyle name="Note 7 6 2 2" xfId="2177"/>
    <cellStyle name="Note 7 6 2_Distribution calculation" xfId="2178"/>
    <cellStyle name="Note 7 6 3" xfId="2179"/>
    <cellStyle name="Note 7 6_ Refunds" xfId="2180"/>
    <cellStyle name="Note 7 7" xfId="2181"/>
    <cellStyle name="Note 7 7 2" xfId="2182"/>
    <cellStyle name="Note 7 7 2 2" xfId="2183"/>
    <cellStyle name="Note 7 7 2_Distribution calculation" xfId="2184"/>
    <cellStyle name="Note 7 7 3" xfId="2185"/>
    <cellStyle name="Note 7 7_ Refunds" xfId="2186"/>
    <cellStyle name="Note 7 8" xfId="2187"/>
    <cellStyle name="Note 7 8 2" xfId="2188"/>
    <cellStyle name="Note 7 8 2 2" xfId="2189"/>
    <cellStyle name="Note 7 8 2_Distribution calculation" xfId="2190"/>
    <cellStyle name="Note 7 8 3" xfId="2191"/>
    <cellStyle name="Note 7 8_ Refunds" xfId="2192"/>
    <cellStyle name="Note 7 9" xfId="2193"/>
    <cellStyle name="Note 7 9 2" xfId="2194"/>
    <cellStyle name="Note 7 9 2 2" xfId="2195"/>
    <cellStyle name="Note 7 9 2_Distribution calculation" xfId="2196"/>
    <cellStyle name="Note 7 9 3" xfId="2197"/>
    <cellStyle name="Note 7 9_ Refunds" xfId="2198"/>
    <cellStyle name="Note 7_ Refunds" xfId="2199"/>
    <cellStyle name="Note 8" xfId="2200"/>
    <cellStyle name="Note 8 2" xfId="2201"/>
    <cellStyle name="Note 8 2 2" xfId="2202"/>
    <cellStyle name="Note 8 2_Distribution calculation" xfId="2203"/>
    <cellStyle name="Note 8 3" xfId="2204"/>
    <cellStyle name="Note 8_ Refunds" xfId="2205"/>
    <cellStyle name="Note 9" xfId="2206"/>
    <cellStyle name="Output 2" xfId="2207"/>
    <cellStyle name="Output 3" xfId="2208"/>
    <cellStyle name="Percent 2" xfId="2209"/>
    <cellStyle name="Percent 2 2" xfId="2210"/>
    <cellStyle name="Percent 2 3" xfId="2211"/>
    <cellStyle name="Percent 3" xfId="2212"/>
    <cellStyle name="Percent 3 2" xfId="2213"/>
    <cellStyle name="Percent 4" xfId="2214"/>
    <cellStyle name="SAPBEXaggData" xfId="2215"/>
    <cellStyle name="SAPBEXaggDataEmph" xfId="2216"/>
    <cellStyle name="SAPBEXaggItem" xfId="2217"/>
    <cellStyle name="SAPBEXaggItem 2" xfId="2218"/>
    <cellStyle name="SAPBEXaggItem_ Refunds" xfId="2219"/>
    <cellStyle name="SAPBEXaggItemX" xfId="2220"/>
    <cellStyle name="SAPBEXchaText" xfId="2221"/>
    <cellStyle name="SAPBEXchaText 2" xfId="2222"/>
    <cellStyle name="SAPBEXchaText_ Refunds" xfId="2223"/>
    <cellStyle name="SAPBEXexcBad7" xfId="2224"/>
    <cellStyle name="SAPBEXexcBad8" xfId="2225"/>
    <cellStyle name="SAPBEXexcBad9" xfId="2226"/>
    <cellStyle name="SAPBEXexcCritical4" xfId="2227"/>
    <cellStyle name="SAPBEXexcCritical5" xfId="2228"/>
    <cellStyle name="SAPBEXexcCritical6" xfId="2229"/>
    <cellStyle name="SAPBEXexcGood1" xfId="2230"/>
    <cellStyle name="SAPBEXexcGood2" xfId="2231"/>
    <cellStyle name="SAPBEXexcGood3" xfId="2232"/>
    <cellStyle name="SAPBEXfilterDrill" xfId="2233"/>
    <cellStyle name="SAPBEXfilterItem" xfId="2234"/>
    <cellStyle name="SAPBEXfilterText" xfId="2235"/>
    <cellStyle name="SAPBEXfilterText 2" xfId="2236"/>
    <cellStyle name="SAPBEXfilterText 2 2" xfId="2237"/>
    <cellStyle name="SAPBEXfilterText 3" xfId="2238"/>
    <cellStyle name="SAPBEXfilterText 3 2" xfId="2239"/>
    <cellStyle name="SAPBEXfilterText 3_N Local option gas - City" xfId="2240"/>
    <cellStyle name="SAPBEXfilterText_ Refunds" xfId="2241"/>
    <cellStyle name="SAPBEXformats" xfId="2242"/>
    <cellStyle name="SAPBEXheaderItem" xfId="2243"/>
    <cellStyle name="SAPBEXheaderItem 2" xfId="2244"/>
    <cellStyle name="SAPBEXheaderItem 2 2" xfId="2245"/>
    <cellStyle name="SAPBEXheaderItem 3" xfId="2246"/>
    <cellStyle name="SAPBEXheaderItem 3 2" xfId="2247"/>
    <cellStyle name="SAPBEXheaderItem 3_N Local option gas - City" xfId="2248"/>
    <cellStyle name="SAPBEXheaderItem 4" xfId="2249"/>
    <cellStyle name="SAPBEXheaderItem_ Refunds" xfId="2250"/>
    <cellStyle name="SAPBEXheaderText" xfId="2251"/>
    <cellStyle name="SAPBEXheaderText 2" xfId="2252"/>
    <cellStyle name="SAPBEXheaderText 2 2" xfId="2253"/>
    <cellStyle name="SAPBEXheaderText 3" xfId="2254"/>
    <cellStyle name="SAPBEXheaderText 3 2" xfId="2255"/>
    <cellStyle name="SAPBEXheaderText 3_N Local option gas - City" xfId="2256"/>
    <cellStyle name="SAPBEXheaderText 4" xfId="2257"/>
    <cellStyle name="SAPBEXheaderText_ Refunds" xfId="2258"/>
    <cellStyle name="SAPBEXHLevel0" xfId="2259"/>
    <cellStyle name="SAPBEXHLevel0 2" xfId="2260"/>
    <cellStyle name="SAPBEXHLevel0 2 2" xfId="2261"/>
    <cellStyle name="SAPBEXHLevel0 3" xfId="2262"/>
    <cellStyle name="SAPBEXHLevel0 3 2" xfId="2263"/>
    <cellStyle name="SAPBEXHLevel0 3_N Local option gas - City" xfId="2264"/>
    <cellStyle name="SAPBEXHLevel0 4" xfId="2265"/>
    <cellStyle name="SAPBEXHLevel0_ Refunds" xfId="2266"/>
    <cellStyle name="SAPBEXHLevel0X" xfId="2267"/>
    <cellStyle name="SAPBEXHLevel0X 2" xfId="2268"/>
    <cellStyle name="SAPBEXHLevel0X 2 2" xfId="2269"/>
    <cellStyle name="SAPBEXHLevel0X 3" xfId="2270"/>
    <cellStyle name="SAPBEXHLevel0X 3 2" xfId="2271"/>
    <cellStyle name="SAPBEXHLevel0X 3_N Local option gas - City" xfId="2272"/>
    <cellStyle name="SAPBEXHLevel0X 4" xfId="2273"/>
    <cellStyle name="SAPBEXHLevel0X_ Refunds" xfId="2274"/>
    <cellStyle name="SAPBEXHLevel1" xfId="2275"/>
    <cellStyle name="SAPBEXHLevel1 2" xfId="2276"/>
    <cellStyle name="SAPBEXHLevel1 2 2" xfId="2277"/>
    <cellStyle name="SAPBEXHLevel1 3" xfId="2278"/>
    <cellStyle name="SAPBEXHLevel1 3 2" xfId="2279"/>
    <cellStyle name="SAPBEXHLevel1 3_N Local option gas - City" xfId="2280"/>
    <cellStyle name="SAPBEXHLevel1 4" xfId="2281"/>
    <cellStyle name="SAPBEXHLevel1_ Refunds" xfId="2282"/>
    <cellStyle name="SAPBEXHLevel1X" xfId="2283"/>
    <cellStyle name="SAPBEXHLevel1X 2" xfId="2284"/>
    <cellStyle name="SAPBEXHLevel1X 2 2" xfId="2285"/>
    <cellStyle name="SAPBEXHLevel1X 3" xfId="2286"/>
    <cellStyle name="SAPBEXHLevel1X 3 2" xfId="2287"/>
    <cellStyle name="SAPBEXHLevel1X 3_N Local option gas - City" xfId="2288"/>
    <cellStyle name="SAPBEXHLevel1X 4" xfId="2289"/>
    <cellStyle name="SAPBEXHLevel1X_ Refunds" xfId="2290"/>
    <cellStyle name="SAPBEXHLevel2" xfId="2291"/>
    <cellStyle name="SAPBEXHLevel2 2" xfId="2292"/>
    <cellStyle name="SAPBEXHLevel2 2 2" xfId="2293"/>
    <cellStyle name="SAPBEXHLevel2 3" xfId="2294"/>
    <cellStyle name="SAPBEXHLevel2 3 2" xfId="2295"/>
    <cellStyle name="SAPBEXHLevel2 3_N Local option gas - City" xfId="2296"/>
    <cellStyle name="SAPBEXHLevel2 4" xfId="2297"/>
    <cellStyle name="SAPBEXHLevel2_ Refunds" xfId="2298"/>
    <cellStyle name="SAPBEXHLevel2X" xfId="2299"/>
    <cellStyle name="SAPBEXHLevel2X 2" xfId="2300"/>
    <cellStyle name="SAPBEXHLevel2X 2 2" xfId="2301"/>
    <cellStyle name="SAPBEXHLevel2X 3" xfId="2302"/>
    <cellStyle name="SAPBEXHLevel2X 3 2" xfId="2303"/>
    <cellStyle name="SAPBEXHLevel2X 3_N Local option gas - City" xfId="2304"/>
    <cellStyle name="SAPBEXHLevel2X 4" xfId="2305"/>
    <cellStyle name="SAPBEXHLevel2X_ Refunds" xfId="2306"/>
    <cellStyle name="SAPBEXHLevel3" xfId="2307"/>
    <cellStyle name="SAPBEXHLevel3 2" xfId="2308"/>
    <cellStyle name="SAPBEXHLevel3 2 2" xfId="2309"/>
    <cellStyle name="SAPBEXHLevel3 3" xfId="2310"/>
    <cellStyle name="SAPBEXHLevel3 3 2" xfId="2311"/>
    <cellStyle name="SAPBEXHLevel3 3_N Local option gas - City" xfId="2312"/>
    <cellStyle name="SAPBEXHLevel3 4" xfId="2313"/>
    <cellStyle name="SAPBEXHLevel3_ Refunds" xfId="2314"/>
    <cellStyle name="SAPBEXHLevel3X" xfId="2315"/>
    <cellStyle name="SAPBEXHLevel3X 2" xfId="2316"/>
    <cellStyle name="SAPBEXHLevel3X 2 2" xfId="2317"/>
    <cellStyle name="SAPBEXHLevel3X 3" xfId="2318"/>
    <cellStyle name="SAPBEXHLevel3X 3 2" xfId="2319"/>
    <cellStyle name="SAPBEXHLevel3X 3_N Local option gas - City" xfId="2320"/>
    <cellStyle name="SAPBEXHLevel3X 4" xfId="2321"/>
    <cellStyle name="SAPBEXHLevel3X_ Refunds" xfId="2322"/>
    <cellStyle name="SAPBEXinputData" xfId="2323"/>
    <cellStyle name="SAPBEXinputData 2" xfId="2324"/>
    <cellStyle name="SAPBEXinputData 2 2" xfId="2325"/>
    <cellStyle name="SAPBEXinputData 2_N Local option gas - City" xfId="2326"/>
    <cellStyle name="SAPBEXinputData 3" xfId="2327"/>
    <cellStyle name="SAPBEXinputData_ Refunds" xfId="2328"/>
    <cellStyle name="SAPBEXItemHeader" xfId="2329"/>
    <cellStyle name="SAPBEXresData" xfId="2330"/>
    <cellStyle name="SAPBEXresDataEmph" xfId="2331"/>
    <cellStyle name="SAPBEXresItem" xfId="2332"/>
    <cellStyle name="SAPBEXresItemX" xfId="2333"/>
    <cellStyle name="SAPBEXstdData" xfId="2334"/>
    <cellStyle name="SAPBEXstdData 2" xfId="2335"/>
    <cellStyle name="SAPBEXstdData_ Refunds" xfId="2336"/>
    <cellStyle name="SAPBEXstdDataEmph" xfId="2337"/>
    <cellStyle name="SAPBEXstdItem" xfId="2338"/>
    <cellStyle name="SAPBEXstdItem 2" xfId="2339"/>
    <cellStyle name="SAPBEXstdItem_ Refunds" xfId="2340"/>
    <cellStyle name="SAPBEXstdItemX" xfId="2341"/>
    <cellStyle name="SAPBEXstdItemX 2" xfId="2342"/>
    <cellStyle name="SAPBEXstdItemX_ Refunds" xfId="2343"/>
    <cellStyle name="SAPBEXtitle" xfId="2344"/>
    <cellStyle name="SAPBEXtitle 2" xfId="2345"/>
    <cellStyle name="SAPBEXtitle 2 2" xfId="2346"/>
    <cellStyle name="SAPBEXtitle 2 3" xfId="2347"/>
    <cellStyle name="SAPBEXtitle 2 4" xfId="2348"/>
    <cellStyle name="SAPBEXtitle 2_ Refunds" xfId="2349"/>
    <cellStyle name="SAPBEXtitle 3" xfId="2350"/>
    <cellStyle name="SAPBEXtitle 3 2" xfId="2351"/>
    <cellStyle name="SAPBEXtitle 3_N Local option gas - City" xfId="2352"/>
    <cellStyle name="SAPBEXtitle_ Refunds" xfId="2353"/>
    <cellStyle name="SAPBEXunassignedItem" xfId="2354"/>
    <cellStyle name="SAPBEXundefined" xfId="2355"/>
    <cellStyle name="SEM-BPS-data" xfId="2356"/>
    <cellStyle name="SEM-BPS-head" xfId="2357"/>
    <cellStyle name="SEM-BPS-headdata" xfId="2358"/>
    <cellStyle name="SEM-BPS-headkey" xfId="2359"/>
    <cellStyle name="SEM-BPS-input-on" xfId="2360"/>
    <cellStyle name="SEM-BPS-key" xfId="2361"/>
    <cellStyle name="SEM-BPS-sub1" xfId="2362"/>
    <cellStyle name="SEM-BPS-sub2" xfId="2363"/>
    <cellStyle name="SEM-BPS-total" xfId="2364"/>
    <cellStyle name="Sheet Title" xfId="2365"/>
    <cellStyle name="Style 1" xfId="2366"/>
    <cellStyle name="Temp" xfId="2367"/>
    <cellStyle name="Title 2" xfId="2368"/>
    <cellStyle name="Title 3" xfId="2369"/>
    <cellStyle name="Total 2" xfId="2370"/>
    <cellStyle name="Total 3" xfId="2371"/>
    <cellStyle name="Warning Text 2" xfId="2372"/>
    <cellStyle name="Warning Text 3" xfId="237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91"/>
  <sheetViews>
    <sheetView tabSelected="1" workbookViewId="0">
      <selection activeCell="C11" sqref="C11"/>
    </sheetView>
  </sheetViews>
  <sheetFormatPr defaultRowHeight="12.75" x14ac:dyDescent="0.2"/>
  <cols>
    <col min="1" max="1" width="26.1640625" customWidth="1"/>
    <col min="2" max="2" width="12.83203125" customWidth="1"/>
    <col min="3" max="3" width="11.6640625" customWidth="1"/>
    <col min="4" max="4" width="12" customWidth="1"/>
    <col min="5" max="5" width="13.33203125" customWidth="1"/>
    <col min="6" max="6" width="18.5" customWidth="1"/>
    <col min="7" max="7" width="16.83203125" customWidth="1"/>
    <col min="8" max="8" width="13.6640625" bestFit="1" customWidth="1"/>
  </cols>
  <sheetData>
    <row r="1" spans="1:7" x14ac:dyDescent="0.2">
      <c r="A1" s="15" t="s">
        <v>103</v>
      </c>
      <c r="E1" t="s">
        <v>84</v>
      </c>
      <c r="F1" s="3"/>
      <c r="G1" s="3"/>
    </row>
    <row r="2" spans="1:7" x14ac:dyDescent="0.2">
      <c r="F2" s="3"/>
      <c r="G2" s="3"/>
    </row>
    <row r="3" spans="1:7" x14ac:dyDescent="0.2">
      <c r="A3" s="17" t="s">
        <v>85</v>
      </c>
      <c r="B3" s="17"/>
      <c r="C3" s="17"/>
      <c r="D3" s="17"/>
      <c r="E3" s="6"/>
      <c r="F3" s="6"/>
      <c r="G3" s="6"/>
    </row>
    <row r="4" spans="1:7" x14ac:dyDescent="0.2">
      <c r="A4" s="17" t="s">
        <v>86</v>
      </c>
      <c r="B4" s="17"/>
      <c r="C4" s="17"/>
      <c r="D4" s="17"/>
      <c r="E4" s="6"/>
      <c r="F4" s="6"/>
      <c r="G4" s="6"/>
    </row>
    <row r="5" spans="1:7" x14ac:dyDescent="0.2">
      <c r="A5" s="17" t="s">
        <v>34</v>
      </c>
      <c r="B5" s="17"/>
      <c r="C5" s="17"/>
      <c r="D5" s="17"/>
      <c r="E5" s="6"/>
      <c r="F5" s="6"/>
      <c r="G5" s="6"/>
    </row>
    <row r="6" spans="1:7" x14ac:dyDescent="0.2">
      <c r="A6" s="17" t="s">
        <v>74</v>
      </c>
      <c r="B6" s="17"/>
      <c r="C6" s="17"/>
      <c r="D6" s="17"/>
      <c r="E6" s="6"/>
      <c r="F6" s="6"/>
      <c r="G6" s="6"/>
    </row>
    <row r="7" spans="1:7" x14ac:dyDescent="0.2">
      <c r="A7" s="17" t="s">
        <v>35</v>
      </c>
      <c r="B7" s="17"/>
      <c r="C7" s="17"/>
      <c r="D7" s="17"/>
      <c r="E7" s="6"/>
      <c r="F7" s="6"/>
      <c r="G7" s="6"/>
    </row>
    <row r="8" spans="1:7" x14ac:dyDescent="0.2">
      <c r="A8" s="6"/>
      <c r="B8" s="6"/>
      <c r="C8" s="6"/>
      <c r="D8" s="6"/>
      <c r="E8" s="6"/>
      <c r="F8" s="6"/>
      <c r="G8" s="6"/>
    </row>
    <row r="9" spans="1:7" x14ac:dyDescent="0.2">
      <c r="B9" s="6"/>
      <c r="C9" s="6" t="s">
        <v>76</v>
      </c>
      <c r="D9" s="6" t="s">
        <v>75</v>
      </c>
      <c r="E9" s="6"/>
      <c r="F9" s="6"/>
    </row>
    <row r="10" spans="1:7" x14ac:dyDescent="0.2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1:7" x14ac:dyDescent="0.2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1:7" x14ac:dyDescent="0.2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7" x14ac:dyDescent="0.2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x14ac:dyDescent="0.2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1346943.7999999998</v>
      </c>
      <c r="E14" s="4">
        <f>SUM('Rental Car Surcharge'!B14:M14)</f>
        <v>1023796.2</v>
      </c>
      <c r="F14" s="4"/>
      <c r="G14" s="5"/>
    </row>
    <row r="15" spans="1:7" x14ac:dyDescent="0.2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365529.67000000004</v>
      </c>
      <c r="E15" s="4">
        <f>SUM('Rental Car Surcharge'!B15:M15)</f>
        <v>580</v>
      </c>
      <c r="F15" s="4"/>
      <c r="G15" s="5"/>
    </row>
    <row r="16" spans="1:7" x14ac:dyDescent="0.2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1066095.8299999998</v>
      </c>
      <c r="E16" s="4">
        <f>SUM('Rental Car Surcharge'!B16:M16)</f>
        <v>1396314.2</v>
      </c>
      <c r="F16" s="4"/>
      <c r="G16" s="5"/>
    </row>
    <row r="17" spans="1:7" x14ac:dyDescent="0.2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235690.90000000002</v>
      </c>
      <c r="E17" s="4">
        <f>SUM('Rental Car Surcharge'!B17:M17)</f>
        <v>40162</v>
      </c>
      <c r="F17" s="4"/>
      <c r="G17" s="5"/>
    </row>
    <row r="18" spans="1:7" x14ac:dyDescent="0.2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3001052.99</v>
      </c>
      <c r="E18" s="4">
        <f>SUM('Rental Car Surcharge'!B18:M18)</f>
        <v>2130207.4000000004</v>
      </c>
      <c r="F18" s="4"/>
      <c r="G18" s="5"/>
    </row>
    <row r="19" spans="1:7" x14ac:dyDescent="0.2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6981966.3700000001</v>
      </c>
      <c r="E19" s="4">
        <f>SUM('Rental Car Surcharge'!B19:M19)</f>
        <v>29610520.199999999</v>
      </c>
      <c r="F19" s="4"/>
      <c r="G19" s="5"/>
    </row>
    <row r="20" spans="1:7" x14ac:dyDescent="0.2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282596.02</v>
      </c>
      <c r="E20" s="4">
        <f>SUM('Rental Car Surcharge'!B20:M20)</f>
        <v>360</v>
      </c>
      <c r="F20" s="4"/>
      <c r="G20" s="5"/>
    </row>
    <row r="21" spans="1:7" x14ac:dyDescent="0.2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1002487.4699999999</v>
      </c>
      <c r="E21" s="4">
        <f>SUM('Rental Car Surcharge'!B21:M21)</f>
        <v>1654396.2</v>
      </c>
      <c r="F21" s="4"/>
      <c r="G21" s="5"/>
    </row>
    <row r="22" spans="1:7" x14ac:dyDescent="0.2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729893.98000000021</v>
      </c>
      <c r="E22" s="4">
        <f>SUM('Rental Car Surcharge'!B22:M22)</f>
        <v>223788.6</v>
      </c>
      <c r="F22" s="4"/>
      <c r="G22" s="5"/>
    </row>
    <row r="23" spans="1:7" x14ac:dyDescent="0.2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892653.75999999989</v>
      </c>
      <c r="E23" s="4">
        <f>SUM('Rental Car Surcharge'!B23:M23)</f>
        <v>370583.80000000005</v>
      </c>
      <c r="F23" s="4"/>
      <c r="G23" s="5"/>
    </row>
    <row r="24" spans="1:7" x14ac:dyDescent="0.2">
      <c r="A24" t="s">
        <v>45</v>
      </c>
      <c r="B24" s="4">
        <f>SUM('Oil &amp; Gas Severance'!B24:M24)</f>
        <v>96231.019999999975</v>
      </c>
      <c r="C24" s="4">
        <f>SUM('Solid Minerals Severance'!B24:M24)</f>
        <v>0</v>
      </c>
      <c r="D24" s="4">
        <f>SUM('County Tax on Motor Fuel'!B24:M24)</f>
        <v>1992350.3699999999</v>
      </c>
      <c r="E24" s="4">
        <f>SUM('Rental Car Surcharge'!B24:M24)</f>
        <v>1766645</v>
      </c>
      <c r="F24" s="4"/>
      <c r="G24" s="5"/>
    </row>
    <row r="25" spans="1:7" x14ac:dyDescent="0.2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691049.2</v>
      </c>
      <c r="E25" s="4">
        <f>SUM('Rental Car Surcharge'!B25:M25)</f>
        <v>128717</v>
      </c>
      <c r="F25" s="4"/>
      <c r="G25" s="5"/>
    </row>
    <row r="26" spans="1:7" x14ac:dyDescent="0.2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9438512.2400000002</v>
      </c>
      <c r="E26" s="4">
        <f>SUM('Rental Car Surcharge'!B26:M26)</f>
        <v>33820688.369999997</v>
      </c>
      <c r="F26" s="4"/>
      <c r="G26" s="5"/>
    </row>
    <row r="27" spans="1:7" x14ac:dyDescent="0.2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372813.09</v>
      </c>
      <c r="E27" s="4">
        <f>SUM('Rental Car Surcharge'!B27:M27)</f>
        <v>7597</v>
      </c>
      <c r="F27" s="4"/>
      <c r="G27" s="5"/>
    </row>
    <row r="28" spans="1:7" x14ac:dyDescent="0.2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365141.19999999995</v>
      </c>
      <c r="E28" s="4">
        <f>SUM('Rental Car Surcharge'!B28:M28)</f>
        <v>23914</v>
      </c>
      <c r="F28" s="4"/>
      <c r="G28" s="5"/>
    </row>
    <row r="29" spans="1:7" x14ac:dyDescent="0.2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4080161.84</v>
      </c>
      <c r="E29" s="4">
        <f>SUM('Rental Car Surcharge'!B29:M29)</f>
        <v>7741960.2000000002</v>
      </c>
      <c r="F29" s="4"/>
      <c r="G29" s="5"/>
    </row>
    <row r="30" spans="1:7" x14ac:dyDescent="0.2">
      <c r="A30" t="s">
        <v>47</v>
      </c>
      <c r="B30" s="4">
        <f>SUM('Oil &amp; Gas Severance'!B30:M30)</f>
        <v>48083.839999999997</v>
      </c>
      <c r="C30" s="4">
        <f>SUM('Solid Minerals Severance'!B30:M30)</f>
        <v>0</v>
      </c>
      <c r="D30" s="4">
        <f>SUM('County Tax on Motor Fuel'!B30:M30)</f>
        <v>1422011.42</v>
      </c>
      <c r="E30" s="4">
        <f>SUM('Rental Car Surcharge'!B30:M30)</f>
        <v>2403723.5999999996</v>
      </c>
      <c r="F30" s="4"/>
      <c r="G30" s="5"/>
    </row>
    <row r="31" spans="1:7" x14ac:dyDescent="0.2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540622.66999999993</v>
      </c>
      <c r="E31" s="4">
        <f>SUM('Rental Car Surcharge'!B31:M31)</f>
        <v>189142</v>
      </c>
      <c r="F31" s="4"/>
      <c r="G31" s="5"/>
    </row>
    <row r="32" spans="1:7" x14ac:dyDescent="0.2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359994.3</v>
      </c>
      <c r="E32" s="4">
        <f>SUM('Rental Car Surcharge'!B32:M32)</f>
        <v>480</v>
      </c>
      <c r="F32" s="4"/>
      <c r="G32" s="5"/>
    </row>
    <row r="33" spans="1:7" x14ac:dyDescent="0.2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493232.00000000006</v>
      </c>
      <c r="E33" s="4">
        <f>SUM('Rental Car Surcharge'!B33:M33)</f>
        <v>2160</v>
      </c>
      <c r="F33" s="4"/>
      <c r="G33" s="5"/>
    </row>
    <row r="34" spans="1:7" x14ac:dyDescent="0.2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202187.25</v>
      </c>
      <c r="E34" s="4">
        <f>SUM('Rental Car Surcharge'!B34:M34)</f>
        <v>360</v>
      </c>
      <c r="F34" s="4"/>
      <c r="G34" s="5"/>
    </row>
    <row r="35" spans="1:7" x14ac:dyDescent="0.2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443510.60000000009</v>
      </c>
      <c r="E35" s="4">
        <f>SUM('Rental Car Surcharge'!B35:M35)</f>
        <v>0</v>
      </c>
      <c r="F35" s="4"/>
      <c r="G35" s="5"/>
    </row>
    <row r="36" spans="1:7" x14ac:dyDescent="0.2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316002.56</v>
      </c>
      <c r="E36" s="4">
        <f>SUM('Rental Car Surcharge'!B36:M36)</f>
        <v>240</v>
      </c>
      <c r="F36" s="4"/>
      <c r="G36" s="5"/>
    </row>
    <row r="37" spans="1:7" x14ac:dyDescent="0.2">
      <c r="A37" t="s">
        <v>12</v>
      </c>
      <c r="B37" s="4">
        <f>SUM('Oil &amp; Gas Severance'!B37:M37)</f>
        <v>0</v>
      </c>
      <c r="C37" s="4">
        <f>SUM('Solid Minerals Severance'!B37:M37)</f>
        <v>855762.40999999992</v>
      </c>
      <c r="D37" s="4">
        <f>SUM('County Tax on Motor Fuel'!B37:M37)</f>
        <v>492066.64999999997</v>
      </c>
      <c r="E37" s="4">
        <f>SUM('Rental Car Surcharge'!B37:M37)</f>
        <v>60</v>
      </c>
      <c r="F37" s="4"/>
      <c r="G37" s="5"/>
    </row>
    <row r="38" spans="1:7" x14ac:dyDescent="0.2">
      <c r="A38" t="s">
        <v>13</v>
      </c>
      <c r="B38" s="4">
        <f>SUM('Oil &amp; Gas Severance'!B38:M38)</f>
        <v>0</v>
      </c>
      <c r="C38" s="4">
        <f>SUM('Solid Minerals Severance'!B38:M38)</f>
        <v>4115780.7199999997</v>
      </c>
      <c r="D38" s="4">
        <f>SUM('County Tax on Motor Fuel'!B38:M38)</f>
        <v>366597.93000000005</v>
      </c>
      <c r="E38" s="4">
        <f>SUM('Rental Car Surcharge'!B38:M38)</f>
        <v>900</v>
      </c>
      <c r="F38" s="4"/>
      <c r="G38" s="5"/>
    </row>
    <row r="39" spans="1:7" x14ac:dyDescent="0.2">
      <c r="A39" t="s">
        <v>14</v>
      </c>
      <c r="B39" s="4">
        <f>SUM('Oil &amp; Gas Severance'!B39:M39)</f>
        <v>51836.670000000013</v>
      </c>
      <c r="C39" s="4">
        <f>SUM('Solid Minerals Severance'!B39:M39)</f>
        <v>0</v>
      </c>
      <c r="D39" s="4">
        <f>SUM('County Tax on Motor Fuel'!B39:M39)</f>
        <v>654923.51</v>
      </c>
      <c r="E39" s="4">
        <f>SUM('Rental Car Surcharge'!B39:M39)</f>
        <v>8044</v>
      </c>
      <c r="F39" s="4"/>
      <c r="G39" s="5"/>
    </row>
    <row r="40" spans="1:7" x14ac:dyDescent="0.2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817003.46</v>
      </c>
      <c r="E40" s="4">
        <f>SUM('Rental Car Surcharge'!B40:M40)</f>
        <v>538293.19999999995</v>
      </c>
      <c r="F40" s="4"/>
      <c r="G40" s="5"/>
    </row>
    <row r="41" spans="1:7" x14ac:dyDescent="0.2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820013.96</v>
      </c>
      <c r="E41" s="4">
        <f>SUM('Rental Car Surcharge'!B41:M41)</f>
        <v>186016.46000000002</v>
      </c>
      <c r="F41" s="4"/>
      <c r="G41" s="5"/>
    </row>
    <row r="42" spans="1:7" x14ac:dyDescent="0.2">
      <c r="A42" t="s">
        <v>50</v>
      </c>
      <c r="B42" s="4">
        <f>SUM('Oil &amp; Gas Severance'!B42:M42)</f>
        <v>0</v>
      </c>
      <c r="C42" s="4">
        <f>SUM('Solid Minerals Severance'!B42:M42)</f>
        <v>568281.44999999995</v>
      </c>
      <c r="D42" s="4">
        <f>SUM('County Tax on Motor Fuel'!B42:M42)</f>
        <v>5386998.4000000013</v>
      </c>
      <c r="E42" s="4">
        <f>SUM('Rental Car Surcharge'!B42:M42)</f>
        <v>18553909.600000001</v>
      </c>
      <c r="F42" s="4"/>
      <c r="G42" s="5"/>
    </row>
    <row r="43" spans="1:7" x14ac:dyDescent="0.2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281042.19</v>
      </c>
      <c r="E43" s="4">
        <f>SUM('Rental Car Surcharge'!B43:M43)</f>
        <v>240</v>
      </c>
      <c r="F43" s="4"/>
      <c r="G43" s="5"/>
    </row>
    <row r="44" spans="1:7" x14ac:dyDescent="0.2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804961.61</v>
      </c>
      <c r="E44" s="4">
        <f>SUM('Rental Car Surcharge'!B44:M44)</f>
        <v>568530</v>
      </c>
      <c r="F44" s="4"/>
      <c r="G44" s="5"/>
    </row>
    <row r="45" spans="1:7" x14ac:dyDescent="0.2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706101.55</v>
      </c>
      <c r="E45" s="4">
        <f>SUM('Rental Car Surcharge'!B45:M45)</f>
        <v>82522</v>
      </c>
      <c r="F45" s="4"/>
      <c r="G45" s="5"/>
    </row>
    <row r="46" spans="1:7" x14ac:dyDescent="0.2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328141.54999999993</v>
      </c>
      <c r="E46" s="4">
        <f>SUM('Rental Car Surcharge'!B46:M46)</f>
        <v>1020</v>
      </c>
      <c r="F46" s="4"/>
      <c r="G46" s="5"/>
    </row>
    <row r="47" spans="1:7" x14ac:dyDescent="0.2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251423.05000000002</v>
      </c>
      <c r="E47" s="4">
        <f>SUM('Rental Car Surcharge'!B47:M47)</f>
        <v>60</v>
      </c>
      <c r="F47" s="4"/>
      <c r="G47" s="5"/>
    </row>
    <row r="48" spans="1:7" x14ac:dyDescent="0.2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1580886.7</v>
      </c>
      <c r="E48" s="4">
        <f>SUM('Rental Car Surcharge'!B48:M48)</f>
        <v>989827.2</v>
      </c>
      <c r="F48" s="4"/>
      <c r="G48" s="5"/>
    </row>
    <row r="49" spans="1:7" x14ac:dyDescent="0.2">
      <c r="A49" t="s">
        <v>53</v>
      </c>
      <c r="B49" s="4">
        <f>SUM('Oil &amp; Gas Severance'!B49:M49)</f>
        <v>20065.019999999997</v>
      </c>
      <c r="C49" s="4">
        <f>SUM('Solid Minerals Severance'!B49:M49)</f>
        <v>0</v>
      </c>
      <c r="D49" s="4">
        <f>SUM('County Tax on Motor Fuel'!B49:M49)</f>
        <v>2881799.4400000004</v>
      </c>
      <c r="E49" s="4">
        <f>SUM('Rental Car Surcharge'!B49:M49)</f>
        <v>11876312.300000001</v>
      </c>
      <c r="F49" s="4"/>
      <c r="G49" s="5"/>
    </row>
    <row r="50" spans="1:7" x14ac:dyDescent="0.2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1298776.27</v>
      </c>
      <c r="E50" s="4">
        <f>SUM('Rental Car Surcharge'!B50:M50)</f>
        <v>1512329.4</v>
      </c>
      <c r="F50" s="4"/>
      <c r="G50" s="5"/>
    </row>
    <row r="51" spans="1:7" x14ac:dyDescent="0.2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635695.35</v>
      </c>
      <c r="E51" s="4">
        <f>SUM('Rental Car Surcharge'!B51:M51)</f>
        <v>20746</v>
      </c>
      <c r="F51" s="4"/>
      <c r="G51" s="5"/>
    </row>
    <row r="52" spans="1:7" x14ac:dyDescent="0.2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372813.09</v>
      </c>
      <c r="E52" s="4">
        <f>SUM('Rental Car Surcharge'!B52:M52)</f>
        <v>0</v>
      </c>
      <c r="F52" s="4"/>
      <c r="G52" s="5"/>
    </row>
    <row r="53" spans="1:7" x14ac:dyDescent="0.2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460505.24</v>
      </c>
      <c r="E53" s="4">
        <f>SUM('Rental Car Surcharge'!B53:M53)</f>
        <v>420</v>
      </c>
      <c r="F53" s="4"/>
      <c r="G53" s="5"/>
    </row>
    <row r="54" spans="1:7" x14ac:dyDescent="0.2">
      <c r="A54" t="s">
        <v>55</v>
      </c>
      <c r="B54" s="4">
        <f>SUM('Oil &amp; Gas Severance'!B54:M54)</f>
        <v>0</v>
      </c>
      <c r="C54" s="4">
        <f>SUM('Solid Minerals Severance'!B54:M54)</f>
        <v>1056062.25</v>
      </c>
      <c r="D54" s="4">
        <f>SUM('County Tax on Motor Fuel'!B54:M54)</f>
        <v>1622547.7599999998</v>
      </c>
      <c r="E54" s="4">
        <f>SUM('Rental Car Surcharge'!B54:M54)</f>
        <v>821844</v>
      </c>
      <c r="F54" s="4"/>
      <c r="G54" s="5"/>
    </row>
    <row r="55" spans="1:7" x14ac:dyDescent="0.2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2083538.5599999998</v>
      </c>
      <c r="E55" s="4">
        <f>SUM('Rental Car Surcharge'!B55:M55)</f>
        <v>801081.2</v>
      </c>
      <c r="F55" s="4"/>
      <c r="G55" s="5"/>
    </row>
    <row r="56" spans="1:7" x14ac:dyDescent="0.2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856139.65</v>
      </c>
      <c r="E56" s="4">
        <f>SUM('Rental Car Surcharge'!B56:M56)</f>
        <v>776393.2</v>
      </c>
      <c r="F56" s="4"/>
      <c r="G56" s="5"/>
    </row>
    <row r="57" spans="1:7" x14ac:dyDescent="0.2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1146019.0400000003</v>
      </c>
      <c r="E57" s="4">
        <f>SUM('Rental Car Surcharge'!B57:M57)</f>
        <v>855837</v>
      </c>
      <c r="F57" s="4"/>
      <c r="G57" s="5"/>
    </row>
    <row r="58" spans="1:7" x14ac:dyDescent="0.2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587236.46000000008</v>
      </c>
      <c r="E58" s="4">
        <f>SUM('Rental Car Surcharge'!B58:M58)</f>
        <v>98788.6</v>
      </c>
      <c r="F58" s="4"/>
      <c r="G58" s="5"/>
    </row>
    <row r="59" spans="1:7" x14ac:dyDescent="0.2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1115914.3099999998</v>
      </c>
      <c r="E59" s="4">
        <f>SUM('Rental Car Surcharge'!B59:M59)</f>
        <v>1898291</v>
      </c>
      <c r="F59" s="4"/>
      <c r="G59" s="5"/>
    </row>
    <row r="60" spans="1:7" x14ac:dyDescent="0.2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568590.91</v>
      </c>
      <c r="E60" s="4">
        <f>SUM('Rental Car Surcharge'!B60:M60)</f>
        <v>53873.599999999999</v>
      </c>
      <c r="F60" s="4"/>
      <c r="G60" s="5"/>
    </row>
    <row r="61" spans="1:7" x14ac:dyDescent="0.2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5453034.5899999999</v>
      </c>
      <c r="E61" s="4">
        <f>SUM('Rental Car Surcharge'!B61:M61)</f>
        <v>39633226.200000003</v>
      </c>
      <c r="F61" s="4"/>
      <c r="G61" s="5"/>
    </row>
    <row r="62" spans="1:7" x14ac:dyDescent="0.2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1836000.0000000002</v>
      </c>
      <c r="E62" s="4">
        <f>SUM('Rental Car Surcharge'!B62:M62)</f>
        <v>910181.2</v>
      </c>
      <c r="F62" s="4"/>
      <c r="G62" s="5"/>
    </row>
    <row r="63" spans="1:7" x14ac:dyDescent="0.2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5618222.1399999997</v>
      </c>
      <c r="E63" s="4">
        <f>SUM('Rental Car Surcharge'!B63:M63)</f>
        <v>12062611.6</v>
      </c>
      <c r="F63" s="4"/>
      <c r="G63" s="5"/>
    </row>
    <row r="64" spans="1:7" x14ac:dyDescent="0.2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1951660.4199999997</v>
      </c>
      <c r="E64" s="4">
        <f>SUM('Rental Car Surcharge'!B64:M64)</f>
        <v>1144929.7999999998</v>
      </c>
      <c r="F64" s="4"/>
      <c r="G64" s="5"/>
    </row>
    <row r="65" spans="1:7" x14ac:dyDescent="0.2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3234024.73</v>
      </c>
      <c r="E65" s="4">
        <f>SUM('Rental Car Surcharge'!B65:M65)</f>
        <v>4578476.0999999996</v>
      </c>
      <c r="F65" s="4"/>
      <c r="G65" s="5"/>
    </row>
    <row r="66" spans="1:7" x14ac:dyDescent="0.2">
      <c r="A66" t="s">
        <v>63</v>
      </c>
      <c r="B66" s="4">
        <f>SUM('Oil &amp; Gas Severance'!B66:M66)</f>
        <v>0</v>
      </c>
      <c r="C66" s="4">
        <f>SUM('Solid Minerals Severance'!B66:M66)</f>
        <v>94729.62</v>
      </c>
      <c r="D66" s="4">
        <f>SUM('County Tax on Motor Fuel'!B66:M66)</f>
        <v>3152547.73</v>
      </c>
      <c r="E66" s="4">
        <f>SUM('Rental Car Surcharge'!B66:M66)</f>
        <v>1497869.3</v>
      </c>
      <c r="F66" s="4"/>
      <c r="G66" s="5"/>
    </row>
    <row r="67" spans="1:7" x14ac:dyDescent="0.2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610543.32000000007</v>
      </c>
      <c r="E67" s="4">
        <f>SUM('Rental Car Surcharge'!B67:M67)</f>
        <v>62564</v>
      </c>
      <c r="F67" s="4"/>
      <c r="G67" s="5"/>
    </row>
    <row r="68" spans="1:7" x14ac:dyDescent="0.2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1168646.1400000001</v>
      </c>
      <c r="E68" s="4">
        <f>SUM('Rental Car Surcharge'!B68:M68)</f>
        <v>595520.4</v>
      </c>
      <c r="F68" s="4"/>
      <c r="G68" s="5"/>
    </row>
    <row r="69" spans="1:7" x14ac:dyDescent="0.2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1299067.58</v>
      </c>
      <c r="E69" s="4">
        <f>SUM('Rental Car Surcharge'!B69:M69)</f>
        <v>870199.79999999993</v>
      </c>
      <c r="F69" s="4"/>
      <c r="G69" s="5"/>
    </row>
    <row r="70" spans="1:7" x14ac:dyDescent="0.2">
      <c r="A70" t="s">
        <v>67</v>
      </c>
      <c r="B70" s="4">
        <f>SUM('Oil &amp; Gas Severance'!B70:M70)</f>
        <v>177960.63</v>
      </c>
      <c r="C70" s="4">
        <f>SUM('Solid Minerals Severance'!B70:M70)</f>
        <v>0</v>
      </c>
      <c r="D70" s="4">
        <f>SUM('County Tax on Motor Fuel'!B70:M70)</f>
        <v>1032592.21</v>
      </c>
      <c r="E70" s="4">
        <f>SUM('Rental Car Surcharge'!B70:M70)</f>
        <v>118885.6</v>
      </c>
      <c r="F70" s="4"/>
      <c r="G70" s="5"/>
    </row>
    <row r="71" spans="1:7" x14ac:dyDescent="0.2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1522716.5799999998</v>
      </c>
      <c r="E71" s="4">
        <f>SUM('Rental Car Surcharge'!B71:M71)</f>
        <v>2893545.4</v>
      </c>
      <c r="F71" s="4"/>
      <c r="G71" s="5"/>
    </row>
    <row r="72" spans="1:7" x14ac:dyDescent="0.2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1707423.6800000002</v>
      </c>
      <c r="E72" s="4">
        <f>SUM('Rental Car Surcharge'!B72:M72)</f>
        <v>4044071.8000000003</v>
      </c>
      <c r="F72" s="4"/>
      <c r="G72" s="5"/>
    </row>
    <row r="73" spans="1:7" x14ac:dyDescent="0.2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773788.63</v>
      </c>
      <c r="E73" s="4">
        <f>SUM('Rental Car Surcharge'!B73:M73)</f>
        <v>140999.20000000001</v>
      </c>
      <c r="F73" s="4"/>
      <c r="G73" s="5"/>
    </row>
    <row r="74" spans="1:7" x14ac:dyDescent="0.2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479344.96</v>
      </c>
      <c r="E74" s="4">
        <f>SUM('Rental Car Surcharge'!B74:M74)</f>
        <v>47302.6</v>
      </c>
      <c r="F74" s="4"/>
      <c r="G74" s="5"/>
    </row>
    <row r="75" spans="1:7" x14ac:dyDescent="0.2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540816.88000000012</v>
      </c>
      <c r="E75" s="4">
        <f>SUM('Rental Car Surcharge'!B75:M75)</f>
        <v>1037</v>
      </c>
      <c r="F75" s="4"/>
      <c r="G75" s="5"/>
    </row>
    <row r="76" spans="1:7" x14ac:dyDescent="0.2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158001.28</v>
      </c>
      <c r="E76" s="4">
        <f>SUM('Rental Car Surcharge'!B76:M76)</f>
        <v>60</v>
      </c>
      <c r="F76" s="4"/>
      <c r="G76" s="5"/>
    </row>
    <row r="77" spans="1:7" x14ac:dyDescent="0.2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2316801.65</v>
      </c>
      <c r="E77" s="4">
        <f>SUM('Rental Car Surcharge'!B77:M77)</f>
        <v>1847903</v>
      </c>
      <c r="F77" s="4"/>
      <c r="G77" s="5"/>
    </row>
    <row r="78" spans="1:7" x14ac:dyDescent="0.2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353196.43</v>
      </c>
      <c r="E78" s="4">
        <f>SUM('Rental Car Surcharge'!B78:M78)</f>
        <v>540</v>
      </c>
      <c r="F78" s="4"/>
      <c r="G78" s="5"/>
    </row>
    <row r="79" spans="1:7" x14ac:dyDescent="0.2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814284.3899999999</v>
      </c>
      <c r="E79" s="4">
        <f>SUM('Rental Car Surcharge'!B79:M79)</f>
        <v>10680.6</v>
      </c>
      <c r="F79" s="4"/>
      <c r="G79" s="5"/>
    </row>
    <row r="80" spans="1:7" x14ac:dyDescent="0.2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347078.40000000008</v>
      </c>
      <c r="E80" s="4">
        <f>SUM('Rental Car Surcharge'!B80:M80)</f>
        <v>362</v>
      </c>
      <c r="F80" s="4"/>
      <c r="G80" s="5"/>
    </row>
    <row r="81" spans="1:7" x14ac:dyDescent="0.2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47646</v>
      </c>
      <c r="F81" s="4"/>
      <c r="G81" s="5"/>
    </row>
    <row r="82" spans="1:7" x14ac:dyDescent="0.2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0</v>
      </c>
      <c r="F82" s="4"/>
      <c r="G82" s="5"/>
    </row>
    <row r="83" spans="1:7" x14ac:dyDescent="0.2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150</v>
      </c>
      <c r="F83" s="4"/>
      <c r="G83" s="5"/>
    </row>
    <row r="84" spans="1:7" x14ac:dyDescent="0.2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x14ac:dyDescent="0.2">
      <c r="A85" t="s">
        <v>31</v>
      </c>
      <c r="B85" s="4">
        <f>SUM(B14:B82)</f>
        <v>394177.18</v>
      </c>
      <c r="C85" s="4">
        <f>SUM(C14:C80)</f>
        <v>6690616.4500000002</v>
      </c>
      <c r="D85" s="4">
        <f>SUM(D14:D82)</f>
        <v>97112027.909999996</v>
      </c>
      <c r="E85" s="4">
        <f>SUM(E14:E82)</f>
        <v>192690286.13000003</v>
      </c>
      <c r="F85" s="4"/>
      <c r="G85" s="4"/>
    </row>
    <row r="87" spans="1:7" x14ac:dyDescent="0.2">
      <c r="A87" s="3"/>
    </row>
    <row r="90" spans="1:7" x14ac:dyDescent="0.2">
      <c r="A90" t="s">
        <v>87</v>
      </c>
    </row>
    <row r="91" spans="1:7" x14ac:dyDescent="0.2">
      <c r="A91" t="s">
        <v>88</v>
      </c>
    </row>
  </sheetData>
  <mergeCells count="5">
    <mergeCell ref="A7:D7"/>
    <mergeCell ref="A3:D3"/>
    <mergeCell ref="A4:D4"/>
    <mergeCell ref="A5:D5"/>
    <mergeCell ref="A6:D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E82"/>
  <sheetViews>
    <sheetView workbookViewId="0">
      <pane ySplit="11" topLeftCell="A52" activePane="bottomLeft" state="frozen"/>
      <selection pane="bottomLeft" activeCell="B50" sqref="B50:M69"/>
    </sheetView>
  </sheetViews>
  <sheetFormatPr defaultRowHeight="12.75" x14ac:dyDescent="0.2"/>
  <cols>
    <col min="1" max="1" width="16.1640625" bestFit="1" customWidth="1"/>
    <col min="2" max="3" width="9.1640625" bestFit="1" customWidth="1"/>
    <col min="4" max="4" width="8.1640625" bestFit="1" customWidth="1"/>
    <col min="5" max="6" width="9.1640625" bestFit="1" customWidth="1"/>
    <col min="7" max="13" width="8.1640625" bestFit="1" customWidth="1"/>
    <col min="14" max="14" width="9.1640625" bestFit="1" customWidth="1"/>
  </cols>
  <sheetData>
    <row r="1" spans="1:14" x14ac:dyDescent="0.2">
      <c r="A1" t="str">
        <f>'SFY 17-18'!A1</f>
        <v>VALIDATED TAX RECEIPTS FOR: JULY 2017 thru June 2018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97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1:14" x14ac:dyDescent="0.2">
      <c r="B11" s="1">
        <v>42917</v>
      </c>
      <c r="C11" s="1">
        <f>DATE(YEAR(B11),MONTH(B11)+1,DAY(B11))</f>
        <v>42948</v>
      </c>
      <c r="D11" s="1">
        <f t="shared" ref="D11:M11" si="0">DATE(YEAR(C11),MONTH(C11)+1,DAY(C11))</f>
        <v>42979</v>
      </c>
      <c r="E11" s="1">
        <f t="shared" si="0"/>
        <v>43009</v>
      </c>
      <c r="F11" s="1">
        <f t="shared" si="0"/>
        <v>43040</v>
      </c>
      <c r="G11" s="1">
        <f t="shared" si="0"/>
        <v>43070</v>
      </c>
      <c r="H11" s="1">
        <f t="shared" si="0"/>
        <v>43101</v>
      </c>
      <c r="I11" s="1">
        <f t="shared" si="0"/>
        <v>43132</v>
      </c>
      <c r="J11" s="1">
        <f t="shared" si="0"/>
        <v>43160</v>
      </c>
      <c r="K11" s="1">
        <f t="shared" si="0"/>
        <v>43191</v>
      </c>
      <c r="L11" s="1">
        <f t="shared" si="0"/>
        <v>43221</v>
      </c>
      <c r="M11" s="1">
        <f t="shared" si="0"/>
        <v>43252</v>
      </c>
      <c r="N11" s="16" t="s">
        <v>104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x14ac:dyDescent="0.2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ref="N15:N78" si="1">SUM(B15:M15)</f>
        <v>0</v>
      </c>
    </row>
    <row r="16" spans="1:14" x14ac:dyDescent="0.2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1"/>
        <v>0</v>
      </c>
    </row>
    <row r="17" spans="1:31" x14ac:dyDescent="0.2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1"/>
        <v>0</v>
      </c>
    </row>
    <row r="18" spans="1:31" x14ac:dyDescent="0.2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1"/>
        <v>0</v>
      </c>
    </row>
    <row r="19" spans="1:31" x14ac:dyDescent="0.2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1"/>
        <v>0</v>
      </c>
    </row>
    <row r="20" spans="1:31" x14ac:dyDescent="0.2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1"/>
        <v>0</v>
      </c>
    </row>
    <row r="21" spans="1:31" x14ac:dyDescent="0.2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1"/>
        <v>0</v>
      </c>
    </row>
    <row r="22" spans="1:31" x14ac:dyDescent="0.2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1"/>
        <v>0</v>
      </c>
    </row>
    <row r="23" spans="1:31" x14ac:dyDescent="0.2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1"/>
        <v>0</v>
      </c>
    </row>
    <row r="24" spans="1:31" s="5" customFormat="1" x14ac:dyDescent="0.2">
      <c r="A24" s="5" t="s">
        <v>45</v>
      </c>
      <c r="B24" s="5">
        <v>7998.5099999999984</v>
      </c>
      <c r="C24" s="5">
        <v>6256.0299999999943</v>
      </c>
      <c r="D24" s="5">
        <v>5252.6700000000019</v>
      </c>
      <c r="E24" s="5">
        <v>7861.6999999999953</v>
      </c>
      <c r="F24" s="5">
        <v>6839.1800000000021</v>
      </c>
      <c r="G24" s="5">
        <v>4623.1699999999992</v>
      </c>
      <c r="H24" s="5">
        <v>6793.8100000000022</v>
      </c>
      <c r="I24" s="5">
        <v>9023.4700000000012</v>
      </c>
      <c r="J24" s="5">
        <v>9072.809999999994</v>
      </c>
      <c r="K24" s="5">
        <v>10834.82</v>
      </c>
      <c r="L24" s="5">
        <v>11566.230000000001</v>
      </c>
      <c r="M24" s="5">
        <v>10108.619999999999</v>
      </c>
      <c r="N24" s="5">
        <f t="shared" si="1"/>
        <v>96231.019999999975</v>
      </c>
    </row>
    <row r="25" spans="1:31" x14ac:dyDescent="0.2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1"/>
        <v>0</v>
      </c>
      <c r="AE25" t="s">
        <v>102</v>
      </c>
    </row>
    <row r="26" spans="1:31" x14ac:dyDescent="0.2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1"/>
        <v>0</v>
      </c>
    </row>
    <row r="27" spans="1:31" x14ac:dyDescent="0.2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1"/>
        <v>0</v>
      </c>
    </row>
    <row r="28" spans="1:31" x14ac:dyDescent="0.2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1"/>
        <v>0</v>
      </c>
    </row>
    <row r="29" spans="1:31" x14ac:dyDescent="0.2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1"/>
        <v>0</v>
      </c>
    </row>
    <row r="30" spans="1:31" x14ac:dyDescent="0.2">
      <c r="A30" t="s">
        <v>47</v>
      </c>
      <c r="B30" s="5">
        <v>4790.1799999999994</v>
      </c>
      <c r="C30" s="5">
        <v>2235.54</v>
      </c>
      <c r="D30" s="5">
        <v>2004.2700000000004</v>
      </c>
      <c r="E30" s="5">
        <v>2652.4799999999996</v>
      </c>
      <c r="F30" s="5">
        <v>2703.8000000000006</v>
      </c>
      <c r="G30" s="5">
        <v>3705.0700000000006</v>
      </c>
      <c r="H30" s="5">
        <v>5491.4200000000019</v>
      </c>
      <c r="I30" s="5">
        <v>6490.9599999999991</v>
      </c>
      <c r="J30" s="5">
        <v>3436.4600000000009</v>
      </c>
      <c r="K30" s="5">
        <v>6775.15</v>
      </c>
      <c r="L30" s="5">
        <v>4435.170000000001</v>
      </c>
      <c r="M30" s="5">
        <v>3363.3399999999983</v>
      </c>
      <c r="N30" s="5">
        <f t="shared" si="1"/>
        <v>48083.839999999997</v>
      </c>
    </row>
    <row r="31" spans="1:31" x14ac:dyDescent="0.2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1"/>
        <v>0</v>
      </c>
    </row>
    <row r="32" spans="1:31" x14ac:dyDescent="0.2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1"/>
        <v>0</v>
      </c>
    </row>
    <row r="33" spans="1:14" x14ac:dyDescent="0.2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1"/>
        <v>0</v>
      </c>
    </row>
    <row r="34" spans="1:14" x14ac:dyDescent="0.2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1"/>
        <v>0</v>
      </c>
    </row>
    <row r="35" spans="1:14" x14ac:dyDescent="0.2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1"/>
        <v>0</v>
      </c>
    </row>
    <row r="36" spans="1:14" x14ac:dyDescent="0.2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1"/>
        <v>0</v>
      </c>
    </row>
    <row r="37" spans="1:14" x14ac:dyDescent="0.2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1"/>
        <v>0</v>
      </c>
    </row>
    <row r="38" spans="1:14" x14ac:dyDescent="0.2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1"/>
        <v>0</v>
      </c>
    </row>
    <row r="39" spans="1:14" s="5" customFormat="1" x14ac:dyDescent="0.2">
      <c r="A39" s="5" t="s">
        <v>14</v>
      </c>
      <c r="B39" s="5">
        <v>4225.2299999999996</v>
      </c>
      <c r="C39" s="5">
        <v>3945.1099999999997</v>
      </c>
      <c r="D39" s="5">
        <v>3322.21</v>
      </c>
      <c r="E39" s="5">
        <v>3841.21</v>
      </c>
      <c r="F39" s="5">
        <v>3951.690000000001</v>
      </c>
      <c r="G39" s="5">
        <v>924.0300000000002</v>
      </c>
      <c r="H39" s="5">
        <v>3882.949999999998</v>
      </c>
      <c r="I39" s="5">
        <v>5459.220000000003</v>
      </c>
      <c r="J39" s="5">
        <v>5633.2800000000025</v>
      </c>
      <c r="K39" s="5">
        <v>6498.1600000000035</v>
      </c>
      <c r="L39" s="5">
        <v>5154.2999999999993</v>
      </c>
      <c r="M39" s="5">
        <v>4999.2800000000016</v>
      </c>
      <c r="N39" s="5">
        <f t="shared" si="1"/>
        <v>51836.670000000013</v>
      </c>
    </row>
    <row r="40" spans="1:14" x14ac:dyDescent="0.2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1"/>
        <v>0</v>
      </c>
    </row>
    <row r="41" spans="1:14" x14ac:dyDescent="0.2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1"/>
        <v>0</v>
      </c>
    </row>
    <row r="42" spans="1:14" x14ac:dyDescent="0.2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1"/>
        <v>0</v>
      </c>
    </row>
    <row r="43" spans="1:14" x14ac:dyDescent="0.2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1"/>
        <v>0</v>
      </c>
    </row>
    <row r="44" spans="1:14" x14ac:dyDescent="0.2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1"/>
        <v>0</v>
      </c>
    </row>
    <row r="45" spans="1:14" x14ac:dyDescent="0.2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1"/>
        <v>0</v>
      </c>
    </row>
    <row r="46" spans="1:14" x14ac:dyDescent="0.2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1"/>
        <v>0</v>
      </c>
    </row>
    <row r="47" spans="1:14" x14ac:dyDescent="0.2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1"/>
        <v>0</v>
      </c>
    </row>
    <row r="48" spans="1:14" x14ac:dyDescent="0.2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1"/>
        <v>0</v>
      </c>
    </row>
    <row r="49" spans="1:14" x14ac:dyDescent="0.2">
      <c r="A49" t="s">
        <v>53</v>
      </c>
      <c r="B49" s="5">
        <v>1844.6400000000003</v>
      </c>
      <c r="C49" s="5">
        <v>1765.8699999999992</v>
      </c>
      <c r="D49" s="5">
        <v>1461.379999999999</v>
      </c>
      <c r="E49" s="5">
        <v>1729.2799999999991</v>
      </c>
      <c r="F49" s="5">
        <v>1462.0699999999988</v>
      </c>
      <c r="G49" s="5">
        <v>278.48999999999995</v>
      </c>
      <c r="H49" s="5">
        <v>1738.0700000000008</v>
      </c>
      <c r="I49" s="5">
        <v>1930.8</v>
      </c>
      <c r="J49" s="5">
        <v>2339.44</v>
      </c>
      <c r="K49" s="5">
        <v>2617.5500000000011</v>
      </c>
      <c r="L49" s="5">
        <v>886.37999999999965</v>
      </c>
      <c r="M49" s="5">
        <v>2011.0499999999993</v>
      </c>
      <c r="N49" s="5">
        <f t="shared" si="1"/>
        <v>20065.019999999997</v>
      </c>
    </row>
    <row r="50" spans="1:14" x14ac:dyDescent="0.2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1"/>
        <v>0</v>
      </c>
    </row>
    <row r="51" spans="1:14" x14ac:dyDescent="0.2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1"/>
        <v>0</v>
      </c>
    </row>
    <row r="52" spans="1:14" x14ac:dyDescent="0.2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1"/>
        <v>0</v>
      </c>
    </row>
    <row r="53" spans="1:14" x14ac:dyDescent="0.2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1"/>
        <v>0</v>
      </c>
    </row>
    <row r="54" spans="1:14" x14ac:dyDescent="0.2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1"/>
        <v>0</v>
      </c>
    </row>
    <row r="55" spans="1:14" x14ac:dyDescent="0.2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1"/>
        <v>0</v>
      </c>
    </row>
    <row r="56" spans="1:14" x14ac:dyDescent="0.2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1"/>
        <v>0</v>
      </c>
    </row>
    <row r="57" spans="1:14" x14ac:dyDescent="0.2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1"/>
        <v>0</v>
      </c>
    </row>
    <row r="58" spans="1:14" x14ac:dyDescent="0.2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1"/>
        <v>0</v>
      </c>
    </row>
    <row r="59" spans="1:14" x14ac:dyDescent="0.2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1"/>
        <v>0</v>
      </c>
    </row>
    <row r="60" spans="1:14" x14ac:dyDescent="0.2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1"/>
        <v>0</v>
      </c>
    </row>
    <row r="61" spans="1:14" x14ac:dyDescent="0.2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1"/>
        <v>0</v>
      </c>
    </row>
    <row r="62" spans="1:14" x14ac:dyDescent="0.2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1"/>
        <v>0</v>
      </c>
    </row>
    <row r="63" spans="1:14" x14ac:dyDescent="0.2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1"/>
        <v>0</v>
      </c>
    </row>
    <row r="64" spans="1:14" x14ac:dyDescent="0.2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1"/>
        <v>0</v>
      </c>
    </row>
    <row r="65" spans="1:14" x14ac:dyDescent="0.2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1"/>
        <v>0</v>
      </c>
    </row>
    <row r="66" spans="1:14" x14ac:dyDescent="0.2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1"/>
        <v>0</v>
      </c>
    </row>
    <row r="67" spans="1:14" x14ac:dyDescent="0.2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1"/>
        <v>0</v>
      </c>
    </row>
    <row r="68" spans="1:14" x14ac:dyDescent="0.2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1"/>
        <v>0</v>
      </c>
    </row>
    <row r="69" spans="1:14" x14ac:dyDescent="0.2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1"/>
        <v>0</v>
      </c>
    </row>
    <row r="70" spans="1:14" x14ac:dyDescent="0.2">
      <c r="A70" t="s">
        <v>67</v>
      </c>
      <c r="B70" s="5">
        <v>13073.890000000001</v>
      </c>
      <c r="C70" s="5">
        <v>15610.33</v>
      </c>
      <c r="D70" s="5">
        <v>14179.08</v>
      </c>
      <c r="E70" s="5">
        <v>14509.340000000002</v>
      </c>
      <c r="F70" s="5">
        <v>14582.67</v>
      </c>
      <c r="G70" s="5">
        <v>12758.659999999998</v>
      </c>
      <c r="H70" s="5">
        <v>10569.339999999995</v>
      </c>
      <c r="I70" s="5">
        <v>11509.099999999997</v>
      </c>
      <c r="J70" s="5">
        <v>17354.070000000003</v>
      </c>
      <c r="K70" s="5">
        <v>18882.189999999999</v>
      </c>
      <c r="L70" s="5">
        <v>16239.769999999997</v>
      </c>
      <c r="M70" s="5">
        <v>18692.189999999999</v>
      </c>
      <c r="N70" s="5">
        <f t="shared" si="1"/>
        <v>177960.63</v>
      </c>
    </row>
    <row r="71" spans="1:14" x14ac:dyDescent="0.2">
      <c r="A71" t="s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f t="shared" si="1"/>
        <v>0</v>
      </c>
    </row>
    <row r="72" spans="1:14" x14ac:dyDescent="0.2">
      <c r="A72" t="s">
        <v>69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f t="shared" si="1"/>
        <v>0</v>
      </c>
    </row>
    <row r="73" spans="1:14" x14ac:dyDescent="0.2">
      <c r="A73" t="s">
        <v>27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f t="shared" si="1"/>
        <v>0</v>
      </c>
    </row>
    <row r="74" spans="1:14" x14ac:dyDescent="0.2">
      <c r="A74" t="s">
        <v>70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f t="shared" si="1"/>
        <v>0</v>
      </c>
    </row>
    <row r="75" spans="1:14" x14ac:dyDescent="0.2">
      <c r="A75" t="s">
        <v>28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>
        <f t="shared" si="1"/>
        <v>0</v>
      </c>
    </row>
    <row r="76" spans="1:14" x14ac:dyDescent="0.2">
      <c r="A76" t="s">
        <v>29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f t="shared" si="1"/>
        <v>0</v>
      </c>
    </row>
    <row r="77" spans="1:14" x14ac:dyDescent="0.2">
      <c r="A77" t="s">
        <v>71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>
        <f t="shared" si="1"/>
        <v>0</v>
      </c>
    </row>
    <row r="78" spans="1:14" x14ac:dyDescent="0.2">
      <c r="A78" t="s">
        <v>72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>
        <f t="shared" si="1"/>
        <v>0</v>
      </c>
    </row>
    <row r="79" spans="1:14" x14ac:dyDescent="0.2">
      <c r="A79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f>SUM(B79:M79)</f>
        <v>0</v>
      </c>
    </row>
    <row r="80" spans="1:14" x14ac:dyDescent="0.2">
      <c r="A80" t="s">
        <v>30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>
        <f>SUM(B80:M80)</f>
        <v>0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2">SUM(B14:B80)</f>
        <v>31932.449999999997</v>
      </c>
      <c r="C82" s="5">
        <f t="shared" si="2"/>
        <v>29812.87999999999</v>
      </c>
      <c r="D82" s="5">
        <f t="shared" si="2"/>
        <v>26219.61</v>
      </c>
      <c r="E82" s="5">
        <f t="shared" si="2"/>
        <v>30594.009999999995</v>
      </c>
      <c r="F82" s="5">
        <f t="shared" si="2"/>
        <v>29539.410000000003</v>
      </c>
      <c r="G82" s="5">
        <f t="shared" si="2"/>
        <v>22289.42</v>
      </c>
      <c r="H82" s="5">
        <f t="shared" si="2"/>
        <v>28475.589999999997</v>
      </c>
      <c r="I82" s="5">
        <f t="shared" si="2"/>
        <v>34413.549999999996</v>
      </c>
      <c r="J82" s="5">
        <f t="shared" si="2"/>
        <v>37836.06</v>
      </c>
      <c r="K82" s="5">
        <f t="shared" si="2"/>
        <v>45607.87000000001</v>
      </c>
      <c r="L82" s="5">
        <f t="shared" si="2"/>
        <v>38281.85</v>
      </c>
      <c r="M82" s="5">
        <f t="shared" si="2"/>
        <v>39174.479999999996</v>
      </c>
      <c r="N82" s="5">
        <f>SUM(B82:M82)</f>
        <v>394177.17999999993</v>
      </c>
    </row>
  </sheetData>
  <mergeCells count="6">
    <mergeCell ref="A8:N8"/>
    <mergeCell ref="A7:N7"/>
    <mergeCell ref="A3:N3"/>
    <mergeCell ref="A4:N4"/>
    <mergeCell ref="A5:N5"/>
    <mergeCell ref="A6:N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N82"/>
  <sheetViews>
    <sheetView zoomScaleNormal="100" workbookViewId="0">
      <pane xSplit="1" ySplit="13" topLeftCell="B72" activePane="bottomRight" state="frozen"/>
      <selection pane="topRight" activeCell="B1" sqref="B1"/>
      <selection pane="bottomLeft" activeCell="A14" sqref="A14"/>
      <selection pane="bottomRight" activeCell="B79" sqref="B79"/>
    </sheetView>
  </sheetViews>
  <sheetFormatPr defaultRowHeight="12.75" x14ac:dyDescent="0.2"/>
  <cols>
    <col min="1" max="1" width="16.1640625" bestFit="1" customWidth="1"/>
    <col min="2" max="11" width="8.1640625" bestFit="1" customWidth="1"/>
    <col min="12" max="12" width="10.1640625" bestFit="1" customWidth="1"/>
    <col min="13" max="13" width="8.1640625" bestFit="1" customWidth="1"/>
    <col min="14" max="14" width="10.1640625" bestFit="1" customWidth="1"/>
  </cols>
  <sheetData>
    <row r="1" spans="1:14" x14ac:dyDescent="0.2">
      <c r="A1" t="str">
        <f>'SFY 17-18'!A1</f>
        <v>VALIDATED TAX RECEIPTS FOR: JULY 2017 thru June 2018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95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1:14" x14ac:dyDescent="0.2">
      <c r="B11" s="1">
        <f>'Oil &amp; Gas Severance'!B11</f>
        <v>42917</v>
      </c>
      <c r="C11" s="1">
        <f>'Oil &amp; Gas Severance'!C11</f>
        <v>42948</v>
      </c>
      <c r="D11" s="1">
        <f>'Oil &amp; Gas Severance'!D11</f>
        <v>42979</v>
      </c>
      <c r="E11" s="1">
        <f>'Oil &amp; Gas Severance'!E11</f>
        <v>43009</v>
      </c>
      <c r="F11" s="1">
        <f>'Oil &amp; Gas Severance'!F11</f>
        <v>43040</v>
      </c>
      <c r="G11" s="1">
        <f>'Oil &amp; Gas Severance'!G11</f>
        <v>43070</v>
      </c>
      <c r="H11" s="1">
        <f>'Oil &amp; Gas Severance'!H11</f>
        <v>43101</v>
      </c>
      <c r="I11" s="1">
        <f>'Oil &amp; Gas Severance'!I11</f>
        <v>43132</v>
      </c>
      <c r="J11" s="1">
        <f>'Oil &amp; Gas Severance'!J11</f>
        <v>43160</v>
      </c>
      <c r="K11" s="1">
        <f>'Oil &amp; Gas Severance'!K11</f>
        <v>43191</v>
      </c>
      <c r="L11" s="1">
        <f>'Oil &amp; Gas Severance'!L11</f>
        <v>43221</v>
      </c>
      <c r="M11" s="1">
        <f>'Oil &amp; Gas Severance'!M11</f>
        <v>43252</v>
      </c>
      <c r="N11" s="1" t="str">
        <f>'Oil &amp; Gas Severance'!N11</f>
        <v>SFY17-18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x14ac:dyDescent="0.2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ref="N15:N78" si="0">SUM(B15:M15)</f>
        <v>0</v>
      </c>
    </row>
    <row r="16" spans="1:14" x14ac:dyDescent="0.2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x14ac:dyDescent="0.2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x14ac:dyDescent="0.2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x14ac:dyDescent="0.2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x14ac:dyDescent="0.2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x14ac:dyDescent="0.2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x14ac:dyDescent="0.2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x14ac:dyDescent="0.2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x14ac:dyDescent="0.2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x14ac:dyDescent="0.2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G25+G41</f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x14ac:dyDescent="0.2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x14ac:dyDescent="0.2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x14ac:dyDescent="0.2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x14ac:dyDescent="0.2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x14ac:dyDescent="0.2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x14ac:dyDescent="0.2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x14ac:dyDescent="0.2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x14ac:dyDescent="0.2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x14ac:dyDescent="0.2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x14ac:dyDescent="0.2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x14ac:dyDescent="0.2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x14ac:dyDescent="0.2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11">
        <v>855762.40999999992</v>
      </c>
      <c r="M37" s="5">
        <v>0</v>
      </c>
      <c r="N37" s="5">
        <f t="shared" si="0"/>
        <v>855762.40999999992</v>
      </c>
    </row>
    <row r="38" spans="1:14" x14ac:dyDescent="0.2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11">
        <v>4115780.7199999997</v>
      </c>
      <c r="M38" s="5">
        <v>0</v>
      </c>
      <c r="N38" s="5">
        <f t="shared" si="0"/>
        <v>4115780.7199999997</v>
      </c>
    </row>
    <row r="39" spans="1:14" x14ac:dyDescent="0.2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x14ac:dyDescent="0.2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x14ac:dyDescent="0.2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x14ac:dyDescent="0.2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1">
        <v>568281.44999999995</v>
      </c>
      <c r="M42" s="5">
        <v>0</v>
      </c>
      <c r="N42" s="5">
        <f t="shared" si="0"/>
        <v>568281.44999999995</v>
      </c>
    </row>
    <row r="43" spans="1:14" x14ac:dyDescent="0.2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x14ac:dyDescent="0.2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x14ac:dyDescent="0.2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x14ac:dyDescent="0.2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x14ac:dyDescent="0.2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x14ac:dyDescent="0.2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x14ac:dyDescent="0.2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x14ac:dyDescent="0.2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x14ac:dyDescent="0.2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x14ac:dyDescent="0.2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x14ac:dyDescent="0.2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x14ac:dyDescent="0.2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11">
        <v>1056062.25</v>
      </c>
      <c r="M54" s="5">
        <v>0</v>
      </c>
      <c r="N54" s="5">
        <f t="shared" si="0"/>
        <v>1056062.25</v>
      </c>
    </row>
    <row r="55" spans="1:14" x14ac:dyDescent="0.2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x14ac:dyDescent="0.2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x14ac:dyDescent="0.2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x14ac:dyDescent="0.2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x14ac:dyDescent="0.2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x14ac:dyDescent="0.2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x14ac:dyDescent="0.2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x14ac:dyDescent="0.2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x14ac:dyDescent="0.2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x14ac:dyDescent="0.2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x14ac:dyDescent="0.2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x14ac:dyDescent="0.2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11">
        <v>94729.62</v>
      </c>
      <c r="M66" s="5">
        <v>0</v>
      </c>
      <c r="N66" s="5">
        <f t="shared" si="0"/>
        <v>94729.62</v>
      </c>
    </row>
    <row r="67" spans="1:14" x14ac:dyDescent="0.2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x14ac:dyDescent="0.2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x14ac:dyDescent="0.2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x14ac:dyDescent="0.2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x14ac:dyDescent="0.2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x14ac:dyDescent="0.2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x14ac:dyDescent="0.2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x14ac:dyDescent="0.2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x14ac:dyDescent="0.2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x14ac:dyDescent="0.2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x14ac:dyDescent="0.2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x14ac:dyDescent="0.2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x14ac:dyDescent="0.2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x14ac:dyDescent="0.2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1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6690616.4500000002</v>
      </c>
      <c r="M82" s="5">
        <f t="shared" si="1"/>
        <v>0</v>
      </c>
      <c r="N82" s="5">
        <f>SUM(B82:M82)</f>
        <v>6690616.4500000002</v>
      </c>
    </row>
  </sheetData>
  <mergeCells count="6">
    <mergeCell ref="A8:N8"/>
    <mergeCell ref="A7:N7"/>
    <mergeCell ref="A3:N3"/>
    <mergeCell ref="A4:N4"/>
    <mergeCell ref="A5:N5"/>
    <mergeCell ref="A6:N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N82"/>
  <sheetViews>
    <sheetView workbookViewId="0">
      <pane xSplit="1" ySplit="13" topLeftCell="B41" activePane="bottomRight" state="frozen"/>
      <selection pane="topRight" activeCell="B1" sqref="B1"/>
      <selection pane="bottomLeft" activeCell="A14" sqref="A14"/>
      <selection pane="bottomRight" activeCell="W12" sqref="V12:W12"/>
    </sheetView>
  </sheetViews>
  <sheetFormatPr defaultRowHeight="12.75" x14ac:dyDescent="0.2"/>
  <cols>
    <col min="1" max="1" width="16.1640625" bestFit="1" customWidth="1"/>
    <col min="2" max="2" width="9.1640625" bestFit="1" customWidth="1"/>
    <col min="3" max="4" width="11.5" bestFit="1" customWidth="1"/>
    <col min="5" max="11" width="9.1640625" bestFit="1" customWidth="1"/>
    <col min="12" max="12" width="10.5" bestFit="1" customWidth="1"/>
    <col min="13" max="13" width="9.1640625" bestFit="1" customWidth="1"/>
    <col min="14" max="14" width="10.1640625" bestFit="1" customWidth="1"/>
  </cols>
  <sheetData>
    <row r="1" spans="1:14" x14ac:dyDescent="0.2">
      <c r="A1" s="7" t="str">
        <f>'SFY 17-18'!A1</f>
        <v>VALIDATED TAX RECEIPTS FOR: JULY 2017 thru June 2018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94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1:14" x14ac:dyDescent="0.2">
      <c r="B11" s="1">
        <f>'Oil &amp; Gas Severance'!B11</f>
        <v>42917</v>
      </c>
      <c r="C11" s="1">
        <f>'Oil &amp; Gas Severance'!C11</f>
        <v>42948</v>
      </c>
      <c r="D11" s="1">
        <f>'Oil &amp; Gas Severance'!D11</f>
        <v>42979</v>
      </c>
      <c r="E11" s="1">
        <f>'Oil &amp; Gas Severance'!E11</f>
        <v>43009</v>
      </c>
      <c r="F11" s="1">
        <f>'Oil &amp; Gas Severance'!F11</f>
        <v>43040</v>
      </c>
      <c r="G11" s="1">
        <f>'Oil &amp; Gas Severance'!G11</f>
        <v>43070</v>
      </c>
      <c r="H11" s="1">
        <f>'Oil &amp; Gas Severance'!H11</f>
        <v>43101</v>
      </c>
      <c r="I11" s="1">
        <f>'Oil &amp; Gas Severance'!I11</f>
        <v>43132</v>
      </c>
      <c r="J11" s="1">
        <f>'Oil &amp; Gas Severance'!J11</f>
        <v>43160</v>
      </c>
      <c r="K11" s="1">
        <f>'Oil &amp; Gas Severance'!K11</f>
        <v>43191</v>
      </c>
      <c r="L11" s="1">
        <f>'Oil &amp; Gas Severance'!L11</f>
        <v>43221</v>
      </c>
      <c r="M11" s="1">
        <f>'Oil &amp; Gas Severance'!M11</f>
        <v>43252</v>
      </c>
      <c r="N11" s="2" t="str">
        <f>'Oil &amp; Gas Severance'!N11</f>
        <v>SFY17-18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10">
        <v>112786.78</v>
      </c>
      <c r="C14" s="10">
        <v>108163.14</v>
      </c>
      <c r="D14" s="10">
        <v>117433.44</v>
      </c>
      <c r="E14" s="10">
        <v>105394.24000000001</v>
      </c>
      <c r="F14" s="10">
        <v>114440.82</v>
      </c>
      <c r="G14" s="10">
        <v>109815.88</v>
      </c>
      <c r="H14" s="10">
        <v>113497.11</v>
      </c>
      <c r="I14" s="10">
        <v>110902.01</v>
      </c>
      <c r="J14" s="10">
        <v>107436.03</v>
      </c>
      <c r="K14" s="10">
        <v>123414.65</v>
      </c>
      <c r="L14" s="10">
        <v>114975.94</v>
      </c>
      <c r="M14" s="10">
        <v>108683.76</v>
      </c>
      <c r="N14" s="5">
        <f>SUM(B14:M14)</f>
        <v>1346943.7999999998</v>
      </c>
    </row>
    <row r="15" spans="1:14" x14ac:dyDescent="0.2">
      <c r="A15" t="s">
        <v>38</v>
      </c>
      <c r="B15" s="10">
        <v>30607.75</v>
      </c>
      <c r="C15" s="10">
        <v>29353</v>
      </c>
      <c r="D15" s="10">
        <v>31868.74</v>
      </c>
      <c r="E15" s="10">
        <v>28601.58</v>
      </c>
      <c r="F15" s="10">
        <v>31056.62</v>
      </c>
      <c r="G15" s="10">
        <v>29801.51</v>
      </c>
      <c r="H15" s="10">
        <v>30800.51</v>
      </c>
      <c r="I15" s="10">
        <v>30096.26</v>
      </c>
      <c r="J15" s="10">
        <v>29155.68</v>
      </c>
      <c r="K15" s="10">
        <v>33491.910000000003</v>
      </c>
      <c r="L15" s="10">
        <v>31201.83</v>
      </c>
      <c r="M15" s="10">
        <v>29494.28</v>
      </c>
      <c r="N15" s="5">
        <f t="shared" ref="N15:N78" si="0">SUM(B15:M15)</f>
        <v>365529.67000000004</v>
      </c>
    </row>
    <row r="16" spans="1:14" x14ac:dyDescent="0.2">
      <c r="A16" t="s">
        <v>39</v>
      </c>
      <c r="B16" s="10">
        <v>89269.88</v>
      </c>
      <c r="C16" s="10">
        <v>85610.3</v>
      </c>
      <c r="D16" s="10">
        <v>92947.67</v>
      </c>
      <c r="E16" s="10">
        <v>83418.740000000005</v>
      </c>
      <c r="F16" s="10">
        <v>90579.05</v>
      </c>
      <c r="G16" s="10">
        <v>86918.44</v>
      </c>
      <c r="H16" s="10">
        <v>89832.1</v>
      </c>
      <c r="I16" s="10">
        <v>87778.1</v>
      </c>
      <c r="J16" s="10">
        <v>85034.81</v>
      </c>
      <c r="K16" s="10">
        <v>97681.77</v>
      </c>
      <c r="L16" s="10">
        <v>91002.58</v>
      </c>
      <c r="M16" s="10">
        <v>86022.39</v>
      </c>
      <c r="N16" s="5">
        <f t="shared" si="0"/>
        <v>1066095.8299999998</v>
      </c>
    </row>
    <row r="17" spans="1:14" x14ac:dyDescent="0.2">
      <c r="A17" t="s">
        <v>2</v>
      </c>
      <c r="B17" s="10">
        <v>19735.650000000001</v>
      </c>
      <c r="C17" s="10">
        <v>18926.599999999999</v>
      </c>
      <c r="D17" s="10">
        <v>20548.740000000002</v>
      </c>
      <c r="E17" s="10">
        <v>18442.099999999999</v>
      </c>
      <c r="F17" s="10">
        <v>20025.080000000002</v>
      </c>
      <c r="G17" s="10">
        <v>19215.8</v>
      </c>
      <c r="H17" s="10">
        <v>19859.95</v>
      </c>
      <c r="I17" s="10">
        <v>19405.849999999999</v>
      </c>
      <c r="J17" s="10">
        <v>18799.37</v>
      </c>
      <c r="K17" s="10">
        <v>21595.34</v>
      </c>
      <c r="L17" s="10">
        <v>20118.72</v>
      </c>
      <c r="M17" s="10">
        <v>19017.7</v>
      </c>
      <c r="N17" s="5">
        <f t="shared" si="0"/>
        <v>235690.90000000002</v>
      </c>
    </row>
    <row r="18" spans="1:14" x14ac:dyDescent="0.2">
      <c r="A18" t="s">
        <v>40</v>
      </c>
      <c r="B18" s="10">
        <v>251294.16</v>
      </c>
      <c r="C18" s="10">
        <v>240992.46</v>
      </c>
      <c r="D18" s="10">
        <v>261647.12</v>
      </c>
      <c r="E18" s="10">
        <v>234823.22</v>
      </c>
      <c r="F18" s="10">
        <v>254979.45</v>
      </c>
      <c r="G18" s="10">
        <v>244674.85</v>
      </c>
      <c r="H18" s="10">
        <v>252876.79</v>
      </c>
      <c r="I18" s="10">
        <v>247094.79</v>
      </c>
      <c r="J18" s="10">
        <v>239372.45</v>
      </c>
      <c r="K18" s="10">
        <v>274973.53999999998</v>
      </c>
      <c r="L18" s="10">
        <v>256171.7</v>
      </c>
      <c r="M18" s="10">
        <v>242152.46</v>
      </c>
      <c r="N18" s="5">
        <f t="shared" si="0"/>
        <v>3001052.99</v>
      </c>
    </row>
    <row r="19" spans="1:14" x14ac:dyDescent="0.2">
      <c r="A19" t="s">
        <v>41</v>
      </c>
      <c r="B19" s="10">
        <v>584637.24</v>
      </c>
      <c r="C19" s="10">
        <v>560670.31000000006</v>
      </c>
      <c r="D19" s="10">
        <v>608723.47</v>
      </c>
      <c r="E19" s="10">
        <v>546317.52</v>
      </c>
      <c r="F19" s="10">
        <v>593211.09</v>
      </c>
      <c r="G19" s="10">
        <v>569237.4</v>
      </c>
      <c r="H19" s="10">
        <v>588319.25</v>
      </c>
      <c r="I19" s="10">
        <v>574867.39</v>
      </c>
      <c r="J19" s="10">
        <v>556901.32999999996</v>
      </c>
      <c r="K19" s="10">
        <v>639727.47</v>
      </c>
      <c r="L19" s="10">
        <v>595984.87</v>
      </c>
      <c r="M19" s="10">
        <v>563369.03</v>
      </c>
      <c r="N19" s="5">
        <f t="shared" si="0"/>
        <v>6981966.3700000001</v>
      </c>
    </row>
    <row r="20" spans="1:14" x14ac:dyDescent="0.2">
      <c r="A20" t="s">
        <v>3</v>
      </c>
      <c r="B20" s="10">
        <v>23663.27</v>
      </c>
      <c r="C20" s="10">
        <v>22693.200000000001</v>
      </c>
      <c r="D20" s="10">
        <v>24638.16</v>
      </c>
      <c r="E20" s="10">
        <v>22112.28</v>
      </c>
      <c r="F20" s="10">
        <v>24010.3</v>
      </c>
      <c r="G20" s="10">
        <v>23039.96</v>
      </c>
      <c r="H20" s="10">
        <v>23812.3</v>
      </c>
      <c r="I20" s="10">
        <v>23267.83</v>
      </c>
      <c r="J20" s="10">
        <v>22540.66</v>
      </c>
      <c r="K20" s="10">
        <v>25893.06</v>
      </c>
      <c r="L20" s="10">
        <v>24122.57</v>
      </c>
      <c r="M20" s="10">
        <v>22802.43</v>
      </c>
      <c r="N20" s="5">
        <f t="shared" si="0"/>
        <v>282596.02</v>
      </c>
    </row>
    <row r="21" spans="1:14" x14ac:dyDescent="0.2">
      <c r="A21" t="s">
        <v>42</v>
      </c>
      <c r="B21" s="10">
        <v>83943.62</v>
      </c>
      <c r="C21" s="10">
        <v>80502.39</v>
      </c>
      <c r="D21" s="10">
        <v>87401.97</v>
      </c>
      <c r="E21" s="10">
        <v>78441.58</v>
      </c>
      <c r="F21" s="10">
        <v>85174.67</v>
      </c>
      <c r="G21" s="10">
        <v>81732.47</v>
      </c>
      <c r="H21" s="10">
        <v>84472.29</v>
      </c>
      <c r="I21" s="10">
        <v>82540.83</v>
      </c>
      <c r="J21" s="10">
        <v>79961.23</v>
      </c>
      <c r="K21" s="10">
        <v>91853.6</v>
      </c>
      <c r="L21" s="10">
        <v>85572.94</v>
      </c>
      <c r="M21" s="10">
        <v>80889.88</v>
      </c>
      <c r="N21" s="5">
        <f t="shared" si="0"/>
        <v>1002487.4699999999</v>
      </c>
    </row>
    <row r="22" spans="1:14" x14ac:dyDescent="0.2">
      <c r="A22" t="s">
        <v>43</v>
      </c>
      <c r="B22" s="10">
        <v>61117.91</v>
      </c>
      <c r="C22" s="10">
        <v>58612.41</v>
      </c>
      <c r="D22" s="10">
        <v>63635.88</v>
      </c>
      <c r="E22" s="10">
        <v>57111.98</v>
      </c>
      <c r="F22" s="10">
        <v>62014.22</v>
      </c>
      <c r="G22" s="10">
        <v>59508.01</v>
      </c>
      <c r="H22" s="10">
        <v>61502.83</v>
      </c>
      <c r="I22" s="10">
        <v>60096.58</v>
      </c>
      <c r="J22" s="10">
        <v>58218.400000000001</v>
      </c>
      <c r="K22" s="10">
        <v>66877.039999999994</v>
      </c>
      <c r="L22" s="10">
        <v>62304.19</v>
      </c>
      <c r="M22" s="10">
        <v>58894.53</v>
      </c>
      <c r="N22" s="5">
        <f t="shared" si="0"/>
        <v>729893.98000000021</v>
      </c>
    </row>
    <row r="23" spans="1:14" x14ac:dyDescent="0.2">
      <c r="A23" t="s">
        <v>44</v>
      </c>
      <c r="B23" s="10">
        <v>74746.66</v>
      </c>
      <c r="C23" s="10">
        <v>71682.45</v>
      </c>
      <c r="D23" s="10">
        <v>77826.11</v>
      </c>
      <c r="E23" s="10">
        <v>69847.429999999993</v>
      </c>
      <c r="F23" s="10">
        <v>75842.83</v>
      </c>
      <c r="G23" s="10">
        <v>72777.77</v>
      </c>
      <c r="H23" s="10">
        <v>75217.41</v>
      </c>
      <c r="I23" s="10">
        <v>73497.56</v>
      </c>
      <c r="J23" s="10">
        <v>71200.58</v>
      </c>
      <c r="K23" s="10">
        <v>81790.009999999995</v>
      </c>
      <c r="L23" s="10">
        <v>76197.47</v>
      </c>
      <c r="M23" s="10">
        <v>72027.48</v>
      </c>
      <c r="N23" s="5">
        <f t="shared" si="0"/>
        <v>892653.75999999989</v>
      </c>
    </row>
    <row r="24" spans="1:14" x14ac:dyDescent="0.2">
      <c r="A24" t="s">
        <v>45</v>
      </c>
      <c r="B24" s="10">
        <v>166830.10999999999</v>
      </c>
      <c r="C24" s="10">
        <v>159990.98000000001</v>
      </c>
      <c r="D24" s="10">
        <v>173703.28</v>
      </c>
      <c r="E24" s="10">
        <v>155895.32999999999</v>
      </c>
      <c r="F24" s="10">
        <v>169276.72</v>
      </c>
      <c r="G24" s="10">
        <v>162435.67000000001</v>
      </c>
      <c r="H24" s="10">
        <v>167880.79</v>
      </c>
      <c r="I24" s="10">
        <v>164042.22</v>
      </c>
      <c r="J24" s="10">
        <v>158915.48000000001</v>
      </c>
      <c r="K24" s="10">
        <v>182550.48</v>
      </c>
      <c r="L24" s="10">
        <v>170068.23</v>
      </c>
      <c r="M24" s="10">
        <v>160761.07999999999</v>
      </c>
      <c r="N24" s="5">
        <f t="shared" si="0"/>
        <v>1992350.3699999999</v>
      </c>
    </row>
    <row r="25" spans="1:14" x14ac:dyDescent="0.2">
      <c r="A25" t="s">
        <v>4</v>
      </c>
      <c r="B25" s="10">
        <v>57865.23</v>
      </c>
      <c r="C25" s="10">
        <v>55493.07</v>
      </c>
      <c r="D25" s="10">
        <v>60249.2</v>
      </c>
      <c r="E25" s="10">
        <v>54072.49</v>
      </c>
      <c r="F25" s="10">
        <v>58713.83</v>
      </c>
      <c r="G25" s="10">
        <v>56341.01</v>
      </c>
      <c r="H25" s="10">
        <v>58229.66</v>
      </c>
      <c r="I25" s="10">
        <v>56898.239999999998</v>
      </c>
      <c r="J25" s="10">
        <v>55120.04</v>
      </c>
      <c r="K25" s="10">
        <v>63317.86</v>
      </c>
      <c r="L25" s="10">
        <v>58988.38</v>
      </c>
      <c r="M25" s="10">
        <v>55760.19</v>
      </c>
      <c r="N25" s="5">
        <f t="shared" si="0"/>
        <v>691049.2</v>
      </c>
    </row>
    <row r="26" spans="1:14" x14ac:dyDescent="0.2">
      <c r="A26" t="s">
        <v>89</v>
      </c>
      <c r="B26" s="10">
        <v>790336.92</v>
      </c>
      <c r="C26" s="10">
        <v>757937.42</v>
      </c>
      <c r="D26" s="10">
        <v>822897.67</v>
      </c>
      <c r="E26" s="10">
        <v>738534.73</v>
      </c>
      <c r="F26" s="10">
        <v>801927.4</v>
      </c>
      <c r="G26" s="10">
        <v>769518.77</v>
      </c>
      <c r="H26" s="10">
        <v>795314.41</v>
      </c>
      <c r="I26" s="10">
        <v>777129.62</v>
      </c>
      <c r="J26" s="10">
        <v>752842.34</v>
      </c>
      <c r="K26" s="10">
        <v>864810.18</v>
      </c>
      <c r="L26" s="10">
        <v>805677.11</v>
      </c>
      <c r="M26" s="10">
        <v>761585.67</v>
      </c>
      <c r="N26" s="5">
        <f t="shared" si="0"/>
        <v>9438512.2400000002</v>
      </c>
    </row>
    <row r="27" spans="1:14" x14ac:dyDescent="0.2">
      <c r="A27" t="s">
        <v>5</v>
      </c>
      <c r="B27" s="10">
        <v>31217.63</v>
      </c>
      <c r="C27" s="10">
        <v>29937.87</v>
      </c>
      <c r="D27" s="10">
        <v>32503.75</v>
      </c>
      <c r="E27" s="10">
        <v>29171.49</v>
      </c>
      <c r="F27" s="10">
        <v>31675.439999999999</v>
      </c>
      <c r="G27" s="10">
        <v>30395.33</v>
      </c>
      <c r="H27" s="10">
        <v>31414.23</v>
      </c>
      <c r="I27" s="10">
        <v>30695.95</v>
      </c>
      <c r="J27" s="10">
        <v>29736.62</v>
      </c>
      <c r="K27" s="10">
        <v>34159.25</v>
      </c>
      <c r="L27" s="10">
        <v>31823.55</v>
      </c>
      <c r="M27" s="10">
        <v>30081.98</v>
      </c>
      <c r="N27" s="5">
        <f t="shared" si="0"/>
        <v>372813.09</v>
      </c>
    </row>
    <row r="28" spans="1:14" x14ac:dyDescent="0.2">
      <c r="A28" t="s">
        <v>6</v>
      </c>
      <c r="B28" s="10">
        <v>30575.22</v>
      </c>
      <c r="C28" s="10">
        <v>29321.8</v>
      </c>
      <c r="D28" s="10">
        <v>31834.880000000001</v>
      </c>
      <c r="E28" s="10">
        <v>28571.18</v>
      </c>
      <c r="F28" s="10">
        <v>31023.61</v>
      </c>
      <c r="G28" s="10">
        <v>29769.84</v>
      </c>
      <c r="H28" s="10">
        <v>30767.78</v>
      </c>
      <c r="I28" s="10">
        <v>30064.28</v>
      </c>
      <c r="J28" s="10">
        <v>29124.69</v>
      </c>
      <c r="K28" s="10">
        <v>33456.31</v>
      </c>
      <c r="L28" s="10">
        <v>31168.67</v>
      </c>
      <c r="M28" s="10">
        <v>29462.94</v>
      </c>
      <c r="N28" s="5">
        <f t="shared" si="0"/>
        <v>365141.19999999995</v>
      </c>
    </row>
    <row r="29" spans="1:14" x14ac:dyDescent="0.2">
      <c r="A29" t="s">
        <v>46</v>
      </c>
      <c r="B29" s="10">
        <v>341653.69</v>
      </c>
      <c r="C29" s="10">
        <v>327647.76</v>
      </c>
      <c r="D29" s="10">
        <v>355729.33</v>
      </c>
      <c r="E29" s="10">
        <v>319260.19</v>
      </c>
      <c r="F29" s="10">
        <v>346664.12</v>
      </c>
      <c r="G29" s="10">
        <v>332654.24</v>
      </c>
      <c r="H29" s="10">
        <v>343805.4</v>
      </c>
      <c r="I29" s="10">
        <v>335944.32</v>
      </c>
      <c r="J29" s="10">
        <v>325445.21999999997</v>
      </c>
      <c r="K29" s="10">
        <v>373847.64</v>
      </c>
      <c r="L29" s="10">
        <v>348285.08</v>
      </c>
      <c r="M29" s="10">
        <v>329224.84999999998</v>
      </c>
      <c r="N29" s="5">
        <f t="shared" si="0"/>
        <v>4080161.84</v>
      </c>
    </row>
    <row r="30" spans="1:14" x14ac:dyDescent="0.2">
      <c r="A30" t="s">
        <v>47</v>
      </c>
      <c r="B30" s="10">
        <v>119072.59</v>
      </c>
      <c r="C30" s="10">
        <v>114191.27</v>
      </c>
      <c r="D30" s="10">
        <v>123978.22</v>
      </c>
      <c r="E30" s="10">
        <v>111268.05</v>
      </c>
      <c r="F30" s="10">
        <v>120818.82</v>
      </c>
      <c r="G30" s="10">
        <v>115936.12</v>
      </c>
      <c r="H30" s="10">
        <v>119822.5</v>
      </c>
      <c r="I30" s="10">
        <v>117082.78</v>
      </c>
      <c r="J30" s="10">
        <v>113423.64</v>
      </c>
      <c r="K30" s="10">
        <v>130292.77</v>
      </c>
      <c r="L30" s="10">
        <v>121383.75</v>
      </c>
      <c r="M30" s="10">
        <v>114740.91</v>
      </c>
      <c r="N30" s="5">
        <f t="shared" si="0"/>
        <v>1422011.42</v>
      </c>
    </row>
    <row r="31" spans="1:14" x14ac:dyDescent="0.2">
      <c r="A31" t="s">
        <v>7</v>
      </c>
      <c r="B31" s="10">
        <v>45269.22</v>
      </c>
      <c r="C31" s="10">
        <v>43413.43</v>
      </c>
      <c r="D31" s="10">
        <v>47134.239999999998</v>
      </c>
      <c r="E31" s="10">
        <v>42302.07</v>
      </c>
      <c r="F31" s="10">
        <v>45933.1</v>
      </c>
      <c r="G31" s="10">
        <v>44076.78</v>
      </c>
      <c r="H31" s="10">
        <v>45554.32</v>
      </c>
      <c r="I31" s="10">
        <v>44512.73</v>
      </c>
      <c r="J31" s="10">
        <v>43121.59</v>
      </c>
      <c r="K31" s="10">
        <v>49534.92</v>
      </c>
      <c r="L31" s="10">
        <v>46147.88</v>
      </c>
      <c r="M31" s="10">
        <v>43622.39</v>
      </c>
      <c r="N31" s="5">
        <f t="shared" si="0"/>
        <v>540622.66999999993</v>
      </c>
    </row>
    <row r="32" spans="1:14" x14ac:dyDescent="0.2">
      <c r="A32" t="s">
        <v>8</v>
      </c>
      <c r="B32" s="10">
        <v>30144.240000000002</v>
      </c>
      <c r="C32" s="10">
        <v>28908.49</v>
      </c>
      <c r="D32" s="10">
        <v>31386.14</v>
      </c>
      <c r="E32" s="10">
        <v>28168.45</v>
      </c>
      <c r="F32" s="10">
        <v>30586.32</v>
      </c>
      <c r="G32" s="10">
        <v>29350.22</v>
      </c>
      <c r="H32" s="10">
        <v>30334.09</v>
      </c>
      <c r="I32" s="10">
        <v>29640.5</v>
      </c>
      <c r="J32" s="10">
        <v>28714.16</v>
      </c>
      <c r="K32" s="10">
        <v>32984.720000000001</v>
      </c>
      <c r="L32" s="10">
        <v>30729.33</v>
      </c>
      <c r="M32" s="10">
        <v>29047.64</v>
      </c>
      <c r="N32" s="5">
        <f t="shared" si="0"/>
        <v>359994.3</v>
      </c>
    </row>
    <row r="33" spans="1:14" x14ac:dyDescent="0.2">
      <c r="A33" t="s">
        <v>9</v>
      </c>
      <c r="B33" s="10">
        <v>41300.94</v>
      </c>
      <c r="C33" s="10">
        <v>39607.83</v>
      </c>
      <c r="D33" s="10">
        <v>43002.48</v>
      </c>
      <c r="E33" s="10">
        <v>38593.9</v>
      </c>
      <c r="F33" s="10">
        <v>41906.629999999997</v>
      </c>
      <c r="G33" s="10">
        <v>40213.040000000001</v>
      </c>
      <c r="H33" s="10">
        <v>41561.050000000003</v>
      </c>
      <c r="I33" s="10">
        <v>40610.769999999997</v>
      </c>
      <c r="J33" s="10">
        <v>39341.58</v>
      </c>
      <c r="K33" s="10">
        <v>45192.72</v>
      </c>
      <c r="L33" s="10">
        <v>42102.58</v>
      </c>
      <c r="M33" s="10">
        <v>39798.480000000003</v>
      </c>
      <c r="N33" s="5">
        <f t="shared" si="0"/>
        <v>493232.00000000006</v>
      </c>
    </row>
    <row r="34" spans="1:14" x14ac:dyDescent="0.2">
      <c r="A34" t="s">
        <v>10</v>
      </c>
      <c r="B34" s="10">
        <v>16930.22</v>
      </c>
      <c r="C34" s="10">
        <v>16236.17</v>
      </c>
      <c r="D34" s="10">
        <v>17627.71</v>
      </c>
      <c r="E34" s="10">
        <v>15820.53</v>
      </c>
      <c r="F34" s="10">
        <v>17178.509999999998</v>
      </c>
      <c r="G34" s="10">
        <v>16484.259999999998</v>
      </c>
      <c r="H34" s="10">
        <v>17036.84</v>
      </c>
      <c r="I34" s="10">
        <v>16647.3</v>
      </c>
      <c r="J34" s="10">
        <v>16127.02</v>
      </c>
      <c r="K34" s="10">
        <v>18525.54</v>
      </c>
      <c r="L34" s="10">
        <v>17258.830000000002</v>
      </c>
      <c r="M34" s="10">
        <v>16314.32</v>
      </c>
      <c r="N34" s="5">
        <f t="shared" si="0"/>
        <v>202187.25</v>
      </c>
    </row>
    <row r="35" spans="1:14" x14ac:dyDescent="0.2">
      <c r="A35" t="s">
        <v>11</v>
      </c>
      <c r="B35" s="10">
        <v>37137.51</v>
      </c>
      <c r="C35" s="10">
        <v>35615.07</v>
      </c>
      <c r="D35" s="10">
        <v>38667.519999999997</v>
      </c>
      <c r="E35" s="10">
        <v>34703.35</v>
      </c>
      <c r="F35" s="10">
        <v>37682.14</v>
      </c>
      <c r="G35" s="10">
        <v>36159.269999999997</v>
      </c>
      <c r="H35" s="10">
        <v>37371.39</v>
      </c>
      <c r="I35" s="10">
        <v>36516.9</v>
      </c>
      <c r="J35" s="10">
        <v>35375.660000000003</v>
      </c>
      <c r="K35" s="10">
        <v>40636.959999999999</v>
      </c>
      <c r="L35" s="10">
        <v>37858.33</v>
      </c>
      <c r="M35" s="10">
        <v>35786.5</v>
      </c>
      <c r="N35" s="5">
        <f t="shared" si="0"/>
        <v>443510.60000000009</v>
      </c>
    </row>
    <row r="36" spans="1:14" x14ac:dyDescent="0.2">
      <c r="A36" t="s">
        <v>48</v>
      </c>
      <c r="B36" s="10">
        <v>26460.58</v>
      </c>
      <c r="C36" s="10">
        <v>25375.84</v>
      </c>
      <c r="D36" s="10">
        <v>27550.71</v>
      </c>
      <c r="E36" s="10">
        <v>24726.23</v>
      </c>
      <c r="F36" s="10">
        <v>26848.63</v>
      </c>
      <c r="G36" s="10">
        <v>25763.59</v>
      </c>
      <c r="H36" s="10">
        <v>26627.22</v>
      </c>
      <c r="I36" s="10">
        <v>26018.400000000001</v>
      </c>
      <c r="J36" s="10">
        <v>25205.25</v>
      </c>
      <c r="K36" s="10">
        <v>28953.95</v>
      </c>
      <c r="L36" s="10">
        <v>26974.17</v>
      </c>
      <c r="M36" s="10">
        <v>25497.99</v>
      </c>
      <c r="N36" s="5">
        <f t="shared" si="0"/>
        <v>316002.56</v>
      </c>
    </row>
    <row r="37" spans="1:14" x14ac:dyDescent="0.2">
      <c r="A37" t="s">
        <v>12</v>
      </c>
      <c r="B37" s="10">
        <v>41203.360000000001</v>
      </c>
      <c r="C37" s="10">
        <v>39514.25</v>
      </c>
      <c r="D37" s="10">
        <v>42900.88</v>
      </c>
      <c r="E37" s="10">
        <v>38502.71</v>
      </c>
      <c r="F37" s="10">
        <v>41807.620000000003</v>
      </c>
      <c r="G37" s="10">
        <v>40118.03</v>
      </c>
      <c r="H37" s="10">
        <v>41462.86</v>
      </c>
      <c r="I37" s="10">
        <v>40514.81</v>
      </c>
      <c r="J37" s="10">
        <v>39248.620000000003</v>
      </c>
      <c r="K37" s="10">
        <v>45085.95</v>
      </c>
      <c r="L37" s="10">
        <v>42003.11</v>
      </c>
      <c r="M37" s="10">
        <v>39704.449999999997</v>
      </c>
      <c r="N37" s="5">
        <f t="shared" si="0"/>
        <v>492066.64999999997</v>
      </c>
    </row>
    <row r="38" spans="1:14" x14ac:dyDescent="0.2">
      <c r="A38" t="s">
        <v>13</v>
      </c>
      <c r="B38" s="10">
        <v>30697.200000000001</v>
      </c>
      <c r="C38" s="10">
        <v>29438.78</v>
      </c>
      <c r="D38" s="10">
        <v>31961.88</v>
      </c>
      <c r="E38" s="10">
        <v>28685.17</v>
      </c>
      <c r="F38" s="10">
        <v>31147.38</v>
      </c>
      <c r="G38" s="10">
        <v>29888.61</v>
      </c>
      <c r="H38" s="10">
        <v>30890.53</v>
      </c>
      <c r="I38" s="10">
        <v>30184.22</v>
      </c>
      <c r="J38" s="10">
        <v>29240.880000000001</v>
      </c>
      <c r="K38" s="10">
        <v>33589.79</v>
      </c>
      <c r="L38" s="10">
        <v>31293.02</v>
      </c>
      <c r="M38" s="10">
        <v>29580.47</v>
      </c>
      <c r="N38" s="5">
        <f t="shared" si="0"/>
        <v>366597.93000000005</v>
      </c>
    </row>
    <row r="39" spans="1:14" x14ac:dyDescent="0.2">
      <c r="A39" t="s">
        <v>14</v>
      </c>
      <c r="B39" s="10">
        <v>54840.24</v>
      </c>
      <c r="C39" s="10">
        <v>52592.09</v>
      </c>
      <c r="D39" s="10">
        <v>57099.57</v>
      </c>
      <c r="E39" s="10">
        <v>51245.760000000002</v>
      </c>
      <c r="F39" s="10">
        <v>55644.480000000003</v>
      </c>
      <c r="G39" s="10">
        <v>53395.7</v>
      </c>
      <c r="H39" s="10">
        <v>55185.61</v>
      </c>
      <c r="I39" s="10">
        <v>53923.81</v>
      </c>
      <c r="J39" s="10">
        <v>52238.54</v>
      </c>
      <c r="K39" s="10">
        <v>60007.81</v>
      </c>
      <c r="L39" s="10">
        <v>55904.66</v>
      </c>
      <c r="M39" s="10">
        <v>52845.24</v>
      </c>
      <c r="N39" s="5">
        <f t="shared" si="0"/>
        <v>654923.51</v>
      </c>
    </row>
    <row r="40" spans="1:14" x14ac:dyDescent="0.2">
      <c r="A40" t="s">
        <v>49</v>
      </c>
      <c r="B40" s="10">
        <v>68412.06</v>
      </c>
      <c r="C40" s="10">
        <v>65607.53</v>
      </c>
      <c r="D40" s="10">
        <v>71230.53</v>
      </c>
      <c r="E40" s="10">
        <v>63928.02</v>
      </c>
      <c r="F40" s="10">
        <v>69415.33</v>
      </c>
      <c r="G40" s="10">
        <v>66610.02</v>
      </c>
      <c r="H40" s="10">
        <v>68842.91</v>
      </c>
      <c r="I40" s="10">
        <v>67268.820000000007</v>
      </c>
      <c r="J40" s="10">
        <v>65166.5</v>
      </c>
      <c r="K40" s="10">
        <v>74858.5</v>
      </c>
      <c r="L40" s="10">
        <v>69739.92</v>
      </c>
      <c r="M40" s="10">
        <v>65923.320000000007</v>
      </c>
      <c r="N40" s="5">
        <f t="shared" si="0"/>
        <v>817003.46</v>
      </c>
    </row>
    <row r="41" spans="1:14" x14ac:dyDescent="0.2">
      <c r="A41" t="s">
        <v>15</v>
      </c>
      <c r="B41" s="10">
        <v>68664.14</v>
      </c>
      <c r="C41" s="10">
        <v>65849.279999999999</v>
      </c>
      <c r="D41" s="10">
        <v>71493</v>
      </c>
      <c r="E41" s="10">
        <v>64163.59</v>
      </c>
      <c r="F41" s="10">
        <v>69671.11</v>
      </c>
      <c r="G41" s="10">
        <v>66855.47</v>
      </c>
      <c r="H41" s="10">
        <v>69096.58</v>
      </c>
      <c r="I41" s="10">
        <v>67516.7</v>
      </c>
      <c r="J41" s="10">
        <v>65406.62</v>
      </c>
      <c r="K41" s="10">
        <v>75134.34</v>
      </c>
      <c r="L41" s="10">
        <v>69996.89</v>
      </c>
      <c r="M41" s="10">
        <v>66166.240000000005</v>
      </c>
      <c r="N41" s="5">
        <f t="shared" si="0"/>
        <v>820013.96</v>
      </c>
    </row>
    <row r="42" spans="1:14" x14ac:dyDescent="0.2">
      <c r="A42" t="s">
        <v>50</v>
      </c>
      <c r="B42" s="10">
        <v>451082.08</v>
      </c>
      <c r="C42" s="10">
        <v>432590.17</v>
      </c>
      <c r="D42" s="10">
        <v>469666.02</v>
      </c>
      <c r="E42" s="10">
        <v>421516.16</v>
      </c>
      <c r="F42" s="10">
        <v>457697.3</v>
      </c>
      <c r="G42" s="10">
        <v>439200.19</v>
      </c>
      <c r="H42" s="10">
        <v>453922.96</v>
      </c>
      <c r="I42" s="10">
        <v>443544.06</v>
      </c>
      <c r="J42" s="10">
        <v>429682.18</v>
      </c>
      <c r="K42" s="10">
        <v>493587.44</v>
      </c>
      <c r="L42" s="10">
        <v>459837.44</v>
      </c>
      <c r="M42" s="10">
        <v>434672.4</v>
      </c>
      <c r="N42" s="5">
        <f t="shared" si="0"/>
        <v>5386998.4000000013</v>
      </c>
    </row>
    <row r="43" spans="1:14" x14ac:dyDescent="0.2">
      <c r="A43" t="s">
        <v>16</v>
      </c>
      <c r="B43" s="10">
        <v>23533.16</v>
      </c>
      <c r="C43" s="10">
        <v>22568.43</v>
      </c>
      <c r="D43" s="10">
        <v>24502.7</v>
      </c>
      <c r="E43" s="10">
        <v>21990.69</v>
      </c>
      <c r="F43" s="10">
        <v>23878.28</v>
      </c>
      <c r="G43" s="10">
        <v>22913.27</v>
      </c>
      <c r="H43" s="10">
        <v>23681.37</v>
      </c>
      <c r="I43" s="10">
        <v>23139.9</v>
      </c>
      <c r="J43" s="10">
        <v>22416.720000000001</v>
      </c>
      <c r="K43" s="10">
        <v>25750.68</v>
      </c>
      <c r="L43" s="10">
        <v>23989.93</v>
      </c>
      <c r="M43" s="10">
        <v>22677.06</v>
      </c>
      <c r="N43" s="5">
        <f t="shared" si="0"/>
        <v>281042.19</v>
      </c>
    </row>
    <row r="44" spans="1:14" x14ac:dyDescent="0.2">
      <c r="A44" t="s">
        <v>51</v>
      </c>
      <c r="B44" s="10">
        <v>67403.72</v>
      </c>
      <c r="C44" s="10">
        <v>64640.54</v>
      </c>
      <c r="D44" s="10">
        <v>70180.67</v>
      </c>
      <c r="E44" s="10">
        <v>62985.78</v>
      </c>
      <c r="F44" s="10">
        <v>68392.22</v>
      </c>
      <c r="G44" s="10">
        <v>65628.25</v>
      </c>
      <c r="H44" s="10">
        <v>67828.22</v>
      </c>
      <c r="I44" s="10">
        <v>66277.350000000006</v>
      </c>
      <c r="J44" s="10">
        <v>64206.01</v>
      </c>
      <c r="K44" s="10">
        <v>73755.16</v>
      </c>
      <c r="L44" s="10">
        <v>68712.009999999995</v>
      </c>
      <c r="M44" s="10">
        <v>64951.68</v>
      </c>
      <c r="N44" s="5">
        <f t="shared" si="0"/>
        <v>804961.61</v>
      </c>
    </row>
    <row r="45" spans="1:14" x14ac:dyDescent="0.2">
      <c r="A45" t="s">
        <v>17</v>
      </c>
      <c r="B45" s="10">
        <v>59125.65</v>
      </c>
      <c r="C45" s="10">
        <v>56701.82</v>
      </c>
      <c r="D45" s="10">
        <v>61561.54</v>
      </c>
      <c r="E45" s="10">
        <v>55250.28</v>
      </c>
      <c r="F45" s="10">
        <v>59992.73</v>
      </c>
      <c r="G45" s="10">
        <v>57568.22</v>
      </c>
      <c r="H45" s="10">
        <v>59498.02</v>
      </c>
      <c r="I45" s="10">
        <v>58137.599999999999</v>
      </c>
      <c r="J45" s="10">
        <v>56320.65</v>
      </c>
      <c r="K45" s="10">
        <v>64697.05</v>
      </c>
      <c r="L45" s="10">
        <v>60273.25</v>
      </c>
      <c r="M45" s="10">
        <v>56974.74</v>
      </c>
      <c r="N45" s="5">
        <f t="shared" si="0"/>
        <v>706101.55</v>
      </c>
    </row>
    <row r="46" spans="1:14" x14ac:dyDescent="0.2">
      <c r="A46" t="s">
        <v>18</v>
      </c>
      <c r="B46" s="10">
        <v>27477.040000000001</v>
      </c>
      <c r="C46" s="10">
        <v>26350.63</v>
      </c>
      <c r="D46" s="10">
        <v>28609.06</v>
      </c>
      <c r="E46" s="10">
        <v>25676.07</v>
      </c>
      <c r="F46" s="10">
        <v>27879.99</v>
      </c>
      <c r="G46" s="10">
        <v>26753.27</v>
      </c>
      <c r="H46" s="10">
        <v>27650.09</v>
      </c>
      <c r="I46" s="10">
        <v>27017.88</v>
      </c>
      <c r="J46" s="10">
        <v>26173.5</v>
      </c>
      <c r="K46" s="10">
        <v>30066.19</v>
      </c>
      <c r="L46" s="10">
        <v>28010.36</v>
      </c>
      <c r="M46" s="10">
        <v>26477.47</v>
      </c>
      <c r="N46" s="5">
        <f t="shared" si="0"/>
        <v>328141.54999999993</v>
      </c>
    </row>
    <row r="47" spans="1:14" x14ac:dyDescent="0.2">
      <c r="A47" t="s">
        <v>19</v>
      </c>
      <c r="B47" s="10">
        <v>21052.99</v>
      </c>
      <c r="C47" s="10">
        <v>20189.939999999999</v>
      </c>
      <c r="D47" s="10">
        <v>21920.34</v>
      </c>
      <c r="E47" s="10">
        <v>19673.080000000002</v>
      </c>
      <c r="F47" s="10">
        <v>21361.74</v>
      </c>
      <c r="G47" s="10">
        <v>20498.439999999999</v>
      </c>
      <c r="H47" s="10">
        <v>21185.58</v>
      </c>
      <c r="I47" s="10">
        <v>20701.169999999998</v>
      </c>
      <c r="J47" s="10">
        <v>20054.21</v>
      </c>
      <c r="K47" s="10">
        <v>23036.81</v>
      </c>
      <c r="L47" s="10">
        <v>21461.63</v>
      </c>
      <c r="M47" s="10">
        <v>20287.12</v>
      </c>
      <c r="N47" s="5">
        <f t="shared" si="0"/>
        <v>251423.05000000002</v>
      </c>
    </row>
    <row r="48" spans="1:14" x14ac:dyDescent="0.2">
      <c r="A48" t="s">
        <v>52</v>
      </c>
      <c r="B48" s="10">
        <v>132376.07</v>
      </c>
      <c r="C48" s="10">
        <v>126949.37</v>
      </c>
      <c r="D48" s="10">
        <v>137829.76999999999</v>
      </c>
      <c r="E48" s="10">
        <v>123699.55</v>
      </c>
      <c r="F48" s="10">
        <v>134317.4</v>
      </c>
      <c r="G48" s="10">
        <v>128889.17</v>
      </c>
      <c r="H48" s="10">
        <v>133209.76</v>
      </c>
      <c r="I48" s="10">
        <v>130163.93</v>
      </c>
      <c r="J48" s="10">
        <v>126095.98</v>
      </c>
      <c r="K48" s="10">
        <v>144849.82999999999</v>
      </c>
      <c r="L48" s="10">
        <v>134945.44</v>
      </c>
      <c r="M48" s="10">
        <v>127560.43</v>
      </c>
      <c r="N48" s="5">
        <f t="shared" si="0"/>
        <v>1580886.7</v>
      </c>
    </row>
    <row r="49" spans="1:14" x14ac:dyDescent="0.2">
      <c r="A49" t="s">
        <v>53</v>
      </c>
      <c r="B49" s="10">
        <v>241308.42</v>
      </c>
      <c r="C49" s="10">
        <v>231416.1</v>
      </c>
      <c r="D49" s="10">
        <v>251249.99</v>
      </c>
      <c r="E49" s="10">
        <v>225492</v>
      </c>
      <c r="F49" s="10">
        <v>244847.27</v>
      </c>
      <c r="G49" s="10">
        <v>234952.15</v>
      </c>
      <c r="H49" s="10">
        <v>242828.16</v>
      </c>
      <c r="I49" s="10">
        <v>237275.92</v>
      </c>
      <c r="J49" s="10">
        <v>229860.45</v>
      </c>
      <c r="K49" s="10">
        <v>264046.84999999998</v>
      </c>
      <c r="L49" s="10">
        <v>245992.14</v>
      </c>
      <c r="M49" s="10">
        <v>232529.99</v>
      </c>
      <c r="N49" s="5">
        <f t="shared" si="0"/>
        <v>2881799.4400000004</v>
      </c>
    </row>
    <row r="50" spans="1:14" x14ac:dyDescent="0.2">
      <c r="A50" t="s">
        <v>54</v>
      </c>
      <c r="B50" s="10">
        <v>108753.46</v>
      </c>
      <c r="C50" s="10">
        <v>104295.16</v>
      </c>
      <c r="D50" s="10">
        <v>113233.95</v>
      </c>
      <c r="E50" s="10">
        <v>101625.27</v>
      </c>
      <c r="F50" s="10">
        <v>110348.35</v>
      </c>
      <c r="G50" s="10">
        <v>105888.8</v>
      </c>
      <c r="H50" s="10">
        <v>109438.38</v>
      </c>
      <c r="I50" s="10">
        <v>106936.08</v>
      </c>
      <c r="J50" s="10">
        <v>103594.06</v>
      </c>
      <c r="K50" s="10">
        <v>119001.27</v>
      </c>
      <c r="L50" s="10">
        <v>110864.32000000001</v>
      </c>
      <c r="M50" s="10">
        <v>104797.17</v>
      </c>
      <c r="N50" s="5">
        <f t="shared" si="0"/>
        <v>1298776.27</v>
      </c>
    </row>
    <row r="51" spans="1:14" x14ac:dyDescent="0.2">
      <c r="A51" t="s">
        <v>20</v>
      </c>
      <c r="B51" s="10">
        <v>53230.16</v>
      </c>
      <c r="C51" s="10">
        <v>51048.01</v>
      </c>
      <c r="D51" s="10">
        <v>55423.16</v>
      </c>
      <c r="E51" s="10">
        <v>49741.22</v>
      </c>
      <c r="F51" s="10">
        <v>54010.79</v>
      </c>
      <c r="G51" s="10">
        <v>51828.03</v>
      </c>
      <c r="H51" s="10">
        <v>53565.4</v>
      </c>
      <c r="I51" s="10">
        <v>52340.63</v>
      </c>
      <c r="J51" s="10">
        <v>50704.85</v>
      </c>
      <c r="K51" s="10">
        <v>58246.03</v>
      </c>
      <c r="L51" s="10">
        <v>54263.34</v>
      </c>
      <c r="M51" s="10">
        <v>51293.73</v>
      </c>
      <c r="N51" s="5">
        <f t="shared" si="0"/>
        <v>635695.35</v>
      </c>
    </row>
    <row r="52" spans="1:14" x14ac:dyDescent="0.2">
      <c r="A52" t="s">
        <v>21</v>
      </c>
      <c r="B52" s="10">
        <v>31217.63</v>
      </c>
      <c r="C52" s="10">
        <v>29937.87</v>
      </c>
      <c r="D52" s="10">
        <v>32503.75</v>
      </c>
      <c r="E52" s="10">
        <v>29171.49</v>
      </c>
      <c r="F52" s="10">
        <v>31675.439999999999</v>
      </c>
      <c r="G52" s="10">
        <v>30395.33</v>
      </c>
      <c r="H52" s="10">
        <v>31414.23</v>
      </c>
      <c r="I52" s="10">
        <v>30695.95</v>
      </c>
      <c r="J52" s="10">
        <v>29736.62</v>
      </c>
      <c r="K52" s="10">
        <v>34159.25</v>
      </c>
      <c r="L52" s="10">
        <v>31823.55</v>
      </c>
      <c r="M52" s="10">
        <v>30081.98</v>
      </c>
      <c r="N52" s="5">
        <f t="shared" si="0"/>
        <v>372813.09</v>
      </c>
    </row>
    <row r="53" spans="1:14" x14ac:dyDescent="0.2">
      <c r="A53" t="s">
        <v>22</v>
      </c>
      <c r="B53" s="10">
        <v>38560.559999999998</v>
      </c>
      <c r="C53" s="10">
        <v>36979.79</v>
      </c>
      <c r="D53" s="10">
        <v>40149.199999999997</v>
      </c>
      <c r="E53" s="10">
        <v>36033.129999999997</v>
      </c>
      <c r="F53" s="10">
        <v>39126.050000000003</v>
      </c>
      <c r="G53" s="10">
        <v>37544.83</v>
      </c>
      <c r="H53" s="10">
        <v>38803.410000000003</v>
      </c>
      <c r="I53" s="10">
        <v>37916.17</v>
      </c>
      <c r="J53" s="10">
        <v>36731.199999999997</v>
      </c>
      <c r="K53" s="10">
        <v>42194.11</v>
      </c>
      <c r="L53" s="10">
        <v>39309.01</v>
      </c>
      <c r="M53" s="10">
        <v>37157.78</v>
      </c>
      <c r="N53" s="5">
        <f t="shared" si="0"/>
        <v>460505.24</v>
      </c>
    </row>
    <row r="54" spans="1:14" x14ac:dyDescent="0.2">
      <c r="A54" t="s">
        <v>55</v>
      </c>
      <c r="B54" s="10">
        <v>135864.57</v>
      </c>
      <c r="C54" s="10">
        <v>130294.86</v>
      </c>
      <c r="D54" s="10">
        <v>141462</v>
      </c>
      <c r="E54" s="10">
        <v>126959.4</v>
      </c>
      <c r="F54" s="10">
        <v>137857.06</v>
      </c>
      <c r="G54" s="10">
        <v>132285.78</v>
      </c>
      <c r="H54" s="10">
        <v>136720.24</v>
      </c>
      <c r="I54" s="10">
        <v>133594.14000000001</v>
      </c>
      <c r="J54" s="10">
        <v>129418.98</v>
      </c>
      <c r="K54" s="10">
        <v>148667.04999999999</v>
      </c>
      <c r="L54" s="10">
        <v>138501.66</v>
      </c>
      <c r="M54" s="10">
        <v>130922.02</v>
      </c>
      <c r="N54" s="5">
        <f t="shared" si="0"/>
        <v>1622547.7599999998</v>
      </c>
    </row>
    <row r="55" spans="1:14" x14ac:dyDescent="0.2">
      <c r="A55" t="s">
        <v>23</v>
      </c>
      <c r="B55" s="10">
        <v>174465.78</v>
      </c>
      <c r="C55" s="10">
        <v>167313.64000000001</v>
      </c>
      <c r="D55" s="10">
        <v>181653.52</v>
      </c>
      <c r="E55" s="10">
        <v>163030.51999999999</v>
      </c>
      <c r="F55" s="10">
        <v>177024.37</v>
      </c>
      <c r="G55" s="10">
        <v>169870.21</v>
      </c>
      <c r="H55" s="10">
        <v>175564.55</v>
      </c>
      <c r="I55" s="10">
        <v>171550.3</v>
      </c>
      <c r="J55" s="10">
        <v>166188.91</v>
      </c>
      <c r="K55" s="10">
        <v>190905.66</v>
      </c>
      <c r="L55" s="10">
        <v>177852.11</v>
      </c>
      <c r="M55" s="10">
        <v>168118.99</v>
      </c>
      <c r="N55" s="5">
        <f t="shared" si="0"/>
        <v>2083538.5599999998</v>
      </c>
    </row>
    <row r="56" spans="1:14" x14ac:dyDescent="0.2">
      <c r="A56" t="s">
        <v>24</v>
      </c>
      <c r="B56" s="10">
        <v>71689.13</v>
      </c>
      <c r="C56" s="10">
        <v>68750.27</v>
      </c>
      <c r="D56" s="10">
        <v>74642.63</v>
      </c>
      <c r="E56" s="10">
        <v>66990.31</v>
      </c>
      <c r="F56" s="10">
        <v>72740.47</v>
      </c>
      <c r="G56" s="10">
        <v>69800.78</v>
      </c>
      <c r="H56" s="10">
        <v>72140.63</v>
      </c>
      <c r="I56" s="10">
        <v>70491.14</v>
      </c>
      <c r="J56" s="10">
        <v>68288.11</v>
      </c>
      <c r="K56" s="10">
        <v>78444.38</v>
      </c>
      <c r="L56" s="10">
        <v>73080.600000000006</v>
      </c>
      <c r="M56" s="10">
        <v>69081.2</v>
      </c>
      <c r="N56" s="5">
        <f t="shared" si="0"/>
        <v>856139.65</v>
      </c>
    </row>
    <row r="57" spans="1:14" x14ac:dyDescent="0.2">
      <c r="A57" t="s">
        <v>56</v>
      </c>
      <c r="B57" s="10">
        <v>95962.28</v>
      </c>
      <c r="C57" s="10">
        <v>92028.35</v>
      </c>
      <c r="D57" s="10">
        <v>99915.79</v>
      </c>
      <c r="E57" s="10">
        <v>89672.48</v>
      </c>
      <c r="F57" s="10">
        <v>97369.59</v>
      </c>
      <c r="G57" s="10">
        <v>93434.55</v>
      </c>
      <c r="H57" s="10">
        <v>96566.65</v>
      </c>
      <c r="I57" s="10">
        <v>94358.66</v>
      </c>
      <c r="J57" s="10">
        <v>91409.71</v>
      </c>
      <c r="K57" s="10">
        <v>105004.79</v>
      </c>
      <c r="L57" s="10">
        <v>97824.87</v>
      </c>
      <c r="M57" s="10">
        <v>92471.32</v>
      </c>
      <c r="N57" s="5">
        <f t="shared" si="0"/>
        <v>1146019.0400000003</v>
      </c>
    </row>
    <row r="58" spans="1:14" x14ac:dyDescent="0.2">
      <c r="A58" t="s">
        <v>57</v>
      </c>
      <c r="B58" s="10">
        <v>49172.44</v>
      </c>
      <c r="C58" s="10">
        <v>47156.63</v>
      </c>
      <c r="D58" s="10">
        <v>51198.27</v>
      </c>
      <c r="E58" s="10">
        <v>45949.46</v>
      </c>
      <c r="F58" s="10">
        <v>49893.57</v>
      </c>
      <c r="G58" s="10">
        <v>47877.19</v>
      </c>
      <c r="H58" s="10">
        <v>49482.12</v>
      </c>
      <c r="I58" s="10">
        <v>48350.720000000001</v>
      </c>
      <c r="J58" s="10">
        <v>46839.63</v>
      </c>
      <c r="K58" s="10">
        <v>53805.95</v>
      </c>
      <c r="L58" s="10">
        <v>50126.86</v>
      </c>
      <c r="M58" s="10">
        <v>47383.62</v>
      </c>
      <c r="N58" s="5">
        <f t="shared" si="0"/>
        <v>587236.46000000008</v>
      </c>
    </row>
    <row r="59" spans="1:14" x14ac:dyDescent="0.2">
      <c r="A59" t="s">
        <v>58</v>
      </c>
      <c r="B59" s="10">
        <v>93441.45</v>
      </c>
      <c r="C59" s="10">
        <v>89610.86</v>
      </c>
      <c r="D59" s="10">
        <v>97291.11</v>
      </c>
      <c r="E59" s="10">
        <v>87316.88</v>
      </c>
      <c r="F59" s="10">
        <v>94811.79</v>
      </c>
      <c r="G59" s="10">
        <v>90980.12</v>
      </c>
      <c r="H59" s="10">
        <v>94029.94</v>
      </c>
      <c r="I59" s="10">
        <v>91879.96</v>
      </c>
      <c r="J59" s="10">
        <v>89008.47</v>
      </c>
      <c r="K59" s="10">
        <v>102246.42</v>
      </c>
      <c r="L59" s="10">
        <v>95255.12</v>
      </c>
      <c r="M59" s="10">
        <v>90042.19</v>
      </c>
      <c r="N59" s="5">
        <f t="shared" si="0"/>
        <v>1115914.3099999998</v>
      </c>
    </row>
    <row r="60" spans="1:14" x14ac:dyDescent="0.2">
      <c r="A60" t="s">
        <v>25</v>
      </c>
      <c r="B60" s="10">
        <v>47611.15</v>
      </c>
      <c r="C60" s="10">
        <v>45659.35</v>
      </c>
      <c r="D60" s="10">
        <v>49572.66</v>
      </c>
      <c r="E60" s="10">
        <v>44490.5</v>
      </c>
      <c r="F60" s="10">
        <v>48309.37</v>
      </c>
      <c r="G60" s="10">
        <v>46357.03</v>
      </c>
      <c r="H60" s="10">
        <v>47911</v>
      </c>
      <c r="I60" s="10">
        <v>46815.519999999997</v>
      </c>
      <c r="J60" s="10">
        <v>45352.41</v>
      </c>
      <c r="K60" s="10">
        <v>52097.53</v>
      </c>
      <c r="L60" s="10">
        <v>48535.26</v>
      </c>
      <c r="M60" s="10">
        <v>45879.13</v>
      </c>
      <c r="N60" s="5">
        <f t="shared" si="0"/>
        <v>568590.91</v>
      </c>
    </row>
    <row r="61" spans="1:14" x14ac:dyDescent="0.2">
      <c r="A61" t="s">
        <v>59</v>
      </c>
      <c r="B61" s="10">
        <v>456611.64</v>
      </c>
      <c r="C61" s="10">
        <v>437893.05</v>
      </c>
      <c r="D61" s="10">
        <v>475423.39</v>
      </c>
      <c r="E61" s="10">
        <v>426683.28</v>
      </c>
      <c r="F61" s="10">
        <v>463307.96</v>
      </c>
      <c r="G61" s="10">
        <v>444584.1</v>
      </c>
      <c r="H61" s="10">
        <v>459487.34</v>
      </c>
      <c r="I61" s="10">
        <v>448981.22</v>
      </c>
      <c r="J61" s="10">
        <v>434949.42</v>
      </c>
      <c r="K61" s="10">
        <v>499638.05</v>
      </c>
      <c r="L61" s="10">
        <v>465474.33</v>
      </c>
      <c r="M61" s="10">
        <v>440000.81</v>
      </c>
      <c r="N61" s="5">
        <f t="shared" si="0"/>
        <v>5453034.5899999999</v>
      </c>
    </row>
    <row r="62" spans="1:14" x14ac:dyDescent="0.2">
      <c r="A62" t="s">
        <v>60</v>
      </c>
      <c r="B62" s="10">
        <v>153738.06</v>
      </c>
      <c r="C62" s="10">
        <v>147435.64000000001</v>
      </c>
      <c r="D62" s="10">
        <v>160071.85</v>
      </c>
      <c r="E62" s="10">
        <v>143661.39000000001</v>
      </c>
      <c r="F62" s="10">
        <v>155992.67000000001</v>
      </c>
      <c r="G62" s="10">
        <v>149688.47</v>
      </c>
      <c r="H62" s="10">
        <v>154706.29999999999</v>
      </c>
      <c r="I62" s="10">
        <v>151168.95000000001</v>
      </c>
      <c r="J62" s="10">
        <v>146444.54</v>
      </c>
      <c r="K62" s="10">
        <v>168224.76</v>
      </c>
      <c r="L62" s="10">
        <v>156722.07</v>
      </c>
      <c r="M62" s="10">
        <v>148145.29999999999</v>
      </c>
      <c r="N62" s="5">
        <f t="shared" si="0"/>
        <v>1836000.0000000002</v>
      </c>
    </row>
    <row r="63" spans="1:14" x14ac:dyDescent="0.2">
      <c r="A63" t="s">
        <v>61</v>
      </c>
      <c r="B63" s="10">
        <v>470443.67</v>
      </c>
      <c r="C63" s="10">
        <v>451158.04</v>
      </c>
      <c r="D63" s="10">
        <v>489825.29</v>
      </c>
      <c r="E63" s="10">
        <v>439608.71</v>
      </c>
      <c r="F63" s="10">
        <v>477342.84</v>
      </c>
      <c r="G63" s="10">
        <v>458051.79</v>
      </c>
      <c r="H63" s="10">
        <v>473406.49</v>
      </c>
      <c r="I63" s="10">
        <v>462582.11</v>
      </c>
      <c r="J63" s="10">
        <v>448125.24</v>
      </c>
      <c r="K63" s="10">
        <v>514773.47</v>
      </c>
      <c r="L63" s="10">
        <v>479574.84</v>
      </c>
      <c r="M63" s="10">
        <v>453329.65</v>
      </c>
      <c r="N63" s="5">
        <f t="shared" si="0"/>
        <v>5618222.1399999997</v>
      </c>
    </row>
    <row r="64" spans="1:14" x14ac:dyDescent="0.2">
      <c r="A64" t="s">
        <v>26</v>
      </c>
      <c r="B64" s="10">
        <v>163422.93</v>
      </c>
      <c r="C64" s="10">
        <v>156723.48000000001</v>
      </c>
      <c r="D64" s="10">
        <v>170155.71</v>
      </c>
      <c r="E64" s="10">
        <v>152711.46</v>
      </c>
      <c r="F64" s="10">
        <v>165819.56</v>
      </c>
      <c r="G64" s="10">
        <v>159118.23000000001</v>
      </c>
      <c r="H64" s="10">
        <v>164452.15</v>
      </c>
      <c r="I64" s="10">
        <v>160691.97</v>
      </c>
      <c r="J64" s="10">
        <v>155669.94</v>
      </c>
      <c r="K64" s="10">
        <v>178822.23</v>
      </c>
      <c r="L64" s="10">
        <v>166594.92000000001</v>
      </c>
      <c r="M64" s="10">
        <v>157477.84</v>
      </c>
      <c r="N64" s="5">
        <f t="shared" si="0"/>
        <v>1951660.4199999997</v>
      </c>
    </row>
    <row r="65" spans="1:14" x14ac:dyDescent="0.2">
      <c r="A65" t="s">
        <v>62</v>
      </c>
      <c r="B65" s="10">
        <v>270802.12</v>
      </c>
      <c r="C65" s="10">
        <v>259700.72</v>
      </c>
      <c r="D65" s="10">
        <v>281958.78000000003</v>
      </c>
      <c r="E65" s="10">
        <v>253052.55</v>
      </c>
      <c r="F65" s="10">
        <v>274773.5</v>
      </c>
      <c r="G65" s="10">
        <v>263668.96000000002</v>
      </c>
      <c r="H65" s="10">
        <v>272507.61</v>
      </c>
      <c r="I65" s="10">
        <v>266276.75</v>
      </c>
      <c r="J65" s="10">
        <v>257954.94</v>
      </c>
      <c r="K65" s="10">
        <v>296319.74</v>
      </c>
      <c r="L65" s="10">
        <v>276058.31</v>
      </c>
      <c r="M65" s="10">
        <v>260950.75</v>
      </c>
      <c r="N65" s="5">
        <f t="shared" si="0"/>
        <v>3234024.73</v>
      </c>
    </row>
    <row r="66" spans="1:14" x14ac:dyDescent="0.2">
      <c r="A66" t="s">
        <v>63</v>
      </c>
      <c r="B66" s="10">
        <v>263979.62</v>
      </c>
      <c r="C66" s="10">
        <v>253157.89</v>
      </c>
      <c r="D66" s="10">
        <v>274855.21000000002</v>
      </c>
      <c r="E66" s="10">
        <v>246677.22</v>
      </c>
      <c r="F66" s="10">
        <v>267850.94</v>
      </c>
      <c r="G66" s="10">
        <v>257026.17</v>
      </c>
      <c r="H66" s="10">
        <v>265642.14</v>
      </c>
      <c r="I66" s="10">
        <v>259568.27</v>
      </c>
      <c r="J66" s="10">
        <v>251456.1</v>
      </c>
      <c r="K66" s="10">
        <v>288854.34999999998</v>
      </c>
      <c r="L66" s="10">
        <v>269103.38</v>
      </c>
      <c r="M66" s="10">
        <v>254376.44</v>
      </c>
      <c r="N66" s="5">
        <f t="shared" si="0"/>
        <v>3152547.73</v>
      </c>
    </row>
    <row r="67" spans="1:14" x14ac:dyDescent="0.2">
      <c r="A67" t="s">
        <v>64</v>
      </c>
      <c r="B67" s="10">
        <v>51124.05</v>
      </c>
      <c r="C67" s="10">
        <v>49028.23</v>
      </c>
      <c r="D67" s="10">
        <v>53230.28</v>
      </c>
      <c r="E67" s="10">
        <v>47773.15</v>
      </c>
      <c r="F67" s="10">
        <v>51873.79</v>
      </c>
      <c r="G67" s="10">
        <v>49777.4</v>
      </c>
      <c r="H67" s="10">
        <v>51446.02</v>
      </c>
      <c r="I67" s="10">
        <v>50269.71</v>
      </c>
      <c r="J67" s="10">
        <v>48698.66</v>
      </c>
      <c r="K67" s="10">
        <v>55941.45</v>
      </c>
      <c r="L67" s="10">
        <v>52116.35</v>
      </c>
      <c r="M67" s="10">
        <v>49264.23</v>
      </c>
      <c r="N67" s="5">
        <f t="shared" si="0"/>
        <v>610543.32000000007</v>
      </c>
    </row>
    <row r="68" spans="1:14" x14ac:dyDescent="0.2">
      <c r="A68" t="s">
        <v>65</v>
      </c>
      <c r="B68" s="10">
        <v>97856.97</v>
      </c>
      <c r="C68" s="10">
        <v>93845.37</v>
      </c>
      <c r="D68" s="10">
        <v>101888.53</v>
      </c>
      <c r="E68" s="10">
        <v>91442.99</v>
      </c>
      <c r="F68" s="10">
        <v>99292.06</v>
      </c>
      <c r="G68" s="10">
        <v>95279.33</v>
      </c>
      <c r="H68" s="10">
        <v>98473.27</v>
      </c>
      <c r="I68" s="10">
        <v>96221.68</v>
      </c>
      <c r="J68" s="10">
        <v>93214.51</v>
      </c>
      <c r="K68" s="10">
        <v>107078.01</v>
      </c>
      <c r="L68" s="10">
        <v>99756.34</v>
      </c>
      <c r="M68" s="10">
        <v>94297.08</v>
      </c>
      <c r="N68" s="5">
        <f t="shared" si="0"/>
        <v>1168646.1400000001</v>
      </c>
    </row>
    <row r="69" spans="1:14" x14ac:dyDescent="0.2">
      <c r="A69" t="s">
        <v>66</v>
      </c>
      <c r="B69" s="10">
        <v>108777.85</v>
      </c>
      <c r="C69" s="10">
        <v>104318.55</v>
      </c>
      <c r="D69" s="10">
        <v>113259.34</v>
      </c>
      <c r="E69" s="10">
        <v>101648.07</v>
      </c>
      <c r="F69" s="10">
        <v>110373.1</v>
      </c>
      <c r="G69" s="10">
        <v>105912.55</v>
      </c>
      <c r="H69" s="10">
        <v>109462.93</v>
      </c>
      <c r="I69" s="10">
        <v>106960.07</v>
      </c>
      <c r="J69" s="10">
        <v>103617.3</v>
      </c>
      <c r="K69" s="10">
        <v>119027.96</v>
      </c>
      <c r="L69" s="10">
        <v>110889.19</v>
      </c>
      <c r="M69" s="10">
        <v>104820.67</v>
      </c>
      <c r="N69" s="5">
        <f t="shared" si="0"/>
        <v>1299067.58</v>
      </c>
    </row>
    <row r="70" spans="1:14" x14ac:dyDescent="0.2">
      <c r="A70" t="s">
        <v>67</v>
      </c>
      <c r="B70" s="10">
        <v>86464.45</v>
      </c>
      <c r="C70" s="10">
        <v>82919.87</v>
      </c>
      <c r="D70" s="10">
        <v>90026.66</v>
      </c>
      <c r="E70" s="10">
        <v>80797.19</v>
      </c>
      <c r="F70" s="10">
        <v>87732.47</v>
      </c>
      <c r="G70" s="10">
        <v>84186.9</v>
      </c>
      <c r="H70" s="10">
        <v>87009</v>
      </c>
      <c r="I70" s="10">
        <v>85019.54</v>
      </c>
      <c r="J70" s="10">
        <v>82362.47</v>
      </c>
      <c r="K70" s="10">
        <v>94611.97</v>
      </c>
      <c r="L70" s="10">
        <v>88142.69</v>
      </c>
      <c r="M70" s="10">
        <v>83319</v>
      </c>
      <c r="N70" s="5">
        <f t="shared" si="0"/>
        <v>1032592.21</v>
      </c>
    </row>
    <row r="71" spans="1:14" x14ac:dyDescent="0.2">
      <c r="A71" t="s">
        <v>68</v>
      </c>
      <c r="B71" s="10">
        <v>127505.17</v>
      </c>
      <c r="C71" s="10">
        <v>122278.15</v>
      </c>
      <c r="D71" s="10">
        <v>132758.20000000001</v>
      </c>
      <c r="E71" s="10">
        <v>119147.92</v>
      </c>
      <c r="F71" s="10">
        <v>129375.07</v>
      </c>
      <c r="G71" s="10">
        <v>124146.58</v>
      </c>
      <c r="H71" s="10">
        <v>128308.19</v>
      </c>
      <c r="I71" s="10">
        <v>125374.44</v>
      </c>
      <c r="J71" s="10">
        <v>121456.17</v>
      </c>
      <c r="K71" s="10">
        <v>139519.95000000001</v>
      </c>
      <c r="L71" s="10">
        <v>129980.01</v>
      </c>
      <c r="M71" s="10">
        <v>122866.73</v>
      </c>
      <c r="N71" s="5">
        <f t="shared" si="0"/>
        <v>1522716.5799999998</v>
      </c>
    </row>
    <row r="72" spans="1:14" x14ac:dyDescent="0.2">
      <c r="A72" t="s">
        <v>69</v>
      </c>
      <c r="B72" s="10">
        <v>142971.68</v>
      </c>
      <c r="C72" s="10">
        <v>137110.63</v>
      </c>
      <c r="D72" s="10">
        <v>148861.91</v>
      </c>
      <c r="E72" s="10">
        <v>133600.68</v>
      </c>
      <c r="F72" s="10">
        <v>145068.4</v>
      </c>
      <c r="G72" s="10">
        <v>139205.69</v>
      </c>
      <c r="H72" s="10">
        <v>143872.10999999999</v>
      </c>
      <c r="I72" s="10">
        <v>140582.48000000001</v>
      </c>
      <c r="J72" s="10">
        <v>136188.92000000001</v>
      </c>
      <c r="K72" s="10">
        <v>156443.87</v>
      </c>
      <c r="L72" s="10">
        <v>145746.72</v>
      </c>
      <c r="M72" s="10">
        <v>137770.59</v>
      </c>
      <c r="N72" s="5">
        <f t="shared" si="0"/>
        <v>1707423.6800000002</v>
      </c>
    </row>
    <row r="73" spans="1:14" x14ac:dyDescent="0.2">
      <c r="A73" t="s">
        <v>27</v>
      </c>
      <c r="B73" s="10">
        <v>64793.45</v>
      </c>
      <c r="C73" s="10">
        <v>62137.27</v>
      </c>
      <c r="D73" s="10">
        <v>67462.84</v>
      </c>
      <c r="E73" s="10">
        <v>60546.59</v>
      </c>
      <c r="F73" s="10">
        <v>65743.66</v>
      </c>
      <c r="G73" s="10">
        <v>63086.73</v>
      </c>
      <c r="H73" s="10">
        <v>65201.51</v>
      </c>
      <c r="I73" s="10">
        <v>63710.68</v>
      </c>
      <c r="J73" s="10">
        <v>61719.56</v>
      </c>
      <c r="K73" s="10">
        <v>70898.91</v>
      </c>
      <c r="L73" s="10">
        <v>66051.070000000007</v>
      </c>
      <c r="M73" s="10">
        <v>62436.36</v>
      </c>
      <c r="N73" s="5">
        <f t="shared" si="0"/>
        <v>773788.63</v>
      </c>
    </row>
    <row r="74" spans="1:14" x14ac:dyDescent="0.2">
      <c r="A74" t="s">
        <v>70</v>
      </c>
      <c r="B74" s="10">
        <v>40138.11</v>
      </c>
      <c r="C74" s="10">
        <v>38492.660000000003</v>
      </c>
      <c r="D74" s="10">
        <v>41791.74</v>
      </c>
      <c r="E74" s="10">
        <v>37507.269999999997</v>
      </c>
      <c r="F74" s="10">
        <v>40726.74</v>
      </c>
      <c r="G74" s="10">
        <v>39080.83</v>
      </c>
      <c r="H74" s="10">
        <v>40390.9</v>
      </c>
      <c r="I74" s="10">
        <v>39467.360000000001</v>
      </c>
      <c r="J74" s="10">
        <v>38233.910000000003</v>
      </c>
      <c r="K74" s="10">
        <v>43920.31</v>
      </c>
      <c r="L74" s="10">
        <v>40917.18</v>
      </c>
      <c r="M74" s="10">
        <v>38677.949999999997</v>
      </c>
      <c r="N74" s="5">
        <f t="shared" si="0"/>
        <v>479344.96</v>
      </c>
    </row>
    <row r="75" spans="1:14" x14ac:dyDescent="0.2">
      <c r="A75" t="s">
        <v>28</v>
      </c>
      <c r="B75" s="10">
        <v>45285.48</v>
      </c>
      <c r="C75" s="10">
        <v>43429.02</v>
      </c>
      <c r="D75" s="10">
        <v>47151.17</v>
      </c>
      <c r="E75" s="10">
        <v>42317.26</v>
      </c>
      <c r="F75" s="10">
        <v>45949.599999999999</v>
      </c>
      <c r="G75" s="10">
        <v>44092.62</v>
      </c>
      <c r="H75" s="10">
        <v>45570.69</v>
      </c>
      <c r="I75" s="10">
        <v>44528.72</v>
      </c>
      <c r="J75" s="10">
        <v>43137.08</v>
      </c>
      <c r="K75" s="10">
        <v>49552.72</v>
      </c>
      <c r="L75" s="10">
        <v>46164.46</v>
      </c>
      <c r="M75" s="10">
        <v>43638.06</v>
      </c>
      <c r="N75" s="5">
        <f t="shared" si="0"/>
        <v>540816.88000000012</v>
      </c>
    </row>
    <row r="76" spans="1:14" x14ac:dyDescent="0.2">
      <c r="A76" t="s">
        <v>29</v>
      </c>
      <c r="B76" s="10">
        <v>13230.29</v>
      </c>
      <c r="C76" s="10">
        <v>12687.92</v>
      </c>
      <c r="D76" s="10">
        <v>13775.36</v>
      </c>
      <c r="E76" s="10">
        <v>12363.12</v>
      </c>
      <c r="F76" s="10">
        <v>13424.31</v>
      </c>
      <c r="G76" s="10">
        <v>12881.79</v>
      </c>
      <c r="H76" s="10">
        <v>13313.61</v>
      </c>
      <c r="I76" s="10">
        <v>13009.2</v>
      </c>
      <c r="J76" s="10">
        <v>12602.63</v>
      </c>
      <c r="K76" s="10">
        <v>14476.98</v>
      </c>
      <c r="L76" s="10">
        <v>13487.08</v>
      </c>
      <c r="M76" s="10">
        <v>12748.99</v>
      </c>
      <c r="N76" s="5">
        <f t="shared" si="0"/>
        <v>158001.28</v>
      </c>
    </row>
    <row r="77" spans="1:14" x14ac:dyDescent="0.2">
      <c r="A77" t="s">
        <v>71</v>
      </c>
      <c r="B77" s="10">
        <v>193998.15</v>
      </c>
      <c r="C77" s="10">
        <v>186045.28</v>
      </c>
      <c r="D77" s="10">
        <v>201990.59</v>
      </c>
      <c r="E77" s="10">
        <v>181282.64</v>
      </c>
      <c r="F77" s="10">
        <v>196843.18</v>
      </c>
      <c r="G77" s="10">
        <v>188888.07</v>
      </c>
      <c r="H77" s="10">
        <v>195219.93</v>
      </c>
      <c r="I77" s="10">
        <v>190756.25</v>
      </c>
      <c r="J77" s="10">
        <v>184794.64</v>
      </c>
      <c r="K77" s="10">
        <v>212278.54</v>
      </c>
      <c r="L77" s="10">
        <v>197763.59</v>
      </c>
      <c r="M77" s="10">
        <v>186940.79</v>
      </c>
      <c r="N77" s="5">
        <f t="shared" si="0"/>
        <v>2316801.65</v>
      </c>
    </row>
    <row r="78" spans="1:14" x14ac:dyDescent="0.2">
      <c r="A78" t="s">
        <v>72</v>
      </c>
      <c r="B78" s="10">
        <v>29575.02</v>
      </c>
      <c r="C78" s="10">
        <v>28362.6</v>
      </c>
      <c r="D78" s="10">
        <v>30793.46</v>
      </c>
      <c r="E78" s="10">
        <v>27636.54</v>
      </c>
      <c r="F78" s="10">
        <v>30008.75</v>
      </c>
      <c r="G78" s="10">
        <v>28795.99</v>
      </c>
      <c r="H78" s="10">
        <v>29761.279999999999</v>
      </c>
      <c r="I78" s="10">
        <v>29080.79</v>
      </c>
      <c r="J78" s="10">
        <v>28171.95</v>
      </c>
      <c r="K78" s="10">
        <v>32361.86</v>
      </c>
      <c r="L78" s="10">
        <v>30149.07</v>
      </c>
      <c r="M78" s="10">
        <v>28499.119999999999</v>
      </c>
      <c r="N78" s="5">
        <f t="shared" si="0"/>
        <v>353196.43</v>
      </c>
    </row>
    <row r="79" spans="1:14" x14ac:dyDescent="0.2">
      <c r="A79" t="s">
        <v>73</v>
      </c>
      <c r="B79" s="10">
        <v>68184.37</v>
      </c>
      <c r="C79" s="10">
        <v>65389.18</v>
      </c>
      <c r="D79" s="10">
        <v>70993.47</v>
      </c>
      <c r="E79" s="10">
        <v>63715.27</v>
      </c>
      <c r="F79" s="10">
        <v>69184.31</v>
      </c>
      <c r="G79" s="10">
        <v>66388.34</v>
      </c>
      <c r="H79" s="10">
        <v>68613.789999999994</v>
      </c>
      <c r="I79" s="10">
        <v>67044.94</v>
      </c>
      <c r="J79" s="10">
        <v>64949.62</v>
      </c>
      <c r="K79" s="10">
        <v>74609.36</v>
      </c>
      <c r="L79" s="10">
        <v>69507.81</v>
      </c>
      <c r="M79" s="10">
        <v>65703.929999999993</v>
      </c>
      <c r="N79" s="5">
        <f>SUM(B79:M79)</f>
        <v>814284.3899999999</v>
      </c>
    </row>
    <row r="80" spans="1:14" x14ac:dyDescent="0.2">
      <c r="A80" t="s">
        <v>30</v>
      </c>
      <c r="B80" s="10">
        <v>29062.720000000001</v>
      </c>
      <c r="C80" s="10">
        <v>27871.31</v>
      </c>
      <c r="D80" s="10">
        <v>30260.07</v>
      </c>
      <c r="E80" s="10">
        <v>27157.82</v>
      </c>
      <c r="F80" s="10">
        <v>29488.94</v>
      </c>
      <c r="G80" s="10">
        <v>28297.19</v>
      </c>
      <c r="H80" s="10">
        <v>29245.759999999998</v>
      </c>
      <c r="I80" s="10">
        <v>28577.06</v>
      </c>
      <c r="J80" s="10">
        <v>27683.95</v>
      </c>
      <c r="K80" s="10">
        <v>31801.3</v>
      </c>
      <c r="L80" s="10">
        <v>29626.82</v>
      </c>
      <c r="M80" s="10">
        <v>28005.46</v>
      </c>
      <c r="N80" s="5">
        <f>SUM(B80:M80)</f>
        <v>347078.40000000008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1">SUM(B14:B80)</f>
        <v>8131707.5600000015</v>
      </c>
      <c r="C82" s="5">
        <f t="shared" si="1"/>
        <v>7798351.8399999971</v>
      </c>
      <c r="D82" s="5">
        <f t="shared" si="1"/>
        <v>8466722.2700000014</v>
      </c>
      <c r="E82" s="5">
        <f t="shared" si="1"/>
        <v>7598719.299999998</v>
      </c>
      <c r="F82" s="5">
        <f t="shared" si="1"/>
        <v>8250960.9499999974</v>
      </c>
      <c r="G82" s="5">
        <f t="shared" si="1"/>
        <v>7917511.4000000041</v>
      </c>
      <c r="H82" s="5">
        <f t="shared" si="1"/>
        <v>8182920.4400000013</v>
      </c>
      <c r="I82" s="5">
        <f t="shared" si="1"/>
        <v>7995818.8399999989</v>
      </c>
      <c r="J82" s="5">
        <f t="shared" si="1"/>
        <v>7745929.1900000004</v>
      </c>
      <c r="K82" s="5">
        <f t="shared" si="1"/>
        <v>8897956.3200000003</v>
      </c>
      <c r="L82" s="5">
        <f t="shared" si="1"/>
        <v>8289541.4299999988</v>
      </c>
      <c r="M82" s="5">
        <f t="shared" si="1"/>
        <v>7835888.3700000048</v>
      </c>
      <c r="N82" s="5">
        <f>SUM(B82:M82)</f>
        <v>97112027.910000011</v>
      </c>
    </row>
  </sheetData>
  <mergeCells count="6">
    <mergeCell ref="A8:N8"/>
    <mergeCell ref="A7:N7"/>
    <mergeCell ref="A3:N3"/>
    <mergeCell ref="A4:N4"/>
    <mergeCell ref="A5:N5"/>
    <mergeCell ref="A6:N6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Q85"/>
  <sheetViews>
    <sheetView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M81" sqref="M81"/>
    </sheetView>
  </sheetViews>
  <sheetFormatPr defaultRowHeight="12.75" x14ac:dyDescent="0.2"/>
  <cols>
    <col min="1" max="1" width="17" bestFit="1" customWidth="1"/>
    <col min="2" max="2" width="11.83203125" bestFit="1" customWidth="1"/>
    <col min="3" max="8" width="11.1640625" bestFit="1" customWidth="1"/>
    <col min="9" max="9" width="11.33203125" bestFit="1" customWidth="1"/>
    <col min="10" max="12" width="11.1640625" bestFit="1" customWidth="1"/>
    <col min="13" max="13" width="11.1640625" style="8" bestFit="1" customWidth="1"/>
    <col min="14" max="14" width="12.1640625" bestFit="1" customWidth="1"/>
  </cols>
  <sheetData>
    <row r="1" spans="1:17" x14ac:dyDescent="0.2">
      <c r="A1" t="str">
        <f>'SFY 17-18'!A1</f>
        <v>VALIDATED TAX RECEIPTS FOR: JULY 2017 thru June 2018</v>
      </c>
      <c r="F1" s="3"/>
      <c r="G1" s="3"/>
      <c r="N1" t="s">
        <v>84</v>
      </c>
    </row>
    <row r="2" spans="1:17" x14ac:dyDescent="0.2">
      <c r="F2" s="3"/>
      <c r="G2" s="3"/>
    </row>
    <row r="3" spans="1:17" x14ac:dyDescent="0.2">
      <c r="A3" s="17" t="s">
        <v>98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7" x14ac:dyDescent="0.2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7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7" x14ac:dyDescent="0.2">
      <c r="A6" s="17" t="s">
        <v>99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7" x14ac:dyDescent="0.2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7" x14ac:dyDescent="0.2">
      <c r="A8" s="17" t="s">
        <v>96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1:17" x14ac:dyDescent="0.2">
      <c r="B11" s="1">
        <f>'Oil &amp; Gas Severance'!B11</f>
        <v>42917</v>
      </c>
      <c r="C11" s="12">
        <f>'Oil &amp; Gas Severance'!C11</f>
        <v>42948</v>
      </c>
      <c r="D11" s="12">
        <f>'Oil &amp; Gas Severance'!D11</f>
        <v>42979</v>
      </c>
      <c r="E11" s="12">
        <f>'Oil &amp; Gas Severance'!E11</f>
        <v>43009</v>
      </c>
      <c r="F11" s="12">
        <f>'Oil &amp; Gas Severance'!F11</f>
        <v>43040</v>
      </c>
      <c r="G11" s="12">
        <f>'Oil &amp; Gas Severance'!G11</f>
        <v>43070</v>
      </c>
      <c r="H11" s="12">
        <f>'Oil &amp; Gas Severance'!H11</f>
        <v>43101</v>
      </c>
      <c r="I11" s="12">
        <f>'Oil &amp; Gas Severance'!I11</f>
        <v>43132</v>
      </c>
      <c r="J11" s="12">
        <f>'Oil &amp; Gas Severance'!J11</f>
        <v>43160</v>
      </c>
      <c r="K11" s="12">
        <f>'Oil &amp; Gas Severance'!K11</f>
        <v>43191</v>
      </c>
      <c r="L11" s="12">
        <f>'Oil &amp; Gas Severance'!L11</f>
        <v>43221</v>
      </c>
      <c r="M11" s="12">
        <f>'Oil &amp; Gas Severance'!M11</f>
        <v>43252</v>
      </c>
      <c r="N11" s="12" t="str">
        <f>'Oil &amp; Gas Severance'!N11</f>
        <v>SFY17-18</v>
      </c>
    </row>
    <row r="12" spans="1:17" x14ac:dyDescent="0.2">
      <c r="A12" t="s">
        <v>0</v>
      </c>
    </row>
    <row r="13" spans="1:17" x14ac:dyDescent="0.2">
      <c r="A13" t="s">
        <v>1</v>
      </c>
    </row>
    <row r="14" spans="1:17" x14ac:dyDescent="0.2">
      <c r="A14" t="s">
        <v>37</v>
      </c>
      <c r="B14" s="8">
        <v>82832</v>
      </c>
      <c r="C14" s="8">
        <v>81970</v>
      </c>
      <c r="D14" s="8">
        <v>84167</v>
      </c>
      <c r="E14" s="8">
        <v>72130</v>
      </c>
      <c r="F14" s="8">
        <v>94029</v>
      </c>
      <c r="G14" s="8">
        <v>93591</v>
      </c>
      <c r="H14" s="8">
        <v>87878.2</v>
      </c>
      <c r="I14" s="8">
        <v>87437</v>
      </c>
      <c r="J14" s="8">
        <v>81003</v>
      </c>
      <c r="K14" s="8">
        <v>93108</v>
      </c>
      <c r="L14" s="8">
        <v>83220</v>
      </c>
      <c r="M14" s="8">
        <v>82431</v>
      </c>
      <c r="N14" s="8">
        <f>SUM(B14:M14)</f>
        <v>1023796.2</v>
      </c>
      <c r="P14" s="14"/>
      <c r="Q14" s="13"/>
    </row>
    <row r="15" spans="1:17" x14ac:dyDescent="0.2">
      <c r="A15" t="s">
        <v>38</v>
      </c>
      <c r="B15" s="8">
        <v>110</v>
      </c>
      <c r="C15" s="8">
        <v>50</v>
      </c>
      <c r="D15" s="8">
        <v>240</v>
      </c>
      <c r="E15" s="8">
        <v>60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60</v>
      </c>
      <c r="L15" s="8">
        <v>0</v>
      </c>
      <c r="M15" s="8">
        <v>60</v>
      </c>
      <c r="N15" s="8">
        <f t="shared" ref="N15:N78" si="0">SUM(B15:M15)</f>
        <v>580</v>
      </c>
      <c r="P15" s="14"/>
      <c r="Q15" s="13"/>
    </row>
    <row r="16" spans="1:17" x14ac:dyDescent="0.2">
      <c r="A16" t="s">
        <v>39</v>
      </c>
      <c r="B16" s="8">
        <v>138774</v>
      </c>
      <c r="C16" s="8">
        <v>137170</v>
      </c>
      <c r="D16" s="8">
        <v>136793</v>
      </c>
      <c r="E16" s="8">
        <v>105263</v>
      </c>
      <c r="F16" s="8">
        <v>116104</v>
      </c>
      <c r="G16" s="8">
        <v>108250</v>
      </c>
      <c r="H16" s="8">
        <v>77197</v>
      </c>
      <c r="I16" s="8">
        <v>80943</v>
      </c>
      <c r="J16" s="8">
        <v>89772.2</v>
      </c>
      <c r="K16" s="8">
        <v>131877</v>
      </c>
      <c r="L16" s="8">
        <v>129333</v>
      </c>
      <c r="M16" s="8">
        <v>144838</v>
      </c>
      <c r="N16" s="8">
        <f t="shared" si="0"/>
        <v>1396314.2</v>
      </c>
      <c r="P16" s="14"/>
      <c r="Q16" s="13"/>
    </row>
    <row r="17" spans="1:17" x14ac:dyDescent="0.2">
      <c r="A17" t="s">
        <v>2</v>
      </c>
      <c r="B17" s="8">
        <v>2530</v>
      </c>
      <c r="C17" s="8">
        <v>3840</v>
      </c>
      <c r="D17" s="8">
        <v>3194</v>
      </c>
      <c r="E17" s="8">
        <v>3218</v>
      </c>
      <c r="F17" s="8">
        <v>3748</v>
      </c>
      <c r="G17" s="8">
        <v>3664</v>
      </c>
      <c r="H17" s="8">
        <v>3614</v>
      </c>
      <c r="I17" s="8">
        <v>3198</v>
      </c>
      <c r="J17" s="8">
        <v>2884</v>
      </c>
      <c r="K17" s="8">
        <v>2960</v>
      </c>
      <c r="L17" s="8">
        <v>3962</v>
      </c>
      <c r="M17" s="8">
        <v>3350</v>
      </c>
      <c r="N17" s="8">
        <f t="shared" si="0"/>
        <v>40162</v>
      </c>
      <c r="P17" s="14"/>
      <c r="Q17" s="13"/>
    </row>
    <row r="18" spans="1:17" x14ac:dyDescent="0.2">
      <c r="A18" t="s">
        <v>40</v>
      </c>
      <c r="B18" s="8">
        <v>167964</v>
      </c>
      <c r="C18" s="8">
        <v>164040</v>
      </c>
      <c r="D18" s="8">
        <v>171618</v>
      </c>
      <c r="E18" s="8">
        <v>133793</v>
      </c>
      <c r="F18" s="8">
        <v>176193.8</v>
      </c>
      <c r="G18" s="8">
        <v>181610</v>
      </c>
      <c r="H18" s="8">
        <v>183237</v>
      </c>
      <c r="I18" s="8">
        <v>190108</v>
      </c>
      <c r="J18" s="8">
        <v>184705.6</v>
      </c>
      <c r="K18" s="8">
        <v>210772</v>
      </c>
      <c r="L18" s="8">
        <v>187326</v>
      </c>
      <c r="M18" s="8">
        <v>178840</v>
      </c>
      <c r="N18" s="8">
        <f t="shared" si="0"/>
        <v>2130207.4000000004</v>
      </c>
      <c r="P18" s="14"/>
      <c r="Q18" s="13"/>
    </row>
    <row r="19" spans="1:17" x14ac:dyDescent="0.2">
      <c r="A19" t="s">
        <v>41</v>
      </c>
      <c r="B19" s="8">
        <v>2234728</v>
      </c>
      <c r="C19" s="8">
        <v>2288950</v>
      </c>
      <c r="D19" s="8">
        <v>2395770</v>
      </c>
      <c r="E19" s="8">
        <v>1608906</v>
      </c>
      <c r="F19" s="8">
        <v>2142392.6</v>
      </c>
      <c r="G19" s="8">
        <v>2404743.1</v>
      </c>
      <c r="H19" s="8">
        <v>2502956.2000000002</v>
      </c>
      <c r="I19" s="8">
        <v>2882307</v>
      </c>
      <c r="J19" s="8">
        <v>2795910.8</v>
      </c>
      <c r="K19" s="8">
        <v>3081281</v>
      </c>
      <c r="L19" s="8">
        <v>2759987</v>
      </c>
      <c r="M19" s="8">
        <v>2512588.5</v>
      </c>
      <c r="N19" s="8">
        <f t="shared" si="0"/>
        <v>29610520.199999999</v>
      </c>
      <c r="P19" s="14"/>
      <c r="Q19" s="13"/>
    </row>
    <row r="20" spans="1:17" x14ac:dyDescent="0.2">
      <c r="A20" t="s">
        <v>3</v>
      </c>
      <c r="B20" s="8">
        <v>120</v>
      </c>
      <c r="C20" s="8">
        <v>0</v>
      </c>
      <c r="D20" s="8">
        <v>60</v>
      </c>
      <c r="E20" s="8">
        <v>0</v>
      </c>
      <c r="F20" s="8">
        <v>0</v>
      </c>
      <c r="G20" s="8">
        <v>60</v>
      </c>
      <c r="H20" s="8">
        <v>60</v>
      </c>
      <c r="I20" s="8">
        <v>60</v>
      </c>
      <c r="J20" s="8">
        <v>0</v>
      </c>
      <c r="K20" s="8">
        <v>0</v>
      </c>
      <c r="L20" s="8">
        <v>0</v>
      </c>
      <c r="M20" s="8">
        <v>0</v>
      </c>
      <c r="N20" s="8">
        <f t="shared" si="0"/>
        <v>360</v>
      </c>
      <c r="P20" s="14"/>
      <c r="Q20" s="13"/>
    </row>
    <row r="21" spans="1:17" x14ac:dyDescent="0.2">
      <c r="A21" t="s">
        <v>42</v>
      </c>
      <c r="B21" s="8">
        <v>121263</v>
      </c>
      <c r="C21" s="8">
        <v>127959</v>
      </c>
      <c r="D21" s="8">
        <v>103225</v>
      </c>
      <c r="E21" s="8">
        <v>74208</v>
      </c>
      <c r="F21" s="8">
        <v>130973.6</v>
      </c>
      <c r="G21" s="8">
        <v>130708</v>
      </c>
      <c r="H21" s="8">
        <v>123505.60000000001</v>
      </c>
      <c r="I21" s="8">
        <v>147822</v>
      </c>
      <c r="J21" s="8">
        <v>156898</v>
      </c>
      <c r="K21" s="8">
        <v>214543</v>
      </c>
      <c r="L21" s="8">
        <v>188337</v>
      </c>
      <c r="M21" s="8">
        <v>134954</v>
      </c>
      <c r="N21" s="8">
        <f t="shared" si="0"/>
        <v>1654396.2</v>
      </c>
      <c r="P21" s="14"/>
      <c r="Q21" s="13"/>
    </row>
    <row r="22" spans="1:17" x14ac:dyDescent="0.2">
      <c r="A22" t="s">
        <v>43</v>
      </c>
      <c r="B22" s="8">
        <v>17380</v>
      </c>
      <c r="C22" s="8">
        <v>15516</v>
      </c>
      <c r="D22" s="8">
        <v>18338</v>
      </c>
      <c r="E22" s="8">
        <v>14036</v>
      </c>
      <c r="F22" s="8">
        <v>18486</v>
      </c>
      <c r="G22" s="8">
        <v>17992</v>
      </c>
      <c r="H22" s="8">
        <v>20334.599999999999</v>
      </c>
      <c r="I22" s="8">
        <v>19554</v>
      </c>
      <c r="J22" s="8">
        <v>17532</v>
      </c>
      <c r="K22" s="8">
        <v>21018</v>
      </c>
      <c r="L22" s="8">
        <v>21740</v>
      </c>
      <c r="M22" s="8">
        <v>21862</v>
      </c>
      <c r="N22" s="8">
        <f t="shared" si="0"/>
        <v>223788.6</v>
      </c>
      <c r="P22" s="14"/>
      <c r="Q22" s="13"/>
    </row>
    <row r="23" spans="1:17" x14ac:dyDescent="0.2">
      <c r="A23" t="s">
        <v>44</v>
      </c>
      <c r="B23" s="8">
        <v>30302</v>
      </c>
      <c r="C23" s="8">
        <v>30122</v>
      </c>
      <c r="D23" s="8">
        <v>29438</v>
      </c>
      <c r="E23" s="8">
        <v>26088</v>
      </c>
      <c r="F23" s="8">
        <v>35520.199999999997</v>
      </c>
      <c r="G23" s="8">
        <v>34940</v>
      </c>
      <c r="H23" s="8">
        <v>33438.6</v>
      </c>
      <c r="I23" s="8">
        <v>32218</v>
      </c>
      <c r="J23" s="8">
        <v>29707</v>
      </c>
      <c r="K23" s="8">
        <v>31806</v>
      </c>
      <c r="L23" s="8">
        <v>27208</v>
      </c>
      <c r="M23" s="8">
        <v>29796</v>
      </c>
      <c r="N23" s="8">
        <f t="shared" si="0"/>
        <v>370583.80000000005</v>
      </c>
      <c r="P23" s="14"/>
      <c r="Q23" s="13"/>
    </row>
    <row r="24" spans="1:17" x14ac:dyDescent="0.2">
      <c r="A24" t="s">
        <v>45</v>
      </c>
      <c r="B24" s="8">
        <v>111914</v>
      </c>
      <c r="C24" s="8">
        <v>107899</v>
      </c>
      <c r="D24" s="8">
        <v>112860</v>
      </c>
      <c r="E24" s="8">
        <v>86991</v>
      </c>
      <c r="F24" s="8">
        <v>146892</v>
      </c>
      <c r="G24" s="8">
        <v>165506</v>
      </c>
      <c r="H24" s="8">
        <v>151750</v>
      </c>
      <c r="I24" s="8">
        <v>173889</v>
      </c>
      <c r="J24" s="8">
        <v>176721</v>
      </c>
      <c r="K24" s="8">
        <v>214395</v>
      </c>
      <c r="L24" s="8">
        <v>177161</v>
      </c>
      <c r="M24" s="8">
        <v>140667</v>
      </c>
      <c r="N24" s="8">
        <f t="shared" si="0"/>
        <v>1766645</v>
      </c>
      <c r="P24" s="14"/>
      <c r="Q24" s="13"/>
    </row>
    <row r="25" spans="1:17" x14ac:dyDescent="0.2">
      <c r="A25" t="s">
        <v>4</v>
      </c>
      <c r="B25" s="8">
        <v>11330</v>
      </c>
      <c r="C25" s="8">
        <v>9520</v>
      </c>
      <c r="D25" s="8">
        <v>11124</v>
      </c>
      <c r="E25" s="8">
        <v>9366</v>
      </c>
      <c r="F25" s="8">
        <v>10802</v>
      </c>
      <c r="G25" s="8">
        <v>11196</v>
      </c>
      <c r="H25" s="8">
        <v>12816</v>
      </c>
      <c r="I25" s="8">
        <v>10412</v>
      </c>
      <c r="J25" s="8">
        <v>10380</v>
      </c>
      <c r="K25" s="8">
        <v>11248</v>
      </c>
      <c r="L25" s="8">
        <v>9831</v>
      </c>
      <c r="M25" s="8">
        <v>10692</v>
      </c>
      <c r="N25" s="8">
        <f t="shared" si="0"/>
        <v>128717</v>
      </c>
      <c r="P25" s="14"/>
      <c r="Q25" s="13"/>
    </row>
    <row r="26" spans="1:17" x14ac:dyDescent="0.2">
      <c r="A26" t="s">
        <v>89</v>
      </c>
      <c r="B26" s="8">
        <v>2567534</v>
      </c>
      <c r="C26" s="8">
        <v>2672694.5</v>
      </c>
      <c r="D26" s="8">
        <v>3042774</v>
      </c>
      <c r="E26" s="8">
        <v>2132782</v>
      </c>
      <c r="F26" s="8">
        <v>2679196.4</v>
      </c>
      <c r="G26" s="8">
        <v>2935913</v>
      </c>
      <c r="H26" s="8">
        <v>2812874.07</v>
      </c>
      <c r="I26" s="8">
        <v>3240651</v>
      </c>
      <c r="J26" s="8">
        <v>2927115.4</v>
      </c>
      <c r="K26" s="8">
        <v>3021098</v>
      </c>
      <c r="L26" s="8">
        <v>2883067</v>
      </c>
      <c r="M26" s="8">
        <v>2904989</v>
      </c>
      <c r="N26" s="8">
        <f t="shared" si="0"/>
        <v>33820688.369999997</v>
      </c>
      <c r="P26" s="14"/>
      <c r="Q26" s="13"/>
    </row>
    <row r="27" spans="1:17" x14ac:dyDescent="0.2">
      <c r="A27" t="s">
        <v>5</v>
      </c>
      <c r="B27" s="8">
        <v>180</v>
      </c>
      <c r="C27" s="8">
        <v>60</v>
      </c>
      <c r="D27" s="8">
        <v>240</v>
      </c>
      <c r="E27" s="8">
        <v>0</v>
      </c>
      <c r="F27" s="8">
        <v>0</v>
      </c>
      <c r="G27" s="8">
        <v>60</v>
      </c>
      <c r="H27" s="8">
        <v>300</v>
      </c>
      <c r="I27" s="8">
        <v>1128</v>
      </c>
      <c r="J27" s="8">
        <v>1239</v>
      </c>
      <c r="K27" s="8">
        <v>1716</v>
      </c>
      <c r="L27" s="8">
        <v>1246</v>
      </c>
      <c r="M27" s="8">
        <v>1428</v>
      </c>
      <c r="N27" s="8">
        <f t="shared" si="0"/>
        <v>7597</v>
      </c>
      <c r="P27" s="14"/>
      <c r="Q27" s="13"/>
    </row>
    <row r="28" spans="1:17" x14ac:dyDescent="0.2">
      <c r="A28" t="s">
        <v>6</v>
      </c>
      <c r="B28" s="8">
        <v>0</v>
      </c>
      <c r="C28" s="8">
        <v>180</v>
      </c>
      <c r="D28" s="8">
        <v>0</v>
      </c>
      <c r="E28" s="8">
        <v>60</v>
      </c>
      <c r="F28" s="8">
        <v>0</v>
      </c>
      <c r="G28" s="8">
        <v>0</v>
      </c>
      <c r="H28" s="8">
        <v>0</v>
      </c>
      <c r="I28" s="8">
        <v>0</v>
      </c>
      <c r="J28" s="8">
        <v>5204</v>
      </c>
      <c r="K28" s="8">
        <v>6188</v>
      </c>
      <c r="L28" s="8">
        <v>5708</v>
      </c>
      <c r="M28" s="8">
        <v>6574</v>
      </c>
      <c r="N28" s="8">
        <f t="shared" si="0"/>
        <v>23914</v>
      </c>
      <c r="P28" s="14"/>
      <c r="Q28" s="13"/>
    </row>
    <row r="29" spans="1:17" x14ac:dyDescent="0.2">
      <c r="A29" t="s">
        <v>46</v>
      </c>
      <c r="B29" s="8">
        <v>638845</v>
      </c>
      <c r="C29" s="8">
        <v>600905</v>
      </c>
      <c r="D29" s="8">
        <v>636476</v>
      </c>
      <c r="E29" s="8">
        <v>506279</v>
      </c>
      <c r="F29" s="8">
        <v>676485.6</v>
      </c>
      <c r="G29" s="8">
        <v>667145</v>
      </c>
      <c r="H29" s="8">
        <v>602676.80000000005</v>
      </c>
      <c r="I29" s="8">
        <v>607111</v>
      </c>
      <c r="J29" s="8">
        <v>633086.80000000005</v>
      </c>
      <c r="K29" s="8">
        <v>743162</v>
      </c>
      <c r="L29" s="8">
        <v>703210</v>
      </c>
      <c r="M29" s="8">
        <v>726578</v>
      </c>
      <c r="N29" s="8">
        <f t="shared" si="0"/>
        <v>7741960.2000000002</v>
      </c>
      <c r="P29" s="14"/>
      <c r="Q29" s="13"/>
    </row>
    <row r="30" spans="1:17" x14ac:dyDescent="0.2">
      <c r="A30" t="s">
        <v>47</v>
      </c>
      <c r="B30" s="8">
        <v>220148</v>
      </c>
      <c r="C30" s="8">
        <v>216862</v>
      </c>
      <c r="D30" s="8">
        <v>221885</v>
      </c>
      <c r="E30" s="8">
        <v>177533</v>
      </c>
      <c r="F30" s="8">
        <v>200394.2</v>
      </c>
      <c r="G30" s="8">
        <v>194617</v>
      </c>
      <c r="H30" s="8">
        <v>162033.20000000001</v>
      </c>
      <c r="I30" s="8">
        <v>160692</v>
      </c>
      <c r="J30" s="8">
        <v>180461.2</v>
      </c>
      <c r="K30" s="8">
        <v>221652</v>
      </c>
      <c r="L30" s="8">
        <v>217788</v>
      </c>
      <c r="M30" s="8">
        <v>229658</v>
      </c>
      <c r="N30" s="8">
        <f t="shared" si="0"/>
        <v>2403723.5999999996</v>
      </c>
      <c r="P30" s="14"/>
      <c r="Q30" s="13"/>
    </row>
    <row r="31" spans="1:17" x14ac:dyDescent="0.2">
      <c r="A31" t="s">
        <v>7</v>
      </c>
      <c r="B31" s="8">
        <v>14830</v>
      </c>
      <c r="C31" s="8">
        <v>14866</v>
      </c>
      <c r="D31" s="8">
        <v>13894</v>
      </c>
      <c r="E31" s="8">
        <v>13366</v>
      </c>
      <c r="F31" s="8">
        <v>17708</v>
      </c>
      <c r="G31" s="8">
        <v>16622</v>
      </c>
      <c r="H31" s="8">
        <v>14144</v>
      </c>
      <c r="I31" s="8">
        <v>15552</v>
      </c>
      <c r="J31" s="8">
        <v>16454</v>
      </c>
      <c r="K31" s="8">
        <v>18154</v>
      </c>
      <c r="L31" s="8">
        <v>16310</v>
      </c>
      <c r="M31" s="8">
        <v>17242</v>
      </c>
      <c r="N31" s="8">
        <f t="shared" si="0"/>
        <v>189142</v>
      </c>
      <c r="P31" s="14"/>
      <c r="Q31" s="13"/>
    </row>
    <row r="32" spans="1:17" x14ac:dyDescent="0.2">
      <c r="A32" t="s">
        <v>8</v>
      </c>
      <c r="B32" s="8">
        <v>0</v>
      </c>
      <c r="C32" s="8">
        <v>0</v>
      </c>
      <c r="D32" s="8">
        <v>0</v>
      </c>
      <c r="E32" s="8">
        <v>300</v>
      </c>
      <c r="F32" s="8">
        <v>120</v>
      </c>
      <c r="G32" s="8">
        <v>0</v>
      </c>
      <c r="H32" s="8">
        <v>0</v>
      </c>
      <c r="I32" s="8">
        <v>0</v>
      </c>
      <c r="J32" s="8">
        <v>0</v>
      </c>
      <c r="K32" s="8">
        <v>60</v>
      </c>
      <c r="L32" s="8">
        <v>0</v>
      </c>
      <c r="M32" s="8">
        <v>0</v>
      </c>
      <c r="N32" s="8">
        <f t="shared" si="0"/>
        <v>480</v>
      </c>
      <c r="P32" s="14"/>
      <c r="Q32" s="13"/>
    </row>
    <row r="33" spans="1:17" x14ac:dyDescent="0.2">
      <c r="A33" t="s">
        <v>9</v>
      </c>
      <c r="B33" s="8">
        <v>180</v>
      </c>
      <c r="C33" s="8">
        <v>300</v>
      </c>
      <c r="D33" s="8">
        <v>120</v>
      </c>
      <c r="E33" s="8">
        <v>120</v>
      </c>
      <c r="F33" s="8">
        <v>480</v>
      </c>
      <c r="G33" s="8">
        <v>60</v>
      </c>
      <c r="H33" s="8">
        <v>480</v>
      </c>
      <c r="I33" s="8">
        <v>60</v>
      </c>
      <c r="J33" s="8">
        <v>0</v>
      </c>
      <c r="K33" s="8">
        <v>60</v>
      </c>
      <c r="L33" s="8">
        <v>180</v>
      </c>
      <c r="M33" s="8">
        <v>120</v>
      </c>
      <c r="N33" s="8">
        <f t="shared" si="0"/>
        <v>2160</v>
      </c>
      <c r="P33" s="14"/>
      <c r="Q33" s="13"/>
    </row>
    <row r="34" spans="1:17" x14ac:dyDescent="0.2">
      <c r="A34" t="s">
        <v>10</v>
      </c>
      <c r="B34" s="8">
        <v>60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120</v>
      </c>
      <c r="K34" s="8">
        <v>120</v>
      </c>
      <c r="L34" s="8">
        <v>0</v>
      </c>
      <c r="M34" s="8">
        <v>60</v>
      </c>
      <c r="N34" s="8">
        <f t="shared" si="0"/>
        <v>360</v>
      </c>
      <c r="P34" s="14"/>
      <c r="Q34" s="13"/>
    </row>
    <row r="35" spans="1:17" x14ac:dyDescent="0.2">
      <c r="A35" t="s">
        <v>11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0"/>
        <v>0</v>
      </c>
      <c r="P35" s="14"/>
      <c r="Q35" s="13"/>
    </row>
    <row r="36" spans="1:17" x14ac:dyDescent="0.2">
      <c r="A36" t="s">
        <v>48</v>
      </c>
      <c r="B36" s="8">
        <v>0</v>
      </c>
      <c r="C36" s="8">
        <v>0</v>
      </c>
      <c r="D36" s="8">
        <v>120</v>
      </c>
      <c r="E36" s="8">
        <v>0</v>
      </c>
      <c r="F36" s="8">
        <v>60</v>
      </c>
      <c r="G36" s="8">
        <v>0</v>
      </c>
      <c r="H36" s="8">
        <v>0</v>
      </c>
      <c r="I36" s="8">
        <v>60</v>
      </c>
      <c r="J36" s="8">
        <v>0</v>
      </c>
      <c r="K36" s="8">
        <v>0</v>
      </c>
      <c r="L36" s="8">
        <v>0</v>
      </c>
      <c r="M36" s="8">
        <v>0</v>
      </c>
      <c r="N36" s="8">
        <f t="shared" si="0"/>
        <v>240</v>
      </c>
      <c r="P36" s="14"/>
      <c r="Q36" s="13"/>
    </row>
    <row r="37" spans="1:17" x14ac:dyDescent="0.2">
      <c r="A37" t="s">
        <v>12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60</v>
      </c>
      <c r="N37" s="8">
        <f t="shared" si="0"/>
        <v>60</v>
      </c>
      <c r="P37" s="14"/>
      <c r="Q37" s="13"/>
    </row>
    <row r="38" spans="1:17" x14ac:dyDescent="0.2">
      <c r="A38" t="s">
        <v>13</v>
      </c>
      <c r="B38" s="8">
        <v>0</v>
      </c>
      <c r="C38" s="8">
        <v>120</v>
      </c>
      <c r="D38" s="8">
        <v>60</v>
      </c>
      <c r="E38" s="8">
        <v>0</v>
      </c>
      <c r="F38" s="8">
        <v>60</v>
      </c>
      <c r="G38" s="8">
        <v>60</v>
      </c>
      <c r="H38" s="8">
        <v>60</v>
      </c>
      <c r="I38" s="8">
        <v>180</v>
      </c>
      <c r="J38" s="8">
        <v>180</v>
      </c>
      <c r="K38" s="8">
        <v>0</v>
      </c>
      <c r="L38" s="8">
        <v>120</v>
      </c>
      <c r="M38" s="8">
        <v>60</v>
      </c>
      <c r="N38" s="8">
        <f t="shared" si="0"/>
        <v>900</v>
      </c>
      <c r="P38" s="14"/>
      <c r="Q38" s="13"/>
    </row>
    <row r="39" spans="1:17" x14ac:dyDescent="0.2">
      <c r="A39" t="s">
        <v>14</v>
      </c>
      <c r="B39" s="8">
        <v>888</v>
      </c>
      <c r="C39" s="8">
        <v>214</v>
      </c>
      <c r="D39" s="8">
        <v>388</v>
      </c>
      <c r="E39" s="8">
        <v>276</v>
      </c>
      <c r="F39" s="8">
        <v>626</v>
      </c>
      <c r="G39" s="8">
        <v>634</v>
      </c>
      <c r="H39" s="8">
        <v>896</v>
      </c>
      <c r="I39" s="8">
        <v>588</v>
      </c>
      <c r="J39" s="8">
        <v>726</v>
      </c>
      <c r="K39" s="8">
        <v>934</v>
      </c>
      <c r="L39" s="8">
        <v>776</v>
      </c>
      <c r="M39" s="8">
        <v>1098</v>
      </c>
      <c r="N39" s="8">
        <f t="shared" si="0"/>
        <v>8044</v>
      </c>
      <c r="P39" s="14"/>
      <c r="Q39" s="13"/>
    </row>
    <row r="40" spans="1:17" x14ac:dyDescent="0.2">
      <c r="A40" t="s">
        <v>49</v>
      </c>
      <c r="B40" s="8">
        <v>44382</v>
      </c>
      <c r="C40" s="8">
        <v>42048</v>
      </c>
      <c r="D40" s="8">
        <v>45876</v>
      </c>
      <c r="E40" s="8">
        <v>37028</v>
      </c>
      <c r="F40" s="8">
        <v>44922</v>
      </c>
      <c r="G40" s="8">
        <v>42840</v>
      </c>
      <c r="H40" s="8">
        <v>44926</v>
      </c>
      <c r="I40" s="8">
        <v>49128</v>
      </c>
      <c r="J40" s="8">
        <v>43833.2</v>
      </c>
      <c r="K40" s="8">
        <v>49610</v>
      </c>
      <c r="L40" s="8">
        <v>47238</v>
      </c>
      <c r="M40" s="8">
        <v>46462</v>
      </c>
      <c r="N40" s="8">
        <f t="shared" si="0"/>
        <v>538293.19999999995</v>
      </c>
      <c r="P40" s="14"/>
      <c r="Q40" s="13"/>
    </row>
    <row r="41" spans="1:17" x14ac:dyDescent="0.2">
      <c r="A41" t="s">
        <v>15</v>
      </c>
      <c r="B41" s="8">
        <v>14206</v>
      </c>
      <c r="C41" s="8">
        <v>14060</v>
      </c>
      <c r="D41" s="8">
        <v>14386</v>
      </c>
      <c r="E41" s="8">
        <v>8970</v>
      </c>
      <c r="F41" s="8">
        <v>17486.599999999999</v>
      </c>
      <c r="G41" s="8">
        <v>17552.66</v>
      </c>
      <c r="H41" s="8">
        <v>17952</v>
      </c>
      <c r="I41" s="8">
        <v>16372</v>
      </c>
      <c r="J41" s="8">
        <v>16455.2</v>
      </c>
      <c r="K41" s="8">
        <v>18400</v>
      </c>
      <c r="L41" s="8">
        <v>16088</v>
      </c>
      <c r="M41" s="8">
        <v>14088</v>
      </c>
      <c r="N41" s="8">
        <f t="shared" si="0"/>
        <v>186016.46000000002</v>
      </c>
      <c r="P41" s="14"/>
      <c r="Q41" s="13"/>
    </row>
    <row r="42" spans="1:17" x14ac:dyDescent="0.2">
      <c r="A42" t="s">
        <v>50</v>
      </c>
      <c r="B42" s="8">
        <v>1419884</v>
      </c>
      <c r="C42" s="8">
        <v>1332546</v>
      </c>
      <c r="D42" s="8">
        <v>1348628</v>
      </c>
      <c r="E42" s="8">
        <v>958811</v>
      </c>
      <c r="F42" s="8">
        <v>1355268.8</v>
      </c>
      <c r="G42" s="8">
        <v>1543525</v>
      </c>
      <c r="H42" s="8">
        <v>1427848.6</v>
      </c>
      <c r="I42" s="8">
        <v>1618738</v>
      </c>
      <c r="J42" s="8">
        <v>1719886.2</v>
      </c>
      <c r="K42" s="8">
        <v>2184709</v>
      </c>
      <c r="L42" s="8">
        <v>1912397</v>
      </c>
      <c r="M42" s="8">
        <v>1731668</v>
      </c>
      <c r="N42" s="8">
        <f t="shared" si="0"/>
        <v>18553909.600000001</v>
      </c>
      <c r="P42" s="14"/>
      <c r="Q42" s="13"/>
    </row>
    <row r="43" spans="1:17" x14ac:dyDescent="0.2">
      <c r="A43" t="s">
        <v>16</v>
      </c>
      <c r="B43" s="8">
        <v>0</v>
      </c>
      <c r="C43" s="8">
        <v>60</v>
      </c>
      <c r="D43" s="8">
        <v>0</v>
      </c>
      <c r="E43" s="8">
        <v>0</v>
      </c>
      <c r="F43" s="8">
        <v>0</v>
      </c>
      <c r="G43" s="8">
        <v>60</v>
      </c>
      <c r="H43" s="8">
        <v>0</v>
      </c>
      <c r="I43" s="8">
        <v>0</v>
      </c>
      <c r="J43" s="8">
        <v>0</v>
      </c>
      <c r="K43" s="8">
        <v>60</v>
      </c>
      <c r="L43" s="8">
        <v>0</v>
      </c>
      <c r="M43" s="8">
        <v>60</v>
      </c>
      <c r="N43" s="8">
        <f t="shared" si="0"/>
        <v>240</v>
      </c>
      <c r="P43" s="14"/>
      <c r="Q43" s="13"/>
    </row>
    <row r="44" spans="1:17" x14ac:dyDescent="0.2">
      <c r="A44" t="s">
        <v>51</v>
      </c>
      <c r="B44" s="8">
        <v>42968</v>
      </c>
      <c r="C44" s="8">
        <v>41020</v>
      </c>
      <c r="D44" s="8">
        <v>36490</v>
      </c>
      <c r="E44" s="8">
        <v>31486</v>
      </c>
      <c r="F44" s="8">
        <v>45196</v>
      </c>
      <c r="G44" s="8">
        <v>49952</v>
      </c>
      <c r="H44" s="8">
        <v>46268</v>
      </c>
      <c r="I44" s="8">
        <v>53694</v>
      </c>
      <c r="J44" s="8">
        <v>55306</v>
      </c>
      <c r="K44" s="8">
        <v>63984</v>
      </c>
      <c r="L44" s="8">
        <v>57698</v>
      </c>
      <c r="M44" s="8">
        <v>44468</v>
      </c>
      <c r="N44" s="8">
        <f t="shared" si="0"/>
        <v>568530</v>
      </c>
      <c r="P44" s="14"/>
      <c r="Q44" s="13"/>
    </row>
    <row r="45" spans="1:17" x14ac:dyDescent="0.2">
      <c r="A45" t="s">
        <v>17</v>
      </c>
      <c r="B45" s="8">
        <v>6240</v>
      </c>
      <c r="C45" s="8">
        <v>5876</v>
      </c>
      <c r="D45" s="8">
        <v>6020</v>
      </c>
      <c r="E45" s="8">
        <v>4962</v>
      </c>
      <c r="F45" s="8">
        <v>6508</v>
      </c>
      <c r="G45" s="8">
        <v>6026</v>
      </c>
      <c r="H45" s="8">
        <v>5738</v>
      </c>
      <c r="I45" s="8">
        <v>6789</v>
      </c>
      <c r="J45" s="8">
        <v>14110</v>
      </c>
      <c r="K45" s="8">
        <v>6122</v>
      </c>
      <c r="L45" s="8">
        <v>8266</v>
      </c>
      <c r="M45" s="8">
        <v>5865</v>
      </c>
      <c r="N45" s="8">
        <f t="shared" si="0"/>
        <v>82522</v>
      </c>
      <c r="P45" s="14"/>
      <c r="Q45" s="13"/>
    </row>
    <row r="46" spans="1:17" x14ac:dyDescent="0.2">
      <c r="A46" t="s">
        <v>18</v>
      </c>
      <c r="B46" s="8">
        <v>60</v>
      </c>
      <c r="C46" s="8">
        <v>0</v>
      </c>
      <c r="D46" s="8">
        <v>0</v>
      </c>
      <c r="E46" s="8">
        <v>0</v>
      </c>
      <c r="F46" s="8">
        <v>120</v>
      </c>
      <c r="G46" s="8">
        <v>120</v>
      </c>
      <c r="H46" s="8">
        <v>420</v>
      </c>
      <c r="I46" s="8">
        <v>240</v>
      </c>
      <c r="J46" s="8">
        <v>0</v>
      </c>
      <c r="K46" s="8">
        <v>60</v>
      </c>
      <c r="L46" s="8">
        <v>0</v>
      </c>
      <c r="M46" s="8">
        <v>0</v>
      </c>
      <c r="N46" s="8">
        <f t="shared" si="0"/>
        <v>1020</v>
      </c>
      <c r="P46" s="14"/>
      <c r="Q46" s="13"/>
    </row>
    <row r="47" spans="1:17" x14ac:dyDescent="0.2">
      <c r="A47" t="s">
        <v>19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60</v>
      </c>
      <c r="K47" s="8">
        <v>0</v>
      </c>
      <c r="L47" s="8">
        <v>0</v>
      </c>
      <c r="M47" s="8">
        <v>0</v>
      </c>
      <c r="N47" s="8">
        <f t="shared" si="0"/>
        <v>60</v>
      </c>
      <c r="P47" s="14"/>
      <c r="Q47" s="13"/>
    </row>
    <row r="48" spans="1:17" x14ac:dyDescent="0.2">
      <c r="A48" t="s">
        <v>52</v>
      </c>
      <c r="B48" s="8">
        <v>79122</v>
      </c>
      <c r="C48" s="8">
        <v>77691</v>
      </c>
      <c r="D48" s="8">
        <v>77654</v>
      </c>
      <c r="E48" s="8">
        <v>63396</v>
      </c>
      <c r="F48" s="8">
        <v>83741</v>
      </c>
      <c r="G48" s="8">
        <v>78792</v>
      </c>
      <c r="H48" s="8">
        <v>81788</v>
      </c>
      <c r="I48" s="8">
        <v>83226</v>
      </c>
      <c r="J48" s="8">
        <v>83575.199999999997</v>
      </c>
      <c r="K48" s="8">
        <v>101518</v>
      </c>
      <c r="L48" s="8">
        <v>86954</v>
      </c>
      <c r="M48" s="8">
        <v>92370</v>
      </c>
      <c r="N48" s="8">
        <f t="shared" si="0"/>
        <v>989827.2</v>
      </c>
      <c r="P48" s="14"/>
      <c r="Q48" s="13"/>
    </row>
    <row r="49" spans="1:17" x14ac:dyDescent="0.2">
      <c r="A49" t="s">
        <v>53</v>
      </c>
      <c r="B49" s="8">
        <v>713950</v>
      </c>
      <c r="C49" s="8">
        <v>677264.5</v>
      </c>
      <c r="D49" s="8">
        <v>623722</v>
      </c>
      <c r="E49" s="8">
        <v>451687</v>
      </c>
      <c r="F49" s="8">
        <v>741977.59999999998</v>
      </c>
      <c r="G49" s="8">
        <v>959682</v>
      </c>
      <c r="H49" s="8">
        <v>916552.8</v>
      </c>
      <c r="I49" s="8">
        <v>1241470</v>
      </c>
      <c r="J49" s="8">
        <v>1420294.4</v>
      </c>
      <c r="K49" s="8">
        <v>1816369</v>
      </c>
      <c r="L49" s="8">
        <v>1348108</v>
      </c>
      <c r="M49" s="8">
        <v>965235</v>
      </c>
      <c r="N49" s="8">
        <f t="shared" si="0"/>
        <v>11876312.300000001</v>
      </c>
      <c r="P49" s="14"/>
      <c r="Q49" s="13"/>
    </row>
    <row r="50" spans="1:17" x14ac:dyDescent="0.2">
      <c r="A50" t="s">
        <v>54</v>
      </c>
      <c r="B50" s="8">
        <v>122892</v>
      </c>
      <c r="C50" s="8">
        <v>109756</v>
      </c>
      <c r="D50" s="8">
        <v>119486</v>
      </c>
      <c r="E50" s="8">
        <v>103439</v>
      </c>
      <c r="F50" s="8">
        <v>151544.6</v>
      </c>
      <c r="G50" s="8">
        <v>132615</v>
      </c>
      <c r="H50" s="8">
        <v>127236.2</v>
      </c>
      <c r="I50" s="8">
        <v>119192</v>
      </c>
      <c r="J50" s="8">
        <v>120986.6</v>
      </c>
      <c r="K50" s="8">
        <v>135564</v>
      </c>
      <c r="L50" s="8">
        <v>131764</v>
      </c>
      <c r="M50" s="8">
        <v>137854</v>
      </c>
      <c r="N50" s="8">
        <f t="shared" si="0"/>
        <v>1512329.4</v>
      </c>
      <c r="P50" s="14"/>
      <c r="Q50" s="13"/>
    </row>
    <row r="51" spans="1:17" x14ac:dyDescent="0.2">
      <c r="A51" t="s">
        <v>20</v>
      </c>
      <c r="B51" s="8">
        <v>1640</v>
      </c>
      <c r="C51" s="8">
        <v>1736</v>
      </c>
      <c r="D51" s="8">
        <v>1274</v>
      </c>
      <c r="E51" s="8">
        <v>1194</v>
      </c>
      <c r="F51" s="8">
        <v>1888</v>
      </c>
      <c r="G51" s="8">
        <v>2024</v>
      </c>
      <c r="H51" s="8">
        <v>1924</v>
      </c>
      <c r="I51" s="8">
        <v>1698</v>
      </c>
      <c r="J51" s="8">
        <v>1480</v>
      </c>
      <c r="K51" s="8">
        <v>2220</v>
      </c>
      <c r="L51" s="8">
        <v>1928</v>
      </c>
      <c r="M51" s="8">
        <v>1740</v>
      </c>
      <c r="N51" s="8">
        <f t="shared" si="0"/>
        <v>20746</v>
      </c>
      <c r="P51" s="14"/>
      <c r="Q51" s="13"/>
    </row>
    <row r="52" spans="1:17" x14ac:dyDescent="0.2">
      <c r="A52" t="s">
        <v>21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0"/>
        <v>0</v>
      </c>
      <c r="P52" s="14"/>
      <c r="Q52" s="13"/>
    </row>
    <row r="53" spans="1:17" x14ac:dyDescent="0.2">
      <c r="A53" t="s">
        <v>22</v>
      </c>
      <c r="B53" s="8">
        <v>120</v>
      </c>
      <c r="C53" s="8">
        <v>120</v>
      </c>
      <c r="D53" s="8">
        <v>60</v>
      </c>
      <c r="E53" s="8">
        <v>0</v>
      </c>
      <c r="F53" s="8">
        <v>0</v>
      </c>
      <c r="G53" s="8">
        <v>0</v>
      </c>
      <c r="H53" s="8">
        <v>60</v>
      </c>
      <c r="I53" s="8">
        <v>0</v>
      </c>
      <c r="J53" s="8">
        <v>0</v>
      </c>
      <c r="K53" s="8">
        <v>0</v>
      </c>
      <c r="L53" s="8">
        <v>0</v>
      </c>
      <c r="M53" s="8">
        <v>60</v>
      </c>
      <c r="N53" s="8">
        <f t="shared" si="0"/>
        <v>420</v>
      </c>
      <c r="P53" s="14"/>
      <c r="Q53" s="13"/>
    </row>
    <row r="54" spans="1:17" x14ac:dyDescent="0.2">
      <c r="A54" t="s">
        <v>55</v>
      </c>
      <c r="B54" s="8">
        <v>64054</v>
      </c>
      <c r="C54" s="8">
        <v>68711</v>
      </c>
      <c r="D54" s="8">
        <v>62063</v>
      </c>
      <c r="E54" s="8">
        <v>58248</v>
      </c>
      <c r="F54" s="8">
        <v>68895</v>
      </c>
      <c r="G54" s="8">
        <v>68200</v>
      </c>
      <c r="H54" s="8">
        <v>65784.399999999994</v>
      </c>
      <c r="I54" s="8">
        <v>65668</v>
      </c>
      <c r="J54" s="8">
        <v>69904.600000000006</v>
      </c>
      <c r="K54" s="8">
        <v>84438</v>
      </c>
      <c r="L54" s="8">
        <v>73564</v>
      </c>
      <c r="M54" s="8">
        <v>72314</v>
      </c>
      <c r="N54" s="8">
        <f t="shared" si="0"/>
        <v>821844</v>
      </c>
      <c r="P54" s="14"/>
      <c r="Q54" s="13"/>
    </row>
    <row r="55" spans="1:17" x14ac:dyDescent="0.2">
      <c r="A55" t="s">
        <v>23</v>
      </c>
      <c r="B55" s="8">
        <v>70316</v>
      </c>
      <c r="C55" s="8">
        <v>68030</v>
      </c>
      <c r="D55" s="8">
        <v>65214</v>
      </c>
      <c r="E55" s="8">
        <v>52874</v>
      </c>
      <c r="F55" s="8">
        <v>74331</v>
      </c>
      <c r="G55" s="8">
        <v>69270</v>
      </c>
      <c r="H55" s="8">
        <v>66211.600000000006</v>
      </c>
      <c r="I55" s="8">
        <v>68958</v>
      </c>
      <c r="J55" s="8">
        <v>61498.6</v>
      </c>
      <c r="K55" s="8">
        <v>75174</v>
      </c>
      <c r="L55" s="8">
        <v>62664</v>
      </c>
      <c r="M55" s="8">
        <v>66540</v>
      </c>
      <c r="N55" s="8">
        <f t="shared" si="0"/>
        <v>801081.2</v>
      </c>
      <c r="P55" s="14"/>
      <c r="Q55" s="13"/>
    </row>
    <row r="56" spans="1:17" x14ac:dyDescent="0.2">
      <c r="A56" t="s">
        <v>24</v>
      </c>
      <c r="B56" s="8">
        <v>66226</v>
      </c>
      <c r="C56" s="8">
        <v>59662</v>
      </c>
      <c r="D56" s="8">
        <v>63962</v>
      </c>
      <c r="E56" s="8">
        <v>52006</v>
      </c>
      <c r="F56" s="8">
        <v>65806</v>
      </c>
      <c r="G56" s="8">
        <v>64724</v>
      </c>
      <c r="H56" s="8">
        <v>70464</v>
      </c>
      <c r="I56" s="8">
        <v>75138</v>
      </c>
      <c r="J56" s="8">
        <v>63329.2</v>
      </c>
      <c r="K56" s="8">
        <v>73322</v>
      </c>
      <c r="L56" s="8">
        <v>63972</v>
      </c>
      <c r="M56" s="8">
        <v>57782</v>
      </c>
      <c r="N56" s="8">
        <f t="shared" si="0"/>
        <v>776393.2</v>
      </c>
      <c r="P56" s="14"/>
      <c r="Q56" s="13"/>
    </row>
    <row r="57" spans="1:17" x14ac:dyDescent="0.2">
      <c r="A57" t="s">
        <v>56</v>
      </c>
      <c r="B57" s="8">
        <v>67303</v>
      </c>
      <c r="C57" s="8">
        <v>60850</v>
      </c>
      <c r="D57" s="8">
        <v>62146</v>
      </c>
      <c r="E57" s="8">
        <v>30256</v>
      </c>
      <c r="F57" s="8">
        <v>57390</v>
      </c>
      <c r="G57" s="8">
        <v>70797</v>
      </c>
      <c r="H57" s="8">
        <v>66120</v>
      </c>
      <c r="I57" s="8">
        <v>81250</v>
      </c>
      <c r="J57" s="8">
        <v>88840</v>
      </c>
      <c r="K57" s="8">
        <v>105132</v>
      </c>
      <c r="L57" s="8">
        <v>88796</v>
      </c>
      <c r="M57" s="8">
        <v>76957</v>
      </c>
      <c r="N57" s="8">
        <f t="shared" si="0"/>
        <v>855837</v>
      </c>
      <c r="P57" s="14"/>
      <c r="Q57" s="13"/>
    </row>
    <row r="58" spans="1:17" x14ac:dyDescent="0.2">
      <c r="A58" t="s">
        <v>57</v>
      </c>
      <c r="B58" s="8">
        <v>7840</v>
      </c>
      <c r="C58" s="8">
        <v>8914</v>
      </c>
      <c r="D58" s="8">
        <v>8934</v>
      </c>
      <c r="E58" s="8">
        <v>7554</v>
      </c>
      <c r="F58" s="8">
        <v>9462</v>
      </c>
      <c r="G58" s="8">
        <v>9438</v>
      </c>
      <c r="H58" s="8">
        <v>7102.6</v>
      </c>
      <c r="I58" s="8">
        <v>7542</v>
      </c>
      <c r="J58" s="8">
        <v>7766</v>
      </c>
      <c r="K58" s="8">
        <v>8692</v>
      </c>
      <c r="L58" s="8">
        <v>7388</v>
      </c>
      <c r="M58" s="8">
        <v>8156</v>
      </c>
      <c r="N58" s="8">
        <f t="shared" si="0"/>
        <v>98788.6</v>
      </c>
      <c r="P58" s="14"/>
      <c r="Q58" s="13"/>
    </row>
    <row r="59" spans="1:17" x14ac:dyDescent="0.2">
      <c r="A59" t="s">
        <v>58</v>
      </c>
      <c r="B59" s="8">
        <v>186530</v>
      </c>
      <c r="C59" s="8">
        <v>174938</v>
      </c>
      <c r="D59" s="8">
        <v>202492</v>
      </c>
      <c r="E59" s="8">
        <v>163170</v>
      </c>
      <c r="F59" s="8">
        <v>156228</v>
      </c>
      <c r="G59" s="8">
        <v>147128</v>
      </c>
      <c r="H59" s="8">
        <v>116468</v>
      </c>
      <c r="I59" s="8">
        <v>106030</v>
      </c>
      <c r="J59" s="8">
        <v>131286</v>
      </c>
      <c r="K59" s="8">
        <v>171980</v>
      </c>
      <c r="L59" s="8">
        <v>160736</v>
      </c>
      <c r="M59" s="8">
        <v>181305</v>
      </c>
      <c r="N59" s="8">
        <f t="shared" si="0"/>
        <v>1898291</v>
      </c>
      <c r="P59" s="14"/>
      <c r="Q59" s="13"/>
    </row>
    <row r="60" spans="1:17" x14ac:dyDescent="0.2">
      <c r="A60" t="s">
        <v>25</v>
      </c>
      <c r="B60" s="8">
        <v>3516</v>
      </c>
      <c r="C60" s="8">
        <v>4055</v>
      </c>
      <c r="D60" s="8">
        <v>4176</v>
      </c>
      <c r="E60" s="8">
        <v>3104</v>
      </c>
      <c r="F60" s="8">
        <v>4444</v>
      </c>
      <c r="G60" s="8">
        <v>5130</v>
      </c>
      <c r="H60" s="8">
        <v>3542</v>
      </c>
      <c r="I60" s="8">
        <v>5056</v>
      </c>
      <c r="J60" s="8">
        <v>5292.6</v>
      </c>
      <c r="K60" s="8">
        <v>6330</v>
      </c>
      <c r="L60" s="8">
        <v>4734</v>
      </c>
      <c r="M60" s="8">
        <v>4494</v>
      </c>
      <c r="N60" s="8">
        <f t="shared" si="0"/>
        <v>53873.599999999999</v>
      </c>
      <c r="P60" s="14"/>
      <c r="Q60" s="13"/>
    </row>
    <row r="61" spans="1:17" x14ac:dyDescent="0.2">
      <c r="A61" t="s">
        <v>59</v>
      </c>
      <c r="B61" s="8">
        <v>3002995</v>
      </c>
      <c r="C61" s="8">
        <v>3263038</v>
      </c>
      <c r="D61" s="8">
        <v>3394810</v>
      </c>
      <c r="E61" s="8">
        <v>2307348</v>
      </c>
      <c r="F61" s="8">
        <v>3173251</v>
      </c>
      <c r="G61" s="8">
        <v>3204082</v>
      </c>
      <c r="H61" s="8">
        <v>2916949.2</v>
      </c>
      <c r="I61" s="8">
        <v>3598725</v>
      </c>
      <c r="J61" s="8">
        <v>3360060</v>
      </c>
      <c r="K61" s="8">
        <v>4066891</v>
      </c>
      <c r="L61" s="8">
        <v>3759572</v>
      </c>
      <c r="M61" s="8">
        <v>3585505</v>
      </c>
      <c r="N61" s="8">
        <f t="shared" si="0"/>
        <v>39633226.200000003</v>
      </c>
      <c r="P61" s="14"/>
      <c r="Q61" s="13"/>
    </row>
    <row r="62" spans="1:17" x14ac:dyDescent="0.2">
      <c r="A62" t="s">
        <v>60</v>
      </c>
      <c r="B62" s="8">
        <v>68206</v>
      </c>
      <c r="C62" s="8">
        <v>75774</v>
      </c>
      <c r="D62" s="8">
        <v>83920</v>
      </c>
      <c r="E62" s="8">
        <v>56344</v>
      </c>
      <c r="F62" s="8">
        <v>72700</v>
      </c>
      <c r="G62" s="8">
        <v>77392</v>
      </c>
      <c r="H62" s="8">
        <v>71174</v>
      </c>
      <c r="I62" s="8">
        <v>91726</v>
      </c>
      <c r="J62" s="8">
        <v>72815.199999999997</v>
      </c>
      <c r="K62" s="8">
        <v>87916</v>
      </c>
      <c r="L62" s="8">
        <v>78458</v>
      </c>
      <c r="M62" s="8">
        <v>73756</v>
      </c>
      <c r="N62" s="8">
        <f t="shared" si="0"/>
        <v>910181.2</v>
      </c>
      <c r="P62" s="14"/>
      <c r="Q62" s="13"/>
    </row>
    <row r="63" spans="1:17" x14ac:dyDescent="0.2">
      <c r="A63" t="s">
        <v>61</v>
      </c>
      <c r="B63" s="8">
        <v>797439</v>
      </c>
      <c r="C63" s="8">
        <v>781169</v>
      </c>
      <c r="D63" s="8">
        <v>793366</v>
      </c>
      <c r="E63" s="8">
        <v>611907</v>
      </c>
      <c r="F63" s="8">
        <v>819441.4</v>
      </c>
      <c r="G63" s="8">
        <v>963056</v>
      </c>
      <c r="H63" s="8">
        <v>1018206.6</v>
      </c>
      <c r="I63" s="8">
        <v>1220131</v>
      </c>
      <c r="J63" s="8">
        <v>1291192.6000000001</v>
      </c>
      <c r="K63" s="8">
        <v>1514842</v>
      </c>
      <c r="L63" s="8">
        <v>1215740</v>
      </c>
      <c r="M63" s="8">
        <v>1036121</v>
      </c>
      <c r="N63" s="8">
        <f t="shared" si="0"/>
        <v>12062611.6</v>
      </c>
      <c r="P63" s="14"/>
      <c r="Q63" s="13"/>
    </row>
    <row r="64" spans="1:17" x14ac:dyDescent="0.2">
      <c r="A64" t="s">
        <v>26</v>
      </c>
      <c r="B64" s="8">
        <v>88187</v>
      </c>
      <c r="C64" s="8">
        <v>92068</v>
      </c>
      <c r="D64" s="8">
        <v>90658</v>
      </c>
      <c r="E64" s="8">
        <v>82304</v>
      </c>
      <c r="F64" s="8">
        <v>94301</v>
      </c>
      <c r="G64" s="8">
        <v>94704</v>
      </c>
      <c r="H64" s="8">
        <v>99101.6</v>
      </c>
      <c r="I64" s="8">
        <v>105512</v>
      </c>
      <c r="J64" s="8">
        <v>93093.2</v>
      </c>
      <c r="K64" s="8">
        <v>114869</v>
      </c>
      <c r="L64" s="8">
        <v>96950</v>
      </c>
      <c r="M64" s="8">
        <v>93182</v>
      </c>
      <c r="N64" s="8">
        <f t="shared" si="0"/>
        <v>1144929.7999999998</v>
      </c>
      <c r="P64" s="14"/>
      <c r="Q64" s="13"/>
    </row>
    <row r="65" spans="1:17" x14ac:dyDescent="0.2">
      <c r="A65" t="s">
        <v>62</v>
      </c>
      <c r="B65" s="8">
        <v>363833</v>
      </c>
      <c r="C65" s="8">
        <v>369139</v>
      </c>
      <c r="D65" s="8">
        <v>349662</v>
      </c>
      <c r="E65" s="8">
        <v>261979</v>
      </c>
      <c r="F65" s="8">
        <v>367273.8</v>
      </c>
      <c r="G65" s="8">
        <v>367757</v>
      </c>
      <c r="H65" s="8">
        <v>351237.4</v>
      </c>
      <c r="I65" s="8">
        <v>385106</v>
      </c>
      <c r="J65" s="8">
        <v>409789.6</v>
      </c>
      <c r="K65" s="8">
        <v>518652</v>
      </c>
      <c r="L65" s="8">
        <v>446606.3</v>
      </c>
      <c r="M65" s="8">
        <v>387441</v>
      </c>
      <c r="N65" s="8">
        <f t="shared" si="0"/>
        <v>4578476.0999999996</v>
      </c>
      <c r="P65" s="14"/>
      <c r="Q65" s="13"/>
    </row>
    <row r="66" spans="1:17" x14ac:dyDescent="0.2">
      <c r="A66" t="s">
        <v>63</v>
      </c>
      <c r="B66" s="8">
        <v>129137</v>
      </c>
      <c r="C66" s="8">
        <v>117308</v>
      </c>
      <c r="D66" s="8">
        <v>118710</v>
      </c>
      <c r="E66" s="8">
        <v>97812</v>
      </c>
      <c r="F66" s="8">
        <v>127670.6</v>
      </c>
      <c r="G66" s="8">
        <v>132206.5</v>
      </c>
      <c r="H66" s="8">
        <v>126984</v>
      </c>
      <c r="I66" s="8">
        <v>128271</v>
      </c>
      <c r="J66" s="8">
        <v>117796.2</v>
      </c>
      <c r="K66" s="8">
        <v>142919</v>
      </c>
      <c r="L66" s="8">
        <v>134513</v>
      </c>
      <c r="M66" s="8">
        <v>124542</v>
      </c>
      <c r="N66" s="8">
        <f t="shared" si="0"/>
        <v>1497869.3</v>
      </c>
      <c r="P66" s="14"/>
      <c r="Q66" s="13"/>
    </row>
    <row r="67" spans="1:17" x14ac:dyDescent="0.2">
      <c r="A67" t="s">
        <v>64</v>
      </c>
      <c r="B67" s="8">
        <v>5406</v>
      </c>
      <c r="C67" s="8">
        <v>5570</v>
      </c>
      <c r="D67" s="8">
        <v>5454</v>
      </c>
      <c r="E67" s="8">
        <v>4140</v>
      </c>
      <c r="F67" s="8">
        <v>5760</v>
      </c>
      <c r="G67" s="8">
        <v>6070</v>
      </c>
      <c r="H67" s="8">
        <v>4646</v>
      </c>
      <c r="I67" s="8">
        <v>5510</v>
      </c>
      <c r="J67" s="8">
        <v>4782</v>
      </c>
      <c r="K67" s="8">
        <v>4894</v>
      </c>
      <c r="L67" s="8">
        <v>5030</v>
      </c>
      <c r="M67" s="8">
        <v>5302</v>
      </c>
      <c r="N67" s="8">
        <f t="shared" si="0"/>
        <v>62564</v>
      </c>
      <c r="P67" s="14"/>
      <c r="Q67" s="13"/>
    </row>
    <row r="68" spans="1:17" x14ac:dyDescent="0.2">
      <c r="A68" t="s">
        <v>65</v>
      </c>
      <c r="B68" s="8">
        <v>50240</v>
      </c>
      <c r="C68" s="8">
        <v>49254</v>
      </c>
      <c r="D68" s="8">
        <v>49944</v>
      </c>
      <c r="E68" s="8">
        <v>37738</v>
      </c>
      <c r="F68" s="8">
        <v>50031.199999999997</v>
      </c>
      <c r="G68" s="8">
        <v>52242</v>
      </c>
      <c r="H68" s="8">
        <v>49964</v>
      </c>
      <c r="I68" s="8">
        <v>49526</v>
      </c>
      <c r="J68" s="8">
        <v>47113.2</v>
      </c>
      <c r="K68" s="8">
        <v>53520</v>
      </c>
      <c r="L68" s="8">
        <v>51794</v>
      </c>
      <c r="M68" s="8">
        <v>54154</v>
      </c>
      <c r="N68" s="8">
        <f t="shared" si="0"/>
        <v>595520.4</v>
      </c>
      <c r="P68" s="14"/>
      <c r="Q68" s="13"/>
    </row>
    <row r="69" spans="1:17" x14ac:dyDescent="0.2">
      <c r="A69" t="s">
        <v>66</v>
      </c>
      <c r="B69" s="8">
        <v>73842</v>
      </c>
      <c r="C69" s="8">
        <v>69848</v>
      </c>
      <c r="D69" s="8">
        <v>67686</v>
      </c>
      <c r="E69" s="8">
        <v>54913</v>
      </c>
      <c r="F69" s="8">
        <v>76774.600000000006</v>
      </c>
      <c r="G69" s="8">
        <v>68250</v>
      </c>
      <c r="H69" s="8">
        <v>76530</v>
      </c>
      <c r="I69" s="8">
        <v>74251</v>
      </c>
      <c r="J69" s="8">
        <v>69097.2</v>
      </c>
      <c r="K69" s="8">
        <v>89866</v>
      </c>
      <c r="L69" s="8">
        <v>73674</v>
      </c>
      <c r="M69" s="8">
        <v>75468</v>
      </c>
      <c r="N69" s="8">
        <f t="shared" si="0"/>
        <v>870199.79999999993</v>
      </c>
      <c r="P69" s="14"/>
      <c r="Q69" s="13"/>
    </row>
    <row r="70" spans="1:17" x14ac:dyDescent="0.2">
      <c r="A70" t="s">
        <v>67</v>
      </c>
      <c r="B70" s="8">
        <v>11142</v>
      </c>
      <c r="C70" s="8">
        <v>13080</v>
      </c>
      <c r="D70" s="8">
        <v>11950</v>
      </c>
      <c r="E70" s="8">
        <v>7694</v>
      </c>
      <c r="F70" s="8">
        <v>8750</v>
      </c>
      <c r="G70" s="8">
        <v>8919</v>
      </c>
      <c r="H70" s="8">
        <v>8704.6</v>
      </c>
      <c r="I70" s="8">
        <v>9149</v>
      </c>
      <c r="J70" s="8">
        <v>9431</v>
      </c>
      <c r="K70" s="8">
        <v>9906</v>
      </c>
      <c r="L70" s="8">
        <v>9682</v>
      </c>
      <c r="M70" s="8">
        <v>10478</v>
      </c>
      <c r="N70" s="8">
        <f t="shared" si="0"/>
        <v>118885.6</v>
      </c>
      <c r="P70" s="14"/>
      <c r="Q70" s="13"/>
    </row>
    <row r="71" spans="1:17" x14ac:dyDescent="0.2">
      <c r="A71" t="s">
        <v>68</v>
      </c>
      <c r="B71" s="8">
        <v>207900</v>
      </c>
      <c r="C71" s="8">
        <v>191505</v>
      </c>
      <c r="D71" s="8">
        <v>196071</v>
      </c>
      <c r="E71" s="8">
        <v>164500</v>
      </c>
      <c r="F71" s="8">
        <v>216233.60000000001</v>
      </c>
      <c r="G71" s="8">
        <v>232075</v>
      </c>
      <c r="H71" s="8">
        <v>228120.2</v>
      </c>
      <c r="I71" s="8">
        <v>254143</v>
      </c>
      <c r="J71" s="8">
        <v>280448.59999999998</v>
      </c>
      <c r="K71" s="8">
        <v>370663</v>
      </c>
      <c r="L71" s="8">
        <v>298059</v>
      </c>
      <c r="M71" s="8">
        <v>253827</v>
      </c>
      <c r="N71" s="8">
        <f t="shared" si="0"/>
        <v>2893545.4</v>
      </c>
      <c r="P71" s="14"/>
      <c r="Q71" s="13"/>
    </row>
    <row r="72" spans="1:17" x14ac:dyDescent="0.2">
      <c r="A72" t="s">
        <v>69</v>
      </c>
      <c r="B72" s="8">
        <v>382526</v>
      </c>
      <c r="C72" s="8">
        <v>381493</v>
      </c>
      <c r="D72" s="8">
        <v>329156</v>
      </c>
      <c r="E72" s="8">
        <v>237488</v>
      </c>
      <c r="F72" s="8">
        <v>346759.8</v>
      </c>
      <c r="G72" s="8">
        <v>296863</v>
      </c>
      <c r="H72" s="8">
        <v>277277.8</v>
      </c>
      <c r="I72" s="8">
        <v>309774</v>
      </c>
      <c r="J72" s="8">
        <v>315228.2</v>
      </c>
      <c r="K72" s="8">
        <v>421998</v>
      </c>
      <c r="L72" s="8">
        <v>389274</v>
      </c>
      <c r="M72" s="8">
        <v>356234</v>
      </c>
      <c r="N72" s="8">
        <f t="shared" si="0"/>
        <v>4044071.8000000003</v>
      </c>
      <c r="P72" s="14"/>
      <c r="Q72" s="13"/>
    </row>
    <row r="73" spans="1:17" x14ac:dyDescent="0.2">
      <c r="A73" t="s">
        <v>27</v>
      </c>
      <c r="B73" s="8">
        <v>10268</v>
      </c>
      <c r="C73" s="8">
        <v>9636</v>
      </c>
      <c r="D73" s="8">
        <v>8682</v>
      </c>
      <c r="E73" s="8">
        <v>8982</v>
      </c>
      <c r="F73" s="8">
        <v>12542</v>
      </c>
      <c r="G73" s="8">
        <v>11614</v>
      </c>
      <c r="H73" s="8">
        <v>11246.6</v>
      </c>
      <c r="I73" s="8">
        <v>12012</v>
      </c>
      <c r="J73" s="8">
        <v>13180.6</v>
      </c>
      <c r="K73" s="8">
        <v>17358</v>
      </c>
      <c r="L73" s="8">
        <v>14092</v>
      </c>
      <c r="M73" s="8">
        <v>11386</v>
      </c>
      <c r="N73" s="8">
        <f t="shared" si="0"/>
        <v>140999.20000000001</v>
      </c>
      <c r="P73" s="14"/>
      <c r="Q73" s="13"/>
    </row>
    <row r="74" spans="1:17" x14ac:dyDescent="0.2">
      <c r="A74" t="s">
        <v>70</v>
      </c>
      <c r="B74" s="8">
        <v>4888</v>
      </c>
      <c r="C74" s="8">
        <v>5328</v>
      </c>
      <c r="D74" s="8">
        <v>4738</v>
      </c>
      <c r="E74" s="8">
        <v>3142</v>
      </c>
      <c r="F74" s="8">
        <v>4484.6000000000004</v>
      </c>
      <c r="G74" s="8">
        <v>4248</v>
      </c>
      <c r="H74" s="8">
        <v>4238</v>
      </c>
      <c r="I74" s="8">
        <v>3430</v>
      </c>
      <c r="J74" s="8">
        <v>3064</v>
      </c>
      <c r="K74" s="8">
        <v>3544</v>
      </c>
      <c r="L74" s="8">
        <v>2768</v>
      </c>
      <c r="M74" s="8">
        <v>3430</v>
      </c>
      <c r="N74" s="8">
        <f t="shared" si="0"/>
        <v>47302.6</v>
      </c>
      <c r="P74" s="14"/>
      <c r="Q74" s="13"/>
    </row>
    <row r="75" spans="1:17" x14ac:dyDescent="0.2">
      <c r="A75" t="s">
        <v>28</v>
      </c>
      <c r="B75" s="8">
        <v>82</v>
      </c>
      <c r="C75" s="8">
        <v>226</v>
      </c>
      <c r="D75" s="8">
        <v>69</v>
      </c>
      <c r="E75" s="8">
        <v>44</v>
      </c>
      <c r="F75" s="8">
        <v>100</v>
      </c>
      <c r="G75" s="8">
        <v>40</v>
      </c>
      <c r="H75" s="8">
        <v>104</v>
      </c>
      <c r="I75" s="8">
        <v>82</v>
      </c>
      <c r="J75" s="8">
        <v>86</v>
      </c>
      <c r="K75" s="8">
        <v>86</v>
      </c>
      <c r="L75" s="8">
        <v>52</v>
      </c>
      <c r="M75" s="8">
        <v>66</v>
      </c>
      <c r="N75" s="8">
        <f t="shared" si="0"/>
        <v>1037</v>
      </c>
      <c r="P75" s="14"/>
      <c r="Q75" s="13"/>
    </row>
    <row r="76" spans="1:17" x14ac:dyDescent="0.2">
      <c r="A76" t="s">
        <v>29</v>
      </c>
      <c r="B76" s="8">
        <v>0</v>
      </c>
      <c r="C76" s="8">
        <v>60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0"/>
        <v>60</v>
      </c>
      <c r="P76" s="14"/>
      <c r="Q76" s="13"/>
    </row>
    <row r="77" spans="1:17" x14ac:dyDescent="0.2">
      <c r="A77" t="s">
        <v>71</v>
      </c>
      <c r="B77" s="8">
        <v>153265</v>
      </c>
      <c r="C77" s="8">
        <v>149068</v>
      </c>
      <c r="D77" s="8">
        <v>147834</v>
      </c>
      <c r="E77" s="8">
        <v>122162</v>
      </c>
      <c r="F77" s="8">
        <v>153358.6</v>
      </c>
      <c r="G77" s="8">
        <v>158434</v>
      </c>
      <c r="H77" s="8">
        <v>144077.6</v>
      </c>
      <c r="I77" s="8">
        <v>153652</v>
      </c>
      <c r="J77" s="8">
        <v>168359.8</v>
      </c>
      <c r="K77" s="8">
        <v>176706</v>
      </c>
      <c r="L77" s="8">
        <v>166074</v>
      </c>
      <c r="M77" s="8">
        <v>154912</v>
      </c>
      <c r="N77" s="8">
        <f t="shared" si="0"/>
        <v>1847903</v>
      </c>
      <c r="P77" s="14"/>
      <c r="Q77" s="13"/>
    </row>
    <row r="78" spans="1:17" x14ac:dyDescent="0.2">
      <c r="A78" t="s">
        <v>72</v>
      </c>
      <c r="B78" s="8">
        <v>60</v>
      </c>
      <c r="C78" s="8">
        <v>0</v>
      </c>
      <c r="D78" s="8">
        <v>0</v>
      </c>
      <c r="E78" s="8">
        <v>0</v>
      </c>
      <c r="F78" s="8">
        <v>120</v>
      </c>
      <c r="G78" s="8">
        <v>60</v>
      </c>
      <c r="H78" s="8">
        <v>120</v>
      </c>
      <c r="I78" s="8">
        <v>60</v>
      </c>
      <c r="J78" s="8">
        <v>0</v>
      </c>
      <c r="K78" s="8">
        <v>0</v>
      </c>
      <c r="L78" s="8">
        <v>60</v>
      </c>
      <c r="M78" s="8">
        <v>60</v>
      </c>
      <c r="N78" s="8">
        <f t="shared" si="0"/>
        <v>540</v>
      </c>
      <c r="P78" s="14"/>
      <c r="Q78" s="13"/>
    </row>
    <row r="79" spans="1:17" x14ac:dyDescent="0.2">
      <c r="A79" t="s">
        <v>73</v>
      </c>
      <c r="B79" s="8">
        <v>1678</v>
      </c>
      <c r="C79" s="8">
        <v>2312</v>
      </c>
      <c r="D79" s="8">
        <v>1364</v>
      </c>
      <c r="E79" s="8">
        <v>602</v>
      </c>
      <c r="F79" s="8">
        <v>626.6</v>
      </c>
      <c r="G79" s="8">
        <v>714</v>
      </c>
      <c r="H79" s="8">
        <v>338</v>
      </c>
      <c r="I79" s="8">
        <v>322</v>
      </c>
      <c r="J79" s="8">
        <v>470</v>
      </c>
      <c r="K79" s="8">
        <v>526</v>
      </c>
      <c r="L79" s="8">
        <v>1296</v>
      </c>
      <c r="M79" s="8">
        <v>432</v>
      </c>
      <c r="N79" s="8">
        <f>SUM(B79:M79)</f>
        <v>10680.6</v>
      </c>
      <c r="P79" s="14"/>
      <c r="Q79" s="13"/>
    </row>
    <row r="80" spans="1:17" x14ac:dyDescent="0.2">
      <c r="A80" t="s">
        <v>30</v>
      </c>
      <c r="B80" s="8">
        <v>60</v>
      </c>
      <c r="C80" s="8">
        <v>0</v>
      </c>
      <c r="D80" s="8">
        <v>120</v>
      </c>
      <c r="E80" s="8">
        <v>0</v>
      </c>
      <c r="F80" s="8">
        <v>120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62</v>
      </c>
      <c r="N80" s="8">
        <f>SUM(B80:M80)</f>
        <v>362</v>
      </c>
      <c r="P80" s="14"/>
      <c r="Q80" s="13"/>
    </row>
    <row r="81" spans="1:17" x14ac:dyDescent="0.2">
      <c r="A81" t="s">
        <v>91</v>
      </c>
      <c r="B81" s="8">
        <v>11640</v>
      </c>
      <c r="C81" s="8">
        <v>7364</v>
      </c>
      <c r="D81" s="8">
        <v>168</v>
      </c>
      <c r="E81" s="8">
        <v>5400</v>
      </c>
      <c r="F81" s="8">
        <v>0</v>
      </c>
      <c r="G81" s="8">
        <v>11492.16</v>
      </c>
      <c r="H81" s="8">
        <v>220</v>
      </c>
      <c r="I81" s="8">
        <v>2697.84</v>
      </c>
      <c r="J81" s="8">
        <v>0</v>
      </c>
      <c r="K81" s="8">
        <v>150</v>
      </c>
      <c r="L81" s="8">
        <v>7708</v>
      </c>
      <c r="M81" s="8">
        <v>806</v>
      </c>
      <c r="N81" s="8">
        <f>SUM(B81:M81)</f>
        <v>47646</v>
      </c>
      <c r="P81" s="14"/>
      <c r="Q81" s="13"/>
    </row>
    <row r="82" spans="1:17" x14ac:dyDescent="0.2">
      <c r="A82" t="s">
        <v>92</v>
      </c>
      <c r="B82" s="9"/>
      <c r="C82" s="9"/>
      <c r="D82" s="9"/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/>
      <c r="N82" s="8">
        <f>SUM(B82:M82)</f>
        <v>0</v>
      </c>
      <c r="P82" s="14"/>
      <c r="Q82" s="13"/>
    </row>
    <row r="83" spans="1:17" x14ac:dyDescent="0.2">
      <c r="A83" t="s">
        <v>93</v>
      </c>
      <c r="B83" s="8"/>
      <c r="C83" s="8"/>
      <c r="D83" s="8"/>
      <c r="E83" s="8"/>
      <c r="F83" s="8"/>
      <c r="G83" s="8"/>
      <c r="H83" s="8"/>
      <c r="I83" s="8"/>
      <c r="J83" s="8"/>
      <c r="K83" s="8">
        <v>150</v>
      </c>
      <c r="L83" s="8">
        <v>0</v>
      </c>
      <c r="N83" s="8">
        <f>SUM(B83:M83)</f>
        <v>150</v>
      </c>
    </row>
    <row r="84" spans="1:17" x14ac:dyDescent="0.2">
      <c r="A84" t="s">
        <v>1</v>
      </c>
    </row>
    <row r="85" spans="1:17" x14ac:dyDescent="0.2">
      <c r="A85" t="s">
        <v>31</v>
      </c>
      <c r="B85" s="8">
        <f>SUM(B14:B83)</f>
        <v>14635955</v>
      </c>
      <c r="C85" s="8">
        <f>SUM(C14:C83)</f>
        <v>14803815</v>
      </c>
      <c r="D85" s="8">
        <f t="shared" ref="D85:N85" si="1">SUM(D14:D83)</f>
        <v>15379729</v>
      </c>
      <c r="E85" s="8">
        <f t="shared" si="1"/>
        <v>11057459</v>
      </c>
      <c r="F85" s="8">
        <f t="shared" si="1"/>
        <v>14865778.799999997</v>
      </c>
      <c r="G85" s="8">
        <f t="shared" si="1"/>
        <v>15925465.42</v>
      </c>
      <c r="H85" s="8">
        <f>SUM(H14:H83)</f>
        <v>15245897.07</v>
      </c>
      <c r="I85" s="8">
        <f t="shared" si="1"/>
        <v>17658238.84</v>
      </c>
      <c r="J85" s="8">
        <f t="shared" si="1"/>
        <v>17470011.199999996</v>
      </c>
      <c r="K85" s="8">
        <f t="shared" si="1"/>
        <v>20525352</v>
      </c>
      <c r="L85" s="8">
        <f t="shared" si="1"/>
        <v>18240207.300000001</v>
      </c>
      <c r="M85" s="8">
        <f>SUM(M14:M83)</f>
        <v>16882527.5</v>
      </c>
      <c r="N85" s="8">
        <f t="shared" si="1"/>
        <v>192690436.13000003</v>
      </c>
    </row>
  </sheetData>
  <mergeCells count="6">
    <mergeCell ref="A8:N8"/>
    <mergeCell ref="A7:N7"/>
    <mergeCell ref="A3:N3"/>
    <mergeCell ref="A4:N4"/>
    <mergeCell ref="A5:N5"/>
    <mergeCell ref="A6:N6"/>
  </mergeCells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9BBF55C8-D955-451C-977B-4B0EB063A59D}"/>
</file>

<file path=customXml/itemProps2.xml><?xml version="1.0" encoding="utf-8"?>
<ds:datastoreItem xmlns:ds="http://schemas.openxmlformats.org/officeDocument/2006/customXml" ds:itemID="{49855493-22E7-49C5-AF7C-2A17113ECAD1}"/>
</file>

<file path=customXml/itemProps3.xml><?xml version="1.0" encoding="utf-8"?>
<ds:datastoreItem xmlns:ds="http://schemas.openxmlformats.org/officeDocument/2006/customXml" ds:itemID="{EC3F2E69-E039-46A6-919F-A2CFAB89CB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SFY 17-18</vt:lpstr>
      <vt:lpstr>Oil &amp; Gas Severance</vt:lpstr>
      <vt:lpstr>Solid Minerals Severance</vt:lpstr>
      <vt:lpstr>County Tax on Motor Fuel</vt:lpstr>
      <vt:lpstr>Rental Car Surcharge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Trevoris McDaniel</cp:lastModifiedBy>
  <dcterms:created xsi:type="dcterms:W3CDTF">2005-12-06T18:39:52Z</dcterms:created>
  <dcterms:modified xsi:type="dcterms:W3CDTF">2019-04-23T18:06:17Z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