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268" tabRatio="873" activeTab="0"/>
  </bookViews>
  <sheets>
    <sheet name="SFY 12-13" sheetId="1" r:id="rId1"/>
    <sheet name="Oil &amp; Gas Severance" sheetId="2" r:id="rId2"/>
    <sheet name="Solid Minerals Severance" sheetId="3" r:id="rId3"/>
    <sheet name="County Tax on Motor Fuel" sheetId="4" r:id="rId4"/>
    <sheet name="Rental Car Surcharge" sheetId="5" r:id="rId5"/>
  </sheets>
  <definedNames/>
  <calcPr fullCalcOnLoad="1"/>
</workbook>
</file>

<file path=xl/sharedStrings.xml><?xml version="1.0" encoding="utf-8"?>
<sst xmlns="http://schemas.openxmlformats.org/spreadsheetml/2006/main" count="422" uniqueCount="105">
  <si>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</si>
  <si>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</si>
  <si>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</si>
  <si>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</si>
  <si>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</si>
  <si>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</si>
  <si>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</si>
  <si>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</si>
  <si>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</si>
  <si>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</si>
  <si>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</si>
  <si>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</si>
  <si>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</si>
  <si>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</si>
  <si>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</si>
  <si>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</si>
  <si>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</si>
  <si>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</si>
  <si>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</si>
  <si>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</si>
  <si>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</si>
  <si>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</si>
  <si>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</si>
  <si>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</si>
  <si>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</si>
  <si>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</si>
  <si>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</si>
  <si>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</si>
  <si>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</si>
  <si>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</si>
  <si>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</si>
  <si>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</si>
  <si>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</si>
  <si>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</si>
  <si>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</si>
  <si>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</si>
  <si>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</si>
  <si>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</si>
  <si>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</si>
  <si>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</si>
  <si>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</si>
  <si>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</si>
  <si>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</si>
  <si>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</si>
  <si>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</si>
  <si>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</si>
  <si>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</si>
  <si>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</si>
  <si>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</si>
  <si>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</si>
  <si>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</si>
  <si>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</si>
  <si>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</si>
  <si>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</si>
  <si>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</si>
  <si>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</si>
  <si>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</si>
  <si>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</si>
  <si>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</si>
  <si>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</si>
  <si>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</si>
  <si>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</si>
  <si>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</si>
  <si>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</si>
  <si>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</si>
  <si>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</si>
  <si>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</si>
  <si>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</si>
  <si>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</si>
  <si>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</si>
  <si>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</si>
  <si>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</si>
  <si>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</si>
  <si>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</si>
  <si>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(DISTRIBUTIONS FOR STATE FISCAL YEAR INDICATED)</t>
  </si>
  <si>
    <t>County</t>
  </si>
  <si>
    <t>Solid</t>
  </si>
  <si>
    <t>Oil &amp; Gas</t>
  </si>
  <si>
    <t>Minerals</t>
  </si>
  <si>
    <t>Tax on</t>
  </si>
  <si>
    <t>Severance</t>
  </si>
  <si>
    <t>Motor</t>
  </si>
  <si>
    <t>Tax</t>
  </si>
  <si>
    <t>Fuel**</t>
  </si>
  <si>
    <t>FORM 7</t>
  </si>
  <si>
    <t>DOR DISTRIBUTIONS TO LOCAL GOVERNMENTS</t>
  </si>
  <si>
    <t>MISCELLANEOUS SHARED TAXES</t>
  </si>
  <si>
    <t>** This is a state tax distributed by formula to county governments</t>
  </si>
  <si>
    <t>under s. 206.60,F.S. (former 7-th cent gas tax)</t>
  </si>
  <si>
    <t>23 Miami-Dade</t>
  </si>
  <si>
    <t>Surcharge</t>
  </si>
  <si>
    <t>78 Out of State</t>
  </si>
  <si>
    <t>79 In/Out of State</t>
  </si>
  <si>
    <t>80 Consolidated</t>
  </si>
  <si>
    <t>LOCAL FUEL TAX DISTRIBUTIONS DATA</t>
  </si>
  <si>
    <t>SOLID MINERALS DISTRIBUTION DATA</t>
  </si>
  <si>
    <t xml:space="preserve">RENTAL CAR SURCHARGE DATA </t>
  </si>
  <si>
    <t>OIL &amp; GAS SEVERANCE DATA</t>
  </si>
  <si>
    <t>DOR COLLECTIONS FOR LOCAL GOVERNMENTS</t>
  </si>
  <si>
    <t>(COLLECTIONS FOR STATE FISCAL YEAR INDICATED)</t>
  </si>
  <si>
    <t>Rental Car</t>
  </si>
  <si>
    <t>Collections</t>
  </si>
  <si>
    <t>SFY11-12</t>
  </si>
  <si>
    <t>SFY12-13</t>
  </si>
  <si>
    <t>VALIDATED TAX RECEIPTS FOR: JULY, 2012 thru June, 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</si>
</sst>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-409]mmm\-yy;@"/>
  </numFmts>
  <fonts count="6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9"/>
      <color indexed="20"/>
      <name val="Arial"/>
      <family val="2"/>
    </font>
    <font>
      <u val="single"/>
      <sz val="12"/>
      <color indexed="36"/>
      <name val="Arial MT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8" fillId="3" borderId="0" applyNumberFormat="0" applyBorder="0" applyAlignment="0" applyProtection="0"/>
    <xf numFmtId="0" fontId="44" fillId="4" borderId="0" applyNumberFormat="0" applyBorder="0" applyAlignment="0" applyProtection="0"/>
    <xf numFmtId="0" fontId="18" fillId="5" borderId="0" applyNumberFormat="0" applyBorder="0" applyAlignment="0" applyProtection="0"/>
    <xf numFmtId="0" fontId="44" fillId="6" borderId="0" applyNumberFormat="0" applyBorder="0" applyAlignment="0" applyProtection="0"/>
    <xf numFmtId="0" fontId="18" fillId="7" borderId="0" applyNumberFormat="0" applyBorder="0" applyAlignment="0" applyProtection="0"/>
    <xf numFmtId="0" fontId="44" fillId="8" borderId="0" applyNumberFormat="0" applyBorder="0" applyAlignment="0" applyProtection="0"/>
    <xf numFmtId="0" fontId="18" fillId="9" borderId="0" applyNumberFormat="0" applyBorder="0" applyAlignment="0" applyProtection="0"/>
    <xf numFmtId="0" fontId="44" fillId="10" borderId="0" applyNumberFormat="0" applyBorder="0" applyAlignment="0" applyProtection="0"/>
    <xf numFmtId="0" fontId="18" fillId="11" borderId="0" applyNumberFormat="0" applyBorder="0" applyAlignment="0" applyProtection="0"/>
    <xf numFmtId="0" fontId="44" fillId="12" borderId="0" applyNumberFormat="0" applyBorder="0" applyAlignment="0" applyProtection="0"/>
    <xf numFmtId="0" fontId="18" fillId="13" borderId="0" applyNumberFormat="0" applyBorder="0" applyAlignment="0" applyProtection="0"/>
    <xf numFmtId="0" fontId="44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6" borderId="0" applyNumberFormat="0" applyBorder="0" applyAlignment="0" applyProtection="0"/>
    <xf numFmtId="0" fontId="18" fillId="17" borderId="0" applyNumberFormat="0" applyBorder="0" applyAlignment="0" applyProtection="0"/>
    <xf numFmtId="0" fontId="44" fillId="18" borderId="0" applyNumberFormat="0" applyBorder="0" applyAlignment="0" applyProtection="0"/>
    <xf numFmtId="0" fontId="18" fillId="19" borderId="0" applyNumberFormat="0" applyBorder="0" applyAlignment="0" applyProtection="0"/>
    <xf numFmtId="0" fontId="44" fillId="20" borderId="0" applyNumberFormat="0" applyBorder="0" applyAlignment="0" applyProtection="0"/>
    <xf numFmtId="0" fontId="18" fillId="9" borderId="0" applyNumberFormat="0" applyBorder="0" applyAlignment="0" applyProtection="0"/>
    <xf numFmtId="0" fontId="44" fillId="21" borderId="0" applyNumberFormat="0" applyBorder="0" applyAlignment="0" applyProtection="0"/>
    <xf numFmtId="0" fontId="18" fillId="15" borderId="0" applyNumberFormat="0" applyBorder="0" applyAlignment="0" applyProtection="0"/>
    <xf numFmtId="0" fontId="44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45" fillId="26" borderId="0" applyNumberFormat="0" applyBorder="0" applyAlignment="0" applyProtection="0"/>
    <xf numFmtId="0" fontId="19" fillId="17" borderId="0" applyNumberFormat="0" applyBorder="0" applyAlignment="0" applyProtection="0"/>
    <xf numFmtId="0" fontId="45" fillId="27" borderId="0" applyNumberFormat="0" applyBorder="0" applyAlignment="0" applyProtection="0"/>
    <xf numFmtId="0" fontId="19" fillId="19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45" fillId="30" borderId="0" applyNumberFormat="0" applyBorder="0" applyAlignment="0" applyProtection="0"/>
    <xf numFmtId="0" fontId="19" fillId="31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45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45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45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5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5" fillId="50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45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41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46" fillId="55" borderId="0" applyNumberFormat="0" applyBorder="0" applyAlignment="0" applyProtection="0"/>
    <xf numFmtId="0" fontId="28" fillId="5" borderId="0" applyNumberFormat="0" applyBorder="0" applyAlignment="0" applyProtection="0"/>
    <xf numFmtId="0" fontId="47" fillId="56" borderId="1" applyNumberFormat="0" applyAlignment="0" applyProtection="0"/>
    <xf numFmtId="0" fontId="29" fillId="57" borderId="2" applyNumberFormat="0" applyAlignment="0" applyProtection="0"/>
    <xf numFmtId="0" fontId="48" fillId="58" borderId="3" applyNumberFormat="0" applyAlignment="0" applyProtection="0"/>
    <xf numFmtId="0" fontId="20" fillId="5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63" borderId="0" applyNumberFormat="0" applyBorder="0" applyAlignment="0" applyProtection="0"/>
    <xf numFmtId="0" fontId="22" fillId="7" borderId="0" applyNumberFormat="0" applyBorder="0" applyAlignment="0" applyProtection="0"/>
    <xf numFmtId="0" fontId="51" fillId="0" borderId="5" applyNumberFormat="0" applyFill="0" applyAlignment="0" applyProtection="0"/>
    <xf numFmtId="0" fontId="30" fillId="0" borderId="6" applyNumberFormat="0" applyFill="0" applyAlignment="0" applyProtection="0"/>
    <xf numFmtId="0" fontId="52" fillId="0" borderId="7" applyNumberFormat="0" applyFill="0" applyAlignment="0" applyProtection="0"/>
    <xf numFmtId="0" fontId="31" fillId="0" borderId="8" applyNumberFormat="0" applyFill="0" applyAlignment="0" applyProtection="0"/>
    <xf numFmtId="0" fontId="53" fillId="0" borderId="9" applyNumberFormat="0" applyFill="0" applyAlignment="0" applyProtection="0"/>
    <xf numFmtId="0" fontId="3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64" borderId="1" applyNumberFormat="0" applyAlignment="0" applyProtection="0"/>
    <xf numFmtId="0" fontId="23" fillId="13" borderId="2" applyNumberFormat="0" applyAlignment="0" applyProtection="0"/>
    <xf numFmtId="0" fontId="55" fillId="0" borderId="11" applyNumberFormat="0" applyFill="0" applyAlignment="0" applyProtection="0"/>
    <xf numFmtId="0" fontId="33" fillId="0" borderId="12" applyNumberFormat="0" applyFill="0" applyAlignment="0" applyProtection="0"/>
    <xf numFmtId="0" fontId="56" fillId="65" borderId="0" applyNumberFormat="0" applyBorder="0" applyAlignment="0" applyProtection="0"/>
    <xf numFmtId="0" fontId="24" fillId="66" borderId="0" applyNumberFormat="0" applyBorder="0" applyAlignment="0" applyProtection="0"/>
    <xf numFmtId="0" fontId="1" fillId="0" borderId="0">
      <alignment/>
      <protection/>
    </xf>
    <xf numFmtId="0" fontId="0" fillId="67" borderId="13" applyNumberFormat="0" applyFont="0" applyAlignment="0" applyProtection="0"/>
    <xf numFmtId="0" fontId="0" fillId="68" borderId="14" applyNumberFormat="0" applyFont="0" applyAlignment="0" applyProtection="0"/>
    <xf numFmtId="0" fontId="57" fillId="56" borderId="15" applyNumberFormat="0" applyAlignment="0" applyProtection="0"/>
    <xf numFmtId="0" fontId="34" fillId="57" borderId="16" applyNumberFormat="0" applyAlignment="0" applyProtection="0"/>
    <xf numFmtId="9" fontId="0" fillId="0" borderId="0" applyFont="0" applyFill="0" applyBorder="0" applyAlignment="0" applyProtection="0"/>
    <xf numFmtId="4" fontId="6" fillId="66" borderId="17" applyNumberFormat="0" applyProtection="0">
      <alignment vertical="center"/>
    </xf>
    <xf numFmtId="4" fontId="7" fillId="66" borderId="17" applyNumberFormat="0" applyProtection="0">
      <alignment vertical="center"/>
    </xf>
    <xf numFmtId="4" fontId="8" fillId="66" borderId="17" applyNumberFormat="0" applyProtection="0">
      <alignment horizontal="left" vertical="center" indent="1"/>
    </xf>
    <xf numFmtId="0" fontId="6" fillId="66" borderId="17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9" fillId="5" borderId="17" applyNumberFormat="0" applyProtection="0">
      <alignment horizontal="right" vertical="center"/>
    </xf>
    <xf numFmtId="4" fontId="9" fillId="17" borderId="17" applyNumberFormat="0" applyProtection="0">
      <alignment horizontal="right" vertical="center"/>
    </xf>
    <xf numFmtId="4" fontId="9" fillId="43" borderId="17" applyNumberFormat="0" applyProtection="0">
      <alignment horizontal="right" vertical="center"/>
    </xf>
    <xf numFmtId="4" fontId="9" fillId="23" borderId="17" applyNumberFormat="0" applyProtection="0">
      <alignment horizontal="right" vertical="center"/>
    </xf>
    <xf numFmtId="4" fontId="9" fillId="3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48" borderId="17" applyNumberFormat="0" applyProtection="0">
      <alignment horizontal="right" vertical="center"/>
    </xf>
    <xf numFmtId="4" fontId="9" fillId="70" borderId="17" applyNumberFormat="0" applyProtection="0">
      <alignment horizontal="right" vertical="center"/>
    </xf>
    <xf numFmtId="4" fontId="9" fillId="19" borderId="17" applyNumberFormat="0" applyProtection="0">
      <alignment horizontal="right" vertical="center"/>
    </xf>
    <xf numFmtId="4" fontId="6" fillId="71" borderId="18" applyNumberFormat="0" applyProtection="0">
      <alignment horizontal="left" vertical="center" indent="1"/>
    </xf>
    <xf numFmtId="4" fontId="9" fillId="72" borderId="0" applyNumberFormat="0" applyProtection="0">
      <alignment horizontal="left" vertical="center" indent="1"/>
    </xf>
    <xf numFmtId="4" fontId="10" fillId="73" borderId="0" applyNumberFormat="0" applyProtection="0">
      <alignment horizontal="left" vertical="center" indent="1"/>
    </xf>
    <xf numFmtId="4" fontId="10" fillId="73" borderId="0" applyNumberFormat="0" applyProtection="0">
      <alignment horizontal="left" vertical="center" indent="1"/>
    </xf>
    <xf numFmtId="4" fontId="9" fillId="69" borderId="17" applyNumberFormat="0" applyProtection="0">
      <alignment horizontal="right" vertical="center"/>
    </xf>
    <xf numFmtId="4" fontId="9" fillId="72" borderId="0" applyNumberFormat="0" applyProtection="0">
      <alignment horizontal="left" vertical="center" indent="1"/>
    </xf>
    <xf numFmtId="4" fontId="9" fillId="72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4" fontId="9" fillId="69" borderId="0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center" indent="1"/>
    </xf>
    <xf numFmtId="0" fontId="1" fillId="73" borderId="17" applyNumberFormat="0" applyProtection="0">
      <alignment horizontal="left" vertical="top" indent="1"/>
    </xf>
    <xf numFmtId="0" fontId="1" fillId="73" borderId="17" applyNumberFormat="0" applyProtection="0">
      <alignment horizontal="left" vertical="top" indent="1"/>
    </xf>
    <xf numFmtId="0" fontId="1" fillId="69" borderId="17" applyNumberFormat="0" applyProtection="0">
      <alignment horizontal="left" vertical="center" indent="1"/>
    </xf>
    <xf numFmtId="0" fontId="1" fillId="69" borderId="17" applyNumberFormat="0" applyProtection="0">
      <alignment horizontal="left" vertical="center" indent="1"/>
    </xf>
    <xf numFmtId="0" fontId="1" fillId="69" borderId="17" applyNumberFormat="0" applyProtection="0">
      <alignment horizontal="left" vertical="top" indent="1"/>
    </xf>
    <xf numFmtId="0" fontId="1" fillId="69" borderId="17" applyNumberFormat="0" applyProtection="0">
      <alignment horizontal="left" vertical="top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center" indent="1"/>
    </xf>
    <xf numFmtId="0" fontId="1" fillId="15" borderId="17" applyNumberFormat="0" applyProtection="0">
      <alignment horizontal="left" vertical="top" indent="1"/>
    </xf>
    <xf numFmtId="0" fontId="1" fillId="15" borderId="17" applyNumberFormat="0" applyProtection="0">
      <alignment horizontal="left" vertical="top" indent="1"/>
    </xf>
    <xf numFmtId="0" fontId="1" fillId="72" borderId="17" applyNumberFormat="0" applyProtection="0">
      <alignment horizontal="left" vertical="center" indent="1"/>
    </xf>
    <xf numFmtId="0" fontId="1" fillId="72" borderId="17" applyNumberFormat="0" applyProtection="0">
      <alignment horizontal="left" vertical="center" indent="1"/>
    </xf>
    <xf numFmtId="0" fontId="1" fillId="72" borderId="17" applyNumberFormat="0" applyProtection="0">
      <alignment horizontal="left" vertical="top" indent="1"/>
    </xf>
    <xf numFmtId="0" fontId="1" fillId="72" borderId="17" applyNumberFormat="0" applyProtection="0">
      <alignment horizontal="left" vertical="top" indent="1"/>
    </xf>
    <xf numFmtId="0" fontId="0" fillId="0" borderId="0">
      <alignment/>
      <protection/>
    </xf>
    <xf numFmtId="4" fontId="9" fillId="68" borderId="17" applyNumberFormat="0" applyProtection="0">
      <alignment vertical="center"/>
    </xf>
    <xf numFmtId="4" fontId="11" fillId="68" borderId="17" applyNumberFormat="0" applyProtection="0">
      <alignment vertical="center"/>
    </xf>
    <xf numFmtId="4" fontId="9" fillId="68" borderId="17" applyNumberFormat="0" applyProtection="0">
      <alignment horizontal="left" vertical="center" indent="1"/>
    </xf>
    <xf numFmtId="0" fontId="9" fillId="68" borderId="17" applyNumberFormat="0" applyProtection="0">
      <alignment horizontal="left" vertical="top" indent="1"/>
    </xf>
    <xf numFmtId="4" fontId="9" fillId="72" borderId="17" applyNumberFormat="0" applyProtection="0">
      <alignment horizontal="right" vertical="center"/>
    </xf>
    <xf numFmtId="4" fontId="11" fillId="72" borderId="17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0" fontId="12" fillId="69" borderId="17" applyNumberFormat="0" applyProtection="0">
      <alignment horizontal="left" vertical="top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4" fillId="72" borderId="17" applyNumberFormat="0" applyProtection="0">
      <alignment horizontal="right" vertical="center"/>
    </xf>
    <xf numFmtId="0" fontId="3" fillId="74" borderId="0">
      <alignment/>
      <protection/>
    </xf>
    <xf numFmtId="49" fontId="15" fillId="74" borderId="0">
      <alignment/>
      <protection/>
    </xf>
    <xf numFmtId="49" fontId="16" fillId="74" borderId="19">
      <alignment wrapText="1"/>
      <protection/>
    </xf>
    <xf numFmtId="49" fontId="16" fillId="74" borderId="0">
      <alignment wrapText="1"/>
      <protection/>
    </xf>
    <xf numFmtId="0" fontId="3" fillId="75" borderId="19">
      <alignment/>
      <protection locked="0"/>
    </xf>
    <xf numFmtId="0" fontId="3" fillId="74" borderId="0">
      <alignment/>
      <protection/>
    </xf>
    <xf numFmtId="0" fontId="17" fillId="76" borderId="0">
      <alignment/>
      <protection/>
    </xf>
    <xf numFmtId="0" fontId="17" fillId="19" borderId="0">
      <alignment/>
      <protection/>
    </xf>
    <xf numFmtId="0" fontId="17" fillId="23" borderId="0">
      <alignment/>
      <protection/>
    </xf>
    <xf numFmtId="0" fontId="25" fillId="0" borderId="0" applyNumberFormat="0" applyFill="0" applyBorder="0" applyAlignment="0" applyProtection="0"/>
    <xf numFmtId="0" fontId="17" fillId="33" borderId="0">
      <alignment/>
      <protection/>
    </xf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26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7" fontId="0" fillId="0" borderId="0" xfId="147" applyNumberFormat="1" applyFont="1" applyFill="1" applyBorder="1" applyAlignment="1">
      <alignment/>
    </xf>
    <xf numFmtId="3" fontId="0" fillId="0" borderId="0" xfId="176" applyNumberFormat="1" applyFont="1">
      <alignment/>
      <protection/>
    </xf>
    <xf numFmtId="41" fontId="0" fillId="0" borderId="0" xfId="147" applyNumberFormat="1" applyFill="1" applyBorder="1" applyAlignment="1">
      <alignment/>
    </xf>
    <xf numFmtId="37" fontId="0" fillId="0" borderId="0" xfId="147" applyNumberFormat="1" applyFill="1" applyBorder="1" applyAlignment="1">
      <alignment/>
    </xf>
    <xf numFmtId="37" fontId="0" fillId="0" borderId="0" xfId="176" applyNumberFormat="1" applyFont="1">
      <alignment/>
      <protection/>
    </xf>
    <xf numFmtId="3" fontId="0" fillId="0" borderId="0" xfId="176" applyNumberFormat="1" applyFont="1" applyFill="1">
      <alignment/>
      <protection/>
    </xf>
    <xf numFmtId="41" fontId="0" fillId="0" borderId="0" xfId="147" applyNumberFormat="1" applyFont="1" applyFill="1" applyBorder="1" applyAlignment="1">
      <alignment/>
    </xf>
    <xf numFmtId="7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43" fontId="27" fillId="0" borderId="0" xfId="149" applyFont="1" applyFill="1" applyBorder="1" applyAlignment="1">
      <alignment/>
    </xf>
    <xf numFmtId="0" fontId="0" fillId="0" borderId="0" xfId="0" applyAlignment="1">
      <alignment horizontal="center"/>
    </xf>
  </cellXfs>
  <cellStyles count="2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40%" xfId="53"/>
    <cellStyle name="Accent1 - 60%" xfId="54"/>
    <cellStyle name="Accent1 10" xfId="55"/>
    <cellStyle name="Accent1 11" xfId="56"/>
    <cellStyle name="Accent1 12" xfId="57"/>
    <cellStyle name="Accent1 2" xfId="58"/>
    <cellStyle name="Accent1 3" xfId="59"/>
    <cellStyle name="Accent1 4" xfId="60"/>
    <cellStyle name="Accent1 5" xfId="61"/>
    <cellStyle name="Accent1 6" xfId="62"/>
    <cellStyle name="Accent1 7" xfId="63"/>
    <cellStyle name="Accent1 8" xfId="64"/>
    <cellStyle name="Accent1 9" xfId="65"/>
    <cellStyle name="Accent2" xfId="66"/>
    <cellStyle name="Accent2 - 20%" xfId="67"/>
    <cellStyle name="Accent2 - 40%" xfId="68"/>
    <cellStyle name="Accent2 - 60%" xfId="69"/>
    <cellStyle name="Accent2 10" xfId="70"/>
    <cellStyle name="Accent2 11" xfId="71"/>
    <cellStyle name="Accent2 12" xfId="72"/>
    <cellStyle name="Accent2 2" xfId="73"/>
    <cellStyle name="Accent2 3" xfId="74"/>
    <cellStyle name="Accent2 4" xfId="75"/>
    <cellStyle name="Accent2 5" xfId="76"/>
    <cellStyle name="Accent2 6" xfId="77"/>
    <cellStyle name="Accent2 7" xfId="78"/>
    <cellStyle name="Accent2 8" xfId="79"/>
    <cellStyle name="Accent2 9" xfId="80"/>
    <cellStyle name="Accent3" xfId="81"/>
    <cellStyle name="Accent3 - 20%" xfId="82"/>
    <cellStyle name="Accent3 - 40%" xfId="83"/>
    <cellStyle name="Accent3 - 60%" xfId="84"/>
    <cellStyle name="Accent3 10" xfId="85"/>
    <cellStyle name="Accent3 11" xfId="86"/>
    <cellStyle name="Accent3 12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2" xfId="103"/>
    <cellStyle name="Accent4 3" xfId="104"/>
    <cellStyle name="Accent4 4" xfId="105"/>
    <cellStyle name="Accent4 5" xfId="106"/>
    <cellStyle name="Accent4 6" xfId="107"/>
    <cellStyle name="Accent4 7" xfId="108"/>
    <cellStyle name="Accent4 8" xfId="109"/>
    <cellStyle name="Accent4 9" xfId="110"/>
    <cellStyle name="Accent5" xfId="111"/>
    <cellStyle name="Accent5 - 20%" xfId="112"/>
    <cellStyle name="Accent5 - 40%" xfId="113"/>
    <cellStyle name="Accent5 - 60%" xfId="114"/>
    <cellStyle name="Accent5 10" xfId="115"/>
    <cellStyle name="Accent5 11" xfId="116"/>
    <cellStyle name="Accent5 12" xfId="117"/>
    <cellStyle name="Accent5 2" xfId="118"/>
    <cellStyle name="Accent5 3" xfId="119"/>
    <cellStyle name="Accent5 4" xfId="120"/>
    <cellStyle name="Accent5 5" xfId="121"/>
    <cellStyle name="Accent5 6" xfId="122"/>
    <cellStyle name="Accent5 7" xfId="123"/>
    <cellStyle name="Accent5 8" xfId="124"/>
    <cellStyle name="Accent5 9" xfId="125"/>
    <cellStyle name="Accent6" xfId="126"/>
    <cellStyle name="Accent6 - 20%" xfId="127"/>
    <cellStyle name="Accent6 - 40%" xfId="128"/>
    <cellStyle name="Accent6 - 60%" xfId="129"/>
    <cellStyle name="Accent6 10" xfId="130"/>
    <cellStyle name="Accent6 11" xfId="131"/>
    <cellStyle name="Accent6 12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mma0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Input" xfId="170"/>
    <cellStyle name="Input 2" xfId="171"/>
    <cellStyle name="Linked Cell" xfId="172"/>
    <cellStyle name="Linked Cell 2" xfId="173"/>
    <cellStyle name="Neutral" xfId="174"/>
    <cellStyle name="Neutral 2" xfId="175"/>
    <cellStyle name="Normal_Rental Car Surcharge" xfId="176"/>
    <cellStyle name="Note" xfId="177"/>
    <cellStyle name="Note 2" xfId="178"/>
    <cellStyle name="Output" xfId="179"/>
    <cellStyle name="Output 2" xfId="180"/>
    <cellStyle name="Percent" xfId="181"/>
    <cellStyle name="SAPBEXaggData" xfId="182"/>
    <cellStyle name="SAPBEXaggDataEmph" xfId="183"/>
    <cellStyle name="SAPBEXaggItem" xfId="184"/>
    <cellStyle name="SAPBEXaggItemX" xfId="185"/>
    <cellStyle name="SAPBEXchaText" xfId="186"/>
    <cellStyle name="SAPBEXexcBad7" xfId="187"/>
    <cellStyle name="SAPBEXexcBad8" xfId="188"/>
    <cellStyle name="SAPBEXexcBad9" xfId="189"/>
    <cellStyle name="SAPBEXexcCritical4" xfId="190"/>
    <cellStyle name="SAPBEXexcCritical5" xfId="191"/>
    <cellStyle name="SAPBEXexcCritical6" xfId="192"/>
    <cellStyle name="SAPBEXexcGood1" xfId="193"/>
    <cellStyle name="SAPBEXexcGood2" xfId="194"/>
    <cellStyle name="SAPBEXexcGood3" xfId="195"/>
    <cellStyle name="SAPBEXfilterDrill" xfId="196"/>
    <cellStyle name="SAPBEXfilterItem" xfId="197"/>
    <cellStyle name="SAPBEXfilterText" xfId="198"/>
    <cellStyle name="SAPBEXfilterText 2" xfId="199"/>
    <cellStyle name="SAPBEXformats" xfId="200"/>
    <cellStyle name="SAPBEXheaderItem" xfId="201"/>
    <cellStyle name="SAPBEXheaderItem 2" xfId="202"/>
    <cellStyle name="SAPBEXheaderText" xfId="203"/>
    <cellStyle name="SAPBEXheaderText 2" xfId="204"/>
    <cellStyle name="SAPBEXHLevel0" xfId="205"/>
    <cellStyle name="SAPBEXHLevel0 2" xfId="206"/>
    <cellStyle name="SAPBEXHLevel0X" xfId="207"/>
    <cellStyle name="SAPBEXHLevel0X 2" xfId="208"/>
    <cellStyle name="SAPBEXHLevel1" xfId="209"/>
    <cellStyle name="SAPBEXHLevel1 2" xfId="210"/>
    <cellStyle name="SAPBEXHLevel1X" xfId="211"/>
    <cellStyle name="SAPBEXHLevel1X 2" xfId="212"/>
    <cellStyle name="SAPBEXHLevel2" xfId="213"/>
    <cellStyle name="SAPBEXHLevel2 2" xfId="214"/>
    <cellStyle name="SAPBEXHLevel2X" xfId="215"/>
    <cellStyle name="SAPBEXHLevel2X 2" xfId="216"/>
    <cellStyle name="SAPBEXHLevel3" xfId="217"/>
    <cellStyle name="SAPBEXHLevel3 2" xfId="218"/>
    <cellStyle name="SAPBEXHLevel3X" xfId="219"/>
    <cellStyle name="SAPBEXHLevel3X 2" xfId="220"/>
    <cellStyle name="SAPBEXinputData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X" xfId="229"/>
    <cellStyle name="SAPBEXtitle" xfId="230"/>
    <cellStyle name="SAPBEXtitle 2" xfId="231"/>
    <cellStyle name="SAPBEXundefined" xfId="232"/>
    <cellStyle name="SEM-BPS-data" xfId="233"/>
    <cellStyle name="SEM-BPS-head" xfId="234"/>
    <cellStyle name="SEM-BPS-headdata" xfId="235"/>
    <cellStyle name="SEM-BPS-headkey" xfId="236"/>
    <cellStyle name="SEM-BPS-input-on" xfId="237"/>
    <cellStyle name="SEM-BPS-key" xfId="238"/>
    <cellStyle name="SEM-BPS-sub1" xfId="239"/>
    <cellStyle name="SEM-BPS-sub2" xfId="240"/>
    <cellStyle name="SEM-BPS-total" xfId="241"/>
    <cellStyle name="Sheet Title" xfId="242"/>
    <cellStyle name="Temp" xfId="243"/>
    <cellStyle name="Title" xfId="244"/>
    <cellStyle name="Title 2" xfId="245"/>
    <cellStyle name="Total" xfId="246"/>
    <cellStyle name="Total 2" xfId="247"/>
    <cellStyle name="Warning Text" xfId="248"/>
    <cellStyle name="Warning Text 2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FAED"/>
      <rgbColor rgb="00BBDCE8"/>
      <rgbColor rgb="000000FF"/>
      <rgbColor rgb="00ABCCD9"/>
      <rgbColor rgb="00D7ECF4"/>
      <rgbColor rgb="00C8F0F5"/>
      <rgbColor rgb="00800000"/>
      <rgbColor rgb="00008000"/>
      <rgbColor rgb="00000080"/>
      <rgbColor rgb="00808000"/>
      <rgbColor rgb="0041414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D6D6D"/>
      <rgbColor rgb="00C8F0F5"/>
      <rgbColor rgb="00F2EEE3"/>
      <rgbColor rgb="00E2DCCF"/>
      <rgbColor rgb="006D6D6D"/>
      <rgbColor rgb="00FBF9F0"/>
      <rgbColor rgb="00414141"/>
      <rgbColor rgb="00CDC2B6"/>
      <rgbColor rgb="006D6D6D"/>
      <rgbColor rgb="00A1E7EF"/>
      <rgbColor rgb="00FFE29D"/>
      <rgbColor rgb="009DBCC9"/>
      <rgbColor rgb="00FFB138"/>
      <rgbColor rgb="00FF6600"/>
      <rgbColor rgb="00666699"/>
      <rgbColor rgb="00969696"/>
      <rgbColor rgb="00003366"/>
      <rgbColor rgb="00FFF7D4"/>
      <rgbColor rgb="00003300"/>
      <rgbColor rgb="00333300"/>
      <rgbColor rgb="00993300"/>
      <rgbColor rgb="0041414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91"/>
  <sheetViews>
    <sheetView tabSelected="1" zoomScalePageLayoutView="0" workbookViewId="0" topLeftCell="A73">
      <selection activeCell="D74" sqref="D74"/>
    </sheetView>
  </sheetViews>
  <sheetFormatPr defaultColWidth="9.33203125" defaultRowHeight="12.75"/>
  <cols>
    <col min="1" max="1" width="26.16015625" style="0" customWidth="1"/>
    <col min="2" max="2" width="12.83203125" style="0" customWidth="1"/>
    <col min="3" max="3" width="11.66015625" style="0" customWidth="1"/>
    <col min="4" max="4" width="12" style="0" customWidth="1"/>
    <col min="5" max="5" width="13.3320312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104</v>
      </c>
      <c r="E1" t="s">
        <v>84</v>
      </c>
      <c r="F1" s="3"/>
      <c r="G1" s="3"/>
    </row>
    <row r="2" spans="6:7" ht="12.75">
      <c r="F2" s="3"/>
      <c r="G2" s="3"/>
    </row>
    <row r="3" spans="1:7" ht="12.75">
      <c r="A3" s="22" t="s">
        <v>85</v>
      </c>
      <c r="B3" s="22"/>
      <c r="C3" s="22"/>
      <c r="D3" s="22"/>
      <c r="E3" s="6"/>
      <c r="F3" s="6"/>
      <c r="G3" s="6"/>
    </row>
    <row r="4" spans="1:7" ht="12.75">
      <c r="A4" s="22" t="s">
        <v>86</v>
      </c>
      <c r="B4" s="22"/>
      <c r="C4" s="22"/>
      <c r="D4" s="22"/>
      <c r="E4" s="6"/>
      <c r="F4" s="6"/>
      <c r="G4" s="6"/>
    </row>
    <row r="5" spans="1:7" ht="12.75">
      <c r="A5" s="22" t="s">
        <v>34</v>
      </c>
      <c r="B5" s="22"/>
      <c r="C5" s="22"/>
      <c r="D5" s="22"/>
      <c r="E5" s="6"/>
      <c r="F5" s="6"/>
      <c r="G5" s="6"/>
    </row>
    <row r="6" spans="1:7" ht="12.75">
      <c r="A6" s="22" t="s">
        <v>74</v>
      </c>
      <c r="B6" s="22"/>
      <c r="C6" s="22"/>
      <c r="D6" s="22"/>
      <c r="E6" s="6"/>
      <c r="F6" s="6"/>
      <c r="G6" s="6"/>
    </row>
    <row r="7" spans="1:7" ht="12.75">
      <c r="A7" s="22" t="s">
        <v>35</v>
      </c>
      <c r="B7" s="22"/>
      <c r="C7" s="22"/>
      <c r="D7" s="22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2:6" ht="12.75">
      <c r="B9" s="6"/>
      <c r="C9" s="6" t="s">
        <v>76</v>
      </c>
      <c r="D9" s="6" t="s">
        <v>75</v>
      </c>
      <c r="E9" s="6"/>
      <c r="F9" s="6"/>
    </row>
    <row r="10" spans="1:7" ht="12.75">
      <c r="A10" t="s">
        <v>0</v>
      </c>
      <c r="B10" s="6" t="s">
        <v>77</v>
      </c>
      <c r="C10" s="6" t="s">
        <v>78</v>
      </c>
      <c r="D10" s="6" t="s">
        <v>79</v>
      </c>
      <c r="E10" s="6" t="s">
        <v>100</v>
      </c>
      <c r="G10" s="2"/>
    </row>
    <row r="11" spans="2:6" ht="12.75">
      <c r="B11" s="6" t="s">
        <v>80</v>
      </c>
      <c r="C11" s="6" t="s">
        <v>80</v>
      </c>
      <c r="D11" s="6" t="s">
        <v>81</v>
      </c>
      <c r="E11" s="6" t="s">
        <v>90</v>
      </c>
      <c r="F11" s="2"/>
    </row>
    <row r="12" spans="2:6" ht="12.75">
      <c r="B12" s="6" t="s">
        <v>82</v>
      </c>
      <c r="C12" s="6" t="s">
        <v>82</v>
      </c>
      <c r="D12" s="6" t="s">
        <v>83</v>
      </c>
      <c r="E12" s="6" t="s">
        <v>101</v>
      </c>
      <c r="F12" s="2"/>
    </row>
    <row r="13" spans="1:6" ht="12.75">
      <c r="A13" t="s">
        <v>1</v>
      </c>
      <c r="B13" s="6" t="s">
        <v>36</v>
      </c>
      <c r="C13" s="6" t="s">
        <v>33</v>
      </c>
      <c r="D13" s="6" t="s">
        <v>36</v>
      </c>
      <c r="E13" s="6" t="s">
        <v>33</v>
      </c>
      <c r="F13" s="2"/>
    </row>
    <row r="14" spans="1:7" ht="12.75">
      <c r="A14" t="s">
        <v>37</v>
      </c>
      <c r="B14" s="4">
        <f>SUM('Oil &amp; Gas Severance'!B14:M14)</f>
        <v>0</v>
      </c>
      <c r="C14" s="4">
        <f>SUM('Solid Minerals Severance'!B14:M14)</f>
        <v>0</v>
      </c>
      <c r="D14" s="4">
        <f>SUM('County Tax on Motor Fuel'!B14:M14)</f>
        <v>1147609.0999999999</v>
      </c>
      <c r="E14" s="4">
        <f>SUM('Rental Car Surcharge'!B14:M14)</f>
        <v>386361.33310898376</v>
      </c>
      <c r="F14" s="4"/>
      <c r="G14" s="5"/>
    </row>
    <row r="15" spans="1:7" ht="12.75">
      <c r="A15" t="s">
        <v>38</v>
      </c>
      <c r="B15" s="4">
        <f>SUM('Oil &amp; Gas Severance'!B15:M15)</f>
        <v>0</v>
      </c>
      <c r="C15" s="4">
        <f>SUM('Solid Minerals Severance'!B15:M15)</f>
        <v>0</v>
      </c>
      <c r="D15" s="4">
        <f>SUM('County Tax on Motor Fuel'!B15:M15)</f>
        <v>318047.5800000001</v>
      </c>
      <c r="E15" s="4">
        <f>SUM('Rental Car Surcharge'!B15:M15)</f>
        <v>360</v>
      </c>
      <c r="F15" s="4"/>
      <c r="G15" s="5"/>
    </row>
    <row r="16" spans="1:7" ht="12.75">
      <c r="A16" t="s">
        <v>39</v>
      </c>
      <c r="B16" s="4">
        <f>SUM('Oil &amp; Gas Severance'!B16:M16)</f>
        <v>0</v>
      </c>
      <c r="C16" s="4">
        <f>SUM('Solid Minerals Severance'!B16:M16)</f>
        <v>0</v>
      </c>
      <c r="D16" s="4">
        <f>SUM('County Tax on Motor Fuel'!B16:M16)</f>
        <v>943725.96</v>
      </c>
      <c r="E16" s="4">
        <f>SUM('Rental Car Surcharge'!B16:M16)</f>
        <v>3261263.032093465</v>
      </c>
      <c r="F16" s="4"/>
      <c r="G16" s="5"/>
    </row>
    <row r="17" spans="1:7" ht="12.75">
      <c r="A17" t="s">
        <v>2</v>
      </c>
      <c r="B17" s="4">
        <f>SUM('Oil &amp; Gas Severance'!B17:M17)</f>
        <v>0</v>
      </c>
      <c r="C17" s="4">
        <f>SUM('Solid Minerals Severance'!B17:M17)</f>
        <v>0</v>
      </c>
      <c r="D17" s="4">
        <f>SUM('County Tax on Motor Fuel'!B17:M17)</f>
        <v>202875.04</v>
      </c>
      <c r="E17" s="4">
        <f>SUM('Rental Car Surcharge'!B17:M17)</f>
        <v>360</v>
      </c>
      <c r="F17" s="4"/>
      <c r="G17" s="5"/>
    </row>
    <row r="18" spans="1:7" ht="12.75">
      <c r="A18" t="s">
        <v>40</v>
      </c>
      <c r="B18" s="4">
        <f>SUM('Oil &amp; Gas Severance'!B18:M18)</f>
        <v>0</v>
      </c>
      <c r="C18" s="4">
        <f>SUM('Solid Minerals Severance'!B18:M18)</f>
        <v>0</v>
      </c>
      <c r="D18" s="4">
        <f>SUM('County Tax on Motor Fuel'!B18:M18)</f>
        <v>2578319.14</v>
      </c>
      <c r="E18" s="4">
        <f>SUM('Rental Car Surcharge'!B18:M18)</f>
        <v>1650897.274540155</v>
      </c>
      <c r="F18" s="4"/>
      <c r="G18" s="5"/>
    </row>
    <row r="19" spans="1:7" ht="12.75">
      <c r="A19" t="s">
        <v>41</v>
      </c>
      <c r="B19" s="4">
        <f>SUM('Oil &amp; Gas Severance'!B19:M19)</f>
        <v>0</v>
      </c>
      <c r="C19" s="4">
        <f>SUM('Solid Minerals Severance'!B19:M19)</f>
        <v>0</v>
      </c>
      <c r="D19" s="4">
        <f>SUM('County Tax on Motor Fuel'!B19:M19)</f>
        <v>6101960.41</v>
      </c>
      <c r="E19" s="4">
        <f>SUM('Rental Car Surcharge'!B19:M19)</f>
        <v>24525659.50610006</v>
      </c>
      <c r="F19" s="4"/>
      <c r="G19" s="5"/>
    </row>
    <row r="20" spans="1:7" ht="12.75">
      <c r="A20" t="s">
        <v>3</v>
      </c>
      <c r="B20" s="4">
        <f>SUM('Oil &amp; Gas Severance'!B20:M20)</f>
        <v>0</v>
      </c>
      <c r="C20" s="4">
        <f>SUM('Solid Minerals Severance'!B20:M20)</f>
        <v>0</v>
      </c>
      <c r="D20" s="4">
        <f>SUM('County Tax on Motor Fuel'!B20:M20)</f>
        <v>245130.18</v>
      </c>
      <c r="E20" s="4">
        <f>SUM('Rental Car Surcharge'!B20:M20)</f>
        <v>180</v>
      </c>
      <c r="F20" s="4"/>
      <c r="G20" s="5"/>
    </row>
    <row r="21" spans="1:7" ht="12.75">
      <c r="A21" t="s">
        <v>42</v>
      </c>
      <c r="B21" s="4">
        <f>SUM('Oil &amp; Gas Severance'!B21:M21)</f>
        <v>0</v>
      </c>
      <c r="C21" s="4">
        <f>SUM('Solid Minerals Severance'!B21:M21)</f>
        <v>0</v>
      </c>
      <c r="D21" s="4">
        <f>SUM('County Tax on Motor Fuel'!B21:M21)</f>
        <v>870724.56</v>
      </c>
      <c r="E21" s="4">
        <f>SUM('Rental Car Surcharge'!B21:M21)</f>
        <v>575588.4134447292</v>
      </c>
      <c r="F21" s="4"/>
      <c r="G21" s="5"/>
    </row>
    <row r="22" spans="1:7" ht="12.75">
      <c r="A22" t="s">
        <v>43</v>
      </c>
      <c r="B22" s="4">
        <f>SUM('Oil &amp; Gas Severance'!B22:M22)</f>
        <v>0</v>
      </c>
      <c r="C22" s="4">
        <f>SUM('Solid Minerals Severance'!B22:M22)</f>
        <v>0</v>
      </c>
      <c r="D22" s="4">
        <f>SUM('County Tax on Motor Fuel'!B22:M22)</f>
        <v>636011.13</v>
      </c>
      <c r="E22" s="4">
        <f>SUM('Rental Car Surcharge'!B22:M22)</f>
        <v>152692</v>
      </c>
      <c r="F22" s="4"/>
      <c r="G22" s="5"/>
    </row>
    <row r="23" spans="1:7" ht="12.75">
      <c r="A23" t="s">
        <v>44</v>
      </c>
      <c r="B23" s="4">
        <f>SUM('Oil &amp; Gas Severance'!B23:M23)</f>
        <v>0</v>
      </c>
      <c r="C23" s="4">
        <f>SUM('Solid Minerals Severance'!B23:M23)</f>
        <v>0</v>
      </c>
      <c r="D23" s="4">
        <f>SUM('County Tax on Motor Fuel'!B23:M23)</f>
        <v>799235.26</v>
      </c>
      <c r="E23" s="4">
        <f>SUM('Rental Car Surcharge'!B23:M23)</f>
        <v>80945.85230334879</v>
      </c>
      <c r="F23" s="4"/>
      <c r="G23" s="5"/>
    </row>
    <row r="24" spans="1:7" ht="12.75">
      <c r="A24" t="s">
        <v>45</v>
      </c>
      <c r="B24" s="4">
        <f>SUM('Oil &amp; Gas Severance'!B24:M24)</f>
        <v>476562.8799999999</v>
      </c>
      <c r="C24" s="4">
        <f>SUM('Solid Minerals Severance'!B24:M24)</f>
        <v>0</v>
      </c>
      <c r="D24" s="4">
        <f>SUM('County Tax on Motor Fuel'!B24:M24)</f>
        <v>1712466.95</v>
      </c>
      <c r="E24" s="4">
        <f>SUM('Rental Car Surcharge'!B24:M24)</f>
        <v>1246086.639477216</v>
      </c>
      <c r="F24" s="4"/>
      <c r="G24" s="5"/>
    </row>
    <row r="25" spans="1:7" ht="12.75">
      <c r="A25" t="s">
        <v>4</v>
      </c>
      <c r="B25" s="4">
        <f>SUM('Oil &amp; Gas Severance'!B25:M25)</f>
        <v>0</v>
      </c>
      <c r="C25" s="4">
        <f>SUM('Solid Minerals Severance'!B25:M25)</f>
        <v>0</v>
      </c>
      <c r="D25" s="4">
        <f>SUM('County Tax on Motor Fuel'!B25:M25)</f>
        <v>613749.4899999999</v>
      </c>
      <c r="E25" s="4">
        <f>SUM('Rental Car Surcharge'!B25:M25)</f>
        <v>31072.689443308143</v>
      </c>
      <c r="F25" s="4"/>
      <c r="G25" s="5"/>
    </row>
    <row r="26" spans="1:7" ht="12.75">
      <c r="A26" t="s">
        <v>89</v>
      </c>
      <c r="B26" s="4">
        <f>SUM('Oil &amp; Gas Severance'!B26:M26)</f>
        <v>0</v>
      </c>
      <c r="C26" s="4">
        <f>SUM('Solid Minerals Severance'!B26:M26)</f>
        <v>0</v>
      </c>
      <c r="D26" s="4">
        <f>SUM('County Tax on Motor Fuel'!B26:M26)</f>
        <v>8374160.8100000005</v>
      </c>
      <c r="E26" s="4">
        <f>SUM('Rental Car Surcharge'!B26:M26)</f>
        <v>28963723.339740746</v>
      </c>
      <c r="F26" s="4"/>
      <c r="G26" s="5"/>
    </row>
    <row r="27" spans="1:7" ht="12.75">
      <c r="A27" t="s">
        <v>5</v>
      </c>
      <c r="B27" s="4">
        <f>SUM('Oil &amp; Gas Severance'!B27:M27)</f>
        <v>0</v>
      </c>
      <c r="C27" s="4">
        <f>SUM('Solid Minerals Severance'!B27:M27)</f>
        <v>0</v>
      </c>
      <c r="D27" s="4">
        <f>SUM('County Tax on Motor Fuel'!B27:M27)</f>
        <v>321911.88</v>
      </c>
      <c r="E27" s="4">
        <f>SUM('Rental Car Surcharge'!B27:M27)</f>
        <v>1564</v>
      </c>
      <c r="F27" s="4"/>
      <c r="G27" s="5"/>
    </row>
    <row r="28" spans="1:7" ht="12.75">
      <c r="A28" t="s">
        <v>6</v>
      </c>
      <c r="B28" s="4">
        <f>SUM('Oil &amp; Gas Severance'!B28:M28)</f>
        <v>0</v>
      </c>
      <c r="C28" s="4">
        <f>SUM('Solid Minerals Severance'!B28:M28)</f>
        <v>0</v>
      </c>
      <c r="D28" s="4">
        <f>SUM('County Tax on Motor Fuel'!B28:M28)</f>
        <v>317711.57</v>
      </c>
      <c r="E28" s="4">
        <f>SUM('Rental Car Surcharge'!B28:M28)</f>
        <v>0</v>
      </c>
      <c r="F28" s="4"/>
      <c r="G28" s="5"/>
    </row>
    <row r="29" spans="1:7" ht="12.75">
      <c r="A29" t="s">
        <v>46</v>
      </c>
      <c r="B29" s="4">
        <f>SUM('Oil &amp; Gas Severance'!B29:M29)</f>
        <v>0</v>
      </c>
      <c r="C29" s="4">
        <f>SUM('Solid Minerals Severance'!B29:M29)</f>
        <v>0</v>
      </c>
      <c r="D29" s="4">
        <f>SUM('County Tax on Motor Fuel'!B29:M29)</f>
        <v>3579085.36</v>
      </c>
      <c r="E29" s="4">
        <f>SUM('Rental Car Surcharge'!B29:M29)</f>
        <v>7701808.570173767</v>
      </c>
      <c r="F29" s="4"/>
      <c r="G29" s="5"/>
    </row>
    <row r="30" spans="1:7" ht="12.75">
      <c r="A30" t="s">
        <v>47</v>
      </c>
      <c r="B30" s="4">
        <f>SUM('Oil &amp; Gas Severance'!B30:M30)</f>
        <v>323545.74</v>
      </c>
      <c r="C30" s="4">
        <f>SUM('Solid Minerals Severance'!B30:M30)</f>
        <v>0</v>
      </c>
      <c r="D30" s="4">
        <f>SUM('County Tax on Motor Fuel'!B30:M30)</f>
        <v>1282019.0499999998</v>
      </c>
      <c r="E30" s="4">
        <f>SUM('Rental Car Surcharge'!B30:M30)</f>
        <v>1896834.7500273443</v>
      </c>
      <c r="F30" s="4"/>
      <c r="G30" s="5"/>
    </row>
    <row r="31" spans="1:7" ht="12.75">
      <c r="A31" t="s">
        <v>7</v>
      </c>
      <c r="B31" s="4">
        <f>SUM('Oil &amp; Gas Severance'!B31:M31)</f>
        <v>0</v>
      </c>
      <c r="C31" s="4">
        <f>SUM('Solid Minerals Severance'!B31:M31)</f>
        <v>0</v>
      </c>
      <c r="D31" s="4">
        <f>SUM('County Tax on Motor Fuel'!B31:M31)</f>
        <v>463966.38</v>
      </c>
      <c r="E31" s="4">
        <f>SUM('Rental Car Surcharge'!B31:M31)</f>
        <v>15236</v>
      </c>
      <c r="F31" s="4"/>
      <c r="G31" s="5"/>
    </row>
    <row r="32" spans="1:7" ht="12.75">
      <c r="A32" t="s">
        <v>8</v>
      </c>
      <c r="B32" s="4">
        <f>SUM('Oil &amp; Gas Severance'!B32:M32)</f>
        <v>0</v>
      </c>
      <c r="C32" s="4">
        <f>SUM('Solid Minerals Severance'!B32:M32)</f>
        <v>0</v>
      </c>
      <c r="D32" s="4">
        <f>SUM('County Tax on Motor Fuel'!B32:M32)</f>
        <v>313343.25000000006</v>
      </c>
      <c r="E32" s="4">
        <f>SUM('Rental Car Surcharge'!B32:M32)</f>
        <v>60</v>
      </c>
      <c r="F32" s="4"/>
      <c r="G32" s="5"/>
    </row>
    <row r="33" spans="1:7" ht="12.75">
      <c r="A33" t="s">
        <v>9</v>
      </c>
      <c r="B33" s="4">
        <f>SUM('Oil &amp; Gas Severance'!B33:M33)</f>
        <v>0</v>
      </c>
      <c r="C33" s="4">
        <f>SUM('Solid Minerals Severance'!B33:M33)</f>
        <v>0</v>
      </c>
      <c r="D33" s="4">
        <f>SUM('County Tax on Motor Fuel'!B33:M33)</f>
        <v>444476.94999999995</v>
      </c>
      <c r="E33" s="4">
        <f>SUM('Rental Car Surcharge'!B33:M33)</f>
        <v>1740</v>
      </c>
      <c r="F33" s="4"/>
      <c r="G33" s="5"/>
    </row>
    <row r="34" spans="1:7" ht="12.75">
      <c r="A34" t="s">
        <v>10</v>
      </c>
      <c r="B34" s="4">
        <f>SUM('Oil &amp; Gas Severance'!B34:M34)</f>
        <v>0</v>
      </c>
      <c r="C34" s="4">
        <f>SUM('Solid Minerals Severance'!B34:M34)</f>
        <v>0</v>
      </c>
      <c r="D34" s="4">
        <f>SUM('County Tax on Motor Fuel'!B34:M34)</f>
        <v>175237</v>
      </c>
      <c r="E34" s="4">
        <f>SUM('Rental Car Surcharge'!B34:M34)</f>
        <v>180</v>
      </c>
      <c r="F34" s="4"/>
      <c r="G34" s="5"/>
    </row>
    <row r="35" spans="1:7" ht="12.75">
      <c r="A35" t="s">
        <v>11</v>
      </c>
      <c r="B35" s="4">
        <f>SUM('Oil &amp; Gas Severance'!B35:M35)</f>
        <v>0</v>
      </c>
      <c r="C35" s="4">
        <f>SUM('Solid Minerals Severance'!B35:M35)</f>
        <v>0</v>
      </c>
      <c r="D35" s="4">
        <f>SUM('County Tax on Motor Fuel'!B35:M35)</f>
        <v>383152.39999999997</v>
      </c>
      <c r="E35" s="4">
        <f>SUM('Rental Car Surcharge'!B35:M35)</f>
        <v>60</v>
      </c>
      <c r="F35" s="4"/>
      <c r="G35" s="5"/>
    </row>
    <row r="36" spans="1:7" ht="12.75">
      <c r="A36" t="s">
        <v>48</v>
      </c>
      <c r="B36" s="4">
        <f>SUM('Oil &amp; Gas Severance'!B36:M36)</f>
        <v>0</v>
      </c>
      <c r="C36" s="4">
        <f>SUM('Solid Minerals Severance'!B36:M36)</f>
        <v>0</v>
      </c>
      <c r="D36" s="4">
        <f>SUM('County Tax on Motor Fuel'!B36:M36)</f>
        <v>274784.37</v>
      </c>
      <c r="E36" s="4">
        <f>SUM('Rental Car Surcharge'!B36:M36)</f>
        <v>120</v>
      </c>
      <c r="F36" s="4"/>
      <c r="G36" s="5"/>
    </row>
    <row r="37" spans="1:7" ht="12.75">
      <c r="A37" t="s">
        <v>12</v>
      </c>
      <c r="B37" s="4">
        <f>SUM('Oil &amp; Gas Severance'!B37:M37)</f>
        <v>0</v>
      </c>
      <c r="C37" s="4">
        <f>SUM('Solid Minerals Severance'!B37:M37)</f>
        <v>1782034.880554</v>
      </c>
      <c r="D37" s="4">
        <f>SUM('County Tax on Motor Fuel'!B37:M37)</f>
        <v>263107.49</v>
      </c>
      <c r="E37" s="4">
        <f>SUM('Rental Car Surcharge'!B37:M37)</f>
        <v>120</v>
      </c>
      <c r="F37" s="4"/>
      <c r="G37" s="5"/>
    </row>
    <row r="38" spans="1:7" ht="12.75">
      <c r="A38" t="s">
        <v>13</v>
      </c>
      <c r="B38" s="4">
        <f>SUM('Oil &amp; Gas Severance'!B38:M38)</f>
        <v>0</v>
      </c>
      <c r="C38" s="4">
        <f>SUM('Solid Minerals Severance'!B38:M38)</f>
        <v>3820421.1099660005</v>
      </c>
      <c r="D38" s="4">
        <f>SUM('County Tax on Motor Fuel'!B38:M38)</f>
        <v>318215.6</v>
      </c>
      <c r="E38" s="4">
        <f>SUM('Rental Car Surcharge'!B38:M38)</f>
        <v>660</v>
      </c>
      <c r="F38" s="4"/>
      <c r="G38" s="5"/>
    </row>
    <row r="39" spans="1:7" ht="12.75">
      <c r="A39" t="s">
        <v>14</v>
      </c>
      <c r="B39" s="4">
        <f>SUM('Oil &amp; Gas Severance'!B39:M39)</f>
        <v>153257.60000000003</v>
      </c>
      <c r="C39" s="4">
        <f>SUM('Solid Minerals Severance'!B39:M39)</f>
        <v>0</v>
      </c>
      <c r="D39" s="4">
        <f>SUM('County Tax on Motor Fuel'!B39:M39)</f>
        <v>567294.04</v>
      </c>
      <c r="E39" s="4">
        <f>SUM('Rental Car Surcharge'!B39:M39)</f>
        <v>3608</v>
      </c>
      <c r="F39" s="4"/>
      <c r="G39" s="5"/>
    </row>
    <row r="40" spans="1:7" ht="12.75">
      <c r="A40" t="s">
        <v>49</v>
      </c>
      <c r="B40" s="4">
        <f>SUM('Oil &amp; Gas Severance'!B40:M40)</f>
        <v>0</v>
      </c>
      <c r="C40" s="4">
        <f>SUM('Solid Minerals Severance'!B40:M40)</f>
        <v>0</v>
      </c>
      <c r="D40" s="4">
        <f>SUM('County Tax on Motor Fuel'!B40:M40)</f>
        <v>728838.0399999999</v>
      </c>
      <c r="E40" s="4">
        <f>SUM('Rental Car Surcharge'!B40:M40)</f>
        <v>414667.31737091974</v>
      </c>
      <c r="F40" s="4"/>
      <c r="G40" s="5"/>
    </row>
    <row r="41" spans="1:7" ht="12.75">
      <c r="A41" t="s">
        <v>15</v>
      </c>
      <c r="B41" s="4">
        <f>SUM('Oil &amp; Gas Severance'!B41:M41)</f>
        <v>0</v>
      </c>
      <c r="C41" s="4">
        <f>SUM('Solid Minerals Severance'!B41:M41)</f>
        <v>0</v>
      </c>
      <c r="D41" s="4">
        <f>SUM('County Tax on Motor Fuel'!B41:M41)</f>
        <v>726737.86</v>
      </c>
      <c r="E41" s="4">
        <f>SUM('Rental Car Surcharge'!B41:M41)</f>
        <v>114111.9873559536</v>
      </c>
      <c r="F41" s="4"/>
      <c r="G41" s="5"/>
    </row>
    <row r="42" spans="1:7" ht="12.75">
      <c r="A42" t="s">
        <v>50</v>
      </c>
      <c r="B42" s="4">
        <f>SUM('Oil &amp; Gas Severance'!B42:M42)</f>
        <v>0</v>
      </c>
      <c r="C42" s="4">
        <f>SUM('Solid Minerals Severance'!B42:M42)</f>
        <v>1053078.89792</v>
      </c>
      <c r="D42" s="4">
        <f>SUM('County Tax on Motor Fuel'!B42:M42)</f>
        <v>4725098.3100000005</v>
      </c>
      <c r="E42" s="4">
        <f>SUM('Rental Car Surcharge'!B42:M42)</f>
        <v>14212822.759441845</v>
      </c>
      <c r="F42" s="4"/>
      <c r="G42" s="5"/>
    </row>
    <row r="43" spans="1:7" ht="12.75">
      <c r="A43" t="s">
        <v>16</v>
      </c>
      <c r="B43" s="4">
        <f>SUM('Oil &amp; Gas Severance'!B43:M43)</f>
        <v>0</v>
      </c>
      <c r="C43" s="4">
        <f>SUM('Solid Minerals Severance'!B43:M43)</f>
        <v>0</v>
      </c>
      <c r="D43" s="4">
        <f>SUM('County Tax on Motor Fuel'!B43:M43)</f>
        <v>247566.34999999998</v>
      </c>
      <c r="E43" s="4">
        <f>SUM('Rental Car Surcharge'!B43:M43)</f>
        <v>60</v>
      </c>
      <c r="F43" s="4"/>
      <c r="G43" s="5"/>
    </row>
    <row r="44" spans="1:7" ht="12.75">
      <c r="A44" t="s">
        <v>51</v>
      </c>
      <c r="B44" s="4">
        <f>SUM('Oil &amp; Gas Severance'!B44:M44)</f>
        <v>0</v>
      </c>
      <c r="C44" s="4">
        <f>SUM('Solid Minerals Severance'!B44:M44)</f>
        <v>0</v>
      </c>
      <c r="D44" s="4">
        <f>SUM('County Tax on Motor Fuel'!B44:M44)</f>
        <v>690951.2200000001</v>
      </c>
      <c r="E44" s="4">
        <f>SUM('Rental Car Surcharge'!B44:M44)</f>
        <v>379573.78454810864</v>
      </c>
      <c r="F44" s="4"/>
      <c r="G44" s="5"/>
    </row>
    <row r="45" spans="1:7" ht="12.75">
      <c r="A45" t="s">
        <v>17</v>
      </c>
      <c r="B45" s="4">
        <f>SUM('Oil &amp; Gas Severance'!B45:M45)</f>
        <v>0</v>
      </c>
      <c r="C45" s="4">
        <f>SUM('Solid Minerals Severance'!B45:M45)</f>
        <v>0</v>
      </c>
      <c r="D45" s="4">
        <f>SUM('County Tax on Motor Fuel'!B45:M45)</f>
        <v>609801.2100000001</v>
      </c>
      <c r="E45" s="4">
        <f>SUM('Rental Car Surcharge'!B45:M45)</f>
        <v>60656</v>
      </c>
      <c r="F45" s="4"/>
      <c r="G45" s="5"/>
    </row>
    <row r="46" spans="1:7" ht="12.75">
      <c r="A46" t="s">
        <v>18</v>
      </c>
      <c r="B46" s="4">
        <f>SUM('Oil &amp; Gas Severance'!B46:M46)</f>
        <v>0</v>
      </c>
      <c r="C46" s="4">
        <f>SUM('Solid Minerals Severance'!B46:M46)</f>
        <v>0</v>
      </c>
      <c r="D46" s="4">
        <f>SUM('County Tax on Motor Fuel'!B46:M46)</f>
        <v>278900.69</v>
      </c>
      <c r="E46" s="4">
        <f>SUM('Rental Car Surcharge'!B46:M46)</f>
        <v>240</v>
      </c>
      <c r="F46" s="4"/>
      <c r="G46" s="5"/>
    </row>
    <row r="47" spans="1:7" ht="12.75">
      <c r="A47" t="s">
        <v>19</v>
      </c>
      <c r="B47" s="4">
        <f>SUM('Oil &amp; Gas Severance'!B47:M47)</f>
        <v>0</v>
      </c>
      <c r="C47" s="4">
        <f>SUM('Solid Minerals Severance'!B47:M47)</f>
        <v>0</v>
      </c>
      <c r="D47" s="4">
        <f>SUM('County Tax on Motor Fuel'!B47:M47)</f>
        <v>217744.15</v>
      </c>
      <c r="E47" s="4">
        <f>SUM('Rental Car Surcharge'!B47:M47)</f>
        <v>60</v>
      </c>
      <c r="F47" s="4"/>
      <c r="G47" s="5"/>
    </row>
    <row r="48" spans="1:7" ht="12.75">
      <c r="A48" t="s">
        <v>52</v>
      </c>
      <c r="B48" s="4">
        <f>SUM('Oil &amp; Gas Severance'!B48:M48)</f>
        <v>0</v>
      </c>
      <c r="C48" s="4">
        <f>SUM('Solid Minerals Severance'!B48:M48)</f>
        <v>0</v>
      </c>
      <c r="D48" s="4">
        <f>SUM('County Tax on Motor Fuel'!B48:M48)</f>
        <v>1374173.85</v>
      </c>
      <c r="E48" s="4">
        <f>SUM('Rental Car Surcharge'!B48:M48)</f>
        <v>524366.693949505</v>
      </c>
      <c r="F48" s="4"/>
      <c r="G48" s="5"/>
    </row>
    <row r="49" spans="1:7" ht="12.75">
      <c r="A49" t="s">
        <v>53</v>
      </c>
      <c r="B49" s="4">
        <f>SUM('Oil &amp; Gas Severance'!B49:M49)</f>
        <v>68577.36</v>
      </c>
      <c r="C49" s="4">
        <f>SUM('Solid Minerals Severance'!B49:M49)</f>
        <v>0</v>
      </c>
      <c r="D49" s="4">
        <f>SUM('County Tax on Motor Fuel'!B49:M49)</f>
        <v>2372167.86</v>
      </c>
      <c r="E49" s="4">
        <f>SUM('Rental Car Surcharge'!B49:M49)</f>
        <v>9956020.850069568</v>
      </c>
      <c r="F49" s="4"/>
      <c r="G49" s="5"/>
    </row>
    <row r="50" spans="1:7" ht="12.75">
      <c r="A50" t="s">
        <v>54</v>
      </c>
      <c r="B50" s="4">
        <f>SUM('Oil &amp; Gas Severance'!B50:M50)</f>
        <v>0</v>
      </c>
      <c r="C50" s="4">
        <f>SUM('Solid Minerals Severance'!B50:M50)</f>
        <v>0</v>
      </c>
      <c r="D50" s="4">
        <f>SUM('County Tax on Motor Fuel'!B50:M50)</f>
        <v>1173483.01</v>
      </c>
      <c r="E50" s="4">
        <f>SUM('Rental Car Surcharge'!B50:M50)</f>
        <v>1415464.6290774941</v>
      </c>
      <c r="F50" s="4"/>
      <c r="G50" s="5"/>
    </row>
    <row r="51" spans="1:7" ht="12.75">
      <c r="A51" t="s">
        <v>20</v>
      </c>
      <c r="B51" s="4">
        <f>SUM('Oil &amp; Gas Severance'!B51:M51)</f>
        <v>0</v>
      </c>
      <c r="C51" s="4">
        <f>SUM('Solid Minerals Severance'!B51:M51)</f>
        <v>0</v>
      </c>
      <c r="D51" s="4">
        <f>SUM('County Tax on Motor Fuel'!B51:M51)</f>
        <v>559481.45</v>
      </c>
      <c r="E51" s="4">
        <f>SUM('Rental Car Surcharge'!B51:M51)</f>
        <v>744</v>
      </c>
      <c r="F51" s="4"/>
      <c r="G51" s="5"/>
    </row>
    <row r="52" spans="1:7" ht="12.75">
      <c r="A52" t="s">
        <v>21</v>
      </c>
      <c r="B52" s="4">
        <f>SUM('Oil &amp; Gas Severance'!B52:M52)</f>
        <v>0</v>
      </c>
      <c r="C52" s="4">
        <f>SUM('Solid Minerals Severance'!B52:M52)</f>
        <v>0</v>
      </c>
      <c r="D52" s="4">
        <f>SUM('County Tax on Motor Fuel'!B52:M52)</f>
        <v>320483.74999999994</v>
      </c>
      <c r="E52" s="4">
        <f>SUM('Rental Car Surcharge'!B52:M52)</f>
        <v>0</v>
      </c>
      <c r="F52" s="4"/>
      <c r="G52" s="5"/>
    </row>
    <row r="53" spans="1:7" ht="12.75">
      <c r="A53" t="s">
        <v>22</v>
      </c>
      <c r="B53" s="4">
        <f>SUM('Oil &amp; Gas Severance'!B53:M53)</f>
        <v>0</v>
      </c>
      <c r="C53" s="4">
        <f>SUM('Solid Minerals Severance'!B53:M53)</f>
        <v>0</v>
      </c>
      <c r="D53" s="4">
        <f>SUM('County Tax on Motor Fuel'!B53:M53)</f>
        <v>403649.92000000004</v>
      </c>
      <c r="E53" s="4">
        <f>SUM('Rental Car Surcharge'!B53:M53)</f>
        <v>790</v>
      </c>
      <c r="F53" s="4"/>
      <c r="G53" s="5"/>
    </row>
    <row r="54" spans="1:7" ht="12.75">
      <c r="A54" t="s">
        <v>55</v>
      </c>
      <c r="B54" s="4">
        <f>SUM('Oil &amp; Gas Severance'!B54:M54)</f>
        <v>0</v>
      </c>
      <c r="C54" s="4">
        <f>SUM('Solid Minerals Severance'!B54:M54)</f>
        <v>789852.50176</v>
      </c>
      <c r="D54" s="4">
        <f>SUM('County Tax on Motor Fuel'!B54:M54)</f>
        <v>1358548.7300000002</v>
      </c>
      <c r="E54" s="4">
        <f>SUM('Rental Car Surcharge'!B54:M54)</f>
        <v>629126.6500028654</v>
      </c>
      <c r="F54" s="4"/>
      <c r="G54" s="5"/>
    </row>
    <row r="55" spans="1:7" ht="12.75">
      <c r="A55" t="s">
        <v>23</v>
      </c>
      <c r="B55" s="4">
        <f>SUM('Oil &amp; Gas Severance'!B55:M55)</f>
        <v>0</v>
      </c>
      <c r="C55" s="4">
        <f>SUM('Solid Minerals Severance'!B55:M55)</f>
        <v>0</v>
      </c>
      <c r="D55" s="4">
        <f>SUM('County Tax on Motor Fuel'!B55:M55)</f>
        <v>1831419.7699999998</v>
      </c>
      <c r="E55" s="4">
        <f>SUM('Rental Car Surcharge'!B55:M55)</f>
        <v>323053.4218579068</v>
      </c>
      <c r="F55" s="4"/>
      <c r="G55" s="5"/>
    </row>
    <row r="56" spans="1:7" ht="12.75">
      <c r="A56" t="s">
        <v>24</v>
      </c>
      <c r="B56" s="4">
        <f>SUM('Oil &amp; Gas Severance'!B56:M56)</f>
        <v>0</v>
      </c>
      <c r="C56" s="4">
        <f>SUM('Solid Minerals Severance'!B56:M56)</f>
        <v>0</v>
      </c>
      <c r="D56" s="4">
        <f>SUM('County Tax on Motor Fuel'!B56:M56)</f>
        <v>750091.6</v>
      </c>
      <c r="E56" s="4">
        <f>SUM('Rental Car Surcharge'!B56:M56)</f>
        <v>542158.4095811583</v>
      </c>
      <c r="F56" s="4"/>
      <c r="G56" s="5"/>
    </row>
    <row r="57" spans="1:7" ht="12.75">
      <c r="A57" t="s">
        <v>56</v>
      </c>
      <c r="B57" s="4">
        <f>SUM('Oil &amp; Gas Severance'!B57:M57)</f>
        <v>0</v>
      </c>
      <c r="C57" s="4">
        <f>SUM('Solid Minerals Severance'!B57:M57)</f>
        <v>0</v>
      </c>
      <c r="D57" s="4">
        <f>SUM('County Tax on Motor Fuel'!B57:M57)</f>
        <v>1003538.4199999999</v>
      </c>
      <c r="E57" s="4">
        <f>SUM('Rental Car Surcharge'!B57:M57)</f>
        <v>812073.6009529489</v>
      </c>
      <c r="F57" s="4"/>
      <c r="G57" s="5"/>
    </row>
    <row r="58" spans="1:7" ht="12.75">
      <c r="A58" t="s">
        <v>57</v>
      </c>
      <c r="B58" s="4">
        <f>SUM('Oil &amp; Gas Severance'!B58:M58)</f>
        <v>0</v>
      </c>
      <c r="C58" s="4">
        <f>SUM('Solid Minerals Severance'!B58:M58)</f>
        <v>0</v>
      </c>
      <c r="D58" s="4">
        <f>SUM('County Tax on Motor Fuel'!B58:M58)</f>
        <v>479255.54</v>
      </c>
      <c r="E58" s="4">
        <f>SUM('Rental Car Surcharge'!B58:M58)</f>
        <v>21057.550866790156</v>
      </c>
      <c r="F58" s="4"/>
      <c r="G58" s="5"/>
    </row>
    <row r="59" spans="1:7" ht="12.75">
      <c r="A59" t="s">
        <v>58</v>
      </c>
      <c r="B59" s="4">
        <f>SUM('Oil &amp; Gas Severance'!B59:M59)</f>
        <v>0</v>
      </c>
      <c r="C59" s="4">
        <f>SUM('Solid Minerals Severance'!B59:M59)</f>
        <v>0</v>
      </c>
      <c r="D59" s="4">
        <f>SUM('County Tax on Motor Fuel'!B59:M59)</f>
        <v>1038989.0299999999</v>
      </c>
      <c r="E59" s="4">
        <f>SUM('Rental Car Surcharge'!B59:M59)</f>
        <v>1274042.8232895932</v>
      </c>
      <c r="F59" s="4"/>
      <c r="G59" s="5"/>
    </row>
    <row r="60" spans="1:7" ht="12.75">
      <c r="A60" t="s">
        <v>25</v>
      </c>
      <c r="B60" s="4">
        <f>SUM('Oil &amp; Gas Severance'!B60:M60)</f>
        <v>0</v>
      </c>
      <c r="C60" s="4">
        <f>SUM('Solid Minerals Severance'!B60:M60)</f>
        <v>0</v>
      </c>
      <c r="D60" s="4">
        <f>SUM('County Tax on Motor Fuel'!B60:M60)</f>
        <v>494460.63999999996</v>
      </c>
      <c r="E60" s="4">
        <f>SUM('Rental Car Surcharge'!B60:M60)</f>
        <v>51708</v>
      </c>
      <c r="F60" s="4"/>
      <c r="G60" s="5"/>
    </row>
    <row r="61" spans="1:7" ht="12.75">
      <c r="A61" t="s">
        <v>59</v>
      </c>
      <c r="B61" s="4">
        <f>SUM('Oil &amp; Gas Severance'!B61:M61)</f>
        <v>0</v>
      </c>
      <c r="C61" s="4">
        <f>SUM('Solid Minerals Severance'!B61:M61)</f>
        <v>0</v>
      </c>
      <c r="D61" s="4">
        <f>SUM('County Tax on Motor Fuel'!B61:M61)</f>
        <v>4530119.85</v>
      </c>
      <c r="E61" s="4">
        <f>SUM('Rental Car Surcharge'!B61:M61)</f>
        <v>34446731.48208779</v>
      </c>
      <c r="F61" s="4"/>
      <c r="G61" s="5"/>
    </row>
    <row r="62" spans="1:7" ht="12.75">
      <c r="A62" t="s">
        <v>60</v>
      </c>
      <c r="B62" s="4">
        <f>SUM('Oil &amp; Gas Severance'!B62:M62)</f>
        <v>0</v>
      </c>
      <c r="C62" s="4">
        <f>SUM('Solid Minerals Severance'!B62:M62)</f>
        <v>0</v>
      </c>
      <c r="D62" s="4">
        <f>SUM('County Tax on Motor Fuel'!B62:M62)</f>
        <v>1573688.6800000002</v>
      </c>
      <c r="E62" s="4">
        <f>SUM('Rental Car Surcharge'!B62:M62)</f>
        <v>617761.6726456254</v>
      </c>
      <c r="F62" s="4"/>
      <c r="G62" s="5"/>
    </row>
    <row r="63" spans="1:7" ht="12.75">
      <c r="A63" t="s">
        <v>61</v>
      </c>
      <c r="B63" s="4">
        <f>SUM('Oil &amp; Gas Severance'!B63:M63)</f>
        <v>0</v>
      </c>
      <c r="C63" s="4">
        <f>SUM('Solid Minerals Severance'!B63:M63)</f>
        <v>0</v>
      </c>
      <c r="D63" s="4">
        <f>SUM('County Tax on Motor Fuel'!B63:M63)</f>
        <v>4812296.74</v>
      </c>
      <c r="E63" s="4">
        <f>SUM('Rental Car Surcharge'!B63:M63)</f>
        <v>9906404.676691953</v>
      </c>
      <c r="F63" s="4"/>
      <c r="G63" s="5"/>
    </row>
    <row r="64" spans="1:7" ht="12.75">
      <c r="A64" t="s">
        <v>26</v>
      </c>
      <c r="B64" s="4">
        <f>SUM('Oil &amp; Gas Severance'!B64:M64)</f>
        <v>0</v>
      </c>
      <c r="C64" s="4">
        <f>SUM('Solid Minerals Severance'!B64:M64)</f>
        <v>0</v>
      </c>
      <c r="D64" s="4">
        <f>SUM('County Tax on Motor Fuel'!B64:M64)</f>
        <v>1696169.7400000002</v>
      </c>
      <c r="E64" s="4">
        <f>SUM('Rental Car Surcharge'!B64:M64)</f>
        <v>721001.7759111808</v>
      </c>
      <c r="F64" s="4"/>
      <c r="G64" s="5"/>
    </row>
    <row r="65" spans="1:7" ht="12.75">
      <c r="A65" t="s">
        <v>62</v>
      </c>
      <c r="B65" s="4">
        <f>SUM('Oil &amp; Gas Severance'!B65:M65)</f>
        <v>0</v>
      </c>
      <c r="C65" s="4">
        <f>SUM('Solid Minerals Severance'!B65:M65)</f>
        <v>0</v>
      </c>
      <c r="D65" s="4">
        <f>SUM('County Tax on Motor Fuel'!B65:M65)</f>
        <v>2865536.42</v>
      </c>
      <c r="E65" s="4">
        <f>SUM('Rental Car Surcharge'!B65:M65)</f>
        <v>3073930.211148721</v>
      </c>
      <c r="F65" s="4"/>
      <c r="G65" s="5"/>
    </row>
    <row r="66" spans="1:7" ht="12.75">
      <c r="A66" t="s">
        <v>63</v>
      </c>
      <c r="B66" s="4">
        <f>SUM('Oil &amp; Gas Severance'!B66:M66)</f>
        <v>0</v>
      </c>
      <c r="C66" s="4">
        <f>SUM('Solid Minerals Severance'!B66:M66)</f>
        <v>863686.0198400001</v>
      </c>
      <c r="D66" s="4">
        <f>SUM('County Tax on Motor Fuel'!B66:M66)</f>
        <v>2674422.2800000003</v>
      </c>
      <c r="E66" s="4">
        <f>SUM('Rental Car Surcharge'!B66:M66)</f>
        <v>883746.9185605163</v>
      </c>
      <c r="F66" s="4"/>
      <c r="G66" s="5"/>
    </row>
    <row r="67" spans="1:7" ht="12.75">
      <c r="A67" t="s">
        <v>64</v>
      </c>
      <c r="B67" s="4">
        <f>SUM('Oil &amp; Gas Severance'!B67:M67)</f>
        <v>0</v>
      </c>
      <c r="C67" s="4">
        <f>SUM('Solid Minerals Severance'!B67:M67)</f>
        <v>0</v>
      </c>
      <c r="D67" s="4">
        <f>SUM('County Tax on Motor Fuel'!B67:M67)</f>
        <v>515714.22</v>
      </c>
      <c r="E67" s="4">
        <f>SUM('Rental Car Surcharge'!B67:M67)</f>
        <v>2688</v>
      </c>
      <c r="F67" s="4"/>
      <c r="G67" s="5"/>
    </row>
    <row r="68" spans="1:7" ht="12.75">
      <c r="A68" t="s">
        <v>65</v>
      </c>
      <c r="B68" s="4">
        <f>SUM('Oil &amp; Gas Severance'!B68:M68)</f>
        <v>0</v>
      </c>
      <c r="C68" s="4">
        <f>SUM('Solid Minerals Severance'!B68:M68)</f>
        <v>0</v>
      </c>
      <c r="D68" s="4">
        <f>SUM('County Tax on Motor Fuel'!B68:M68)</f>
        <v>991441.5</v>
      </c>
      <c r="E68" s="4">
        <f>SUM('Rental Car Surcharge'!B68:M68)</f>
        <v>193335.04079665442</v>
      </c>
      <c r="F68" s="4"/>
      <c r="G68" s="5"/>
    </row>
    <row r="69" spans="1:7" ht="12.75">
      <c r="A69" t="s">
        <v>66</v>
      </c>
      <c r="B69" s="4">
        <f>SUM('Oil &amp; Gas Severance'!B69:M69)</f>
        <v>0</v>
      </c>
      <c r="C69" s="4">
        <f>SUM('Solid Minerals Severance'!B69:M69)</f>
        <v>0</v>
      </c>
      <c r="D69" s="4">
        <f>SUM('County Tax on Motor Fuel'!B69:M69)</f>
        <v>1114006.58</v>
      </c>
      <c r="E69" s="4">
        <f>SUM('Rental Car Surcharge'!B69:M69)</f>
        <v>703821.7208578584</v>
      </c>
      <c r="F69" s="4"/>
      <c r="G69" s="5"/>
    </row>
    <row r="70" spans="1:7" ht="12.75">
      <c r="A70" t="s">
        <v>67</v>
      </c>
      <c r="B70" s="4">
        <f>SUM('Oil &amp; Gas Severance'!B70:M70)</f>
        <v>949983.52</v>
      </c>
      <c r="C70" s="4">
        <f>SUM('Solid Minerals Severance'!B70:M70)</f>
        <v>0</v>
      </c>
      <c r="D70" s="4">
        <f>SUM('County Tax on Motor Fuel'!B70:M70)</f>
        <v>904831.08</v>
      </c>
      <c r="E70" s="4">
        <f>SUM('Rental Car Surcharge'!B70:M70)</f>
        <v>125668</v>
      </c>
      <c r="F70" s="4"/>
      <c r="G70" s="5"/>
    </row>
    <row r="71" spans="1:7" ht="12.75">
      <c r="A71" t="s">
        <v>68</v>
      </c>
      <c r="B71" s="4">
        <f>SUM('Oil &amp; Gas Severance'!B71:M71)</f>
        <v>0</v>
      </c>
      <c r="C71" s="4">
        <f>SUM('Solid Minerals Severance'!B71:M71)</f>
        <v>0</v>
      </c>
      <c r="D71" s="4">
        <f>SUM('County Tax on Motor Fuel'!B71:M71)</f>
        <v>1337127.15</v>
      </c>
      <c r="E71" s="4">
        <f>SUM('Rental Car Surcharge'!B71:M71)</f>
        <v>2431961.0161679205</v>
      </c>
      <c r="F71" s="4"/>
      <c r="G71" s="5"/>
    </row>
    <row r="72" spans="1:7" ht="12.75">
      <c r="A72" t="s">
        <v>69</v>
      </c>
      <c r="B72" s="4">
        <f>SUM('Oil &amp; Gas Severance'!B72:M72)</f>
        <v>0</v>
      </c>
      <c r="C72" s="4">
        <f>SUM('Solid Minerals Severance'!B72:M72)</f>
        <v>0</v>
      </c>
      <c r="D72" s="4">
        <f>SUM('County Tax on Motor Fuel'!B72:M72)</f>
        <v>1481533.84</v>
      </c>
      <c r="E72" s="4">
        <f>SUM('Rental Car Surcharge'!B72:M72)</f>
        <v>3578374.1576412744</v>
      </c>
      <c r="F72" s="4"/>
      <c r="G72" s="5"/>
    </row>
    <row r="73" spans="1:7" ht="12.75">
      <c r="A73" t="s">
        <v>27</v>
      </c>
      <c r="B73" s="4">
        <f>SUM('Oil &amp; Gas Severance'!B73:M73)</f>
        <v>0</v>
      </c>
      <c r="C73" s="4">
        <f>SUM('Solid Minerals Severance'!B73:M73)</f>
        <v>0</v>
      </c>
      <c r="D73" s="4">
        <f>SUM('County Tax on Motor Fuel'!B73:M73)</f>
        <v>649704.19</v>
      </c>
      <c r="E73" s="4">
        <f>SUM('Rental Car Surcharge'!B73:M73)</f>
        <v>71254</v>
      </c>
      <c r="F73" s="4"/>
      <c r="G73" s="5"/>
    </row>
    <row r="74" spans="1:7" ht="12.75">
      <c r="A74" t="s">
        <v>70</v>
      </c>
      <c r="B74" s="4">
        <f>SUM('Oil &amp; Gas Severance'!B74:M74)</f>
        <v>0</v>
      </c>
      <c r="C74" s="4">
        <f>SUM('Solid Minerals Severance'!B74:M74)</f>
        <v>0</v>
      </c>
      <c r="D74" s="4">
        <f>SUM('County Tax on Motor Fuel'!B74:M74)</f>
        <v>411042.45999999996</v>
      </c>
      <c r="E74" s="4">
        <f>SUM('Rental Car Surcharge'!B74:M74)</f>
        <v>360</v>
      </c>
      <c r="F74" s="4"/>
      <c r="G74" s="5"/>
    </row>
    <row r="75" spans="1:7" ht="12.75">
      <c r="A75" t="s">
        <v>28</v>
      </c>
      <c r="B75" s="4">
        <f>SUM('Oil &amp; Gas Severance'!B75:M75)</f>
        <v>0</v>
      </c>
      <c r="C75" s="4">
        <f>SUM('Solid Minerals Severance'!B75:M75)</f>
        <v>0</v>
      </c>
      <c r="D75" s="4">
        <f>SUM('County Tax on Motor Fuel'!B75:M75)</f>
        <v>467746.69999999995</v>
      </c>
      <c r="E75" s="4">
        <f>SUM('Rental Car Surcharge'!B75:M75)</f>
        <v>1196</v>
      </c>
      <c r="F75" s="4"/>
      <c r="G75" s="5"/>
    </row>
    <row r="76" spans="1:7" ht="12.75">
      <c r="A76" t="s">
        <v>29</v>
      </c>
      <c r="B76" s="4">
        <f>SUM('Oil &amp; Gas Severance'!B76:M76)</f>
        <v>0</v>
      </c>
      <c r="C76" s="4">
        <f>SUM('Solid Minerals Severance'!B76:M76)</f>
        <v>0</v>
      </c>
      <c r="D76" s="4">
        <f>SUM('County Tax on Motor Fuel'!B76:M76)</f>
        <v>133485.92</v>
      </c>
      <c r="E76" s="4">
        <f>SUM('Rental Car Surcharge'!B76:M76)</f>
        <v>0</v>
      </c>
      <c r="F76" s="4"/>
      <c r="G76" s="5"/>
    </row>
    <row r="77" spans="1:7" ht="12.75">
      <c r="A77" t="s">
        <v>71</v>
      </c>
      <c r="B77" s="4">
        <f>SUM('Oil &amp; Gas Severance'!B77:M77)</f>
        <v>0</v>
      </c>
      <c r="C77" s="4">
        <f>SUM('Solid Minerals Severance'!B77:M77)</f>
        <v>0</v>
      </c>
      <c r="D77" s="4">
        <f>SUM('County Tax on Motor Fuel'!B77:M77)</f>
        <v>2010857.0600000003</v>
      </c>
      <c r="E77" s="4">
        <f>SUM('Rental Car Surcharge'!B77:M77)</f>
        <v>1409081.4486727284</v>
      </c>
      <c r="F77" s="4"/>
      <c r="G77" s="5"/>
    </row>
    <row r="78" spans="1:7" ht="12.75">
      <c r="A78" t="s">
        <v>72</v>
      </c>
      <c r="B78" s="4">
        <f>SUM('Oil &amp; Gas Severance'!B78:M78)</f>
        <v>0</v>
      </c>
      <c r="C78" s="4">
        <f>SUM('Solid Minerals Severance'!B78:M78)</f>
        <v>0</v>
      </c>
      <c r="D78" s="4">
        <f>SUM('County Tax on Motor Fuel'!B78:M78)</f>
        <v>302170.39</v>
      </c>
      <c r="E78" s="4">
        <f>SUM('Rental Car Surcharge'!B78:M78)</f>
        <v>600</v>
      </c>
      <c r="F78" s="4"/>
      <c r="G78" s="5"/>
    </row>
    <row r="79" spans="1:7" ht="12.75">
      <c r="A79" t="s">
        <v>73</v>
      </c>
      <c r="B79" s="4">
        <f>SUM('Oil &amp; Gas Severance'!B79:M79)</f>
        <v>0</v>
      </c>
      <c r="C79" s="4">
        <f>SUM('Solid Minerals Severance'!B79:M79)</f>
        <v>0</v>
      </c>
      <c r="D79" s="4">
        <f>SUM('County Tax on Motor Fuel'!B79:M79)</f>
        <v>602660.7000000001</v>
      </c>
      <c r="E79" s="4">
        <f>SUM('Rental Car Surcharge'!B79:M79)</f>
        <v>3444</v>
      </c>
      <c r="F79" s="4"/>
      <c r="G79" s="5"/>
    </row>
    <row r="80" spans="1:7" ht="12.75">
      <c r="A80" t="s">
        <v>30</v>
      </c>
      <c r="B80" s="4">
        <f>SUM('Oil &amp; Gas Severance'!B80:M80)</f>
        <v>0</v>
      </c>
      <c r="C80" s="4">
        <f>SUM('Solid Minerals Severance'!B80:M80)</f>
        <v>0</v>
      </c>
      <c r="D80" s="4">
        <f>SUM('County Tax on Motor Fuel'!B80:M80)</f>
        <v>297970.08999999997</v>
      </c>
      <c r="E80" s="4">
        <f>SUM('Rental Car Surcharge'!B80:M80)</f>
        <v>120</v>
      </c>
      <c r="F80" s="4"/>
      <c r="G80" s="5"/>
    </row>
    <row r="81" spans="1:7" ht="12.75">
      <c r="A81" t="s">
        <v>91</v>
      </c>
      <c r="B81" s="4">
        <f>SUM('Oil &amp; Gas Severance'!B81:M81)</f>
        <v>0</v>
      </c>
      <c r="C81" s="4">
        <f>SUM('Solid Minerals Severance'!B81:M81)</f>
        <v>0</v>
      </c>
      <c r="D81" s="4">
        <f>SUM('County Tax on Motor Fuel'!B81:M81)</f>
        <v>0</v>
      </c>
      <c r="E81" s="4">
        <f>SUM('Rental Car Surcharge'!B81:M81)</f>
        <v>171860</v>
      </c>
      <c r="F81" s="4"/>
      <c r="G81" s="5"/>
    </row>
    <row r="82" spans="1:7" ht="12.75">
      <c r="A82" t="s">
        <v>92</v>
      </c>
      <c r="B82" s="4">
        <v>0</v>
      </c>
      <c r="C82" s="4">
        <v>0</v>
      </c>
      <c r="D82" s="4">
        <v>0</v>
      </c>
      <c r="E82" s="4">
        <f>SUM('Rental Car Surcharge'!B82:M82)</f>
        <v>757618</v>
      </c>
      <c r="F82" s="4"/>
      <c r="G82" s="5"/>
    </row>
    <row r="83" spans="1:7" ht="12.75">
      <c r="A83" t="s">
        <v>93</v>
      </c>
      <c r="B83" s="4">
        <f>SUM('Oil &amp; Gas Severance'!B83:M83)</f>
        <v>0</v>
      </c>
      <c r="C83" s="4">
        <f>SUM('Solid Minerals Severance'!B83:M83)</f>
        <v>0</v>
      </c>
      <c r="D83" s="4">
        <f>SUM('County Tax on Motor Fuel'!B83:M83)</f>
        <v>0</v>
      </c>
      <c r="E83" s="4">
        <f>SUM('Rental Car Surcharge'!B83:M83)</f>
        <v>0</v>
      </c>
      <c r="F83" s="4"/>
      <c r="G83" s="5"/>
    </row>
    <row r="84" spans="1:7" ht="12.75">
      <c r="A84" t="s">
        <v>1</v>
      </c>
      <c r="B84" s="4" t="s">
        <v>32</v>
      </c>
      <c r="C84" s="4" t="s">
        <v>33</v>
      </c>
      <c r="D84" s="4" t="s">
        <v>33</v>
      </c>
      <c r="E84" s="4" t="s">
        <v>33</v>
      </c>
      <c r="F84" s="4"/>
      <c r="G84" s="4"/>
    </row>
    <row r="85" spans="1:7" ht="12.75">
      <c r="A85" t="s">
        <v>31</v>
      </c>
      <c r="B85" s="4">
        <f>SUM(B14:B82)</f>
        <v>1971927.1</v>
      </c>
      <c r="C85" s="4">
        <f>SUM(C14:C80)</f>
        <v>8309073.41004</v>
      </c>
      <c r="D85" s="4">
        <f>SUM(D14:D82)</f>
        <v>84006227.94000001</v>
      </c>
      <c r="E85" s="4">
        <f>SUM(E14:E82)</f>
        <v>160330938</v>
      </c>
      <c r="F85" s="4"/>
      <c r="G85" s="4"/>
    </row>
    <row r="87" ht="12.75">
      <c r="A87" s="3"/>
    </row>
    <row r="90" ht="12.75">
      <c r="A90" t="s">
        <v>87</v>
      </c>
    </row>
    <row r="91" ht="12.75">
      <c r="A91" t="s">
        <v>88</v>
      </c>
    </row>
  </sheetData>
  <sheetProtection/>
  <mergeCells count="5">
    <mergeCell ref="A7:D7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82"/>
  <sheetViews>
    <sheetView zoomScalePageLayoutView="0" workbookViewId="0" topLeftCell="A1">
      <pane xSplit="1" ySplit="13" topLeftCell="B6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M70" sqref="M70"/>
    </sheetView>
  </sheetViews>
  <sheetFormatPr defaultColWidth="9.33203125" defaultRowHeight="12.75"/>
  <cols>
    <col min="1" max="1" width="16.16015625" style="0" bestFit="1" customWidth="1"/>
    <col min="2" max="3" width="9.16015625" style="0" bestFit="1" customWidth="1"/>
    <col min="4" max="4" width="8.16015625" style="0" bestFit="1" customWidth="1"/>
    <col min="5" max="6" width="9.16015625" style="0" bestFit="1" customWidth="1"/>
    <col min="7" max="13" width="8.16015625" style="0" bestFit="1" customWidth="1"/>
    <col min="14" max="14" width="9.16015625" style="0" bestFit="1" customWidth="1"/>
  </cols>
  <sheetData>
    <row r="1" spans="1:14" ht="12.75">
      <c r="A1" t="str">
        <f>'SFY 12-13'!A1</f>
        <v>VALIDATED TAX RECEIPTS FOR: JULY, 2012 thru June, 2013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2" t="s">
        <v>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 t="s">
        <v>97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1" spans="2:14" ht="12.75">
      <c r="B11" s="1">
        <v>41091</v>
      </c>
      <c r="C11" s="1">
        <v>41122</v>
      </c>
      <c r="D11" s="1">
        <v>41153</v>
      </c>
      <c r="E11" s="1">
        <v>41183</v>
      </c>
      <c r="F11" s="1">
        <v>41214</v>
      </c>
      <c r="G11" s="1">
        <v>41244</v>
      </c>
      <c r="H11" s="1">
        <v>41275</v>
      </c>
      <c r="I11" s="1">
        <v>41306</v>
      </c>
      <c r="J11" s="1">
        <v>41334</v>
      </c>
      <c r="K11" s="1">
        <v>41365</v>
      </c>
      <c r="L11" s="1">
        <v>41395</v>
      </c>
      <c r="M11" s="1">
        <v>41426</v>
      </c>
      <c r="N11" s="2" t="s">
        <v>103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2">
        <v>0</v>
      </c>
      <c r="C14" s="2">
        <v>0</v>
      </c>
      <c r="D14" s="2">
        <v>0</v>
      </c>
      <c r="E14" s="4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5">
        <f>SUM(B14:M14)</f>
        <v>0</v>
      </c>
    </row>
    <row r="15" spans="1:14" ht="12.75">
      <c r="A15" t="s">
        <v>38</v>
      </c>
      <c r="B15" s="2">
        <v>0</v>
      </c>
      <c r="C15" s="2">
        <v>0</v>
      </c>
      <c r="D15" s="2">
        <v>0</v>
      </c>
      <c r="E15" s="4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5">
        <f aca="true" t="shared" si="0" ref="N15:N78">SUM(B15:M15)</f>
        <v>0</v>
      </c>
    </row>
    <row r="16" spans="1:14" ht="12.75">
      <c r="A16" t="s">
        <v>39</v>
      </c>
      <c r="B16" s="2">
        <v>0</v>
      </c>
      <c r="C16" s="2">
        <v>0</v>
      </c>
      <c r="D16" s="2">
        <v>0</v>
      </c>
      <c r="E16" s="4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2.75">
      <c r="A17" t="s">
        <v>2</v>
      </c>
      <c r="B17" s="2">
        <v>0</v>
      </c>
      <c r="C17" s="2">
        <v>0</v>
      </c>
      <c r="D17" s="2">
        <v>0</v>
      </c>
      <c r="E17" s="4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ht="12.75">
      <c r="A18" t="s">
        <v>40</v>
      </c>
      <c r="B18" s="2">
        <v>0</v>
      </c>
      <c r="C18" s="2">
        <v>0</v>
      </c>
      <c r="D18" s="2">
        <v>0</v>
      </c>
      <c r="E18" s="4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0"/>
        <v>0</v>
      </c>
    </row>
    <row r="19" spans="1:14" ht="12.75">
      <c r="A19" t="s">
        <v>41</v>
      </c>
      <c r="B19" s="2">
        <v>0</v>
      </c>
      <c r="C19" s="2">
        <v>0</v>
      </c>
      <c r="D19" s="2">
        <v>0</v>
      </c>
      <c r="E19" s="4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0"/>
        <v>0</v>
      </c>
    </row>
    <row r="20" spans="1:14" ht="12.75">
      <c r="A20" t="s">
        <v>3</v>
      </c>
      <c r="B20" s="2">
        <v>0</v>
      </c>
      <c r="C20" s="2">
        <v>0</v>
      </c>
      <c r="D20" s="2">
        <v>0</v>
      </c>
      <c r="E20" s="4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ht="12.75">
      <c r="A21" t="s">
        <v>42</v>
      </c>
      <c r="B21" s="2">
        <v>0</v>
      </c>
      <c r="C21" s="2">
        <v>0</v>
      </c>
      <c r="D21" s="2">
        <v>0</v>
      </c>
      <c r="E21" s="4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ht="12.75">
      <c r="A22" t="s">
        <v>43</v>
      </c>
      <c r="B22" s="2">
        <v>0</v>
      </c>
      <c r="C22" s="4">
        <v>0</v>
      </c>
      <c r="D22" s="2">
        <v>0</v>
      </c>
      <c r="E22" s="4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ht="12.75">
      <c r="A23" t="s">
        <v>44</v>
      </c>
      <c r="B23" s="2">
        <v>0</v>
      </c>
      <c r="C23" s="4">
        <v>0</v>
      </c>
      <c r="D23" s="2">
        <v>0</v>
      </c>
      <c r="E23" s="4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s="5" customFormat="1" ht="12.75">
      <c r="A24" s="5" t="s">
        <v>45</v>
      </c>
      <c r="B24" s="4">
        <v>44570.76999999998</v>
      </c>
      <c r="C24" s="4">
        <v>39193.869999999995</v>
      </c>
      <c r="D24" s="4">
        <v>37249.13</v>
      </c>
      <c r="E24" s="4">
        <v>39730.94999999998</v>
      </c>
      <c r="F24" s="4">
        <v>35322.53999999999</v>
      </c>
      <c r="G24" s="4">
        <v>42568.12</v>
      </c>
      <c r="H24" s="4">
        <v>44104.880000000005</v>
      </c>
      <c r="I24" s="4">
        <v>35958.39000000001</v>
      </c>
      <c r="J24" s="4">
        <v>38567.59999999997</v>
      </c>
      <c r="K24" s="4">
        <v>41703.01999999997</v>
      </c>
      <c r="L24" s="4">
        <v>37480.59</v>
      </c>
      <c r="M24" s="4">
        <v>40113.02000000001</v>
      </c>
      <c r="N24" s="5">
        <f t="shared" si="0"/>
        <v>476562.8799999999</v>
      </c>
    </row>
    <row r="25" spans="1:14" ht="12.75">
      <c r="A25" t="s">
        <v>4</v>
      </c>
      <c r="B25" s="2">
        <v>0</v>
      </c>
      <c r="C25" s="4">
        <v>0</v>
      </c>
      <c r="D25" s="4">
        <v>0</v>
      </c>
      <c r="E25" s="4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ht="12.75">
      <c r="A26" t="s">
        <v>89</v>
      </c>
      <c r="B26" s="2">
        <v>0</v>
      </c>
      <c r="C26" s="4">
        <v>0</v>
      </c>
      <c r="D26" s="4">
        <v>0</v>
      </c>
      <c r="E26" s="4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ht="12.75">
      <c r="A27" t="s">
        <v>5</v>
      </c>
      <c r="B27" s="2">
        <v>0</v>
      </c>
      <c r="C27" s="4">
        <v>0</v>
      </c>
      <c r="D27" s="4">
        <v>0</v>
      </c>
      <c r="E27" s="4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0"/>
        <v>0</v>
      </c>
    </row>
    <row r="28" spans="1:14" ht="12.75">
      <c r="A28" t="s">
        <v>6</v>
      </c>
      <c r="B28" s="2">
        <v>0</v>
      </c>
      <c r="C28" s="4">
        <v>0</v>
      </c>
      <c r="D28" s="4">
        <v>0</v>
      </c>
      <c r="E28" s="4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ht="12.75">
      <c r="A29" t="s">
        <v>46</v>
      </c>
      <c r="B29" s="2">
        <v>0</v>
      </c>
      <c r="C29" s="4">
        <v>0</v>
      </c>
      <c r="D29" s="4">
        <v>0</v>
      </c>
      <c r="E29" s="4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5">
        <f t="shared" si="0"/>
        <v>0</v>
      </c>
    </row>
    <row r="30" spans="1:14" ht="12.75">
      <c r="A30" t="s">
        <v>47</v>
      </c>
      <c r="B30" s="4">
        <v>32502.98999999999</v>
      </c>
      <c r="C30" s="4">
        <v>22394.509999999995</v>
      </c>
      <c r="D30" s="4">
        <v>14244.050000000001</v>
      </c>
      <c r="E30" s="4">
        <v>17904.749999999996</v>
      </c>
      <c r="F30" s="4">
        <v>22561.35999999999</v>
      </c>
      <c r="G30" s="4">
        <v>28765.089999999986</v>
      </c>
      <c r="H30" s="4">
        <v>30352.66</v>
      </c>
      <c r="I30" s="4">
        <v>29579.03999999999</v>
      </c>
      <c r="J30" s="4">
        <v>28171.350000000006</v>
      </c>
      <c r="K30" s="4">
        <v>32875.47</v>
      </c>
      <c r="L30" s="4">
        <v>30055.700000000015</v>
      </c>
      <c r="M30" s="4">
        <v>34138.77</v>
      </c>
      <c r="N30" s="5">
        <f t="shared" si="0"/>
        <v>323545.74</v>
      </c>
    </row>
    <row r="31" spans="1:14" ht="12.75">
      <c r="A31" t="s">
        <v>7</v>
      </c>
      <c r="B31" s="2">
        <v>0</v>
      </c>
      <c r="C31" s="4">
        <v>0</v>
      </c>
      <c r="D31" s="4">
        <v>0</v>
      </c>
      <c r="E31" s="4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 t="shared" si="0"/>
        <v>0</v>
      </c>
    </row>
    <row r="32" spans="1:14" ht="12.75">
      <c r="A32" t="s">
        <v>8</v>
      </c>
      <c r="B32" s="2">
        <v>0</v>
      </c>
      <c r="C32" s="4">
        <v>0</v>
      </c>
      <c r="D32" s="4">
        <v>0</v>
      </c>
      <c r="E32" s="4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ht="12.75">
      <c r="A33" t="s">
        <v>9</v>
      </c>
      <c r="B33" s="2">
        <v>0</v>
      </c>
      <c r="C33" s="4">
        <v>0</v>
      </c>
      <c r="D33" s="4">
        <v>0</v>
      </c>
      <c r="E33" s="4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ht="12.75">
      <c r="A34" t="s">
        <v>10</v>
      </c>
      <c r="B34" s="2">
        <v>0</v>
      </c>
      <c r="C34" s="4">
        <v>0</v>
      </c>
      <c r="D34" s="4">
        <v>0</v>
      </c>
      <c r="E34" s="4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ht="12.75">
      <c r="A35" t="s">
        <v>11</v>
      </c>
      <c r="B35" s="2">
        <v>0</v>
      </c>
      <c r="C35" s="4">
        <v>0</v>
      </c>
      <c r="D35" s="4">
        <v>0</v>
      </c>
      <c r="E35" s="4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5">
        <f t="shared" si="0"/>
        <v>0</v>
      </c>
    </row>
    <row r="36" spans="1:14" ht="12.75">
      <c r="A36" t="s">
        <v>48</v>
      </c>
      <c r="B36" s="2">
        <v>0</v>
      </c>
      <c r="C36" s="4">
        <v>0</v>
      </c>
      <c r="D36" s="4">
        <v>0</v>
      </c>
      <c r="E36" s="4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12</v>
      </c>
      <c r="B37" s="2">
        <v>0</v>
      </c>
      <c r="C37" s="4">
        <v>0</v>
      </c>
      <c r="D37" s="4">
        <v>0</v>
      </c>
      <c r="E37" s="4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5">
        <f t="shared" si="0"/>
        <v>0</v>
      </c>
    </row>
    <row r="38" spans="1:14" ht="12.75">
      <c r="A38" t="s">
        <v>13</v>
      </c>
      <c r="B38" s="2">
        <v>0</v>
      </c>
      <c r="C38" s="4">
        <v>0</v>
      </c>
      <c r="D38" s="4">
        <v>0</v>
      </c>
      <c r="E38" s="4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s="5" customFormat="1" ht="12.75">
      <c r="A39" s="5" t="s">
        <v>14</v>
      </c>
      <c r="B39" s="4">
        <v>9617.969999999992</v>
      </c>
      <c r="C39" s="4">
        <v>13368.380000000014</v>
      </c>
      <c r="D39" s="4">
        <v>10671.100000000008</v>
      </c>
      <c r="E39" s="4">
        <v>15365.320000000005</v>
      </c>
      <c r="F39" s="4">
        <v>8904.510000000002</v>
      </c>
      <c r="G39" s="4">
        <v>0</v>
      </c>
      <c r="H39" s="4">
        <v>0</v>
      </c>
      <c r="I39" s="4">
        <v>13099.81999999999</v>
      </c>
      <c r="J39" s="4">
        <v>45591.25</v>
      </c>
      <c r="K39" s="4">
        <v>13758.08000000001</v>
      </c>
      <c r="L39" s="4">
        <v>11458.969999999994</v>
      </c>
      <c r="M39" s="4">
        <v>11422.200000000008</v>
      </c>
      <c r="N39" s="5">
        <f t="shared" si="0"/>
        <v>153257.60000000003</v>
      </c>
    </row>
    <row r="40" spans="1:14" ht="12.75">
      <c r="A40" t="s">
        <v>49</v>
      </c>
      <c r="B40" s="2">
        <v>0</v>
      </c>
      <c r="C40" s="4">
        <v>0</v>
      </c>
      <c r="D40" s="4">
        <v>0</v>
      </c>
      <c r="E40" s="4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ht="12.75">
      <c r="A41" t="s">
        <v>15</v>
      </c>
      <c r="B41" s="2">
        <v>0</v>
      </c>
      <c r="C41" s="4">
        <v>0</v>
      </c>
      <c r="D41" s="4">
        <v>0</v>
      </c>
      <c r="E41" s="4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ht="12.75">
      <c r="A42" t="s">
        <v>50</v>
      </c>
      <c r="B42" s="2">
        <v>0</v>
      </c>
      <c r="C42" s="4">
        <v>0</v>
      </c>
      <c r="D42" s="4">
        <v>0</v>
      </c>
      <c r="E42" s="4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5">
        <f t="shared" si="0"/>
        <v>0</v>
      </c>
    </row>
    <row r="43" spans="1:14" ht="12.75">
      <c r="A43" t="s">
        <v>16</v>
      </c>
      <c r="B43" s="2">
        <v>0</v>
      </c>
      <c r="C43" s="4">
        <v>0</v>
      </c>
      <c r="D43" s="4">
        <v>0</v>
      </c>
      <c r="E43" s="4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5">
        <f t="shared" si="0"/>
        <v>0</v>
      </c>
    </row>
    <row r="44" spans="1:14" ht="12.75">
      <c r="A44" t="s">
        <v>51</v>
      </c>
      <c r="B44" s="2">
        <v>0</v>
      </c>
      <c r="C44" s="4">
        <v>0</v>
      </c>
      <c r="D44" s="4">
        <v>0</v>
      </c>
      <c r="E44" s="4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5">
        <f t="shared" si="0"/>
        <v>0</v>
      </c>
    </row>
    <row r="45" spans="1:14" ht="12.75">
      <c r="A45" t="s">
        <v>17</v>
      </c>
      <c r="B45" s="2">
        <v>0</v>
      </c>
      <c r="C45" s="4">
        <v>0</v>
      </c>
      <c r="D45" s="4">
        <v>0</v>
      </c>
      <c r="E45" s="4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5">
        <f t="shared" si="0"/>
        <v>0</v>
      </c>
    </row>
    <row r="46" spans="1:14" ht="12.75">
      <c r="A46" t="s">
        <v>18</v>
      </c>
      <c r="B46" s="2">
        <v>0</v>
      </c>
      <c r="C46" s="4">
        <v>0</v>
      </c>
      <c r="D46" s="4">
        <v>0</v>
      </c>
      <c r="E46" s="4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5">
        <f t="shared" si="0"/>
        <v>0</v>
      </c>
    </row>
    <row r="47" spans="1:14" ht="12.75">
      <c r="A47" t="s">
        <v>19</v>
      </c>
      <c r="B47" s="2">
        <v>0</v>
      </c>
      <c r="C47" s="4">
        <v>0</v>
      </c>
      <c r="D47" s="4">
        <v>0</v>
      </c>
      <c r="E47" s="4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5">
        <f t="shared" si="0"/>
        <v>0</v>
      </c>
    </row>
    <row r="48" spans="1:14" ht="12.75">
      <c r="A48" t="s">
        <v>52</v>
      </c>
      <c r="B48" s="2">
        <v>0</v>
      </c>
      <c r="C48" s="4">
        <v>0</v>
      </c>
      <c r="D48" s="4">
        <v>0</v>
      </c>
      <c r="E48" s="4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5">
        <f t="shared" si="0"/>
        <v>0</v>
      </c>
    </row>
    <row r="49" spans="1:14" ht="12.75">
      <c r="A49" t="s">
        <v>53</v>
      </c>
      <c r="B49" s="4">
        <v>5654.83</v>
      </c>
      <c r="C49" s="4">
        <v>6226.849999999995</v>
      </c>
      <c r="D49" s="4">
        <v>5367.83</v>
      </c>
      <c r="E49" s="4">
        <v>4721.340000000001</v>
      </c>
      <c r="F49" s="4">
        <v>10012.720000000001</v>
      </c>
      <c r="G49" s="4">
        <v>20054.65</v>
      </c>
      <c r="H49" s="4">
        <v>16539.139999999996</v>
      </c>
      <c r="I49" s="4">
        <v>0</v>
      </c>
      <c r="J49" s="4">
        <v>0</v>
      </c>
      <c r="K49" s="4">
        <v>0</v>
      </c>
      <c r="L49" s="4">
        <v>0</v>
      </c>
      <c r="M49" s="2">
        <v>0</v>
      </c>
      <c r="N49" s="5">
        <f t="shared" si="0"/>
        <v>68577.36</v>
      </c>
    </row>
    <row r="50" spans="1:14" ht="12.75">
      <c r="A50" t="s">
        <v>54</v>
      </c>
      <c r="B50" s="2">
        <v>0</v>
      </c>
      <c r="C50" s="4">
        <v>0</v>
      </c>
      <c r="D50" s="4">
        <v>0</v>
      </c>
      <c r="E50" s="4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ht="12.75">
      <c r="A51" t="s">
        <v>20</v>
      </c>
      <c r="B51" s="2">
        <v>0</v>
      </c>
      <c r="C51" s="4">
        <v>0</v>
      </c>
      <c r="D51" s="4">
        <v>0</v>
      </c>
      <c r="E51" s="4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21</v>
      </c>
      <c r="B52" s="2">
        <v>0</v>
      </c>
      <c r="C52" s="4">
        <v>0</v>
      </c>
      <c r="D52" s="4">
        <v>0</v>
      </c>
      <c r="E52" s="4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ht="12.75">
      <c r="A53" t="s">
        <v>22</v>
      </c>
      <c r="B53" s="2">
        <v>0</v>
      </c>
      <c r="C53" s="4">
        <v>0</v>
      </c>
      <c r="D53" s="4">
        <v>0</v>
      </c>
      <c r="E53" s="4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ht="12.75">
      <c r="A54" t="s">
        <v>55</v>
      </c>
      <c r="B54" s="2">
        <v>0</v>
      </c>
      <c r="C54" s="4">
        <v>0</v>
      </c>
      <c r="D54" s="4">
        <v>0</v>
      </c>
      <c r="E54" s="4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ht="12.75">
      <c r="A55" t="s">
        <v>23</v>
      </c>
      <c r="B55" s="2">
        <v>0</v>
      </c>
      <c r="C55" s="4">
        <v>0</v>
      </c>
      <c r="D55" s="4">
        <v>0</v>
      </c>
      <c r="E55" s="4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ht="12.75">
      <c r="A56" t="s">
        <v>24</v>
      </c>
      <c r="B56" s="2">
        <v>0</v>
      </c>
      <c r="C56" s="4">
        <v>0</v>
      </c>
      <c r="D56" s="4">
        <v>0</v>
      </c>
      <c r="E56" s="4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ht="12.75">
      <c r="A57" t="s">
        <v>56</v>
      </c>
      <c r="B57" s="2">
        <v>0</v>
      </c>
      <c r="C57" s="4">
        <v>0</v>
      </c>
      <c r="D57" s="4">
        <v>0</v>
      </c>
      <c r="E57" s="4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ht="12.75">
      <c r="A58" t="s">
        <v>57</v>
      </c>
      <c r="B58" s="2">
        <v>0</v>
      </c>
      <c r="C58" s="4">
        <v>0</v>
      </c>
      <c r="D58" s="4">
        <v>0</v>
      </c>
      <c r="E58" s="4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5">
        <f t="shared" si="0"/>
        <v>0</v>
      </c>
    </row>
    <row r="59" spans="1:14" ht="12.75">
      <c r="A59" t="s">
        <v>58</v>
      </c>
      <c r="B59" s="2">
        <v>0</v>
      </c>
      <c r="C59" s="4">
        <v>0</v>
      </c>
      <c r="D59" s="4">
        <v>0</v>
      </c>
      <c r="E59" s="4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5">
        <f t="shared" si="0"/>
        <v>0</v>
      </c>
    </row>
    <row r="60" spans="1:14" ht="12.75">
      <c r="A60" t="s">
        <v>25</v>
      </c>
      <c r="B60" s="2">
        <v>0</v>
      </c>
      <c r="C60" s="4">
        <v>0</v>
      </c>
      <c r="D60" s="4">
        <v>0</v>
      </c>
      <c r="E60" s="4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">
        <f t="shared" si="0"/>
        <v>0</v>
      </c>
    </row>
    <row r="61" spans="1:14" ht="12.75">
      <c r="A61" t="s">
        <v>59</v>
      </c>
      <c r="B61" s="2">
        <v>0</v>
      </c>
      <c r="C61" s="4">
        <v>0</v>
      </c>
      <c r="D61" s="4">
        <v>0</v>
      </c>
      <c r="E61" s="4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5">
        <f t="shared" si="0"/>
        <v>0</v>
      </c>
    </row>
    <row r="62" spans="1:14" ht="12.75">
      <c r="A62" t="s">
        <v>60</v>
      </c>
      <c r="B62" s="2">
        <v>0</v>
      </c>
      <c r="C62" s="4">
        <v>0</v>
      </c>
      <c r="D62" s="4">
        <v>0</v>
      </c>
      <c r="E62" s="4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5">
        <f t="shared" si="0"/>
        <v>0</v>
      </c>
    </row>
    <row r="63" spans="1:14" ht="12.75">
      <c r="A63" t="s">
        <v>61</v>
      </c>
      <c r="B63" s="2">
        <v>0</v>
      </c>
      <c r="C63" s="4">
        <v>0</v>
      </c>
      <c r="D63" s="4">
        <v>0</v>
      </c>
      <c r="E63" s="4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5">
        <f t="shared" si="0"/>
        <v>0</v>
      </c>
    </row>
    <row r="64" spans="1:14" ht="12.75">
      <c r="A64" t="s">
        <v>26</v>
      </c>
      <c r="B64" s="2">
        <v>0</v>
      </c>
      <c r="C64" s="4">
        <v>0</v>
      </c>
      <c r="D64" s="4">
        <v>0</v>
      </c>
      <c r="E64" s="4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5">
        <f t="shared" si="0"/>
        <v>0</v>
      </c>
    </row>
    <row r="65" spans="1:14" ht="12.75">
      <c r="A65" t="s">
        <v>62</v>
      </c>
      <c r="B65" s="2">
        <v>0</v>
      </c>
      <c r="C65" s="4">
        <v>0</v>
      </c>
      <c r="D65" s="4">
        <v>0</v>
      </c>
      <c r="E65" s="4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5">
        <f t="shared" si="0"/>
        <v>0</v>
      </c>
    </row>
    <row r="66" spans="1:14" ht="12.75">
      <c r="A66" t="s">
        <v>63</v>
      </c>
      <c r="B66" s="2">
        <v>0</v>
      </c>
      <c r="C66" s="4">
        <v>0</v>
      </c>
      <c r="D66" s="4">
        <v>0</v>
      </c>
      <c r="E66" s="4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5">
        <f t="shared" si="0"/>
        <v>0</v>
      </c>
    </row>
    <row r="67" spans="1:14" ht="12.75">
      <c r="A67" t="s">
        <v>64</v>
      </c>
      <c r="B67" s="2">
        <v>0</v>
      </c>
      <c r="C67" s="4">
        <v>0</v>
      </c>
      <c r="D67" s="4">
        <v>0</v>
      </c>
      <c r="E67" s="4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5">
        <f t="shared" si="0"/>
        <v>0</v>
      </c>
    </row>
    <row r="68" spans="1:14" ht="12.75">
      <c r="A68" t="s">
        <v>65</v>
      </c>
      <c r="B68" s="2">
        <v>0</v>
      </c>
      <c r="C68" s="4">
        <v>0</v>
      </c>
      <c r="D68" s="4">
        <v>0</v>
      </c>
      <c r="E68" s="4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5">
        <f t="shared" si="0"/>
        <v>0</v>
      </c>
    </row>
    <row r="69" spans="1:14" ht="12.75">
      <c r="A69" t="s">
        <v>66</v>
      </c>
      <c r="B69" s="2">
        <v>0</v>
      </c>
      <c r="C69" s="4">
        <v>0</v>
      </c>
      <c r="D69" s="4">
        <v>0</v>
      </c>
      <c r="E69" s="4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si="0"/>
        <v>0</v>
      </c>
    </row>
    <row r="70" spans="1:14" ht="12.75">
      <c r="A70" t="s">
        <v>67</v>
      </c>
      <c r="B70" s="4">
        <v>87517.81</v>
      </c>
      <c r="C70" s="4">
        <v>80363.06</v>
      </c>
      <c r="D70" s="4">
        <v>60171.99</v>
      </c>
      <c r="E70" s="4">
        <v>66644.00999999998</v>
      </c>
      <c r="F70" s="19">
        <v>77641.83999999998</v>
      </c>
      <c r="G70" s="4">
        <v>83878.48999999998</v>
      </c>
      <c r="H70" s="4">
        <v>74817.87</v>
      </c>
      <c r="I70" s="4">
        <v>79482.59000000003</v>
      </c>
      <c r="J70" s="4">
        <v>82015.71000000006</v>
      </c>
      <c r="K70" s="4">
        <v>93377.31</v>
      </c>
      <c r="L70" s="4">
        <v>75792.27999999998</v>
      </c>
      <c r="M70" s="4">
        <v>88280.56</v>
      </c>
      <c r="N70" s="5">
        <f t="shared" si="0"/>
        <v>949983.52</v>
      </c>
    </row>
    <row r="71" spans="1:14" ht="12.75">
      <c r="A71" t="s">
        <v>68</v>
      </c>
      <c r="B71" s="2">
        <v>0</v>
      </c>
      <c r="C71" s="4">
        <v>0</v>
      </c>
      <c r="D71" s="4">
        <v>0</v>
      </c>
      <c r="E71" s="4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0"/>
        <v>0</v>
      </c>
    </row>
    <row r="72" spans="1:14" ht="12.75">
      <c r="A72" t="s">
        <v>69</v>
      </c>
      <c r="B72" s="2">
        <v>0</v>
      </c>
      <c r="C72" s="4">
        <v>0</v>
      </c>
      <c r="D72" s="4">
        <v>0</v>
      </c>
      <c r="E72" s="4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0"/>
        <v>0</v>
      </c>
    </row>
    <row r="73" spans="1:14" ht="12.75">
      <c r="A73" t="s">
        <v>27</v>
      </c>
      <c r="B73" s="2">
        <v>0</v>
      </c>
      <c r="C73" s="4">
        <v>0</v>
      </c>
      <c r="D73" s="4">
        <v>0</v>
      </c>
      <c r="E73" s="4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0"/>
        <v>0</v>
      </c>
    </row>
    <row r="74" spans="1:14" ht="12.75">
      <c r="A74" t="s">
        <v>70</v>
      </c>
      <c r="B74" s="2">
        <v>0</v>
      </c>
      <c r="C74" s="4">
        <v>0</v>
      </c>
      <c r="D74" s="4">
        <v>0</v>
      </c>
      <c r="E74" s="4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0"/>
        <v>0</v>
      </c>
    </row>
    <row r="75" spans="1:14" ht="12.75">
      <c r="A75" t="s">
        <v>28</v>
      </c>
      <c r="B75" s="2">
        <v>0</v>
      </c>
      <c r="C75" s="4">
        <v>0</v>
      </c>
      <c r="D75" s="4">
        <v>0</v>
      </c>
      <c r="E75" s="4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0"/>
        <v>0</v>
      </c>
    </row>
    <row r="76" spans="1:14" ht="12.75">
      <c r="A76" t="s">
        <v>29</v>
      </c>
      <c r="B76" s="2">
        <v>0</v>
      </c>
      <c r="C76" s="4">
        <v>0</v>
      </c>
      <c r="D76" s="4">
        <v>0</v>
      </c>
      <c r="E76" s="4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0"/>
        <v>0</v>
      </c>
    </row>
    <row r="77" spans="1:14" ht="12.75">
      <c r="A77" t="s">
        <v>71</v>
      </c>
      <c r="B77" s="2">
        <v>0</v>
      </c>
      <c r="C77" s="4">
        <v>0</v>
      </c>
      <c r="D77" s="4">
        <v>0</v>
      </c>
      <c r="E77" s="4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5">
        <f t="shared" si="0"/>
        <v>0</v>
      </c>
    </row>
    <row r="78" spans="1:14" ht="12.75">
      <c r="A78" t="s">
        <v>72</v>
      </c>
      <c r="B78" s="2">
        <v>0</v>
      </c>
      <c r="C78" s="4">
        <v>0</v>
      </c>
      <c r="D78" s="4">
        <v>0</v>
      </c>
      <c r="E78" s="4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5">
        <f t="shared" si="0"/>
        <v>0</v>
      </c>
    </row>
    <row r="79" spans="1:14" ht="12.75">
      <c r="A79" t="s">
        <v>73</v>
      </c>
      <c r="B79" s="2">
        <v>0</v>
      </c>
      <c r="C79" s="4">
        <v>0</v>
      </c>
      <c r="D79" s="4">
        <v>0</v>
      </c>
      <c r="E79" s="4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5">
        <f>SUM(B79:M79)</f>
        <v>0</v>
      </c>
    </row>
    <row r="80" spans="1:14" ht="12.75">
      <c r="A80" t="s">
        <v>30</v>
      </c>
      <c r="B80" s="2">
        <v>0</v>
      </c>
      <c r="C80" s="4">
        <v>0</v>
      </c>
      <c r="D80" s="4">
        <v>0</v>
      </c>
      <c r="E80" s="4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179864.36999999997</v>
      </c>
      <c r="C82" s="5">
        <f t="shared" si="1"/>
        <v>161546.66999999998</v>
      </c>
      <c r="D82" s="5">
        <f t="shared" si="1"/>
        <v>127704.1</v>
      </c>
      <c r="E82" s="5">
        <f t="shared" si="1"/>
        <v>144366.36999999997</v>
      </c>
      <c r="F82" s="5">
        <f t="shared" si="1"/>
        <v>154442.96999999997</v>
      </c>
      <c r="G82" s="5">
        <f t="shared" si="1"/>
        <v>175266.34999999998</v>
      </c>
      <c r="H82" s="5">
        <f t="shared" si="1"/>
        <v>165814.55</v>
      </c>
      <c r="I82" s="5">
        <f t="shared" si="1"/>
        <v>158119.84000000003</v>
      </c>
      <c r="J82" s="5">
        <f t="shared" si="1"/>
        <v>194345.91000000003</v>
      </c>
      <c r="K82" s="5">
        <f t="shared" si="1"/>
        <v>181713.87999999998</v>
      </c>
      <c r="L82" s="5">
        <f t="shared" si="1"/>
        <v>154787.53999999998</v>
      </c>
      <c r="M82" s="5">
        <f t="shared" si="1"/>
        <v>173954.55000000002</v>
      </c>
      <c r="N82" s="5">
        <f>SUM(B82:M82)</f>
        <v>1971927.0999999999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N82"/>
  <sheetViews>
    <sheetView zoomScalePageLayoutView="0" workbookViewId="0" topLeftCell="A1">
      <pane xSplit="1" ySplit="13" topLeftCell="D7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95" sqref="J95"/>
    </sheetView>
  </sheetViews>
  <sheetFormatPr defaultColWidth="9.33203125" defaultRowHeight="12.75"/>
  <cols>
    <col min="1" max="1" width="16.16015625" style="0" bestFit="1" customWidth="1"/>
    <col min="2" max="11" width="8.16015625" style="0" bestFit="1" customWidth="1"/>
    <col min="12" max="12" width="10.16015625" style="0" bestFit="1" customWidth="1"/>
    <col min="13" max="13" width="8.16015625" style="0" bestFit="1" customWidth="1"/>
    <col min="14" max="14" width="10.16015625" style="0" bestFit="1" customWidth="1"/>
  </cols>
  <sheetData>
    <row r="1" spans="1:14" ht="12.75">
      <c r="A1" t="str">
        <f>'SFY 12-13'!A1</f>
        <v>VALIDATED TAX RECEIPTS FOR: JULY, 2012 thru June, 2013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2" t="s">
        <v>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 t="s">
        <v>95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1" spans="2:14" ht="12.75">
      <c r="B11" s="1">
        <f>'Oil &amp; Gas Severance'!B11</f>
        <v>41091</v>
      </c>
      <c r="C11" s="1">
        <f>'Oil &amp; Gas Severance'!C11</f>
        <v>41122</v>
      </c>
      <c r="D11" s="1">
        <f>'Oil &amp; Gas Severance'!D11</f>
        <v>41153</v>
      </c>
      <c r="E11" s="1">
        <f>'Oil &amp; Gas Severance'!E11</f>
        <v>41183</v>
      </c>
      <c r="F11" s="1">
        <f>'Oil &amp; Gas Severance'!F11</f>
        <v>41214</v>
      </c>
      <c r="G11" s="1">
        <f>'Oil &amp; Gas Severance'!G11</f>
        <v>41244</v>
      </c>
      <c r="H11" s="1">
        <f>'Oil &amp; Gas Severance'!H11</f>
        <v>41275</v>
      </c>
      <c r="I11" s="1">
        <f>'Oil &amp; Gas Severance'!I11</f>
        <v>41306</v>
      </c>
      <c r="J11" s="1">
        <f>'Oil &amp; Gas Severance'!J11</f>
        <v>41334</v>
      </c>
      <c r="K11" s="1">
        <f>'Oil &amp; Gas Severance'!K11</f>
        <v>41365</v>
      </c>
      <c r="L11" s="1">
        <f>'Oil &amp; Gas Severance'!L11</f>
        <v>41395</v>
      </c>
      <c r="M11" s="1">
        <f>'Oil &amp; Gas Severance'!M11</f>
        <v>41426</v>
      </c>
      <c r="N11" s="1" t="str">
        <f>'Oil &amp; Gas Severance'!N11</f>
        <v>SFY12-13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>SUM(B14:M14)</f>
        <v>0</v>
      </c>
    </row>
    <row r="15" spans="1:14" ht="12.75">
      <c r="A15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f aca="true" t="shared" si="0" ref="N15:N78">SUM(B15:M15)</f>
        <v>0</v>
      </c>
    </row>
    <row r="16" spans="1:14" ht="12.75">
      <c r="A16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f t="shared" si="0"/>
        <v>0</v>
      </c>
    </row>
    <row r="17" spans="1:14" ht="12.75">
      <c r="A17" t="s">
        <v>2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</row>
    <row r="18" spans="1:14" ht="12.75">
      <c r="A18" t="s">
        <v>40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 t="shared" si="0"/>
        <v>0</v>
      </c>
    </row>
    <row r="19" spans="1:14" ht="12.75">
      <c r="A19" t="s">
        <v>41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 t="shared" si="0"/>
        <v>0</v>
      </c>
    </row>
    <row r="20" spans="1:14" ht="12.75">
      <c r="A20" t="s">
        <v>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 t="shared" si="0"/>
        <v>0</v>
      </c>
    </row>
    <row r="21" spans="1:14" ht="12.75">
      <c r="A21" t="s">
        <v>42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43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f t="shared" si="0"/>
        <v>0</v>
      </c>
    </row>
    <row r="23" spans="1:14" ht="12.75">
      <c r="A23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17">
        <f>G25+G41</f>
        <v>0</v>
      </c>
      <c r="J25" s="5">
        <v>0</v>
      </c>
      <c r="K25" s="5">
        <v>0</v>
      </c>
      <c r="L25" s="5">
        <v>0</v>
      </c>
      <c r="M25" s="5">
        <v>0</v>
      </c>
      <c r="N25" s="5">
        <f t="shared" si="0"/>
        <v>0</v>
      </c>
    </row>
    <row r="26" spans="1:14" ht="12.75">
      <c r="A26" t="s">
        <v>89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4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</row>
    <row r="30" spans="1:14" ht="12.75">
      <c r="A30" t="s">
        <v>47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</row>
    <row r="31" spans="1:14" ht="12.75">
      <c r="A31" t="s">
        <v>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</row>
    <row r="32" spans="1:14" ht="12.75">
      <c r="A3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</row>
    <row r="33" spans="1:14" ht="12.75">
      <c r="A33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f t="shared" si="0"/>
        <v>0</v>
      </c>
    </row>
    <row r="34" spans="1:14" ht="12.75">
      <c r="A34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</row>
    <row r="35" spans="1:14" ht="12.75">
      <c r="A35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</row>
    <row r="36" spans="1:14" ht="12.75">
      <c r="A36" t="s">
        <v>48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</row>
    <row r="37" spans="1:14" ht="12.75">
      <c r="A37" t="s">
        <v>12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18">
        <v>1782034.880554</v>
      </c>
      <c r="M37" s="5">
        <v>0</v>
      </c>
      <c r="N37" s="5">
        <f t="shared" si="0"/>
        <v>1782034.880554</v>
      </c>
    </row>
    <row r="38" spans="1:14" ht="12.75">
      <c r="A38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18">
        <v>3820421.1099660005</v>
      </c>
      <c r="M38" s="5">
        <v>0</v>
      </c>
      <c r="N38" s="5">
        <f t="shared" si="0"/>
        <v>3820421.1099660005</v>
      </c>
    </row>
    <row r="39" spans="1:14" ht="12.75">
      <c r="A39" t="s">
        <v>14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</row>
    <row r="40" spans="1:14" ht="12.75">
      <c r="A40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</row>
    <row r="41" spans="1:14" ht="12.75">
      <c r="A41" t="s">
        <v>15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18">
        <v>1053078.89792</v>
      </c>
      <c r="M42" s="5">
        <v>0</v>
      </c>
      <c r="N42" s="5">
        <f t="shared" si="0"/>
        <v>1053078.89792</v>
      </c>
    </row>
    <row r="43" spans="1:14" ht="12.75">
      <c r="A43" t="s">
        <v>16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</row>
    <row r="45" spans="1:14" ht="12.75">
      <c r="A45" t="s">
        <v>17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</row>
    <row r="46" spans="1:14" ht="12.75">
      <c r="A46" t="s">
        <v>18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</row>
    <row r="47" spans="1:14" ht="12.75">
      <c r="A47" t="s">
        <v>19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</row>
    <row r="48" spans="1:14" ht="12.75">
      <c r="A48" t="s">
        <v>52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f t="shared" si="0"/>
        <v>0</v>
      </c>
    </row>
    <row r="49" spans="1:14" ht="12.75">
      <c r="A49" t="s">
        <v>53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</row>
    <row r="50" spans="1:14" ht="12.75">
      <c r="A50" t="s">
        <v>54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 t="shared" si="0"/>
        <v>0</v>
      </c>
    </row>
    <row r="51" spans="1:14" ht="12.75">
      <c r="A51" t="s">
        <v>20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 t="shared" si="0"/>
        <v>0</v>
      </c>
    </row>
    <row r="52" spans="1:14" ht="12.75">
      <c r="A52" t="s">
        <v>21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 t="shared" si="0"/>
        <v>0</v>
      </c>
    </row>
    <row r="53" spans="1:14" ht="12.75">
      <c r="A53" t="s">
        <v>22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</row>
    <row r="54" spans="1:14" ht="12.75">
      <c r="A5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8">
        <v>789852.50176</v>
      </c>
      <c r="M54" s="5">
        <v>0</v>
      </c>
      <c r="N54" s="5">
        <f t="shared" si="0"/>
        <v>789852.50176</v>
      </c>
    </row>
    <row r="55" spans="1:14" ht="12.75">
      <c r="A55" t="s">
        <v>23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56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 t="shared" si="0"/>
        <v>0</v>
      </c>
    </row>
    <row r="58" spans="1:14" ht="12.75">
      <c r="A58" t="s">
        <v>57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f t="shared" si="0"/>
        <v>0</v>
      </c>
    </row>
    <row r="59" spans="1:14" ht="12.75">
      <c r="A59" t="s">
        <v>58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25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60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61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26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63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18">
        <v>863686.0198400001</v>
      </c>
      <c r="M66" s="5">
        <v>0</v>
      </c>
      <c r="N66" s="5">
        <f t="shared" si="0"/>
        <v>863686.0198400001</v>
      </c>
    </row>
    <row r="67" spans="1:14" ht="12.75">
      <c r="A67" t="s">
        <v>64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66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68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69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27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28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29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72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>SUM(B79:M79)</f>
        <v>0</v>
      </c>
    </row>
    <row r="80" spans="1:14" ht="12.75">
      <c r="A80" t="s">
        <v>30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>SUM(B80:M80)</f>
        <v>0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0</v>
      </c>
      <c r="C82" s="5">
        <f t="shared" si="1"/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8309073.41004</v>
      </c>
      <c r="M82" s="5">
        <f t="shared" si="1"/>
        <v>0</v>
      </c>
      <c r="N82" s="5">
        <f>SUM(B82:M82)</f>
        <v>8309073.41004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82"/>
  <sheetViews>
    <sheetView zoomScalePageLayoutView="0" workbookViewId="0" topLeftCell="A11">
      <pane xSplit="1" ySplit="3" topLeftCell="B50" activePane="bottomRight" state="frozen"/>
      <selection pane="topLeft" activeCell="A11" sqref="A11"/>
      <selection pane="topRight" activeCell="B11" sqref="B11"/>
      <selection pane="bottomLeft" activeCell="A14" sqref="A14"/>
      <selection pane="bottomRight" activeCell="G66" sqref="G66"/>
    </sheetView>
  </sheetViews>
  <sheetFormatPr defaultColWidth="9.33203125" defaultRowHeight="12.75"/>
  <cols>
    <col min="1" max="1" width="16.16015625" style="0" bestFit="1" customWidth="1"/>
    <col min="2" max="11" width="9.16015625" style="0" bestFit="1" customWidth="1"/>
    <col min="12" max="12" width="10.5" style="0" bestFit="1" customWidth="1"/>
    <col min="13" max="13" width="9.16015625" style="0" bestFit="1" customWidth="1"/>
    <col min="14" max="14" width="10.16015625" style="0" bestFit="1" customWidth="1"/>
  </cols>
  <sheetData>
    <row r="1" spans="1:14" ht="12.75">
      <c r="A1" s="7" t="str">
        <f>'SFY 12-13'!A1</f>
        <v>VALIDATED TAX RECEIPTS FOR: JULY, 2012 thru June, 2013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2" t="s">
        <v>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 t="s">
        <v>74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 t="s">
        <v>94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1" spans="2:14" ht="12.75">
      <c r="B11" s="1">
        <f>'Oil &amp; Gas Severance'!B11</f>
        <v>41091</v>
      </c>
      <c r="C11" s="1">
        <f>'Oil &amp; Gas Severance'!C11</f>
        <v>41122</v>
      </c>
      <c r="D11" s="1">
        <f>'Oil &amp; Gas Severance'!D11</f>
        <v>41153</v>
      </c>
      <c r="E11" s="1">
        <f>'Oil &amp; Gas Severance'!E11</f>
        <v>41183</v>
      </c>
      <c r="F11" s="1">
        <f>'Oil &amp; Gas Severance'!F11</f>
        <v>41214</v>
      </c>
      <c r="G11" s="1">
        <f>'Oil &amp; Gas Severance'!G11</f>
        <v>41244</v>
      </c>
      <c r="H11" s="1">
        <f>'Oil &amp; Gas Severance'!H11</f>
        <v>41275</v>
      </c>
      <c r="I11" s="1">
        <f>'Oil &amp; Gas Severance'!I11</f>
        <v>41306</v>
      </c>
      <c r="J11" s="1">
        <f>'Oil &amp; Gas Severance'!J11</f>
        <v>41334</v>
      </c>
      <c r="K11" s="1">
        <f>'Oil &amp; Gas Severance'!K11</f>
        <v>41365</v>
      </c>
      <c r="L11" s="1">
        <f>'Oil &amp; Gas Severance'!L11</f>
        <v>41395</v>
      </c>
      <c r="M11" s="1">
        <f>'Oil &amp; Gas Severance'!M11</f>
        <v>41426</v>
      </c>
      <c r="N11" s="2" t="s">
        <v>102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12">
        <v>93024.66</v>
      </c>
      <c r="C14" s="21">
        <v>94295.02</v>
      </c>
      <c r="D14" s="21">
        <v>97259.23</v>
      </c>
      <c r="E14" s="13">
        <v>89351.84</v>
      </c>
      <c r="F14" s="10">
        <v>98858.35</v>
      </c>
      <c r="G14" s="12">
        <v>92564.52</v>
      </c>
      <c r="H14" s="12">
        <v>94077.81</v>
      </c>
      <c r="I14" s="12">
        <v>96281.51</v>
      </c>
      <c r="J14" s="12">
        <v>91019.5</v>
      </c>
      <c r="K14" s="12">
        <v>103907.17</v>
      </c>
      <c r="L14" s="16">
        <v>98085.04</v>
      </c>
      <c r="M14" s="5">
        <v>98884.45</v>
      </c>
      <c r="N14" s="5">
        <f>SUM(B14:M14)</f>
        <v>1147609.0999999999</v>
      </c>
    </row>
    <row r="15" spans="1:14" ht="12.75">
      <c r="A15" t="s">
        <v>38</v>
      </c>
      <c r="B15" s="12">
        <v>25780.79</v>
      </c>
      <c r="C15" s="21">
        <v>26132.85</v>
      </c>
      <c r="D15" s="21">
        <v>26954.36</v>
      </c>
      <c r="E15" s="13">
        <v>24762.91</v>
      </c>
      <c r="F15" s="10">
        <v>27397.54</v>
      </c>
      <c r="G15" s="12">
        <v>25653.26</v>
      </c>
      <c r="H15" s="12">
        <v>26072.65</v>
      </c>
      <c r="I15" s="12">
        <v>26683.39</v>
      </c>
      <c r="J15" s="12">
        <v>25225.08</v>
      </c>
      <c r="K15" s="12">
        <v>28796.76</v>
      </c>
      <c r="L15" s="16">
        <v>27183.22</v>
      </c>
      <c r="M15" s="5">
        <v>27404.77</v>
      </c>
      <c r="N15" s="5">
        <f aca="true" t="shared" si="0" ref="N15:N78">SUM(B15:M15)</f>
        <v>318047.5800000001</v>
      </c>
    </row>
    <row r="16" spans="1:14" ht="12.75">
      <c r="A16" t="s">
        <v>39</v>
      </c>
      <c r="B16" s="12">
        <v>76497.99</v>
      </c>
      <c r="C16" s="21">
        <v>77542.66</v>
      </c>
      <c r="D16" s="21">
        <v>79980.25</v>
      </c>
      <c r="E16" s="13">
        <v>73477.67</v>
      </c>
      <c r="F16" s="10">
        <v>81295.27</v>
      </c>
      <c r="G16" s="12">
        <v>76119.6</v>
      </c>
      <c r="H16" s="12">
        <v>77364.03</v>
      </c>
      <c r="I16" s="12">
        <v>79176.23</v>
      </c>
      <c r="J16" s="12">
        <v>74849.06</v>
      </c>
      <c r="K16" s="12">
        <v>85447.13</v>
      </c>
      <c r="L16" s="16">
        <v>80659.34</v>
      </c>
      <c r="M16" s="5">
        <v>81316.73</v>
      </c>
      <c r="N16" s="5">
        <f t="shared" si="0"/>
        <v>943725.96</v>
      </c>
    </row>
    <row r="17" spans="1:14" ht="12.75">
      <c r="A17" t="s">
        <v>2</v>
      </c>
      <c r="B17" s="12">
        <v>16444.96</v>
      </c>
      <c r="C17" s="21">
        <v>16669.54</v>
      </c>
      <c r="D17" s="21">
        <v>17193.55</v>
      </c>
      <c r="E17" s="13">
        <v>15795.67</v>
      </c>
      <c r="F17" s="10">
        <v>17476.24</v>
      </c>
      <c r="G17" s="12">
        <v>16363.61</v>
      </c>
      <c r="H17" s="12">
        <v>16631.14</v>
      </c>
      <c r="I17" s="12">
        <v>17020.7</v>
      </c>
      <c r="J17" s="12">
        <v>16090.48</v>
      </c>
      <c r="K17" s="12">
        <v>18368.77</v>
      </c>
      <c r="L17" s="16">
        <v>17339.53</v>
      </c>
      <c r="M17" s="5">
        <v>17480.85</v>
      </c>
      <c r="N17" s="5">
        <f t="shared" si="0"/>
        <v>202875.04</v>
      </c>
    </row>
    <row r="18" spans="1:14" ht="12.75">
      <c r="A18" t="s">
        <v>40</v>
      </c>
      <c r="B18" s="12">
        <v>208997.34</v>
      </c>
      <c r="C18" s="21">
        <v>211851.47</v>
      </c>
      <c r="D18" s="21">
        <v>218511.1</v>
      </c>
      <c r="E18" s="13">
        <v>200745.67</v>
      </c>
      <c r="F18" s="10">
        <v>222103.83</v>
      </c>
      <c r="G18" s="12">
        <v>207963.57</v>
      </c>
      <c r="H18" s="12">
        <v>211363.44</v>
      </c>
      <c r="I18" s="12">
        <v>216314.47</v>
      </c>
      <c r="J18" s="12">
        <v>204492.38</v>
      </c>
      <c r="K18" s="12">
        <v>233446.95</v>
      </c>
      <c r="L18" s="16">
        <v>220366.44</v>
      </c>
      <c r="M18" s="5">
        <v>222162.48</v>
      </c>
      <c r="N18" s="5">
        <f t="shared" si="0"/>
        <v>2578319.14</v>
      </c>
    </row>
    <row r="19" spans="1:14" ht="12.75">
      <c r="A19" t="s">
        <v>41</v>
      </c>
      <c r="B19" s="12">
        <v>494622.06</v>
      </c>
      <c r="C19" s="21">
        <v>501376.75</v>
      </c>
      <c r="D19" s="21">
        <v>517137.72</v>
      </c>
      <c r="E19" s="13">
        <v>475093.29</v>
      </c>
      <c r="F19" s="10">
        <v>525640.44</v>
      </c>
      <c r="G19" s="12">
        <v>492175.49</v>
      </c>
      <c r="H19" s="12">
        <v>500221.75</v>
      </c>
      <c r="I19" s="12">
        <v>511939.1</v>
      </c>
      <c r="J19" s="12">
        <v>483960.4</v>
      </c>
      <c r="K19" s="12">
        <v>552485.54</v>
      </c>
      <c r="L19" s="16">
        <v>521528.64</v>
      </c>
      <c r="M19" s="5">
        <v>525779.23</v>
      </c>
      <c r="N19" s="5">
        <f t="shared" si="0"/>
        <v>6101960.41</v>
      </c>
    </row>
    <row r="20" spans="1:14" ht="12.75">
      <c r="A20" t="s">
        <v>3</v>
      </c>
      <c r="B20" s="12">
        <v>19870.14</v>
      </c>
      <c r="C20" s="21">
        <v>20141.49</v>
      </c>
      <c r="D20" s="21">
        <v>20774.65</v>
      </c>
      <c r="E20" s="13">
        <v>19085.62</v>
      </c>
      <c r="F20" s="10">
        <v>21116.22</v>
      </c>
      <c r="G20" s="12">
        <v>19771.85</v>
      </c>
      <c r="H20" s="12">
        <v>20095.09</v>
      </c>
      <c r="I20" s="12">
        <v>20565.8</v>
      </c>
      <c r="J20" s="12">
        <v>19441.84</v>
      </c>
      <c r="K20" s="12">
        <v>22194.65</v>
      </c>
      <c r="L20" s="16">
        <v>20951.04</v>
      </c>
      <c r="M20" s="5">
        <v>21121.79</v>
      </c>
      <c r="N20" s="5">
        <f t="shared" si="0"/>
        <v>245130.18</v>
      </c>
    </row>
    <row r="21" spans="1:14" ht="12.75">
      <c r="A21" t="s">
        <v>42</v>
      </c>
      <c r="B21" s="12">
        <v>70580.53</v>
      </c>
      <c r="C21" s="21">
        <v>71544.39</v>
      </c>
      <c r="D21" s="21">
        <v>73793.42</v>
      </c>
      <c r="E21" s="13">
        <v>67793.85</v>
      </c>
      <c r="F21" s="10">
        <v>75006.72</v>
      </c>
      <c r="G21" s="12">
        <v>70231.41</v>
      </c>
      <c r="H21" s="12">
        <v>71379.57</v>
      </c>
      <c r="I21" s="12">
        <v>73051.6</v>
      </c>
      <c r="J21" s="12">
        <v>69059.15</v>
      </c>
      <c r="K21" s="12">
        <v>78837.41</v>
      </c>
      <c r="L21" s="16">
        <v>74419.99</v>
      </c>
      <c r="M21" s="5">
        <v>75026.52</v>
      </c>
      <c r="N21" s="5">
        <f t="shared" si="0"/>
        <v>870724.56</v>
      </c>
    </row>
    <row r="22" spans="1:14" ht="12.75">
      <c r="A22" t="s">
        <v>43</v>
      </c>
      <c r="B22" s="12">
        <v>51554.77</v>
      </c>
      <c r="C22" s="21">
        <v>52258.81</v>
      </c>
      <c r="D22" s="21">
        <v>53901.58</v>
      </c>
      <c r="E22" s="13">
        <v>49519.27</v>
      </c>
      <c r="F22" s="10">
        <v>54787.83</v>
      </c>
      <c r="G22" s="12">
        <v>51299.76</v>
      </c>
      <c r="H22" s="12">
        <v>52138.42</v>
      </c>
      <c r="I22" s="12">
        <v>53359.73</v>
      </c>
      <c r="J22" s="12">
        <v>50443.5</v>
      </c>
      <c r="K22" s="12">
        <v>57585.91</v>
      </c>
      <c r="L22" s="16">
        <v>54359.25</v>
      </c>
      <c r="M22" s="5">
        <v>54802.3</v>
      </c>
      <c r="N22" s="5">
        <f t="shared" si="0"/>
        <v>636011.13</v>
      </c>
    </row>
    <row r="23" spans="1:14" ht="12.75">
      <c r="A23" t="s">
        <v>44</v>
      </c>
      <c r="B23" s="12">
        <v>64785.64</v>
      </c>
      <c r="C23" s="21">
        <v>65670.37</v>
      </c>
      <c r="D23" s="21">
        <v>67734.74</v>
      </c>
      <c r="E23" s="13">
        <v>62227.76</v>
      </c>
      <c r="F23" s="10">
        <v>68848.42</v>
      </c>
      <c r="G23" s="12">
        <v>64465.19</v>
      </c>
      <c r="H23" s="12">
        <v>65519.09</v>
      </c>
      <c r="I23" s="12">
        <v>67053.82</v>
      </c>
      <c r="J23" s="12">
        <v>63389.17</v>
      </c>
      <c r="K23" s="12">
        <v>72364.6</v>
      </c>
      <c r="L23" s="16">
        <v>68309.86</v>
      </c>
      <c r="M23" s="5">
        <v>68866.6</v>
      </c>
      <c r="N23" s="5">
        <f t="shared" si="0"/>
        <v>799235.26</v>
      </c>
    </row>
    <row r="24" spans="1:14" ht="12.75">
      <c r="A24" t="s">
        <v>45</v>
      </c>
      <c r="B24" s="12">
        <v>138811.77</v>
      </c>
      <c r="C24" s="21">
        <v>140707.42</v>
      </c>
      <c r="D24" s="21">
        <v>145130.62</v>
      </c>
      <c r="E24" s="13">
        <v>133331.18</v>
      </c>
      <c r="F24" s="10">
        <v>147516.83</v>
      </c>
      <c r="G24" s="12">
        <v>138125.15</v>
      </c>
      <c r="H24" s="12">
        <v>140383.28</v>
      </c>
      <c r="I24" s="12">
        <v>143671.66</v>
      </c>
      <c r="J24" s="12">
        <v>135819.66</v>
      </c>
      <c r="K24" s="12">
        <v>155050.71</v>
      </c>
      <c r="L24" s="16">
        <v>146362.89</v>
      </c>
      <c r="M24" s="5">
        <v>147555.78</v>
      </c>
      <c r="N24" s="5">
        <f t="shared" si="0"/>
        <v>1712466.95</v>
      </c>
    </row>
    <row r="25" spans="1:14" ht="12.75">
      <c r="A25" t="s">
        <v>4</v>
      </c>
      <c r="B25" s="12">
        <v>49750.25</v>
      </c>
      <c r="C25" s="21">
        <v>50429.65</v>
      </c>
      <c r="D25" s="21">
        <v>52014.93</v>
      </c>
      <c r="E25" s="13">
        <v>47785.99</v>
      </c>
      <c r="F25" s="10">
        <v>52870.15</v>
      </c>
      <c r="G25" s="12">
        <v>49504.16</v>
      </c>
      <c r="H25" s="12">
        <v>50313.48</v>
      </c>
      <c r="I25" s="12">
        <v>51492.04</v>
      </c>
      <c r="J25" s="12">
        <v>48677.87</v>
      </c>
      <c r="K25" s="12">
        <v>55570.29</v>
      </c>
      <c r="L25" s="16">
        <v>52456.57</v>
      </c>
      <c r="M25" s="5">
        <v>52884.11</v>
      </c>
      <c r="N25" s="5">
        <f t="shared" si="0"/>
        <v>613749.4899999999</v>
      </c>
    </row>
    <row r="26" spans="1:14" ht="12.75">
      <c r="A26" t="s">
        <v>89</v>
      </c>
      <c r="B26" s="12">
        <v>678805.56</v>
      </c>
      <c r="C26" s="21">
        <v>688075.52</v>
      </c>
      <c r="D26" s="21">
        <v>709705.43</v>
      </c>
      <c r="E26" s="13">
        <v>652004.82</v>
      </c>
      <c r="F26" s="10">
        <v>721374.32</v>
      </c>
      <c r="G26" s="12">
        <v>675447.95</v>
      </c>
      <c r="H26" s="12">
        <v>686490.43</v>
      </c>
      <c r="I26" s="12">
        <v>702570.98</v>
      </c>
      <c r="J26" s="12">
        <v>664173.81</v>
      </c>
      <c r="K26" s="12">
        <v>758215.8</v>
      </c>
      <c r="L26" s="16">
        <v>715731.4</v>
      </c>
      <c r="M26" s="5">
        <v>721564.79</v>
      </c>
      <c r="N26" s="5">
        <f t="shared" si="0"/>
        <v>8374160.8100000005</v>
      </c>
    </row>
    <row r="27" spans="1:14" ht="12.75">
      <c r="A27" t="s">
        <v>5</v>
      </c>
      <c r="B27" s="12">
        <v>26094.03</v>
      </c>
      <c r="C27" s="21">
        <v>26450.37</v>
      </c>
      <c r="D27" s="21">
        <v>27281.85</v>
      </c>
      <c r="E27" s="13">
        <v>25063.77</v>
      </c>
      <c r="F27" s="10">
        <v>27730.42</v>
      </c>
      <c r="G27" s="12">
        <v>25964.95</v>
      </c>
      <c r="H27" s="12">
        <v>26389.44</v>
      </c>
      <c r="I27" s="12">
        <v>27007.6</v>
      </c>
      <c r="J27" s="12">
        <v>25531.56</v>
      </c>
      <c r="K27" s="12">
        <v>29146.64</v>
      </c>
      <c r="L27" s="16">
        <v>27513.5</v>
      </c>
      <c r="M27" s="5">
        <v>27737.75</v>
      </c>
      <c r="N27" s="5">
        <f t="shared" si="0"/>
        <v>321911.88</v>
      </c>
    </row>
    <row r="28" spans="1:14" ht="12.75">
      <c r="A28" t="s">
        <v>6</v>
      </c>
      <c r="B28" s="12">
        <v>25753.55</v>
      </c>
      <c r="C28" s="21">
        <v>26105.25</v>
      </c>
      <c r="D28" s="21">
        <v>26925.88</v>
      </c>
      <c r="E28" s="13">
        <v>24736.74</v>
      </c>
      <c r="F28" s="10">
        <v>27368.59</v>
      </c>
      <c r="G28" s="12">
        <v>25626.17</v>
      </c>
      <c r="H28" s="12">
        <v>26045.11</v>
      </c>
      <c r="I28" s="12">
        <v>26655.19</v>
      </c>
      <c r="J28" s="12">
        <v>25198.43</v>
      </c>
      <c r="K28" s="12">
        <v>28766.34</v>
      </c>
      <c r="L28" s="16">
        <v>27154.5</v>
      </c>
      <c r="M28" s="5">
        <v>27375.82</v>
      </c>
      <c r="N28" s="5">
        <f t="shared" si="0"/>
        <v>317711.57</v>
      </c>
    </row>
    <row r="29" spans="1:14" ht="12.75">
      <c r="A29" t="s">
        <v>46</v>
      </c>
      <c r="B29" s="12">
        <v>290118.98</v>
      </c>
      <c r="C29" s="21">
        <v>294080.93</v>
      </c>
      <c r="D29" s="21">
        <v>303325.48</v>
      </c>
      <c r="E29" s="13">
        <v>278664.44</v>
      </c>
      <c r="F29" s="10">
        <v>308312.72</v>
      </c>
      <c r="G29" s="12">
        <v>288683.96</v>
      </c>
      <c r="H29" s="12">
        <v>293403.47</v>
      </c>
      <c r="I29" s="12">
        <v>300276.24</v>
      </c>
      <c r="J29" s="12">
        <v>283865.43</v>
      </c>
      <c r="K29" s="12">
        <v>324058.62</v>
      </c>
      <c r="L29" s="16">
        <v>305900.96</v>
      </c>
      <c r="M29" s="5">
        <v>308394.13</v>
      </c>
      <c r="N29" s="5">
        <f t="shared" si="0"/>
        <v>3579085.36</v>
      </c>
    </row>
    <row r="30" spans="1:14" ht="12.75">
      <c r="A30" t="s">
        <v>47</v>
      </c>
      <c r="B30" s="12">
        <v>103919.86</v>
      </c>
      <c r="C30" s="21">
        <v>105339.02</v>
      </c>
      <c r="D30" s="21">
        <v>108650.39</v>
      </c>
      <c r="E30" s="13">
        <v>99816.88</v>
      </c>
      <c r="F30" s="10">
        <v>110436.81</v>
      </c>
      <c r="G30" s="12">
        <v>103405.84</v>
      </c>
      <c r="H30" s="12">
        <v>105096.36</v>
      </c>
      <c r="I30" s="12">
        <v>107558.17</v>
      </c>
      <c r="J30" s="12">
        <v>101679.86</v>
      </c>
      <c r="K30" s="12">
        <v>116076.96</v>
      </c>
      <c r="L30" s="16">
        <v>109572.92</v>
      </c>
      <c r="M30" s="5">
        <v>110465.98</v>
      </c>
      <c r="N30" s="5">
        <f t="shared" si="0"/>
        <v>1282019.0499999998</v>
      </c>
    </row>
    <row r="31" spans="1:14" ht="12.75">
      <c r="A31" t="s">
        <v>7</v>
      </c>
      <c r="B31" s="12">
        <v>37608.9</v>
      </c>
      <c r="C31" s="21">
        <v>38122.49</v>
      </c>
      <c r="D31" s="21">
        <v>39320.89</v>
      </c>
      <c r="E31" s="13">
        <v>36124.02</v>
      </c>
      <c r="F31" s="10">
        <v>39967.4</v>
      </c>
      <c r="G31" s="12">
        <v>37422.87</v>
      </c>
      <c r="H31" s="12">
        <v>38034.67</v>
      </c>
      <c r="I31" s="12">
        <v>38925.61</v>
      </c>
      <c r="J31" s="12">
        <v>36798.24</v>
      </c>
      <c r="K31" s="12">
        <v>42008.58</v>
      </c>
      <c r="L31" s="16">
        <v>39654.76</v>
      </c>
      <c r="M31" s="5">
        <v>39977.95</v>
      </c>
      <c r="N31" s="5">
        <f t="shared" si="0"/>
        <v>463966.38</v>
      </c>
    </row>
    <row r="32" spans="1:14" ht="12.75">
      <c r="A32" t="s">
        <v>8</v>
      </c>
      <c r="B32" s="12">
        <v>25399.46</v>
      </c>
      <c r="C32" s="21">
        <v>25746.32</v>
      </c>
      <c r="D32" s="21">
        <v>26555.66</v>
      </c>
      <c r="E32" s="13">
        <v>24396.63</v>
      </c>
      <c r="F32" s="10">
        <v>26992.29</v>
      </c>
      <c r="G32" s="12">
        <v>25273.82</v>
      </c>
      <c r="H32" s="12">
        <v>25687.01</v>
      </c>
      <c r="I32" s="12">
        <v>26288.7</v>
      </c>
      <c r="J32" s="12">
        <v>24851.97</v>
      </c>
      <c r="K32" s="12">
        <v>28370.82</v>
      </c>
      <c r="L32" s="16">
        <v>26781.15</v>
      </c>
      <c r="M32" s="5">
        <v>26999.42</v>
      </c>
      <c r="N32" s="5">
        <f t="shared" si="0"/>
        <v>313343.25000000006</v>
      </c>
    </row>
    <row r="33" spans="1:14" ht="12.75">
      <c r="A33" t="s">
        <v>9</v>
      </c>
      <c r="B33" s="12">
        <v>36029.09</v>
      </c>
      <c r="C33" s="21">
        <v>36521.12</v>
      </c>
      <c r="D33" s="21">
        <v>37669.17</v>
      </c>
      <c r="E33" s="13">
        <v>34606.59</v>
      </c>
      <c r="F33" s="10">
        <v>38288.53</v>
      </c>
      <c r="G33" s="12">
        <v>35850.88</v>
      </c>
      <c r="H33" s="12">
        <v>36436.99</v>
      </c>
      <c r="I33" s="12">
        <v>37290.49</v>
      </c>
      <c r="J33" s="12">
        <v>35252.48</v>
      </c>
      <c r="K33" s="12">
        <v>40243.97</v>
      </c>
      <c r="L33" s="16">
        <v>37989.01</v>
      </c>
      <c r="M33" s="5">
        <v>38298.63</v>
      </c>
      <c r="N33" s="5">
        <f t="shared" si="0"/>
        <v>444476.94999999995</v>
      </c>
    </row>
    <row r="34" spans="1:14" ht="12.75">
      <c r="A34" t="s">
        <v>10</v>
      </c>
      <c r="B34" s="12">
        <v>14204.63</v>
      </c>
      <c r="C34" s="21">
        <v>14398.62</v>
      </c>
      <c r="D34" s="21">
        <v>14851.23</v>
      </c>
      <c r="E34" s="13">
        <v>13643.8</v>
      </c>
      <c r="F34" s="10">
        <v>15095.42</v>
      </c>
      <c r="G34" s="12">
        <v>14134.37</v>
      </c>
      <c r="H34" s="12">
        <v>14365.44</v>
      </c>
      <c r="I34" s="12">
        <v>14701.94</v>
      </c>
      <c r="J34" s="12">
        <v>13898.45</v>
      </c>
      <c r="K34" s="12">
        <v>15866.36</v>
      </c>
      <c r="L34" s="16">
        <v>14977.33</v>
      </c>
      <c r="M34" s="5">
        <v>15099.41</v>
      </c>
      <c r="N34" s="5">
        <f t="shared" si="0"/>
        <v>175237</v>
      </c>
    </row>
    <row r="35" spans="1:14" ht="12.75">
      <c r="A35" t="s">
        <v>11</v>
      </c>
      <c r="B35" s="12">
        <v>31058.15</v>
      </c>
      <c r="C35" s="21">
        <v>31482.3</v>
      </c>
      <c r="D35" s="21">
        <v>32471.95</v>
      </c>
      <c r="E35" s="13">
        <v>29831.92</v>
      </c>
      <c r="F35" s="10">
        <v>33005.85</v>
      </c>
      <c r="G35" s="12">
        <v>30904.53</v>
      </c>
      <c r="H35" s="12">
        <v>31409.76</v>
      </c>
      <c r="I35" s="12">
        <v>32145.52</v>
      </c>
      <c r="J35" s="12">
        <v>30388.69</v>
      </c>
      <c r="K35" s="12">
        <v>34691.5</v>
      </c>
      <c r="L35" s="16">
        <v>32747.67</v>
      </c>
      <c r="M35" s="5">
        <v>33014.56</v>
      </c>
      <c r="N35" s="5">
        <f t="shared" si="0"/>
        <v>383152.39999999997</v>
      </c>
    </row>
    <row r="36" spans="1:14" ht="12.75">
      <c r="A36" t="s">
        <v>48</v>
      </c>
      <c r="B36" s="12">
        <v>22273.89</v>
      </c>
      <c r="C36" s="21">
        <v>22578.07</v>
      </c>
      <c r="D36" s="21">
        <v>23287.82</v>
      </c>
      <c r="E36" s="13">
        <v>21394.47</v>
      </c>
      <c r="F36" s="10">
        <v>23670.72</v>
      </c>
      <c r="G36" s="12">
        <v>22163.72</v>
      </c>
      <c r="H36" s="12">
        <v>22526.06</v>
      </c>
      <c r="I36" s="12">
        <v>23053.72</v>
      </c>
      <c r="J36" s="12">
        <v>21793.77</v>
      </c>
      <c r="K36" s="12">
        <v>24879.61</v>
      </c>
      <c r="L36" s="16">
        <v>23485.55</v>
      </c>
      <c r="M36" s="5">
        <v>23676.97</v>
      </c>
      <c r="N36" s="5">
        <f t="shared" si="0"/>
        <v>274784.37</v>
      </c>
    </row>
    <row r="37" spans="1:14" ht="12.75">
      <c r="A37" t="s">
        <v>12</v>
      </c>
      <c r="B37" s="12">
        <v>21327.37</v>
      </c>
      <c r="C37" s="21">
        <v>21618.62</v>
      </c>
      <c r="D37" s="21">
        <v>22298.21</v>
      </c>
      <c r="E37" s="13">
        <v>20485.32</v>
      </c>
      <c r="F37" s="10">
        <v>22664.84</v>
      </c>
      <c r="G37" s="12">
        <v>21221.88</v>
      </c>
      <c r="H37" s="12">
        <v>21568.83</v>
      </c>
      <c r="I37" s="12">
        <v>22074.05</v>
      </c>
      <c r="J37" s="12">
        <v>20867.65</v>
      </c>
      <c r="K37" s="12">
        <v>23822.36</v>
      </c>
      <c r="L37" s="16">
        <v>22487.54</v>
      </c>
      <c r="M37" s="5">
        <v>22670.82</v>
      </c>
      <c r="N37" s="5">
        <f t="shared" si="0"/>
        <v>263107.49</v>
      </c>
    </row>
    <row r="38" spans="1:14" ht="12.75">
      <c r="A38" t="s">
        <v>13</v>
      </c>
      <c r="B38" s="12">
        <v>25794.41</v>
      </c>
      <c r="C38" s="21">
        <v>26146.66</v>
      </c>
      <c r="D38" s="21">
        <v>26968.6</v>
      </c>
      <c r="E38" s="13">
        <v>24775.98</v>
      </c>
      <c r="F38" s="10">
        <v>27412.01</v>
      </c>
      <c r="G38" s="12">
        <v>25666.82</v>
      </c>
      <c r="H38" s="12">
        <v>26086.43</v>
      </c>
      <c r="I38" s="12">
        <v>26697.49</v>
      </c>
      <c r="J38" s="12">
        <v>25238.4</v>
      </c>
      <c r="K38" s="12">
        <v>28811.98</v>
      </c>
      <c r="L38" s="16">
        <v>27197.58</v>
      </c>
      <c r="M38" s="5">
        <v>27419.24</v>
      </c>
      <c r="N38" s="5">
        <f t="shared" si="0"/>
        <v>318215.6</v>
      </c>
    </row>
    <row r="39" spans="1:14" ht="12.75">
      <c r="A39" t="s">
        <v>14</v>
      </c>
      <c r="B39" s="12">
        <v>45984.59</v>
      </c>
      <c r="C39" s="21">
        <v>46612.57</v>
      </c>
      <c r="D39" s="21">
        <v>48077.85</v>
      </c>
      <c r="E39" s="13">
        <v>44169.02</v>
      </c>
      <c r="F39" s="10">
        <v>48868.34</v>
      </c>
      <c r="G39" s="12">
        <v>45757.13</v>
      </c>
      <c r="H39" s="12">
        <v>46505.19</v>
      </c>
      <c r="I39" s="12">
        <v>47594.55</v>
      </c>
      <c r="J39" s="12">
        <v>44993.38</v>
      </c>
      <c r="K39" s="12">
        <v>51364.11</v>
      </c>
      <c r="L39" s="16">
        <v>48486.07</v>
      </c>
      <c r="M39" s="5">
        <v>48881.24</v>
      </c>
      <c r="N39" s="5">
        <f t="shared" si="0"/>
        <v>567294.04</v>
      </c>
    </row>
    <row r="40" spans="1:14" ht="12.75">
      <c r="A40" t="s">
        <v>49</v>
      </c>
      <c r="B40" s="12">
        <v>59079.27</v>
      </c>
      <c r="C40" s="21">
        <v>59886.07</v>
      </c>
      <c r="D40" s="21">
        <v>61768.61</v>
      </c>
      <c r="E40" s="13">
        <v>56746.69</v>
      </c>
      <c r="F40" s="10">
        <v>62784.21</v>
      </c>
      <c r="G40" s="12">
        <v>58787.05</v>
      </c>
      <c r="H40" s="12">
        <v>59748.11</v>
      </c>
      <c r="I40" s="12">
        <v>61147.67</v>
      </c>
      <c r="J40" s="12">
        <v>57805.81</v>
      </c>
      <c r="K40" s="12">
        <v>65990.68</v>
      </c>
      <c r="L40" s="16">
        <v>62293.08</v>
      </c>
      <c r="M40" s="5">
        <v>62800.79</v>
      </c>
      <c r="N40" s="5">
        <f t="shared" si="0"/>
        <v>728838.0399999999</v>
      </c>
    </row>
    <row r="41" spans="1:14" ht="12.75">
      <c r="A41" t="s">
        <v>15</v>
      </c>
      <c r="B41" s="12">
        <v>58909.03</v>
      </c>
      <c r="C41" s="21">
        <v>59713.51</v>
      </c>
      <c r="D41" s="21">
        <v>61590.63</v>
      </c>
      <c r="E41" s="13">
        <v>56583.17</v>
      </c>
      <c r="F41" s="10">
        <v>62603.29</v>
      </c>
      <c r="G41" s="12">
        <v>58617.64</v>
      </c>
      <c r="H41" s="12">
        <v>59575.95</v>
      </c>
      <c r="I41" s="12">
        <v>60971.48</v>
      </c>
      <c r="J41" s="12">
        <v>57639.24</v>
      </c>
      <c r="K41" s="12">
        <v>65800.52</v>
      </c>
      <c r="L41" s="16">
        <v>62113.58</v>
      </c>
      <c r="M41" s="5">
        <v>62619.82</v>
      </c>
      <c r="N41" s="5">
        <f t="shared" si="0"/>
        <v>726737.86</v>
      </c>
    </row>
    <row r="42" spans="1:14" ht="12.75">
      <c r="A42" t="s">
        <v>50</v>
      </c>
      <c r="B42" s="12">
        <v>383014.26</v>
      </c>
      <c r="C42" s="21">
        <v>388244.81</v>
      </c>
      <c r="D42" s="21">
        <v>400449.43</v>
      </c>
      <c r="E42" s="13">
        <v>367892.01</v>
      </c>
      <c r="F42" s="10">
        <v>407033.57</v>
      </c>
      <c r="G42" s="12">
        <v>381119.74</v>
      </c>
      <c r="H42" s="12">
        <v>387350.43</v>
      </c>
      <c r="I42" s="12">
        <v>396423.84</v>
      </c>
      <c r="J42" s="12">
        <v>374758.33</v>
      </c>
      <c r="K42" s="12">
        <v>427821.28</v>
      </c>
      <c r="L42" s="16">
        <v>403849.57</v>
      </c>
      <c r="M42" s="5">
        <v>407141.04</v>
      </c>
      <c r="N42" s="5">
        <f t="shared" si="0"/>
        <v>4725098.3100000005</v>
      </c>
    </row>
    <row r="43" spans="1:14" ht="12.75">
      <c r="A43" t="s">
        <v>16</v>
      </c>
      <c r="B43" s="12">
        <v>20067.61</v>
      </c>
      <c r="C43" s="21">
        <v>20341.67</v>
      </c>
      <c r="D43" s="21">
        <v>20981.11</v>
      </c>
      <c r="E43" s="13">
        <v>19275.3</v>
      </c>
      <c r="F43" s="10">
        <v>21326.08</v>
      </c>
      <c r="G43" s="12">
        <v>19968.35</v>
      </c>
      <c r="H43" s="12">
        <v>20294.8</v>
      </c>
      <c r="I43" s="12">
        <v>20770.19</v>
      </c>
      <c r="J43" s="12">
        <v>19635.05</v>
      </c>
      <c r="K43" s="12">
        <v>22415.23</v>
      </c>
      <c r="L43" s="16">
        <v>21159.25</v>
      </c>
      <c r="M43" s="5">
        <v>21331.71</v>
      </c>
      <c r="N43" s="5">
        <f t="shared" si="0"/>
        <v>247566.34999999998</v>
      </c>
    </row>
    <row r="44" spans="1:14" ht="12.75">
      <c r="A44" t="s">
        <v>51</v>
      </c>
      <c r="B44" s="12">
        <v>56008.18</v>
      </c>
      <c r="C44" s="21">
        <v>56773.05</v>
      </c>
      <c r="D44" s="21">
        <v>58557.73</v>
      </c>
      <c r="E44" s="13">
        <v>53796.85</v>
      </c>
      <c r="F44" s="10">
        <v>59520.53</v>
      </c>
      <c r="G44" s="12">
        <v>55731.15</v>
      </c>
      <c r="H44" s="12">
        <v>56642.26</v>
      </c>
      <c r="I44" s="12">
        <v>57969.06</v>
      </c>
      <c r="J44" s="12">
        <v>54800.92</v>
      </c>
      <c r="K44" s="12">
        <v>62560.32</v>
      </c>
      <c r="L44" s="16">
        <v>59054.93</v>
      </c>
      <c r="M44" s="5">
        <v>59536.24</v>
      </c>
      <c r="N44" s="5">
        <f t="shared" si="0"/>
        <v>690951.2200000001</v>
      </c>
    </row>
    <row r="45" spans="1:14" ht="12.75">
      <c r="A45" t="s">
        <v>17</v>
      </c>
      <c r="B45" s="12">
        <v>49430.2</v>
      </c>
      <c r="C45" s="21">
        <v>50105.23</v>
      </c>
      <c r="D45" s="21">
        <v>51680.31</v>
      </c>
      <c r="E45" s="13">
        <v>47478.59</v>
      </c>
      <c r="F45" s="10">
        <v>52530.03</v>
      </c>
      <c r="G45" s="12">
        <v>49185.7</v>
      </c>
      <c r="H45" s="12">
        <v>49989.81</v>
      </c>
      <c r="I45" s="12">
        <v>51160.78</v>
      </c>
      <c r="J45" s="12">
        <v>48364.73</v>
      </c>
      <c r="K45" s="12">
        <v>55212.8</v>
      </c>
      <c r="L45" s="16">
        <v>52119.12</v>
      </c>
      <c r="M45" s="5">
        <v>52543.91</v>
      </c>
      <c r="N45" s="5">
        <f t="shared" si="0"/>
        <v>609801.2100000001</v>
      </c>
    </row>
    <row r="46" spans="1:14" ht="12.75">
      <c r="A46" t="s">
        <v>18</v>
      </c>
      <c r="B46" s="12">
        <v>22607.56</v>
      </c>
      <c r="C46" s="21">
        <v>22916.29</v>
      </c>
      <c r="D46" s="21">
        <v>23636.68</v>
      </c>
      <c r="E46" s="13">
        <v>21714.97</v>
      </c>
      <c r="F46" s="10">
        <v>24025.31</v>
      </c>
      <c r="G46" s="12">
        <v>22495.74</v>
      </c>
      <c r="H46" s="12">
        <v>22863.5</v>
      </c>
      <c r="I46" s="12">
        <v>23399.06</v>
      </c>
      <c r="J46" s="12">
        <v>22120.25</v>
      </c>
      <c r="K46" s="12">
        <v>25252.31</v>
      </c>
      <c r="L46" s="16">
        <v>23837.37</v>
      </c>
      <c r="M46" s="5">
        <v>24031.65</v>
      </c>
      <c r="N46" s="5">
        <f t="shared" si="0"/>
        <v>278900.69</v>
      </c>
    </row>
    <row r="47" spans="1:14" ht="12.75">
      <c r="A47" t="s">
        <v>19</v>
      </c>
      <c r="B47" s="12">
        <v>17650.24</v>
      </c>
      <c r="C47" s="21">
        <v>17891.28</v>
      </c>
      <c r="D47" s="21">
        <v>18453.69</v>
      </c>
      <c r="E47" s="13">
        <v>16953.37</v>
      </c>
      <c r="F47" s="10">
        <v>18757.11</v>
      </c>
      <c r="G47" s="12">
        <v>17562.94</v>
      </c>
      <c r="H47" s="12">
        <v>17850.06</v>
      </c>
      <c r="I47" s="12">
        <v>18268.18</v>
      </c>
      <c r="J47" s="12">
        <v>17269.79</v>
      </c>
      <c r="K47" s="12">
        <v>19715.05</v>
      </c>
      <c r="L47" s="16">
        <v>18610.38</v>
      </c>
      <c r="M47" s="5">
        <v>18762.06</v>
      </c>
      <c r="N47" s="5">
        <f t="shared" si="0"/>
        <v>217744.15</v>
      </c>
    </row>
    <row r="48" spans="1:14" ht="12.75">
      <c r="A48" t="s">
        <v>52</v>
      </c>
      <c r="B48" s="12">
        <v>111389.89</v>
      </c>
      <c r="C48" s="21">
        <v>112911.06</v>
      </c>
      <c r="D48" s="21">
        <v>116460.46</v>
      </c>
      <c r="E48" s="13">
        <v>106991.97</v>
      </c>
      <c r="F48" s="10">
        <v>118375.29</v>
      </c>
      <c r="G48" s="12">
        <v>110838.92</v>
      </c>
      <c r="H48" s="12">
        <v>112650.95</v>
      </c>
      <c r="I48" s="12">
        <v>115289.72</v>
      </c>
      <c r="J48" s="12">
        <v>108988.87</v>
      </c>
      <c r="K48" s="12">
        <v>124420.86</v>
      </c>
      <c r="L48" s="16">
        <v>117449.31</v>
      </c>
      <c r="M48" s="5">
        <v>118406.55</v>
      </c>
      <c r="N48" s="5">
        <f t="shared" si="0"/>
        <v>1374173.85</v>
      </c>
    </row>
    <row r="49" spans="1:14" ht="12.75">
      <c r="A49" t="s">
        <v>53</v>
      </c>
      <c r="B49" s="12">
        <v>192286.82</v>
      </c>
      <c r="C49" s="21">
        <v>194912.74</v>
      </c>
      <c r="D49" s="21">
        <v>201039.9</v>
      </c>
      <c r="E49" s="13">
        <v>184694.91</v>
      </c>
      <c r="F49" s="10">
        <v>204345.37</v>
      </c>
      <c r="G49" s="12">
        <v>191335.7</v>
      </c>
      <c r="H49" s="12">
        <v>194463.73</v>
      </c>
      <c r="I49" s="12">
        <v>199018.9</v>
      </c>
      <c r="J49" s="12">
        <v>188142.04</v>
      </c>
      <c r="K49" s="12">
        <v>214781.55</v>
      </c>
      <c r="L49" s="16">
        <v>202746.88</v>
      </c>
      <c r="M49" s="5">
        <v>204399.32</v>
      </c>
      <c r="N49" s="5">
        <f t="shared" si="0"/>
        <v>2372167.86</v>
      </c>
    </row>
    <row r="50" spans="1:14" ht="12.75">
      <c r="A50" t="s">
        <v>54</v>
      </c>
      <c r="B50" s="12">
        <v>95121.98</v>
      </c>
      <c r="C50" s="21">
        <v>96420.99</v>
      </c>
      <c r="D50" s="21">
        <v>99452.03</v>
      </c>
      <c r="E50" s="13">
        <v>91366.36</v>
      </c>
      <c r="F50" s="10">
        <v>101087.21</v>
      </c>
      <c r="G50" s="12">
        <v>94651.48</v>
      </c>
      <c r="H50" s="12">
        <v>96198.88</v>
      </c>
      <c r="I50" s="12">
        <v>98452.26</v>
      </c>
      <c r="J50" s="12">
        <v>93071.62</v>
      </c>
      <c r="K50" s="12">
        <v>106249.85</v>
      </c>
      <c r="L50" s="16">
        <v>100296.45</v>
      </c>
      <c r="M50" s="5">
        <v>101113.9</v>
      </c>
      <c r="N50" s="5">
        <f t="shared" si="0"/>
        <v>1173483.01</v>
      </c>
    </row>
    <row r="51" spans="1:14" ht="12.75">
      <c r="A51" t="s">
        <v>20</v>
      </c>
      <c r="B51" s="12">
        <v>45351.31</v>
      </c>
      <c r="C51" s="21">
        <v>45970.63</v>
      </c>
      <c r="D51" s="21">
        <v>47415.74</v>
      </c>
      <c r="E51" s="13">
        <v>43560.73</v>
      </c>
      <c r="F51" s="10">
        <v>48195.34</v>
      </c>
      <c r="G51" s="12">
        <v>45126.98</v>
      </c>
      <c r="H51" s="12">
        <v>45864.74</v>
      </c>
      <c r="I51" s="12">
        <v>46939.08</v>
      </c>
      <c r="J51" s="12">
        <v>44373.75</v>
      </c>
      <c r="K51" s="12">
        <v>50656.74</v>
      </c>
      <c r="L51" s="16">
        <v>47818.34</v>
      </c>
      <c r="M51" s="5">
        <v>48208.07</v>
      </c>
      <c r="N51" s="5">
        <f t="shared" si="0"/>
        <v>559481.45</v>
      </c>
    </row>
    <row r="52" spans="1:14" ht="12.75">
      <c r="A52" t="s">
        <v>21</v>
      </c>
      <c r="B52" s="12">
        <v>25978.26</v>
      </c>
      <c r="C52" s="21">
        <v>26333.03</v>
      </c>
      <c r="D52" s="21">
        <v>27160.82</v>
      </c>
      <c r="E52" s="13">
        <v>24952.58</v>
      </c>
      <c r="F52" s="10">
        <v>27607.39</v>
      </c>
      <c r="G52" s="12">
        <v>25849.77</v>
      </c>
      <c r="H52" s="12">
        <v>26272.37</v>
      </c>
      <c r="I52" s="12">
        <v>26887.78</v>
      </c>
      <c r="J52" s="12">
        <v>25418.3</v>
      </c>
      <c r="K52" s="12">
        <v>29017.33</v>
      </c>
      <c r="L52" s="16">
        <v>27391.44</v>
      </c>
      <c r="M52" s="5">
        <v>27614.68</v>
      </c>
      <c r="N52" s="5">
        <f t="shared" si="0"/>
        <v>320483.74999999994</v>
      </c>
    </row>
    <row r="53" spans="1:14" ht="12.75">
      <c r="A53" t="s">
        <v>22</v>
      </c>
      <c r="B53" s="12">
        <v>32719.67</v>
      </c>
      <c r="C53" s="21">
        <v>33166.51</v>
      </c>
      <c r="D53" s="21">
        <v>34209.1</v>
      </c>
      <c r="E53" s="13">
        <v>31427.83</v>
      </c>
      <c r="F53" s="10">
        <v>34771.57</v>
      </c>
      <c r="G53" s="12">
        <v>32557.83</v>
      </c>
      <c r="H53" s="12">
        <v>33090.1</v>
      </c>
      <c r="I53" s="12">
        <v>33865.21</v>
      </c>
      <c r="J53" s="12">
        <v>32014.4</v>
      </c>
      <c r="K53" s="12">
        <v>36547.39</v>
      </c>
      <c r="L53" s="16">
        <v>34499.57</v>
      </c>
      <c r="M53" s="5">
        <v>34780.74</v>
      </c>
      <c r="N53" s="5">
        <f t="shared" si="0"/>
        <v>403649.92000000004</v>
      </c>
    </row>
    <row r="54" spans="1:14" ht="12.75">
      <c r="A54" t="s">
        <v>55</v>
      </c>
      <c r="B54" s="12">
        <v>110123.32</v>
      </c>
      <c r="C54" s="21">
        <v>111627.2</v>
      </c>
      <c r="D54" s="21">
        <v>115136.24</v>
      </c>
      <c r="E54" s="13">
        <v>105775.41</v>
      </c>
      <c r="F54" s="10">
        <v>117029.3</v>
      </c>
      <c r="G54" s="12">
        <v>109578.62</v>
      </c>
      <c r="H54" s="12">
        <v>111370.05</v>
      </c>
      <c r="I54" s="12">
        <v>113978.82</v>
      </c>
      <c r="J54" s="12">
        <v>107749.6</v>
      </c>
      <c r="K54" s="12">
        <v>123006.13</v>
      </c>
      <c r="L54" s="16">
        <v>116113.84</v>
      </c>
      <c r="M54" s="5">
        <v>117060.2</v>
      </c>
      <c r="N54" s="5">
        <f t="shared" si="0"/>
        <v>1358548.7300000002</v>
      </c>
    </row>
    <row r="55" spans="1:14" ht="12.75">
      <c r="A55" t="s">
        <v>23</v>
      </c>
      <c r="B55" s="12">
        <v>148454.03</v>
      </c>
      <c r="C55" s="21">
        <v>150481.36</v>
      </c>
      <c r="D55" s="21">
        <v>155211.8</v>
      </c>
      <c r="E55" s="13">
        <v>142592.74</v>
      </c>
      <c r="F55" s="10">
        <v>157763.78</v>
      </c>
      <c r="G55" s="12">
        <v>147719.73</v>
      </c>
      <c r="H55" s="12">
        <v>150134.7</v>
      </c>
      <c r="I55" s="12">
        <v>153651.5</v>
      </c>
      <c r="J55" s="12">
        <v>145254.08</v>
      </c>
      <c r="K55" s="12">
        <v>165820.96</v>
      </c>
      <c r="L55" s="16">
        <v>156529.67</v>
      </c>
      <c r="M55" s="5">
        <v>157805.42</v>
      </c>
      <c r="N55" s="5">
        <f t="shared" si="0"/>
        <v>1831419.7699999998</v>
      </c>
    </row>
    <row r="56" spans="1:14" ht="12.75">
      <c r="A56" t="s">
        <v>24</v>
      </c>
      <c r="B56" s="12">
        <v>60802.08</v>
      </c>
      <c r="C56" s="21">
        <v>61632.4</v>
      </c>
      <c r="D56" s="21">
        <v>63569.84</v>
      </c>
      <c r="E56" s="13">
        <v>58401.47</v>
      </c>
      <c r="F56" s="10">
        <v>64615.05</v>
      </c>
      <c r="G56" s="12">
        <v>60501.32</v>
      </c>
      <c r="H56" s="12">
        <v>61490.43</v>
      </c>
      <c r="I56" s="12">
        <v>62930.79</v>
      </c>
      <c r="J56" s="12">
        <v>59491.48</v>
      </c>
      <c r="K56" s="12">
        <v>67915.02</v>
      </c>
      <c r="L56" s="16">
        <v>64109.6</v>
      </c>
      <c r="M56" s="5">
        <v>64632.12</v>
      </c>
      <c r="N56" s="5">
        <f t="shared" si="0"/>
        <v>750091.6</v>
      </c>
    </row>
    <row r="57" spans="1:14" ht="12.75">
      <c r="A57" t="s">
        <v>56</v>
      </c>
      <c r="B57" s="12">
        <v>81346.35</v>
      </c>
      <c r="C57" s="21">
        <v>82457.25</v>
      </c>
      <c r="D57" s="21">
        <v>85049.32</v>
      </c>
      <c r="E57" s="13">
        <v>78134.63</v>
      </c>
      <c r="F57" s="10">
        <v>86447.69</v>
      </c>
      <c r="G57" s="12">
        <v>80943.99</v>
      </c>
      <c r="H57" s="12">
        <v>82267.29</v>
      </c>
      <c r="I57" s="12">
        <v>84194.34</v>
      </c>
      <c r="J57" s="12">
        <v>79592.92</v>
      </c>
      <c r="K57" s="12">
        <v>90862.68</v>
      </c>
      <c r="L57" s="16">
        <v>85771.45</v>
      </c>
      <c r="M57" s="5">
        <v>86470.51</v>
      </c>
      <c r="N57" s="5">
        <f t="shared" si="0"/>
        <v>1003538.4199999999</v>
      </c>
    </row>
    <row r="58" spans="1:14" ht="12.75">
      <c r="A58" t="s">
        <v>57</v>
      </c>
      <c r="B58" s="12">
        <v>38848.23</v>
      </c>
      <c r="C58" s="21">
        <v>39378.76</v>
      </c>
      <c r="D58" s="21">
        <v>40616.64</v>
      </c>
      <c r="E58" s="13">
        <v>37314.42</v>
      </c>
      <c r="F58" s="10">
        <v>41284.45</v>
      </c>
      <c r="G58" s="12">
        <v>38656.07</v>
      </c>
      <c r="H58" s="12">
        <v>39288.03</v>
      </c>
      <c r="I58" s="12">
        <v>40208.33</v>
      </c>
      <c r="J58" s="12">
        <v>38010.85</v>
      </c>
      <c r="K58" s="12">
        <v>43392.9</v>
      </c>
      <c r="L58" s="16">
        <v>40961.51</v>
      </c>
      <c r="M58" s="5">
        <v>41295.35</v>
      </c>
      <c r="N58" s="5">
        <f t="shared" si="0"/>
        <v>479255.54</v>
      </c>
    </row>
    <row r="59" spans="1:14" ht="12.75">
      <c r="A59" t="s">
        <v>58</v>
      </c>
      <c r="B59" s="12">
        <v>84219.96</v>
      </c>
      <c r="C59" s="21">
        <v>85370.1</v>
      </c>
      <c r="D59" s="21">
        <v>88053.74</v>
      </c>
      <c r="E59" s="13">
        <v>80894.78</v>
      </c>
      <c r="F59" s="10">
        <v>89501.51</v>
      </c>
      <c r="G59" s="12">
        <v>83803.38</v>
      </c>
      <c r="H59" s="12">
        <v>85173.43</v>
      </c>
      <c r="I59" s="12">
        <v>87168.56</v>
      </c>
      <c r="J59" s="12">
        <v>82404.59</v>
      </c>
      <c r="K59" s="12">
        <v>94072.46</v>
      </c>
      <c r="L59" s="16">
        <v>88801.38</v>
      </c>
      <c r="M59" s="5">
        <v>89525.14</v>
      </c>
      <c r="N59" s="5">
        <f t="shared" si="0"/>
        <v>1038989.0299999999</v>
      </c>
    </row>
    <row r="60" spans="1:14" ht="12.75">
      <c r="A60" t="s">
        <v>25</v>
      </c>
      <c r="B60" s="12">
        <v>40080.75</v>
      </c>
      <c r="C60" s="21">
        <v>40628.1</v>
      </c>
      <c r="D60" s="21">
        <v>41905.26</v>
      </c>
      <c r="E60" s="13">
        <v>38498.27</v>
      </c>
      <c r="F60" s="10">
        <v>42594.27</v>
      </c>
      <c r="G60" s="12">
        <v>39882.49</v>
      </c>
      <c r="H60" s="12">
        <v>40534.51</v>
      </c>
      <c r="I60" s="12">
        <v>41484</v>
      </c>
      <c r="J60" s="12">
        <v>39216.81</v>
      </c>
      <c r="K60" s="12">
        <v>44769.6</v>
      </c>
      <c r="L60" s="16">
        <v>42261.07</v>
      </c>
      <c r="M60" s="5">
        <v>42605.51</v>
      </c>
      <c r="N60" s="5">
        <f t="shared" si="0"/>
        <v>494460.63999999996</v>
      </c>
    </row>
    <row r="61" spans="1:14" ht="12.75">
      <c r="A61" t="s">
        <v>59</v>
      </c>
      <c r="B61" s="12">
        <v>367209.4</v>
      </c>
      <c r="C61" s="21">
        <v>372224.11</v>
      </c>
      <c r="D61" s="21">
        <v>383925.12</v>
      </c>
      <c r="E61" s="13">
        <v>352711.16</v>
      </c>
      <c r="F61" s="10">
        <v>390237.56</v>
      </c>
      <c r="G61" s="12">
        <v>365393.05</v>
      </c>
      <c r="H61" s="12">
        <v>371366.63</v>
      </c>
      <c r="I61" s="12">
        <v>380065.64</v>
      </c>
      <c r="J61" s="12">
        <v>359294.15</v>
      </c>
      <c r="K61" s="12">
        <v>410167.48</v>
      </c>
      <c r="L61" s="16">
        <v>387184.95</v>
      </c>
      <c r="M61" s="5">
        <v>390340.6</v>
      </c>
      <c r="N61" s="5">
        <f t="shared" si="0"/>
        <v>4530119.85</v>
      </c>
    </row>
    <row r="62" spans="1:14" ht="12.75">
      <c r="A62" t="s">
        <v>60</v>
      </c>
      <c r="B62" s="12">
        <v>127562.47</v>
      </c>
      <c r="C62" s="21">
        <v>129304.49</v>
      </c>
      <c r="D62" s="21">
        <v>133369.24</v>
      </c>
      <c r="E62" s="13">
        <v>122526.02</v>
      </c>
      <c r="F62" s="10">
        <v>135562.08</v>
      </c>
      <c r="G62" s="12">
        <v>126931.5</v>
      </c>
      <c r="H62" s="12">
        <v>129006.63</v>
      </c>
      <c r="I62" s="12">
        <v>132028.51</v>
      </c>
      <c r="J62" s="12">
        <v>124812.84</v>
      </c>
      <c r="K62" s="12">
        <v>142485.39</v>
      </c>
      <c r="L62" s="16">
        <v>134501.64</v>
      </c>
      <c r="M62" s="5">
        <v>135597.87</v>
      </c>
      <c r="N62" s="5">
        <f t="shared" si="0"/>
        <v>1573688.6800000002</v>
      </c>
    </row>
    <row r="63" spans="1:14" ht="12.75">
      <c r="A63" t="s">
        <v>61</v>
      </c>
      <c r="B63" s="12">
        <v>390082.53</v>
      </c>
      <c r="C63" s="21">
        <v>395409.6</v>
      </c>
      <c r="D63" s="21">
        <v>407839.45</v>
      </c>
      <c r="E63" s="13">
        <v>374681.21</v>
      </c>
      <c r="F63" s="10">
        <v>414545.09</v>
      </c>
      <c r="G63" s="12">
        <v>388153.04</v>
      </c>
      <c r="H63" s="12">
        <v>394498.71</v>
      </c>
      <c r="I63" s="12">
        <v>403739.56</v>
      </c>
      <c r="J63" s="12">
        <v>381674.23</v>
      </c>
      <c r="K63" s="12">
        <v>435716.43</v>
      </c>
      <c r="L63" s="16">
        <v>411302.34</v>
      </c>
      <c r="M63" s="5">
        <v>414654.55</v>
      </c>
      <c r="N63" s="5">
        <f t="shared" si="0"/>
        <v>4812296.74</v>
      </c>
    </row>
    <row r="64" spans="1:14" ht="12.75">
      <c r="A64" t="s">
        <v>26</v>
      </c>
      <c r="B64" s="12">
        <v>137490.73</v>
      </c>
      <c r="C64" s="21">
        <v>139368.34</v>
      </c>
      <c r="D64" s="21">
        <v>143749.43</v>
      </c>
      <c r="E64" s="13">
        <v>132062.29</v>
      </c>
      <c r="F64" s="10">
        <v>146112.95</v>
      </c>
      <c r="G64" s="12">
        <v>136810.64</v>
      </c>
      <c r="H64" s="12">
        <v>139047.28</v>
      </c>
      <c r="I64" s="12">
        <v>142304.37</v>
      </c>
      <c r="J64" s="12">
        <v>134527.1</v>
      </c>
      <c r="K64" s="12">
        <v>153575.11</v>
      </c>
      <c r="L64" s="16">
        <v>144969.98</v>
      </c>
      <c r="M64" s="5">
        <v>146151.52</v>
      </c>
      <c r="N64" s="5">
        <f t="shared" si="0"/>
        <v>1696169.7400000002</v>
      </c>
    </row>
    <row r="65" spans="1:14" ht="12.75">
      <c r="A65" t="s">
        <v>62</v>
      </c>
      <c r="B65" s="12">
        <v>232279.04</v>
      </c>
      <c r="C65" s="21">
        <v>235451.11</v>
      </c>
      <c r="D65" s="21">
        <v>242852.6</v>
      </c>
      <c r="E65" s="13">
        <v>223108.15</v>
      </c>
      <c r="F65" s="10">
        <v>246845.56</v>
      </c>
      <c r="G65" s="12">
        <v>231130.11</v>
      </c>
      <c r="H65" s="12">
        <v>234908.71</v>
      </c>
      <c r="I65" s="12">
        <v>240411.28</v>
      </c>
      <c r="J65" s="12">
        <v>227272.24</v>
      </c>
      <c r="K65" s="12">
        <v>259452.27</v>
      </c>
      <c r="L65" s="16">
        <v>244914.62</v>
      </c>
      <c r="M65" s="5">
        <v>246910.73</v>
      </c>
      <c r="N65" s="5">
        <f t="shared" si="0"/>
        <v>2865536.42</v>
      </c>
    </row>
    <row r="66" spans="1:14" ht="12.75">
      <c r="A66" t="s">
        <v>63</v>
      </c>
      <c r="B66" s="12">
        <v>216787.42</v>
      </c>
      <c r="C66" s="21">
        <v>219747.92</v>
      </c>
      <c r="D66" s="21">
        <v>226655.79</v>
      </c>
      <c r="E66" s="13">
        <v>208228.18</v>
      </c>
      <c r="F66" s="10">
        <v>230382.43</v>
      </c>
      <c r="G66" s="12">
        <v>215715.11</v>
      </c>
      <c r="H66" s="12">
        <v>219241.71</v>
      </c>
      <c r="I66" s="12">
        <v>224377.29</v>
      </c>
      <c r="J66" s="12">
        <v>212114.53</v>
      </c>
      <c r="K66" s="12">
        <v>242148.36</v>
      </c>
      <c r="L66" s="16">
        <v>228580.27</v>
      </c>
      <c r="M66" s="5">
        <v>230443.27</v>
      </c>
      <c r="N66" s="5">
        <f t="shared" si="0"/>
        <v>2674422.2800000003</v>
      </c>
    </row>
    <row r="67" spans="1:14" ht="12.75">
      <c r="A67" t="s">
        <v>64</v>
      </c>
      <c r="B67" s="12">
        <v>41803.55</v>
      </c>
      <c r="C67" s="21">
        <v>42374.43</v>
      </c>
      <c r="D67" s="21">
        <v>43706.49</v>
      </c>
      <c r="E67" s="13">
        <v>40153.06</v>
      </c>
      <c r="F67" s="10">
        <v>44425.11</v>
      </c>
      <c r="G67" s="12">
        <v>41596.78</v>
      </c>
      <c r="H67" s="12">
        <v>42276.82</v>
      </c>
      <c r="I67" s="12">
        <v>43267.13</v>
      </c>
      <c r="J67" s="12">
        <v>40902.47</v>
      </c>
      <c r="K67" s="12">
        <v>46693.95</v>
      </c>
      <c r="L67" s="16">
        <v>44077.59</v>
      </c>
      <c r="M67" s="5">
        <v>44436.84</v>
      </c>
      <c r="N67" s="5">
        <f t="shared" si="0"/>
        <v>515714.22</v>
      </c>
    </row>
    <row r="68" spans="1:14" ht="12.75">
      <c r="A68" t="s">
        <v>65</v>
      </c>
      <c r="B68" s="12">
        <v>80365.78</v>
      </c>
      <c r="C68" s="21">
        <v>81463.28</v>
      </c>
      <c r="D68" s="21">
        <v>84024.11</v>
      </c>
      <c r="E68" s="13">
        <v>77192.77</v>
      </c>
      <c r="F68" s="10">
        <v>85405.62</v>
      </c>
      <c r="G68" s="12">
        <v>79968.27</v>
      </c>
      <c r="H68" s="12">
        <v>81275.62</v>
      </c>
      <c r="I68" s="12">
        <v>83179.45</v>
      </c>
      <c r="J68" s="12">
        <v>78633.49</v>
      </c>
      <c r="K68" s="12">
        <v>89767.4</v>
      </c>
      <c r="L68" s="16">
        <v>84737.54</v>
      </c>
      <c r="M68" s="5">
        <v>85428.17</v>
      </c>
      <c r="N68" s="5">
        <f t="shared" si="0"/>
        <v>991441.5</v>
      </c>
    </row>
    <row r="69" spans="1:14" ht="12.75">
      <c r="A69" t="s">
        <v>66</v>
      </c>
      <c r="B69" s="12">
        <v>90300.85</v>
      </c>
      <c r="C69" s="21">
        <v>91534.02</v>
      </c>
      <c r="D69" s="21">
        <v>94411.43</v>
      </c>
      <c r="E69" s="13">
        <v>86735.57</v>
      </c>
      <c r="F69" s="10">
        <v>95963.74</v>
      </c>
      <c r="G69" s="12">
        <v>89854.19</v>
      </c>
      <c r="H69" s="12">
        <v>91323.16</v>
      </c>
      <c r="I69" s="12">
        <v>93462.34</v>
      </c>
      <c r="J69" s="12">
        <v>88354.41</v>
      </c>
      <c r="K69" s="12">
        <v>100864.72</v>
      </c>
      <c r="L69" s="16">
        <v>95213.07</v>
      </c>
      <c r="M69" s="5">
        <v>95989.08</v>
      </c>
      <c r="N69" s="5">
        <f t="shared" si="0"/>
        <v>1114006.58</v>
      </c>
    </row>
    <row r="70" spans="1:14" ht="12.75">
      <c r="A70" t="s">
        <v>67</v>
      </c>
      <c r="B70" s="12">
        <v>73345.18</v>
      </c>
      <c r="C70" s="21">
        <v>74346.8</v>
      </c>
      <c r="D70" s="21">
        <v>76683.93</v>
      </c>
      <c r="E70" s="13">
        <v>70449.35</v>
      </c>
      <c r="F70" s="10">
        <v>77944.75</v>
      </c>
      <c r="G70" s="12">
        <v>72982.39</v>
      </c>
      <c r="H70" s="12">
        <v>74175.54</v>
      </c>
      <c r="I70" s="12">
        <v>75913.05</v>
      </c>
      <c r="J70" s="12">
        <v>71764.22</v>
      </c>
      <c r="K70" s="12">
        <v>81925.49</v>
      </c>
      <c r="L70" s="16">
        <v>77335.04</v>
      </c>
      <c r="M70" s="5">
        <v>77965.34</v>
      </c>
      <c r="N70" s="5">
        <f t="shared" si="0"/>
        <v>904831.08</v>
      </c>
    </row>
    <row r="71" spans="1:14" ht="12.75">
      <c r="A71" t="s">
        <v>68</v>
      </c>
      <c r="B71" s="12">
        <v>108386.9</v>
      </c>
      <c r="C71" s="21">
        <v>109867.06</v>
      </c>
      <c r="D71" s="21">
        <v>113320.78</v>
      </c>
      <c r="E71" s="13">
        <v>104107.55</v>
      </c>
      <c r="F71" s="10">
        <v>115183.98</v>
      </c>
      <c r="G71" s="12">
        <v>107850.78</v>
      </c>
      <c r="H71" s="12">
        <v>109613.97</v>
      </c>
      <c r="I71" s="12">
        <v>112181.6</v>
      </c>
      <c r="J71" s="12">
        <v>106050.6</v>
      </c>
      <c r="K71" s="12">
        <v>121066.57</v>
      </c>
      <c r="L71" s="16">
        <v>114282.96</v>
      </c>
      <c r="M71" s="5">
        <v>115214.4</v>
      </c>
      <c r="N71" s="5">
        <f t="shared" si="0"/>
        <v>1337127.15</v>
      </c>
    </row>
    <row r="72" spans="1:14" ht="12.75">
      <c r="A72" t="s">
        <v>69</v>
      </c>
      <c r="B72" s="12">
        <v>120092.44</v>
      </c>
      <c r="C72" s="21">
        <v>121732.45</v>
      </c>
      <c r="D72" s="21">
        <v>125559.17</v>
      </c>
      <c r="E72" s="13">
        <v>115350.93</v>
      </c>
      <c r="F72" s="10">
        <v>127623.59</v>
      </c>
      <c r="G72" s="12">
        <v>119498.42</v>
      </c>
      <c r="H72" s="12">
        <v>121452.03</v>
      </c>
      <c r="I72" s="12">
        <v>124296.95</v>
      </c>
      <c r="J72" s="12">
        <v>117503.83</v>
      </c>
      <c r="K72" s="12">
        <v>134141.48</v>
      </c>
      <c r="L72" s="16">
        <v>126625.26</v>
      </c>
      <c r="M72" s="5">
        <v>127657.29</v>
      </c>
      <c r="N72" s="5">
        <f t="shared" si="0"/>
        <v>1481533.84</v>
      </c>
    </row>
    <row r="73" spans="1:14" ht="12.75">
      <c r="A73" t="s">
        <v>27</v>
      </c>
      <c r="B73" s="12">
        <v>52664.72</v>
      </c>
      <c r="C73" s="21">
        <v>53383.92</v>
      </c>
      <c r="D73" s="21">
        <v>55062.07</v>
      </c>
      <c r="E73" s="13">
        <v>50585.4</v>
      </c>
      <c r="F73" s="10">
        <v>55967.39</v>
      </c>
      <c r="G73" s="12">
        <v>52404.22</v>
      </c>
      <c r="H73" s="12">
        <v>53260.94</v>
      </c>
      <c r="I73" s="12">
        <v>54508.54</v>
      </c>
      <c r="J73" s="12">
        <v>51529.52</v>
      </c>
      <c r="K73" s="12">
        <v>58825.71</v>
      </c>
      <c r="L73" s="16">
        <v>55529.59</v>
      </c>
      <c r="M73" s="5">
        <v>55982.17</v>
      </c>
      <c r="N73" s="5">
        <f t="shared" si="0"/>
        <v>649704.19</v>
      </c>
    </row>
    <row r="74" spans="1:14" ht="12.75">
      <c r="A74" t="s">
        <v>70</v>
      </c>
      <c r="B74" s="12">
        <v>33318.91</v>
      </c>
      <c r="C74" s="21">
        <v>33773.92</v>
      </c>
      <c r="D74" s="21">
        <v>34835.62</v>
      </c>
      <c r="E74" s="13">
        <v>32003.4</v>
      </c>
      <c r="F74" s="10">
        <v>35408.38</v>
      </c>
      <c r="G74" s="12">
        <v>33154.1</v>
      </c>
      <c r="H74" s="12">
        <v>33696.12</v>
      </c>
      <c r="I74" s="12">
        <v>34485.43</v>
      </c>
      <c r="J74" s="12">
        <v>32600.72</v>
      </c>
      <c r="K74" s="12">
        <v>37216.73</v>
      </c>
      <c r="L74" s="16">
        <v>35131.4</v>
      </c>
      <c r="M74" s="5">
        <v>35417.73</v>
      </c>
      <c r="N74" s="5">
        <f t="shared" si="0"/>
        <v>411042.45999999996</v>
      </c>
    </row>
    <row r="75" spans="1:14" ht="12.75">
      <c r="A75" t="s">
        <v>28</v>
      </c>
      <c r="B75" s="12">
        <v>37915.33</v>
      </c>
      <c r="C75" s="21">
        <v>38433.1</v>
      </c>
      <c r="D75" s="21">
        <v>39641.27</v>
      </c>
      <c r="E75" s="13">
        <v>36418.35</v>
      </c>
      <c r="F75" s="10">
        <v>40293.05</v>
      </c>
      <c r="G75" s="12">
        <v>37727.79</v>
      </c>
      <c r="H75" s="12">
        <v>38344.57</v>
      </c>
      <c r="I75" s="12">
        <v>39242.77</v>
      </c>
      <c r="J75" s="12">
        <v>37098.06</v>
      </c>
      <c r="K75" s="12">
        <v>42350.86</v>
      </c>
      <c r="L75" s="16">
        <v>39977.86</v>
      </c>
      <c r="M75" s="5">
        <v>40303.69</v>
      </c>
      <c r="N75" s="5">
        <f t="shared" si="0"/>
        <v>467746.69999999995</v>
      </c>
    </row>
    <row r="76" spans="1:14" ht="12.75">
      <c r="A76" t="s">
        <v>29</v>
      </c>
      <c r="B76" s="12">
        <v>10820.3</v>
      </c>
      <c r="C76" s="21">
        <v>10968.07</v>
      </c>
      <c r="D76" s="21">
        <v>11312.86</v>
      </c>
      <c r="E76" s="13">
        <v>10393.1</v>
      </c>
      <c r="F76" s="10">
        <v>11498.86</v>
      </c>
      <c r="G76" s="12">
        <v>10766.79</v>
      </c>
      <c r="H76" s="12">
        <v>10942.8</v>
      </c>
      <c r="I76" s="12">
        <v>11199.13</v>
      </c>
      <c r="J76" s="12">
        <v>10587.08</v>
      </c>
      <c r="K76" s="12">
        <v>12086.12</v>
      </c>
      <c r="L76" s="16">
        <v>11408.91</v>
      </c>
      <c r="M76" s="5">
        <v>11501.9</v>
      </c>
      <c r="N76" s="5">
        <f t="shared" si="0"/>
        <v>133485.92</v>
      </c>
    </row>
    <row r="77" spans="1:14" ht="12.75">
      <c r="A77" t="s">
        <v>71</v>
      </c>
      <c r="B77" s="12">
        <v>162999.13</v>
      </c>
      <c r="C77" s="21">
        <v>165225.09</v>
      </c>
      <c r="D77" s="21">
        <v>170419.01</v>
      </c>
      <c r="E77" s="13">
        <v>156563.57</v>
      </c>
      <c r="F77" s="10">
        <v>173221.02</v>
      </c>
      <c r="G77" s="12">
        <v>162192.88</v>
      </c>
      <c r="H77" s="12">
        <v>164844.47</v>
      </c>
      <c r="I77" s="12">
        <v>168705.84</v>
      </c>
      <c r="J77" s="12">
        <v>159485.66</v>
      </c>
      <c r="K77" s="12">
        <v>182067.63</v>
      </c>
      <c r="L77" s="16">
        <v>171866</v>
      </c>
      <c r="M77" s="5">
        <v>173266.76</v>
      </c>
      <c r="N77" s="5">
        <f t="shared" si="0"/>
        <v>2010857.0600000003</v>
      </c>
    </row>
    <row r="78" spans="1:14" ht="12.75">
      <c r="A78" t="s">
        <v>72</v>
      </c>
      <c r="B78" s="12">
        <v>24493.79</v>
      </c>
      <c r="C78" s="21">
        <v>24828.29</v>
      </c>
      <c r="D78" s="21">
        <v>25608.77</v>
      </c>
      <c r="E78" s="13">
        <v>23526.73</v>
      </c>
      <c r="F78" s="10">
        <v>26029.83</v>
      </c>
      <c r="G78" s="12">
        <v>24372.64</v>
      </c>
      <c r="H78" s="12">
        <v>24771.09</v>
      </c>
      <c r="I78" s="12">
        <v>25351.33</v>
      </c>
      <c r="J78" s="12">
        <v>23965.82</v>
      </c>
      <c r="K78" s="12">
        <v>27359.2</v>
      </c>
      <c r="L78" s="16">
        <v>25826.21</v>
      </c>
      <c r="M78" s="5">
        <v>26036.69</v>
      </c>
      <c r="N78" s="5">
        <f t="shared" si="0"/>
        <v>302170.39</v>
      </c>
    </row>
    <row r="79" spans="1:14" ht="12.75">
      <c r="A79" t="s">
        <v>73</v>
      </c>
      <c r="B79" s="12">
        <v>48851.39</v>
      </c>
      <c r="C79" s="21">
        <v>49518.52</v>
      </c>
      <c r="D79" s="21">
        <v>51075.16</v>
      </c>
      <c r="E79" s="13">
        <v>46922.63</v>
      </c>
      <c r="F79" s="10">
        <v>51914.93</v>
      </c>
      <c r="G79" s="12">
        <v>48609.76</v>
      </c>
      <c r="H79" s="12">
        <v>49404.44</v>
      </c>
      <c r="I79" s="12">
        <v>50561.72</v>
      </c>
      <c r="J79" s="12">
        <v>47798.4</v>
      </c>
      <c r="K79" s="12">
        <v>54566.29</v>
      </c>
      <c r="L79" s="16">
        <v>51508.83</v>
      </c>
      <c r="M79" s="5">
        <v>51928.63</v>
      </c>
      <c r="N79" s="5">
        <f>SUM(B79:M79)</f>
        <v>602660.7000000001</v>
      </c>
    </row>
    <row r="80" spans="1:14" ht="12.75">
      <c r="A80" t="s">
        <v>30</v>
      </c>
      <c r="B80" s="12">
        <v>24153.32</v>
      </c>
      <c r="C80" s="21">
        <v>24483.16</v>
      </c>
      <c r="D80" s="21">
        <v>25252.8</v>
      </c>
      <c r="E80" s="13">
        <v>23199.69</v>
      </c>
      <c r="F80" s="10">
        <v>25668</v>
      </c>
      <c r="G80" s="12">
        <v>24033.84</v>
      </c>
      <c r="H80" s="12">
        <v>24426.76</v>
      </c>
      <c r="I80" s="12">
        <v>24998.94</v>
      </c>
      <c r="J80" s="12">
        <v>23632.69</v>
      </c>
      <c r="K80" s="12">
        <v>26978.9</v>
      </c>
      <c r="L80" s="16">
        <v>25467.21</v>
      </c>
      <c r="M80" s="5">
        <v>25674.78</v>
      </c>
      <c r="N80" s="5">
        <f>SUM(B80:M80)</f>
        <v>297970.08999999997</v>
      </c>
    </row>
    <row r="81" ht="12.75">
      <c r="A81" t="s">
        <v>1</v>
      </c>
    </row>
    <row r="82" spans="1:14" ht="12.75">
      <c r="A82" t="s">
        <v>31</v>
      </c>
      <c r="B82" s="5">
        <f aca="true" t="shared" si="1" ref="B82:M82">SUM(B14:B80)</f>
        <v>6809505.550000001</v>
      </c>
      <c r="C82" s="5">
        <f t="shared" si="1"/>
        <v>6902497.999999997</v>
      </c>
      <c r="D82" s="5">
        <f t="shared" si="1"/>
        <v>7119480.74</v>
      </c>
      <c r="E82" s="5">
        <f t="shared" si="1"/>
        <v>6540651.279999998</v>
      </c>
      <c r="F82" s="5">
        <f t="shared" si="1"/>
        <v>7236538.369999997</v>
      </c>
      <c r="G82" s="5">
        <f t="shared" si="1"/>
        <v>6775823.349999999</v>
      </c>
      <c r="H82" s="5">
        <f t="shared" si="1"/>
        <v>6886597.070000001</v>
      </c>
      <c r="I82" s="5">
        <f t="shared" si="1"/>
        <v>7047910.719999998</v>
      </c>
      <c r="J82" s="5">
        <f t="shared" si="1"/>
        <v>6662725.699999999</v>
      </c>
      <c r="K82" s="5">
        <f t="shared" si="1"/>
        <v>7606117.29</v>
      </c>
      <c r="L82" s="5">
        <f t="shared" si="1"/>
        <v>7179930.81</v>
      </c>
      <c r="M82" s="5">
        <f t="shared" si="1"/>
        <v>7238449.0600000005</v>
      </c>
      <c r="N82" s="5">
        <f>SUM(B82:M82)</f>
        <v>84006227.94000001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</sheetPr>
  <dimension ref="A1:N85"/>
  <sheetViews>
    <sheetView zoomScalePageLayoutView="0" workbookViewId="0" topLeftCell="A1">
      <pane xSplit="1" ySplit="13" topLeftCell="D7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83" sqref="J83"/>
    </sheetView>
  </sheetViews>
  <sheetFormatPr defaultColWidth="9.33203125" defaultRowHeight="12.75"/>
  <cols>
    <col min="1" max="1" width="17" style="0" bestFit="1" customWidth="1"/>
    <col min="2" max="8" width="11.16015625" style="0" bestFit="1" customWidth="1"/>
    <col min="9" max="9" width="11.33203125" style="0" bestFit="1" customWidth="1"/>
    <col min="10" max="12" width="11.16015625" style="0" bestFit="1" customWidth="1"/>
    <col min="13" max="13" width="11.16015625" style="8" bestFit="1" customWidth="1"/>
    <col min="14" max="14" width="12.16015625" style="0" bestFit="1" customWidth="1"/>
  </cols>
  <sheetData>
    <row r="1" spans="1:14" ht="12.75">
      <c r="A1" t="str">
        <f>'SFY 12-13'!A1</f>
        <v>VALIDATED TAX RECEIPTS FOR: JULY, 2012 thru June, 2013</v>
      </c>
      <c r="F1" s="3"/>
      <c r="G1" s="3"/>
      <c r="N1" t="s">
        <v>84</v>
      </c>
    </row>
    <row r="2" spans="6:7" ht="12.75">
      <c r="F2" s="3"/>
      <c r="G2" s="3"/>
    </row>
    <row r="3" spans="1:14" ht="12.75">
      <c r="A3" s="22" t="s">
        <v>98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.75">
      <c r="A4" s="22" t="s">
        <v>86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22" t="s">
        <v>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22" t="s">
        <v>99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22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2.75">
      <c r="A8" s="22" t="s">
        <v>96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11" spans="2:14" ht="12.75">
      <c r="B11" s="1">
        <f>'Oil &amp; Gas Severance'!B11</f>
        <v>41091</v>
      </c>
      <c r="C11" s="20">
        <f>'Oil &amp; Gas Severance'!C11</f>
        <v>41122</v>
      </c>
      <c r="D11" s="20">
        <f>'Oil &amp; Gas Severance'!D11</f>
        <v>41153</v>
      </c>
      <c r="E11" s="20">
        <f>'Oil &amp; Gas Severance'!E11</f>
        <v>41183</v>
      </c>
      <c r="F11" s="20">
        <f>'Oil &amp; Gas Severance'!F11</f>
        <v>41214</v>
      </c>
      <c r="G11" s="20">
        <f>'Oil &amp; Gas Severance'!G11</f>
        <v>41244</v>
      </c>
      <c r="H11" s="20">
        <f>'Oil &amp; Gas Severance'!H11</f>
        <v>41275</v>
      </c>
      <c r="I11" s="20">
        <f>'Oil &amp; Gas Severance'!I11</f>
        <v>41306</v>
      </c>
      <c r="J11" s="20">
        <f>'Oil &amp; Gas Severance'!J11</f>
        <v>41334</v>
      </c>
      <c r="K11" s="20">
        <f>'Oil &amp; Gas Severance'!K11</f>
        <v>41365</v>
      </c>
      <c r="L11" s="20">
        <f>'Oil &amp; Gas Severance'!L11</f>
        <v>41395</v>
      </c>
      <c r="M11" s="20">
        <f>'Oil &amp; Gas Severance'!M11</f>
        <v>41426</v>
      </c>
      <c r="N11" s="20" t="str">
        <f>'Oil &amp; Gas Severance'!N11</f>
        <v>SFY12-13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37</v>
      </c>
      <c r="B14" s="8">
        <v>22386.686686065364</v>
      </c>
      <c r="C14" s="11">
        <v>23780.646422918384</v>
      </c>
      <c r="D14" s="14">
        <v>30848</v>
      </c>
      <c r="E14" s="14">
        <v>31678</v>
      </c>
      <c r="F14" s="15">
        <v>32088</v>
      </c>
      <c r="G14" s="11">
        <v>31522</v>
      </c>
      <c r="H14" s="11">
        <v>31526</v>
      </c>
      <c r="I14" s="5">
        <v>30964</v>
      </c>
      <c r="J14" s="5">
        <v>32686</v>
      </c>
      <c r="K14" s="11">
        <v>38968</v>
      </c>
      <c r="L14" s="11">
        <v>38978</v>
      </c>
      <c r="M14" s="5">
        <v>40936</v>
      </c>
      <c r="N14" s="8">
        <f>SUM(B14:M14)</f>
        <v>386361.33310898376</v>
      </c>
    </row>
    <row r="15" spans="1:14" ht="12.75">
      <c r="A15" t="s">
        <v>38</v>
      </c>
      <c r="B15" s="8">
        <v>0</v>
      </c>
      <c r="C15" s="11">
        <v>0</v>
      </c>
      <c r="D15" s="14">
        <v>0</v>
      </c>
      <c r="E15" s="14">
        <v>60</v>
      </c>
      <c r="F15" s="15">
        <v>0</v>
      </c>
      <c r="G15" s="11">
        <v>0</v>
      </c>
      <c r="H15" s="11">
        <v>60</v>
      </c>
      <c r="I15" s="5">
        <v>60</v>
      </c>
      <c r="J15" s="5">
        <v>60</v>
      </c>
      <c r="K15" s="11">
        <v>0</v>
      </c>
      <c r="L15" s="11">
        <v>120</v>
      </c>
      <c r="M15" s="5">
        <v>0</v>
      </c>
      <c r="N15" s="8">
        <f aca="true" t="shared" si="0" ref="N15:N78">SUM(B15:M15)</f>
        <v>360</v>
      </c>
    </row>
    <row r="16" spans="1:14" ht="12.75">
      <c r="A16" t="s">
        <v>39</v>
      </c>
      <c r="B16" s="8">
        <v>261822.22043858469</v>
      </c>
      <c r="C16" s="11">
        <v>270926.8116548803</v>
      </c>
      <c r="D16" s="14">
        <v>269814</v>
      </c>
      <c r="E16" s="14">
        <v>234548</v>
      </c>
      <c r="F16" s="15">
        <v>267244</v>
      </c>
      <c r="G16" s="11">
        <v>295656</v>
      </c>
      <c r="H16" s="11">
        <v>180900</v>
      </c>
      <c r="I16" s="5">
        <v>226670</v>
      </c>
      <c r="J16" s="5">
        <v>245640</v>
      </c>
      <c r="K16" s="11">
        <v>330162</v>
      </c>
      <c r="L16" s="11">
        <v>337318</v>
      </c>
      <c r="M16" s="5">
        <v>340562</v>
      </c>
      <c r="N16" s="8">
        <f t="shared" si="0"/>
        <v>3261263.032093465</v>
      </c>
    </row>
    <row r="17" spans="1:14" ht="12.75">
      <c r="A17" t="s">
        <v>2</v>
      </c>
      <c r="B17" s="8">
        <v>0</v>
      </c>
      <c r="C17" s="11">
        <v>60</v>
      </c>
      <c r="D17" s="14">
        <v>0</v>
      </c>
      <c r="E17" s="14">
        <v>0</v>
      </c>
      <c r="F17" s="15">
        <v>60</v>
      </c>
      <c r="G17" s="11">
        <v>60</v>
      </c>
      <c r="H17" s="11">
        <v>0</v>
      </c>
      <c r="I17" s="5">
        <v>0</v>
      </c>
      <c r="J17" s="5">
        <v>0</v>
      </c>
      <c r="K17" s="11">
        <v>120</v>
      </c>
      <c r="L17" s="11">
        <v>0</v>
      </c>
      <c r="M17" s="5">
        <v>60</v>
      </c>
      <c r="N17" s="8">
        <f t="shared" si="0"/>
        <v>360</v>
      </c>
    </row>
    <row r="18" spans="1:14" ht="12.75">
      <c r="A18" t="s">
        <v>40</v>
      </c>
      <c r="B18" s="8">
        <v>117913.4821671078</v>
      </c>
      <c r="C18" s="11">
        <v>125563.79237304715</v>
      </c>
      <c r="D18" s="14">
        <v>133522</v>
      </c>
      <c r="E18" s="14">
        <v>142268</v>
      </c>
      <c r="F18" s="15">
        <v>128978</v>
      </c>
      <c r="G18" s="11">
        <v>131360</v>
      </c>
      <c r="H18" s="11">
        <v>128066</v>
      </c>
      <c r="I18" s="5">
        <v>143234</v>
      </c>
      <c r="J18" s="5">
        <v>139520</v>
      </c>
      <c r="K18" s="11">
        <v>171080</v>
      </c>
      <c r="L18" s="11">
        <v>147036</v>
      </c>
      <c r="M18" s="5">
        <v>142356</v>
      </c>
      <c r="N18" s="8">
        <f t="shared" si="0"/>
        <v>1650897.274540155</v>
      </c>
    </row>
    <row r="19" spans="1:14" ht="12.75">
      <c r="A19" t="s">
        <v>41</v>
      </c>
      <c r="B19" s="8">
        <v>1750884.2692208092</v>
      </c>
      <c r="C19" s="11">
        <v>1896145.236879247</v>
      </c>
      <c r="D19" s="14">
        <v>1833254</v>
      </c>
      <c r="E19" s="14">
        <v>1523082</v>
      </c>
      <c r="F19" s="15">
        <v>1766882</v>
      </c>
      <c r="G19" s="11">
        <v>1899084</v>
      </c>
      <c r="H19" s="11">
        <v>1987640</v>
      </c>
      <c r="I19" s="5">
        <v>2331840</v>
      </c>
      <c r="J19" s="5">
        <v>2262618</v>
      </c>
      <c r="K19" s="11">
        <v>2630606</v>
      </c>
      <c r="L19" s="11">
        <v>2374060</v>
      </c>
      <c r="M19" s="5">
        <v>2269564</v>
      </c>
      <c r="N19" s="8">
        <f t="shared" si="0"/>
        <v>24525659.50610006</v>
      </c>
    </row>
    <row r="20" spans="1:14" ht="12.75">
      <c r="A20" t="s">
        <v>3</v>
      </c>
      <c r="B20" s="8">
        <v>0</v>
      </c>
      <c r="C20" s="11">
        <v>0</v>
      </c>
      <c r="D20" s="14">
        <v>0</v>
      </c>
      <c r="E20" s="14">
        <v>0</v>
      </c>
      <c r="F20" s="15">
        <v>0</v>
      </c>
      <c r="G20" s="11">
        <v>0</v>
      </c>
      <c r="H20" s="11">
        <v>60</v>
      </c>
      <c r="I20" s="5">
        <v>0</v>
      </c>
      <c r="J20" s="5">
        <v>0</v>
      </c>
      <c r="K20" s="11">
        <v>0</v>
      </c>
      <c r="L20" s="11">
        <v>120</v>
      </c>
      <c r="M20" s="5">
        <v>0</v>
      </c>
      <c r="N20" s="8">
        <f t="shared" si="0"/>
        <v>180</v>
      </c>
    </row>
    <row r="21" spans="1:14" ht="12.75">
      <c r="A21" t="s">
        <v>42</v>
      </c>
      <c r="B21" s="8">
        <v>38555.112582682515</v>
      </c>
      <c r="C21" s="11">
        <v>43843.30086204666</v>
      </c>
      <c r="D21" s="14">
        <v>53436</v>
      </c>
      <c r="E21" s="14">
        <v>29302</v>
      </c>
      <c r="F21" s="15">
        <v>33734</v>
      </c>
      <c r="G21" s="11">
        <v>17270</v>
      </c>
      <c r="H21" s="11">
        <v>62436</v>
      </c>
      <c r="I21" s="5">
        <v>48148</v>
      </c>
      <c r="J21" s="5">
        <v>51662</v>
      </c>
      <c r="K21" s="11">
        <v>71692</v>
      </c>
      <c r="L21" s="11">
        <v>66932</v>
      </c>
      <c r="M21" s="5">
        <v>58578</v>
      </c>
      <c r="N21" s="8">
        <f t="shared" si="0"/>
        <v>575588.4134447292</v>
      </c>
    </row>
    <row r="22" spans="1:14" ht="12.75">
      <c r="A22" t="s">
        <v>43</v>
      </c>
      <c r="B22" s="8">
        <v>11878</v>
      </c>
      <c r="C22" s="11">
        <v>10984</v>
      </c>
      <c r="D22" s="14">
        <v>11768</v>
      </c>
      <c r="E22" s="14">
        <v>10662</v>
      </c>
      <c r="F22" s="15">
        <v>11654</v>
      </c>
      <c r="G22" s="11">
        <v>11004</v>
      </c>
      <c r="H22" s="11">
        <v>12412</v>
      </c>
      <c r="I22" s="5">
        <v>12956</v>
      </c>
      <c r="J22" s="5">
        <v>13594</v>
      </c>
      <c r="K22" s="11">
        <v>15130</v>
      </c>
      <c r="L22" s="11">
        <v>16502</v>
      </c>
      <c r="M22" s="5">
        <v>14148</v>
      </c>
      <c r="N22" s="8">
        <f t="shared" si="0"/>
        <v>152692</v>
      </c>
    </row>
    <row r="23" spans="1:14" ht="12.75">
      <c r="A23" t="s">
        <v>44</v>
      </c>
      <c r="B23" s="8">
        <v>4518.005618827703</v>
      </c>
      <c r="C23" s="11">
        <v>4727.846684521082</v>
      </c>
      <c r="D23" s="14">
        <v>7502</v>
      </c>
      <c r="E23" s="14">
        <v>6672</v>
      </c>
      <c r="F23" s="15">
        <v>7418</v>
      </c>
      <c r="G23" s="11">
        <v>7564</v>
      </c>
      <c r="H23" s="11">
        <v>6714</v>
      </c>
      <c r="I23" s="5">
        <v>5850</v>
      </c>
      <c r="J23" s="5">
        <v>6490</v>
      </c>
      <c r="K23" s="11">
        <v>7568</v>
      </c>
      <c r="L23" s="11">
        <v>7074</v>
      </c>
      <c r="M23" s="5">
        <v>8848</v>
      </c>
      <c r="N23" s="8">
        <f t="shared" si="0"/>
        <v>80945.85230334879</v>
      </c>
    </row>
    <row r="24" spans="1:14" ht="12.75">
      <c r="A24" t="s">
        <v>45</v>
      </c>
      <c r="B24" s="8">
        <v>79708.70079324405</v>
      </c>
      <c r="C24" s="11">
        <v>84071.9386839719</v>
      </c>
      <c r="D24" s="14">
        <v>90864</v>
      </c>
      <c r="E24" s="14">
        <v>61988</v>
      </c>
      <c r="F24" s="15">
        <v>79070</v>
      </c>
      <c r="G24" s="11">
        <v>60684</v>
      </c>
      <c r="H24" s="11">
        <v>130170</v>
      </c>
      <c r="I24" s="5">
        <v>123488</v>
      </c>
      <c r="J24" s="5">
        <v>128910</v>
      </c>
      <c r="K24" s="11">
        <v>163898</v>
      </c>
      <c r="L24" s="11">
        <v>140668</v>
      </c>
      <c r="M24" s="5">
        <v>102566</v>
      </c>
      <c r="N24" s="8">
        <f t="shared" si="0"/>
        <v>1246086.639477216</v>
      </c>
    </row>
    <row r="25" spans="1:14" ht="12.75">
      <c r="A25" t="s">
        <v>4</v>
      </c>
      <c r="B25" s="8">
        <v>1220.900504767547</v>
      </c>
      <c r="C25" s="11">
        <v>1505.7889385405972</v>
      </c>
      <c r="D25" s="14">
        <v>2524</v>
      </c>
      <c r="E25" s="14">
        <v>2358</v>
      </c>
      <c r="F25" s="15">
        <v>2490</v>
      </c>
      <c r="G25" s="11">
        <v>3370</v>
      </c>
      <c r="H25" s="11">
        <v>2538</v>
      </c>
      <c r="I25" s="5">
        <v>2780</v>
      </c>
      <c r="J25" s="5">
        <v>2264</v>
      </c>
      <c r="K25" s="11">
        <v>3046</v>
      </c>
      <c r="L25" s="11">
        <v>3308</v>
      </c>
      <c r="M25" s="5">
        <v>3668</v>
      </c>
      <c r="N25" s="8">
        <f t="shared" si="0"/>
        <v>31072.689443308143</v>
      </c>
    </row>
    <row r="26" spans="1:14" ht="12.75">
      <c r="A26" t="s">
        <v>89</v>
      </c>
      <c r="B26" s="8">
        <v>2006404.5542011098</v>
      </c>
      <c r="C26" s="11">
        <v>2195732.785539634</v>
      </c>
      <c r="D26" s="14">
        <v>2508142</v>
      </c>
      <c r="E26" s="14">
        <v>2192502</v>
      </c>
      <c r="F26" s="15">
        <v>2320148</v>
      </c>
      <c r="G26" s="11">
        <v>2535576</v>
      </c>
      <c r="H26" s="11">
        <v>2386272</v>
      </c>
      <c r="I26" s="5">
        <v>2934962</v>
      </c>
      <c r="J26" s="5">
        <v>2409472</v>
      </c>
      <c r="K26" s="11">
        <v>2779736</v>
      </c>
      <c r="L26" s="11">
        <v>2672702</v>
      </c>
      <c r="M26" s="5">
        <v>2022074</v>
      </c>
      <c r="N26" s="8">
        <f t="shared" si="0"/>
        <v>28963723.339740746</v>
      </c>
    </row>
    <row r="27" spans="1:14" ht="12.75">
      <c r="A27" t="s">
        <v>5</v>
      </c>
      <c r="B27" s="8">
        <v>8</v>
      </c>
      <c r="C27" s="11">
        <v>276</v>
      </c>
      <c r="D27" s="14">
        <v>388</v>
      </c>
      <c r="E27" s="14">
        <v>44</v>
      </c>
      <c r="F27" s="15">
        <v>184</v>
      </c>
      <c r="G27" s="11">
        <v>88</v>
      </c>
      <c r="H27" s="11">
        <v>116</v>
      </c>
      <c r="I27" s="5">
        <v>162</v>
      </c>
      <c r="J27" s="5">
        <v>124</v>
      </c>
      <c r="K27" s="11">
        <v>44</v>
      </c>
      <c r="L27" s="11">
        <v>128</v>
      </c>
      <c r="M27" s="5">
        <v>2</v>
      </c>
      <c r="N27" s="8">
        <f t="shared" si="0"/>
        <v>1564</v>
      </c>
    </row>
    <row r="28" spans="1:14" ht="12.75">
      <c r="A28" t="s">
        <v>6</v>
      </c>
      <c r="B28" s="8">
        <v>0</v>
      </c>
      <c r="C28" s="11">
        <v>0</v>
      </c>
      <c r="D28" s="14">
        <v>0</v>
      </c>
      <c r="E28" s="14">
        <v>0</v>
      </c>
      <c r="F28" s="15">
        <v>0</v>
      </c>
      <c r="G28" s="11">
        <v>0</v>
      </c>
      <c r="H28" s="11">
        <v>0</v>
      </c>
      <c r="I28" s="5">
        <v>0</v>
      </c>
      <c r="J28" s="5">
        <v>0</v>
      </c>
      <c r="K28" s="11">
        <v>0</v>
      </c>
      <c r="L28" s="11">
        <v>0</v>
      </c>
      <c r="M28" s="5">
        <v>0</v>
      </c>
      <c r="N28" s="8">
        <f t="shared" si="0"/>
        <v>0</v>
      </c>
    </row>
    <row r="29" spans="1:14" ht="12.75">
      <c r="A29" t="s">
        <v>46</v>
      </c>
      <c r="B29" s="8">
        <v>596954.3905073006</v>
      </c>
      <c r="C29" s="11">
        <v>624976.1796664665</v>
      </c>
      <c r="D29" s="14">
        <v>651176</v>
      </c>
      <c r="E29" s="14">
        <v>593288</v>
      </c>
      <c r="F29" s="15">
        <v>657890</v>
      </c>
      <c r="G29" s="11">
        <v>628742</v>
      </c>
      <c r="H29" s="11">
        <v>566822</v>
      </c>
      <c r="I29" s="5">
        <v>589276</v>
      </c>
      <c r="J29" s="5">
        <v>617108</v>
      </c>
      <c r="K29" s="11">
        <v>729690</v>
      </c>
      <c r="L29" s="11">
        <v>723222</v>
      </c>
      <c r="M29" s="5">
        <v>722664</v>
      </c>
      <c r="N29" s="8">
        <f t="shared" si="0"/>
        <v>7701808.570173767</v>
      </c>
    </row>
    <row r="30" spans="1:14" ht="12.75">
      <c r="A30" t="s">
        <v>47</v>
      </c>
      <c r="B30" s="8">
        <v>152677.359093379</v>
      </c>
      <c r="C30" s="11">
        <v>163745.39093396527</v>
      </c>
      <c r="D30" s="14">
        <v>171004</v>
      </c>
      <c r="E30" s="14">
        <v>147446</v>
      </c>
      <c r="F30" s="15">
        <v>162660</v>
      </c>
      <c r="G30" s="11">
        <v>218592</v>
      </c>
      <c r="H30" s="11">
        <v>81820</v>
      </c>
      <c r="I30" s="5">
        <v>124222</v>
      </c>
      <c r="J30" s="5">
        <v>137644</v>
      </c>
      <c r="K30" s="11">
        <v>170284</v>
      </c>
      <c r="L30" s="11">
        <v>178006</v>
      </c>
      <c r="M30" s="5">
        <v>188734</v>
      </c>
      <c r="N30" s="8">
        <f t="shared" si="0"/>
        <v>1896834.7500273443</v>
      </c>
    </row>
    <row r="31" spans="1:14" ht="12.75">
      <c r="A31" t="s">
        <v>7</v>
      </c>
      <c r="B31" s="8">
        <v>566</v>
      </c>
      <c r="C31" s="11">
        <v>448</v>
      </c>
      <c r="D31" s="14">
        <v>1074</v>
      </c>
      <c r="E31" s="14">
        <v>562</v>
      </c>
      <c r="F31" s="15">
        <v>1342</v>
      </c>
      <c r="G31" s="11">
        <v>1174</v>
      </c>
      <c r="H31" s="11">
        <v>1144</v>
      </c>
      <c r="I31" s="5">
        <v>1398</v>
      </c>
      <c r="J31" s="5">
        <v>1744</v>
      </c>
      <c r="K31" s="11">
        <v>1922</v>
      </c>
      <c r="L31" s="11">
        <v>1566</v>
      </c>
      <c r="M31" s="5">
        <v>2296</v>
      </c>
      <c r="N31" s="8">
        <f t="shared" si="0"/>
        <v>15236</v>
      </c>
    </row>
    <row r="32" spans="1:14" ht="12.75">
      <c r="A32" t="s">
        <v>8</v>
      </c>
      <c r="B32" s="8">
        <v>0</v>
      </c>
      <c r="C32" s="11">
        <v>0</v>
      </c>
      <c r="D32" s="14">
        <v>0</v>
      </c>
      <c r="E32" s="14">
        <v>0</v>
      </c>
      <c r="F32" s="15">
        <v>0</v>
      </c>
      <c r="G32" s="11">
        <v>0</v>
      </c>
      <c r="H32" s="11">
        <v>0</v>
      </c>
      <c r="I32" s="5">
        <v>60</v>
      </c>
      <c r="J32" s="5">
        <v>0</v>
      </c>
      <c r="K32" s="11">
        <v>0</v>
      </c>
      <c r="L32" s="11">
        <v>0</v>
      </c>
      <c r="M32" s="5">
        <v>0</v>
      </c>
      <c r="N32" s="8">
        <f t="shared" si="0"/>
        <v>60</v>
      </c>
    </row>
    <row r="33" spans="1:14" ht="12.75">
      <c r="A33" t="s">
        <v>9</v>
      </c>
      <c r="B33" s="8">
        <v>0</v>
      </c>
      <c r="C33" s="11">
        <v>0</v>
      </c>
      <c r="D33" s="14">
        <v>240</v>
      </c>
      <c r="E33" s="14">
        <v>180</v>
      </c>
      <c r="F33" s="15">
        <v>120</v>
      </c>
      <c r="G33" s="11">
        <v>180</v>
      </c>
      <c r="H33" s="11">
        <v>180</v>
      </c>
      <c r="I33" s="5">
        <v>60</v>
      </c>
      <c r="J33" s="5">
        <v>240</v>
      </c>
      <c r="K33" s="11">
        <v>240</v>
      </c>
      <c r="L33" s="11">
        <v>120</v>
      </c>
      <c r="M33" s="5">
        <v>180</v>
      </c>
      <c r="N33" s="8">
        <f t="shared" si="0"/>
        <v>1740</v>
      </c>
    </row>
    <row r="34" spans="1:14" ht="12.75">
      <c r="A34" t="s">
        <v>10</v>
      </c>
      <c r="B34" s="8">
        <v>0</v>
      </c>
      <c r="C34" s="11">
        <v>0</v>
      </c>
      <c r="D34" s="14">
        <v>0</v>
      </c>
      <c r="E34" s="14">
        <v>120</v>
      </c>
      <c r="F34" s="15">
        <v>0</v>
      </c>
      <c r="G34" s="11">
        <v>0</v>
      </c>
      <c r="H34" s="15">
        <v>0</v>
      </c>
      <c r="I34" s="5">
        <v>0</v>
      </c>
      <c r="J34" s="5">
        <v>0</v>
      </c>
      <c r="K34" s="11">
        <v>0</v>
      </c>
      <c r="L34" s="11">
        <v>0</v>
      </c>
      <c r="M34" s="5">
        <v>60</v>
      </c>
      <c r="N34" s="8">
        <f t="shared" si="0"/>
        <v>180</v>
      </c>
    </row>
    <row r="35" spans="1:14" ht="12.75">
      <c r="A35" t="s">
        <v>11</v>
      </c>
      <c r="B35" s="8">
        <v>0</v>
      </c>
      <c r="C35" s="11">
        <v>0</v>
      </c>
      <c r="D35" s="14">
        <v>0</v>
      </c>
      <c r="E35" s="14">
        <v>0</v>
      </c>
      <c r="F35" s="15">
        <v>0</v>
      </c>
      <c r="G35" s="11">
        <v>0</v>
      </c>
      <c r="H35" s="11">
        <v>0</v>
      </c>
      <c r="I35" s="5">
        <v>0</v>
      </c>
      <c r="J35" s="5">
        <v>0</v>
      </c>
      <c r="K35" s="11">
        <v>0</v>
      </c>
      <c r="L35" s="11">
        <v>60</v>
      </c>
      <c r="M35" s="5">
        <v>0</v>
      </c>
      <c r="N35" s="8">
        <f t="shared" si="0"/>
        <v>60</v>
      </c>
    </row>
    <row r="36" spans="1:14" ht="12.75">
      <c r="A36" t="s">
        <v>48</v>
      </c>
      <c r="B36" s="8">
        <v>0</v>
      </c>
      <c r="C36" s="11">
        <v>0</v>
      </c>
      <c r="D36" s="14">
        <v>0</v>
      </c>
      <c r="E36" s="14">
        <v>0</v>
      </c>
      <c r="F36" s="15">
        <v>0</v>
      </c>
      <c r="G36" s="11">
        <v>0</v>
      </c>
      <c r="H36" s="11">
        <v>60</v>
      </c>
      <c r="I36" s="5">
        <v>0</v>
      </c>
      <c r="J36" s="5">
        <v>0</v>
      </c>
      <c r="K36" s="11">
        <v>0</v>
      </c>
      <c r="L36" s="11">
        <v>0</v>
      </c>
      <c r="M36" s="5">
        <v>60</v>
      </c>
      <c r="N36" s="8">
        <f t="shared" si="0"/>
        <v>120</v>
      </c>
    </row>
    <row r="37" spans="1:14" ht="12.75">
      <c r="A37" t="s">
        <v>12</v>
      </c>
      <c r="B37" s="8">
        <v>0</v>
      </c>
      <c r="C37" s="11">
        <v>0</v>
      </c>
      <c r="D37" s="14">
        <v>0</v>
      </c>
      <c r="E37" s="14">
        <v>0</v>
      </c>
      <c r="F37" s="15">
        <v>0</v>
      </c>
      <c r="G37" s="11">
        <v>60</v>
      </c>
      <c r="H37" s="11">
        <v>0</v>
      </c>
      <c r="I37" s="5">
        <v>0</v>
      </c>
      <c r="J37" s="5">
        <v>0</v>
      </c>
      <c r="K37" s="11">
        <v>0</v>
      </c>
      <c r="L37" s="11">
        <v>60</v>
      </c>
      <c r="M37" s="5">
        <v>0</v>
      </c>
      <c r="N37" s="8">
        <f t="shared" si="0"/>
        <v>120</v>
      </c>
    </row>
    <row r="38" spans="1:14" ht="12.75">
      <c r="A38" t="s">
        <v>13</v>
      </c>
      <c r="B38" s="8">
        <v>0</v>
      </c>
      <c r="C38" s="11">
        <v>0</v>
      </c>
      <c r="D38" s="14">
        <v>0</v>
      </c>
      <c r="E38" s="14">
        <v>60</v>
      </c>
      <c r="F38" s="15">
        <v>120</v>
      </c>
      <c r="G38" s="11">
        <v>0</v>
      </c>
      <c r="H38" s="11">
        <v>60</v>
      </c>
      <c r="I38" s="5">
        <v>0</v>
      </c>
      <c r="J38" s="5">
        <v>120</v>
      </c>
      <c r="K38" s="11">
        <v>60</v>
      </c>
      <c r="L38" s="11">
        <v>180</v>
      </c>
      <c r="M38" s="5">
        <v>60</v>
      </c>
      <c r="N38" s="8">
        <f t="shared" si="0"/>
        <v>660</v>
      </c>
    </row>
    <row r="39" spans="1:14" ht="12.75">
      <c r="A39" t="s">
        <v>14</v>
      </c>
      <c r="B39" s="8">
        <v>222</v>
      </c>
      <c r="C39" s="11">
        <v>266</v>
      </c>
      <c r="D39" s="14">
        <v>244</v>
      </c>
      <c r="E39" s="14">
        <v>292</v>
      </c>
      <c r="F39" s="15">
        <v>252</v>
      </c>
      <c r="G39" s="11">
        <v>280</v>
      </c>
      <c r="H39" s="11">
        <v>516</v>
      </c>
      <c r="I39" s="5">
        <v>408</v>
      </c>
      <c r="J39" s="5">
        <v>166</v>
      </c>
      <c r="K39" s="11">
        <v>288</v>
      </c>
      <c r="L39" s="11">
        <v>296</v>
      </c>
      <c r="M39" s="5">
        <v>378</v>
      </c>
      <c r="N39" s="8">
        <f t="shared" si="0"/>
        <v>3608</v>
      </c>
    </row>
    <row r="40" spans="1:14" ht="12.75">
      <c r="A40" t="s">
        <v>49</v>
      </c>
      <c r="B40" s="8">
        <v>29477.243731509057</v>
      </c>
      <c r="C40" s="11">
        <v>40642.07363941065</v>
      </c>
      <c r="D40" s="14">
        <v>33502</v>
      </c>
      <c r="E40" s="14">
        <v>28304</v>
      </c>
      <c r="F40" s="15">
        <v>33902</v>
      </c>
      <c r="G40" s="11">
        <v>29378</v>
      </c>
      <c r="H40" s="11">
        <v>30592</v>
      </c>
      <c r="I40" s="5">
        <v>35958</v>
      </c>
      <c r="J40" s="5">
        <v>34754</v>
      </c>
      <c r="K40" s="11">
        <v>40934</v>
      </c>
      <c r="L40" s="11">
        <v>39134</v>
      </c>
      <c r="M40" s="5">
        <v>38090</v>
      </c>
      <c r="N40" s="8">
        <f t="shared" si="0"/>
        <v>414667.31737091974</v>
      </c>
    </row>
    <row r="41" spans="1:14" ht="12.75">
      <c r="A41" t="s">
        <v>15</v>
      </c>
      <c r="B41" s="8">
        <v>8027.678133914018</v>
      </c>
      <c r="C41" s="11">
        <v>8866.309222039588</v>
      </c>
      <c r="D41" s="14">
        <v>7668</v>
      </c>
      <c r="E41" s="14">
        <v>6780</v>
      </c>
      <c r="F41" s="15">
        <v>8714</v>
      </c>
      <c r="G41" s="11">
        <v>9226</v>
      </c>
      <c r="H41" s="11">
        <v>8864</v>
      </c>
      <c r="I41" s="5">
        <v>11562</v>
      </c>
      <c r="J41" s="5">
        <v>11226</v>
      </c>
      <c r="K41" s="11">
        <v>12644</v>
      </c>
      <c r="L41" s="11">
        <v>11152</v>
      </c>
      <c r="M41" s="5">
        <v>9382</v>
      </c>
      <c r="N41" s="8">
        <f t="shared" si="0"/>
        <v>114111.9873559536</v>
      </c>
    </row>
    <row r="42" spans="1:14" ht="12.75">
      <c r="A42" t="s">
        <v>50</v>
      </c>
      <c r="B42" s="8">
        <v>1048715.6068464783</v>
      </c>
      <c r="C42" s="11">
        <v>1086125.1525953664</v>
      </c>
      <c r="D42" s="14">
        <v>1022060</v>
      </c>
      <c r="E42" s="14">
        <v>882450</v>
      </c>
      <c r="F42" s="15">
        <v>1089026</v>
      </c>
      <c r="G42" s="11">
        <v>1139300</v>
      </c>
      <c r="H42" s="11">
        <v>1039964</v>
      </c>
      <c r="I42" s="5">
        <v>1166306</v>
      </c>
      <c r="J42" s="5">
        <v>1253432</v>
      </c>
      <c r="K42" s="11">
        <v>1725166</v>
      </c>
      <c r="L42" s="11">
        <v>1499634</v>
      </c>
      <c r="M42" s="5">
        <v>1260644</v>
      </c>
      <c r="N42" s="8">
        <f t="shared" si="0"/>
        <v>14212822.759441845</v>
      </c>
    </row>
    <row r="43" spans="1:14" ht="12.75">
      <c r="A43" t="s">
        <v>16</v>
      </c>
      <c r="B43" s="8">
        <v>0</v>
      </c>
      <c r="C43" s="11">
        <v>0</v>
      </c>
      <c r="D43" s="14">
        <v>0</v>
      </c>
      <c r="E43" s="14">
        <v>0</v>
      </c>
      <c r="F43" s="15">
        <v>0</v>
      </c>
      <c r="G43" s="11">
        <v>0</v>
      </c>
      <c r="H43" s="11">
        <v>0</v>
      </c>
      <c r="I43" s="5">
        <v>60</v>
      </c>
      <c r="J43" s="5">
        <v>0</v>
      </c>
      <c r="K43" s="11">
        <v>0</v>
      </c>
      <c r="L43" s="11">
        <v>0</v>
      </c>
      <c r="M43" s="5">
        <v>0</v>
      </c>
      <c r="N43" s="8">
        <f t="shared" si="0"/>
        <v>60</v>
      </c>
    </row>
    <row r="44" spans="1:14" ht="12.75">
      <c r="A44" t="s">
        <v>51</v>
      </c>
      <c r="B44" s="8">
        <v>28260.12326640693</v>
      </c>
      <c r="C44" s="11">
        <v>24851.661281701694</v>
      </c>
      <c r="D44" s="14">
        <v>28796</v>
      </c>
      <c r="E44" s="14">
        <v>24214</v>
      </c>
      <c r="F44" s="15">
        <v>27140</v>
      </c>
      <c r="G44" s="11">
        <v>32130</v>
      </c>
      <c r="H44" s="11">
        <v>29684</v>
      </c>
      <c r="I44" s="5">
        <v>37422</v>
      </c>
      <c r="J44" s="5">
        <v>35852</v>
      </c>
      <c r="K44" s="11">
        <v>41870</v>
      </c>
      <c r="L44" s="11">
        <v>41358</v>
      </c>
      <c r="M44" s="5">
        <v>27996</v>
      </c>
      <c r="N44" s="8">
        <f t="shared" si="0"/>
        <v>379573.78454810864</v>
      </c>
    </row>
    <row r="45" spans="1:14" ht="12.75">
      <c r="A45" t="s">
        <v>17</v>
      </c>
      <c r="B45" s="8">
        <v>5244</v>
      </c>
      <c r="C45" s="11">
        <v>5134</v>
      </c>
      <c r="D45" s="14">
        <v>4218</v>
      </c>
      <c r="E45" s="14">
        <v>4168</v>
      </c>
      <c r="F45" s="15">
        <v>5318</v>
      </c>
      <c r="G45" s="11">
        <v>9742</v>
      </c>
      <c r="H45" s="11">
        <v>546</v>
      </c>
      <c r="I45" s="5">
        <v>5154</v>
      </c>
      <c r="J45" s="5">
        <v>5056</v>
      </c>
      <c r="K45" s="11">
        <v>5622</v>
      </c>
      <c r="L45" s="11">
        <v>5452</v>
      </c>
      <c r="M45" s="5">
        <v>5002</v>
      </c>
      <c r="N45" s="8">
        <f t="shared" si="0"/>
        <v>60656</v>
      </c>
    </row>
    <row r="46" spans="1:14" ht="12.75">
      <c r="A46" t="s">
        <v>18</v>
      </c>
      <c r="B46" s="8">
        <v>0</v>
      </c>
      <c r="C46" s="11">
        <v>0</v>
      </c>
      <c r="D46" s="14">
        <v>0</v>
      </c>
      <c r="E46" s="14">
        <v>0</v>
      </c>
      <c r="F46" s="15">
        <v>0</v>
      </c>
      <c r="G46" s="11">
        <v>60</v>
      </c>
      <c r="H46" s="11">
        <v>0</v>
      </c>
      <c r="I46" s="5">
        <v>0</v>
      </c>
      <c r="J46" s="5">
        <v>0</v>
      </c>
      <c r="K46" s="11">
        <v>60</v>
      </c>
      <c r="L46" s="11">
        <v>0</v>
      </c>
      <c r="M46" s="5">
        <v>120</v>
      </c>
      <c r="N46" s="8">
        <f t="shared" si="0"/>
        <v>240</v>
      </c>
    </row>
    <row r="47" spans="1:14" ht="12.75">
      <c r="A47" t="s">
        <v>19</v>
      </c>
      <c r="B47" s="8">
        <v>0</v>
      </c>
      <c r="C47" s="11">
        <v>0</v>
      </c>
      <c r="D47" s="14">
        <v>0</v>
      </c>
      <c r="E47" s="14">
        <v>0</v>
      </c>
      <c r="F47" s="15">
        <v>60</v>
      </c>
      <c r="G47" s="11">
        <v>0</v>
      </c>
      <c r="H47" s="11">
        <v>0</v>
      </c>
      <c r="I47" s="5">
        <v>0</v>
      </c>
      <c r="J47" s="5">
        <v>0</v>
      </c>
      <c r="K47" s="11">
        <v>0</v>
      </c>
      <c r="L47" s="11">
        <v>0</v>
      </c>
      <c r="M47" s="5">
        <v>0</v>
      </c>
      <c r="N47" s="8">
        <f t="shared" si="0"/>
        <v>60</v>
      </c>
    </row>
    <row r="48" spans="1:14" ht="12.75">
      <c r="A48" t="s">
        <v>52</v>
      </c>
      <c r="B48" s="8">
        <v>36218.67882485482</v>
      </c>
      <c r="C48" s="11">
        <v>37762.01512465023</v>
      </c>
      <c r="D48" s="14">
        <v>39600</v>
      </c>
      <c r="E48" s="14">
        <v>35402</v>
      </c>
      <c r="F48" s="15">
        <v>38930</v>
      </c>
      <c r="G48" s="11">
        <v>41980</v>
      </c>
      <c r="H48" s="11">
        <v>43892</v>
      </c>
      <c r="I48" s="5">
        <v>47638</v>
      </c>
      <c r="J48" s="5">
        <v>44480</v>
      </c>
      <c r="K48" s="11">
        <v>52924</v>
      </c>
      <c r="L48" s="11">
        <v>53214</v>
      </c>
      <c r="M48" s="5">
        <v>52326</v>
      </c>
      <c r="N48" s="8">
        <f t="shared" si="0"/>
        <v>524366.693949505</v>
      </c>
    </row>
    <row r="49" spans="1:14" ht="12.75">
      <c r="A49" t="s">
        <v>53</v>
      </c>
      <c r="B49" s="8">
        <v>674924.4811611312</v>
      </c>
      <c r="C49" s="11">
        <v>689850.3689084367</v>
      </c>
      <c r="D49" s="14">
        <v>685984</v>
      </c>
      <c r="E49" s="14">
        <v>419586</v>
      </c>
      <c r="F49" s="15">
        <v>581410</v>
      </c>
      <c r="G49" s="11">
        <v>476398</v>
      </c>
      <c r="H49" s="11">
        <v>1002106</v>
      </c>
      <c r="I49" s="5">
        <v>945462</v>
      </c>
      <c r="J49" s="5">
        <v>1035460</v>
      </c>
      <c r="K49" s="11">
        <v>1472174</v>
      </c>
      <c r="L49" s="11">
        <v>1162512</v>
      </c>
      <c r="M49" s="5">
        <v>810154</v>
      </c>
      <c r="N49" s="8">
        <f t="shared" si="0"/>
        <v>9956020.850069568</v>
      </c>
    </row>
    <row r="50" spans="1:14" ht="12.75">
      <c r="A50" t="s">
        <v>54</v>
      </c>
      <c r="B50" s="8">
        <v>97759.88090289816</v>
      </c>
      <c r="C50" s="11">
        <v>105430.74817459604</v>
      </c>
      <c r="D50" s="14">
        <v>127028</v>
      </c>
      <c r="E50" s="14">
        <v>114064</v>
      </c>
      <c r="F50" s="15">
        <v>125202</v>
      </c>
      <c r="G50" s="11">
        <v>175356</v>
      </c>
      <c r="H50" s="11">
        <v>70740</v>
      </c>
      <c r="I50" s="5">
        <v>100268</v>
      </c>
      <c r="J50" s="5">
        <v>107666</v>
      </c>
      <c r="K50" s="11">
        <v>134608</v>
      </c>
      <c r="L50" s="11">
        <v>123774</v>
      </c>
      <c r="M50" s="5">
        <v>133568</v>
      </c>
      <c r="N50" s="8">
        <f t="shared" si="0"/>
        <v>1415464.6290774941</v>
      </c>
    </row>
    <row r="51" spans="1:14" ht="12.75">
      <c r="A51" t="s">
        <v>20</v>
      </c>
      <c r="B51" s="8">
        <v>4</v>
      </c>
      <c r="C51" s="11">
        <v>0</v>
      </c>
      <c r="D51" s="14">
        <v>0</v>
      </c>
      <c r="E51" s="14">
        <v>66</v>
      </c>
      <c r="F51" s="15">
        <v>80</v>
      </c>
      <c r="G51" s="11">
        <v>74</v>
      </c>
      <c r="H51" s="11">
        <v>76</v>
      </c>
      <c r="I51" s="5">
        <v>146</v>
      </c>
      <c r="J51" s="5">
        <v>120</v>
      </c>
      <c r="K51" s="11">
        <v>86</v>
      </c>
      <c r="L51" s="11">
        <v>26</v>
      </c>
      <c r="M51" s="5">
        <v>66</v>
      </c>
      <c r="N51" s="8">
        <f t="shared" si="0"/>
        <v>744</v>
      </c>
    </row>
    <row r="52" spans="1:14" ht="12.75">
      <c r="A52" t="s">
        <v>21</v>
      </c>
      <c r="B52" s="8">
        <v>0</v>
      </c>
      <c r="C52" s="11">
        <v>0</v>
      </c>
      <c r="D52" s="14">
        <v>0</v>
      </c>
      <c r="E52" s="14">
        <v>0</v>
      </c>
      <c r="F52" s="15">
        <v>0</v>
      </c>
      <c r="G52" s="11">
        <v>0</v>
      </c>
      <c r="H52" s="11">
        <v>0</v>
      </c>
      <c r="I52" s="5">
        <v>0</v>
      </c>
      <c r="J52" s="5">
        <v>0</v>
      </c>
      <c r="K52" s="11">
        <v>0</v>
      </c>
      <c r="L52" s="11">
        <v>0</v>
      </c>
      <c r="M52" s="5">
        <v>0</v>
      </c>
      <c r="N52" s="8">
        <f t="shared" si="0"/>
        <v>0</v>
      </c>
    </row>
    <row r="53" spans="1:14" ht="12.75">
      <c r="A53" t="s">
        <v>22</v>
      </c>
      <c r="B53" s="8">
        <v>74</v>
      </c>
      <c r="C53" s="11">
        <v>0</v>
      </c>
      <c r="D53" s="14">
        <v>60</v>
      </c>
      <c r="E53" s="14">
        <v>112</v>
      </c>
      <c r="F53" s="15">
        <v>0</v>
      </c>
      <c r="G53" s="11">
        <v>26</v>
      </c>
      <c r="H53" s="11">
        <v>76</v>
      </c>
      <c r="I53" s="5">
        <v>32</v>
      </c>
      <c r="J53" s="5">
        <v>108</v>
      </c>
      <c r="K53" s="11">
        <v>30</v>
      </c>
      <c r="L53" s="11">
        <v>130</v>
      </c>
      <c r="M53" s="5">
        <v>142</v>
      </c>
      <c r="N53" s="8">
        <f t="shared" si="0"/>
        <v>790</v>
      </c>
    </row>
    <row r="54" spans="1:14" ht="12.75">
      <c r="A54" t="s">
        <v>55</v>
      </c>
      <c r="B54" s="8">
        <v>43060.39648989074</v>
      </c>
      <c r="C54" s="11">
        <v>47080.25351297467</v>
      </c>
      <c r="D54" s="14">
        <v>62082</v>
      </c>
      <c r="E54" s="14">
        <v>36742</v>
      </c>
      <c r="F54" s="15">
        <v>42060</v>
      </c>
      <c r="G54" s="11">
        <v>23386</v>
      </c>
      <c r="H54" s="11">
        <v>65334</v>
      </c>
      <c r="I54" s="5">
        <v>51492</v>
      </c>
      <c r="J54" s="5">
        <v>55652</v>
      </c>
      <c r="K54" s="11">
        <v>69330</v>
      </c>
      <c r="L54" s="11">
        <v>69338</v>
      </c>
      <c r="M54" s="5">
        <v>63570</v>
      </c>
      <c r="N54" s="8">
        <f t="shared" si="0"/>
        <v>629126.6500028654</v>
      </c>
    </row>
    <row r="55" spans="1:14" ht="12.75">
      <c r="A55" t="s">
        <v>23</v>
      </c>
      <c r="B55" s="8">
        <v>19302.91788655996</v>
      </c>
      <c r="C55" s="11">
        <v>22290.50397134682</v>
      </c>
      <c r="D55" s="14">
        <v>23700</v>
      </c>
      <c r="E55" s="14">
        <v>24284</v>
      </c>
      <c r="F55" s="15">
        <v>24544</v>
      </c>
      <c r="G55" s="11">
        <v>26220</v>
      </c>
      <c r="H55" s="11">
        <v>26642</v>
      </c>
      <c r="I55" s="5">
        <v>28552</v>
      </c>
      <c r="J55" s="5">
        <v>30482</v>
      </c>
      <c r="K55" s="11">
        <v>33808</v>
      </c>
      <c r="L55" s="11">
        <v>31440</v>
      </c>
      <c r="M55" s="5">
        <v>31788</v>
      </c>
      <c r="N55" s="8">
        <f t="shared" si="0"/>
        <v>323053.4218579068</v>
      </c>
    </row>
    <row r="56" spans="1:14" ht="12.75">
      <c r="A56" t="s">
        <v>24</v>
      </c>
      <c r="B56" s="8">
        <v>37370.57138048094</v>
      </c>
      <c r="C56" s="11">
        <v>37693.8382006773</v>
      </c>
      <c r="D56" s="14">
        <v>36286</v>
      </c>
      <c r="E56" s="14">
        <v>38110</v>
      </c>
      <c r="F56" s="15">
        <v>38032</v>
      </c>
      <c r="G56" s="11">
        <v>45324</v>
      </c>
      <c r="H56" s="11">
        <v>43164</v>
      </c>
      <c r="I56" s="5">
        <v>49636</v>
      </c>
      <c r="J56" s="5">
        <v>50010</v>
      </c>
      <c r="K56" s="11">
        <v>60276</v>
      </c>
      <c r="L56" s="11">
        <v>52696</v>
      </c>
      <c r="M56" s="5">
        <v>53560</v>
      </c>
      <c r="N56" s="8">
        <f t="shared" si="0"/>
        <v>542158.4095811583</v>
      </c>
    </row>
    <row r="57" spans="1:14" ht="12.75">
      <c r="A57" t="s">
        <v>56</v>
      </c>
      <c r="B57" s="8">
        <v>65975.4359012706</v>
      </c>
      <c r="C57" s="11">
        <v>58178.16505167831</v>
      </c>
      <c r="D57" s="14">
        <v>53566</v>
      </c>
      <c r="E57" s="14">
        <v>45912</v>
      </c>
      <c r="F57" s="15">
        <v>54388</v>
      </c>
      <c r="G57" s="11">
        <v>62348</v>
      </c>
      <c r="H57" s="11">
        <v>58186</v>
      </c>
      <c r="I57" s="5">
        <v>79232</v>
      </c>
      <c r="J57" s="5">
        <v>81492</v>
      </c>
      <c r="K57" s="11">
        <v>91234</v>
      </c>
      <c r="L57" s="11">
        <v>78332</v>
      </c>
      <c r="M57" s="5">
        <v>83230</v>
      </c>
      <c r="N57" s="8">
        <f t="shared" si="0"/>
        <v>812073.6009529489</v>
      </c>
    </row>
    <row r="58" spans="1:14" ht="12.75">
      <c r="A58" t="s">
        <v>57</v>
      </c>
      <c r="B58" s="8">
        <v>1565.1837616575033</v>
      </c>
      <c r="C58" s="11">
        <v>1792.3671051326521</v>
      </c>
      <c r="D58" s="14">
        <v>1726</v>
      </c>
      <c r="E58" s="14">
        <v>1168</v>
      </c>
      <c r="F58" s="15">
        <v>2196</v>
      </c>
      <c r="G58" s="11">
        <v>1916</v>
      </c>
      <c r="H58" s="11">
        <v>1604</v>
      </c>
      <c r="I58" s="5">
        <v>1498</v>
      </c>
      <c r="J58" s="5">
        <v>1358</v>
      </c>
      <c r="K58" s="11">
        <v>2060</v>
      </c>
      <c r="L58" s="11">
        <v>2138</v>
      </c>
      <c r="M58" s="5">
        <v>2036</v>
      </c>
      <c r="N58" s="8">
        <f t="shared" si="0"/>
        <v>21057.550866790156</v>
      </c>
    </row>
    <row r="59" spans="1:14" ht="12.75">
      <c r="A59" t="s">
        <v>58</v>
      </c>
      <c r="B59" s="8">
        <v>97759.12320513405</v>
      </c>
      <c r="C59" s="11">
        <v>99177.70008445911</v>
      </c>
      <c r="D59" s="14">
        <v>120698</v>
      </c>
      <c r="E59" s="14">
        <v>107000</v>
      </c>
      <c r="F59" s="15">
        <v>117208</v>
      </c>
      <c r="G59" s="11">
        <v>158808</v>
      </c>
      <c r="H59" s="11">
        <v>56238</v>
      </c>
      <c r="I59" s="5">
        <v>78022</v>
      </c>
      <c r="J59" s="5">
        <v>85950</v>
      </c>
      <c r="K59" s="11">
        <v>109866</v>
      </c>
      <c r="L59" s="11">
        <v>110602</v>
      </c>
      <c r="M59" s="5">
        <v>132714</v>
      </c>
      <c r="N59" s="8">
        <f t="shared" si="0"/>
        <v>1274042.8232895932</v>
      </c>
    </row>
    <row r="60" spans="1:14" ht="12.75">
      <c r="A60" t="s">
        <v>25</v>
      </c>
      <c r="B60" s="8">
        <v>3592</v>
      </c>
      <c r="C60" s="11">
        <v>4146</v>
      </c>
      <c r="D60" s="14">
        <v>3588</v>
      </c>
      <c r="E60" s="14">
        <v>3822</v>
      </c>
      <c r="F60" s="15">
        <v>3332</v>
      </c>
      <c r="G60" s="11">
        <v>3560</v>
      </c>
      <c r="H60" s="11">
        <v>3110</v>
      </c>
      <c r="I60" s="5">
        <v>4186</v>
      </c>
      <c r="J60" s="5">
        <v>4332</v>
      </c>
      <c r="K60" s="11">
        <v>5286</v>
      </c>
      <c r="L60" s="11">
        <v>4996</v>
      </c>
      <c r="M60" s="5">
        <v>7758</v>
      </c>
      <c r="N60" s="8">
        <f t="shared" si="0"/>
        <v>51708</v>
      </c>
    </row>
    <row r="61" spans="1:14" ht="12.75">
      <c r="A61" t="s">
        <v>59</v>
      </c>
      <c r="B61" s="8">
        <v>2537984.5795516856</v>
      </c>
      <c r="C61" s="11">
        <v>2765216.902536108</v>
      </c>
      <c r="D61" s="14">
        <v>2856550</v>
      </c>
      <c r="E61" s="14">
        <v>2304746</v>
      </c>
      <c r="F61" s="15">
        <v>2660792</v>
      </c>
      <c r="G61" s="11">
        <v>2779678</v>
      </c>
      <c r="H61" s="11">
        <v>2604628</v>
      </c>
      <c r="I61" s="5">
        <v>3140774</v>
      </c>
      <c r="J61" s="5">
        <v>2926030</v>
      </c>
      <c r="K61" s="11">
        <v>3568184</v>
      </c>
      <c r="L61" s="11">
        <v>3351632</v>
      </c>
      <c r="M61" s="5">
        <v>2950516</v>
      </c>
      <c r="N61" s="8">
        <f t="shared" si="0"/>
        <v>34446731.48208779</v>
      </c>
    </row>
    <row r="62" spans="1:14" ht="12.75">
      <c r="A62" t="s">
        <v>60</v>
      </c>
      <c r="B62" s="8">
        <v>48186.9065548473</v>
      </c>
      <c r="C62" s="11">
        <v>57618.766090778176</v>
      </c>
      <c r="D62" s="14">
        <v>54862</v>
      </c>
      <c r="E62" s="14">
        <v>38358</v>
      </c>
      <c r="F62" s="15">
        <v>47260</v>
      </c>
      <c r="G62" s="11">
        <v>48192</v>
      </c>
      <c r="H62" s="11">
        <v>44806</v>
      </c>
      <c r="I62" s="5">
        <v>57508</v>
      </c>
      <c r="J62" s="5">
        <v>50310</v>
      </c>
      <c r="K62" s="11">
        <v>66904</v>
      </c>
      <c r="L62" s="11">
        <v>56466</v>
      </c>
      <c r="M62" s="5">
        <v>47290</v>
      </c>
      <c r="N62" s="8">
        <f t="shared" si="0"/>
        <v>617761.6726456254</v>
      </c>
    </row>
    <row r="63" spans="1:14" ht="12.75">
      <c r="A63" t="s">
        <v>61</v>
      </c>
      <c r="B63" s="8">
        <v>668756.0405674571</v>
      </c>
      <c r="C63" s="11">
        <v>694202.6361244968</v>
      </c>
      <c r="D63" s="14">
        <v>613958</v>
      </c>
      <c r="E63" s="14">
        <v>570304</v>
      </c>
      <c r="F63" s="15">
        <v>645182</v>
      </c>
      <c r="G63" s="11">
        <v>751162</v>
      </c>
      <c r="H63" s="11">
        <v>783210</v>
      </c>
      <c r="I63" s="5">
        <v>966664</v>
      </c>
      <c r="J63" s="5">
        <v>985908</v>
      </c>
      <c r="K63" s="11">
        <v>1221732</v>
      </c>
      <c r="L63" s="11">
        <v>964432</v>
      </c>
      <c r="M63" s="5">
        <v>1040894</v>
      </c>
      <c r="N63" s="8">
        <f t="shared" si="0"/>
        <v>9906404.676691953</v>
      </c>
    </row>
    <row r="64" spans="1:14" ht="12.75">
      <c r="A64" t="s">
        <v>26</v>
      </c>
      <c r="B64" s="8">
        <v>48482.928220835536</v>
      </c>
      <c r="C64" s="11">
        <v>52314.84769034519</v>
      </c>
      <c r="D64" s="14">
        <v>58774</v>
      </c>
      <c r="E64" s="14">
        <v>56932</v>
      </c>
      <c r="F64" s="15">
        <v>55896</v>
      </c>
      <c r="G64" s="11">
        <v>57910</v>
      </c>
      <c r="H64" s="11">
        <v>58380</v>
      </c>
      <c r="I64" s="5">
        <v>60590</v>
      </c>
      <c r="J64" s="5">
        <v>62672</v>
      </c>
      <c r="K64" s="11">
        <v>73800</v>
      </c>
      <c r="L64" s="11">
        <v>70050</v>
      </c>
      <c r="M64" s="5">
        <v>65200</v>
      </c>
      <c r="N64" s="8">
        <f t="shared" si="0"/>
        <v>721001.7759111808</v>
      </c>
    </row>
    <row r="65" spans="1:14" ht="12.75">
      <c r="A65" t="s">
        <v>62</v>
      </c>
      <c r="B65" s="8">
        <v>227535.18487249681</v>
      </c>
      <c r="C65" s="11">
        <v>251937.02627622415</v>
      </c>
      <c r="D65" s="14">
        <v>234760</v>
      </c>
      <c r="E65" s="14">
        <v>189448</v>
      </c>
      <c r="F65" s="15">
        <v>221854</v>
      </c>
      <c r="G65" s="11">
        <v>234840</v>
      </c>
      <c r="H65" s="11">
        <v>222570</v>
      </c>
      <c r="I65" s="5">
        <v>237962</v>
      </c>
      <c r="J65" s="5">
        <v>274496</v>
      </c>
      <c r="K65" s="11">
        <v>364208</v>
      </c>
      <c r="L65" s="11">
        <v>337196</v>
      </c>
      <c r="M65" s="5">
        <v>277124</v>
      </c>
      <c r="N65" s="8">
        <f t="shared" si="0"/>
        <v>3073930.211148721</v>
      </c>
    </row>
    <row r="66" spans="1:14" ht="12.75">
      <c r="A66" t="s">
        <v>63</v>
      </c>
      <c r="B66" s="8">
        <v>68518.3409555554</v>
      </c>
      <c r="C66" s="11">
        <v>70076.57760496096</v>
      </c>
      <c r="D66" s="14">
        <v>73110</v>
      </c>
      <c r="E66" s="14">
        <v>61020</v>
      </c>
      <c r="F66" s="15">
        <v>69742</v>
      </c>
      <c r="G66" s="11">
        <v>69706</v>
      </c>
      <c r="H66" s="11">
        <v>68098</v>
      </c>
      <c r="I66" s="5">
        <v>73940</v>
      </c>
      <c r="J66" s="5">
        <v>72994</v>
      </c>
      <c r="K66" s="11">
        <v>88812</v>
      </c>
      <c r="L66" s="11">
        <v>90430</v>
      </c>
      <c r="M66" s="5">
        <v>77300</v>
      </c>
      <c r="N66" s="8">
        <f t="shared" si="0"/>
        <v>883746.9185605163</v>
      </c>
    </row>
    <row r="67" spans="1:14" ht="12.75">
      <c r="A67" t="s">
        <v>64</v>
      </c>
      <c r="B67" s="8">
        <v>240</v>
      </c>
      <c r="C67" s="11">
        <v>60</v>
      </c>
      <c r="D67" s="14">
        <v>60</v>
      </c>
      <c r="E67" s="14">
        <v>120</v>
      </c>
      <c r="F67" s="15">
        <v>300</v>
      </c>
      <c r="G67" s="11">
        <v>120</v>
      </c>
      <c r="H67" s="11">
        <v>120</v>
      </c>
      <c r="I67" s="5">
        <v>360</v>
      </c>
      <c r="J67" s="5">
        <v>240</v>
      </c>
      <c r="K67" s="11">
        <v>180</v>
      </c>
      <c r="L67" s="11">
        <v>300</v>
      </c>
      <c r="M67" s="5">
        <v>588</v>
      </c>
      <c r="N67" s="8">
        <f t="shared" si="0"/>
        <v>2688</v>
      </c>
    </row>
    <row r="68" spans="1:14" ht="12.75">
      <c r="A68" t="s">
        <v>65</v>
      </c>
      <c r="B68" s="8">
        <v>10768.404966533117</v>
      </c>
      <c r="C68" s="11">
        <v>12322.635830121282</v>
      </c>
      <c r="D68" s="14">
        <v>15856</v>
      </c>
      <c r="E68" s="14">
        <v>12686</v>
      </c>
      <c r="F68" s="15">
        <v>15916</v>
      </c>
      <c r="G68" s="11">
        <v>14610</v>
      </c>
      <c r="H68" s="11">
        <v>17050</v>
      </c>
      <c r="I68" s="5">
        <v>16100</v>
      </c>
      <c r="J68" s="5">
        <v>16646</v>
      </c>
      <c r="K68" s="11">
        <v>19888</v>
      </c>
      <c r="L68" s="11">
        <v>19320</v>
      </c>
      <c r="M68" s="5">
        <v>22172</v>
      </c>
      <c r="N68" s="8">
        <f t="shared" si="0"/>
        <v>193335.04079665442</v>
      </c>
    </row>
    <row r="69" spans="1:14" ht="12.75">
      <c r="A69" t="s">
        <v>66</v>
      </c>
      <c r="B69" s="8">
        <v>41260.93784920193</v>
      </c>
      <c r="C69" s="11">
        <v>42772.78300865652</v>
      </c>
      <c r="D69" s="14">
        <v>41056</v>
      </c>
      <c r="E69" s="14">
        <v>47706</v>
      </c>
      <c r="F69" s="15">
        <v>50952</v>
      </c>
      <c r="G69" s="11">
        <v>44924</v>
      </c>
      <c r="H69" s="11">
        <v>46532</v>
      </c>
      <c r="I69" s="5">
        <v>47156</v>
      </c>
      <c r="J69" s="5">
        <v>48008</v>
      </c>
      <c r="K69" s="11">
        <v>63514</v>
      </c>
      <c r="L69" s="11">
        <v>56484</v>
      </c>
      <c r="M69" s="5">
        <v>173456</v>
      </c>
      <c r="N69" s="8">
        <f t="shared" si="0"/>
        <v>703821.7208578584</v>
      </c>
    </row>
    <row r="70" spans="1:14" ht="12.75">
      <c r="A70" t="s">
        <v>67</v>
      </c>
      <c r="B70" s="8">
        <v>8532</v>
      </c>
      <c r="C70" s="11">
        <v>8894</v>
      </c>
      <c r="D70" s="14">
        <v>8272</v>
      </c>
      <c r="E70" s="14">
        <v>6684</v>
      </c>
      <c r="F70" s="15">
        <v>7754</v>
      </c>
      <c r="G70" s="11">
        <v>13334</v>
      </c>
      <c r="H70" s="11">
        <v>1248</v>
      </c>
      <c r="I70" s="5">
        <v>7904</v>
      </c>
      <c r="J70" s="5">
        <v>8252</v>
      </c>
      <c r="K70" s="11">
        <v>7634</v>
      </c>
      <c r="L70" s="11">
        <v>7344</v>
      </c>
      <c r="M70" s="5">
        <v>39816</v>
      </c>
      <c r="N70" s="8">
        <f t="shared" si="0"/>
        <v>125668</v>
      </c>
    </row>
    <row r="71" spans="1:14" ht="12.75">
      <c r="A71" t="s">
        <v>68</v>
      </c>
      <c r="B71" s="8">
        <v>183633.8709824681</v>
      </c>
      <c r="C71" s="11">
        <v>193881.14518545233</v>
      </c>
      <c r="D71" s="14">
        <v>212242</v>
      </c>
      <c r="E71" s="14">
        <v>128100</v>
      </c>
      <c r="F71" s="15">
        <v>159778</v>
      </c>
      <c r="G71" s="11">
        <v>114884</v>
      </c>
      <c r="H71" s="11">
        <v>253094</v>
      </c>
      <c r="I71" s="5">
        <v>207828</v>
      </c>
      <c r="J71" s="5">
        <v>234342</v>
      </c>
      <c r="K71" s="11">
        <v>309444</v>
      </c>
      <c r="L71" s="11">
        <v>263350</v>
      </c>
      <c r="M71" s="5">
        <v>171384</v>
      </c>
      <c r="N71" s="8">
        <f t="shared" si="0"/>
        <v>2431961.0161679205</v>
      </c>
    </row>
    <row r="72" spans="1:14" ht="12.75">
      <c r="A72" t="s">
        <v>69</v>
      </c>
      <c r="B72" s="8">
        <v>328303.4071718967</v>
      </c>
      <c r="C72" s="11">
        <v>343038.7504693777</v>
      </c>
      <c r="D72" s="14">
        <v>351256</v>
      </c>
      <c r="E72" s="14">
        <v>281238</v>
      </c>
      <c r="F72" s="15">
        <v>308826</v>
      </c>
      <c r="G72" s="11">
        <v>252140</v>
      </c>
      <c r="H72" s="11">
        <v>205404</v>
      </c>
      <c r="I72" s="5">
        <v>235506</v>
      </c>
      <c r="J72" s="5">
        <v>243448</v>
      </c>
      <c r="K72" s="11">
        <v>335892</v>
      </c>
      <c r="L72" s="11">
        <v>352510</v>
      </c>
      <c r="M72" s="5">
        <v>340812</v>
      </c>
      <c r="N72" s="8">
        <f t="shared" si="0"/>
        <v>3578374.1576412744</v>
      </c>
    </row>
    <row r="73" spans="1:14" ht="12.75">
      <c r="A73" t="s">
        <v>27</v>
      </c>
      <c r="B73" s="8">
        <v>3978</v>
      </c>
      <c r="C73" s="11">
        <v>3722</v>
      </c>
      <c r="D73" s="14">
        <v>4522</v>
      </c>
      <c r="E73" s="14">
        <v>4484</v>
      </c>
      <c r="F73" s="15">
        <v>4994</v>
      </c>
      <c r="G73" s="11">
        <v>5090</v>
      </c>
      <c r="H73" s="11">
        <v>5018</v>
      </c>
      <c r="I73" s="5">
        <v>7022</v>
      </c>
      <c r="J73" s="5">
        <v>8304</v>
      </c>
      <c r="K73" s="11">
        <v>10002</v>
      </c>
      <c r="L73" s="11">
        <v>8310</v>
      </c>
      <c r="M73" s="5">
        <v>5808</v>
      </c>
      <c r="N73" s="8">
        <f t="shared" si="0"/>
        <v>71254</v>
      </c>
    </row>
    <row r="74" spans="1:14" ht="12.75">
      <c r="A74" t="s">
        <v>70</v>
      </c>
      <c r="B74" s="8">
        <v>0</v>
      </c>
      <c r="C74" s="11">
        <v>0</v>
      </c>
      <c r="D74" s="14">
        <v>60</v>
      </c>
      <c r="E74" s="14">
        <v>0</v>
      </c>
      <c r="F74" s="15">
        <v>0</v>
      </c>
      <c r="G74" s="11">
        <v>0</v>
      </c>
      <c r="H74" s="11">
        <v>0</v>
      </c>
      <c r="I74" s="5">
        <v>120</v>
      </c>
      <c r="J74" s="5">
        <v>60</v>
      </c>
      <c r="K74" s="11">
        <v>0</v>
      </c>
      <c r="L74" s="11">
        <v>0</v>
      </c>
      <c r="M74" s="5">
        <v>120</v>
      </c>
      <c r="N74" s="8">
        <f t="shared" si="0"/>
        <v>360</v>
      </c>
    </row>
    <row r="75" spans="1:14" ht="12.75">
      <c r="A75" t="s">
        <v>28</v>
      </c>
      <c r="B75" s="8">
        <v>32</v>
      </c>
      <c r="C75" s="11">
        <v>34</v>
      </c>
      <c r="D75" s="14">
        <v>38</v>
      </c>
      <c r="E75" s="14">
        <v>132</v>
      </c>
      <c r="F75" s="15">
        <v>106</v>
      </c>
      <c r="G75" s="11">
        <v>120</v>
      </c>
      <c r="H75" s="11">
        <v>34</v>
      </c>
      <c r="I75" s="5">
        <v>128</v>
      </c>
      <c r="J75" s="5">
        <v>124</v>
      </c>
      <c r="K75" s="11">
        <v>120</v>
      </c>
      <c r="L75" s="11">
        <v>180</v>
      </c>
      <c r="M75" s="5">
        <v>148</v>
      </c>
      <c r="N75" s="8">
        <f t="shared" si="0"/>
        <v>1196</v>
      </c>
    </row>
    <row r="76" spans="1:14" ht="12.75">
      <c r="A76" t="s">
        <v>29</v>
      </c>
      <c r="B76" s="8">
        <v>0</v>
      </c>
      <c r="C76" s="11">
        <v>0</v>
      </c>
      <c r="D76" s="14">
        <v>0</v>
      </c>
      <c r="E76" s="14">
        <v>0</v>
      </c>
      <c r="F76" s="15">
        <v>0</v>
      </c>
      <c r="G76" s="11">
        <v>0</v>
      </c>
      <c r="H76" s="11">
        <v>0</v>
      </c>
      <c r="I76" s="5">
        <v>0</v>
      </c>
      <c r="J76" s="5">
        <v>0</v>
      </c>
      <c r="K76" s="11">
        <v>0</v>
      </c>
      <c r="L76" s="11">
        <v>0</v>
      </c>
      <c r="M76" s="5">
        <v>0</v>
      </c>
      <c r="N76" s="8">
        <f t="shared" si="0"/>
        <v>0</v>
      </c>
    </row>
    <row r="77" spans="1:14" ht="12.75">
      <c r="A77" t="s">
        <v>71</v>
      </c>
      <c r="B77" s="8">
        <v>99238.3950009582</v>
      </c>
      <c r="C77" s="11">
        <v>110979.05367177019</v>
      </c>
      <c r="D77" s="14">
        <v>114600</v>
      </c>
      <c r="E77" s="14">
        <v>100352</v>
      </c>
      <c r="F77" s="15">
        <v>108914</v>
      </c>
      <c r="G77" s="11">
        <v>105922</v>
      </c>
      <c r="H77" s="11">
        <v>99418</v>
      </c>
      <c r="I77" s="5">
        <v>116490</v>
      </c>
      <c r="J77" s="5">
        <v>135622</v>
      </c>
      <c r="K77" s="11">
        <v>144948</v>
      </c>
      <c r="L77" s="11">
        <v>137260</v>
      </c>
      <c r="M77" s="5">
        <v>135338</v>
      </c>
      <c r="N77" s="8">
        <f t="shared" si="0"/>
        <v>1409081.4486727284</v>
      </c>
    </row>
    <row r="78" spans="1:14" ht="12.75">
      <c r="A78" t="s">
        <v>72</v>
      </c>
      <c r="B78" s="8">
        <v>0</v>
      </c>
      <c r="C78" s="11">
        <v>0</v>
      </c>
      <c r="D78" s="14">
        <v>180</v>
      </c>
      <c r="E78" s="14">
        <v>240</v>
      </c>
      <c r="F78" s="15">
        <v>0</v>
      </c>
      <c r="G78" s="11">
        <v>0</v>
      </c>
      <c r="H78" s="11">
        <v>0</v>
      </c>
      <c r="I78" s="5">
        <v>0</v>
      </c>
      <c r="J78" s="5">
        <v>120</v>
      </c>
      <c r="K78" s="11">
        <v>0</v>
      </c>
      <c r="L78" s="11">
        <v>60</v>
      </c>
      <c r="M78" s="5">
        <v>0</v>
      </c>
      <c r="N78" s="8">
        <f t="shared" si="0"/>
        <v>600</v>
      </c>
    </row>
    <row r="79" spans="1:14" ht="12.75">
      <c r="A79" t="s">
        <v>73</v>
      </c>
      <c r="B79" s="8">
        <v>0</v>
      </c>
      <c r="C79" s="11">
        <v>0</v>
      </c>
      <c r="D79" s="14">
        <v>60</v>
      </c>
      <c r="E79" s="14">
        <v>240</v>
      </c>
      <c r="F79" s="15">
        <v>480</v>
      </c>
      <c r="G79" s="11">
        <v>0</v>
      </c>
      <c r="H79" s="11">
        <v>540</v>
      </c>
      <c r="I79" s="5">
        <v>240</v>
      </c>
      <c r="J79" s="5">
        <v>212</v>
      </c>
      <c r="K79" s="11">
        <v>398</v>
      </c>
      <c r="L79" s="11">
        <v>624</v>
      </c>
      <c r="M79" s="5">
        <v>650</v>
      </c>
      <c r="N79" s="8">
        <f>SUM(B79:M79)</f>
        <v>3444</v>
      </c>
    </row>
    <row r="80" spans="1:14" ht="12.75">
      <c r="A80" t="s">
        <v>30</v>
      </c>
      <c r="B80" s="8">
        <v>0</v>
      </c>
      <c r="C80" s="11">
        <v>0</v>
      </c>
      <c r="D80" s="14">
        <v>0</v>
      </c>
      <c r="E80" s="14">
        <v>0</v>
      </c>
      <c r="F80" s="15">
        <v>0</v>
      </c>
      <c r="G80" s="11">
        <v>0</v>
      </c>
      <c r="H80" s="11">
        <v>0</v>
      </c>
      <c r="I80" s="5">
        <v>60</v>
      </c>
      <c r="J80" s="5">
        <v>60</v>
      </c>
      <c r="K80" s="11">
        <v>0</v>
      </c>
      <c r="L80" s="11">
        <v>0</v>
      </c>
      <c r="M80" s="5">
        <v>0</v>
      </c>
      <c r="N80" s="8">
        <f>SUM(B80:M80)</f>
        <v>120</v>
      </c>
    </row>
    <row r="81" spans="1:14" ht="12.75">
      <c r="A81" t="s">
        <v>91</v>
      </c>
      <c r="B81" s="8">
        <v>71150</v>
      </c>
      <c r="C81" s="11">
        <v>61792</v>
      </c>
      <c r="D81" s="14">
        <v>11282</v>
      </c>
      <c r="E81" s="14">
        <v>180</v>
      </c>
      <c r="F81" s="15">
        <v>120</v>
      </c>
      <c r="G81" s="11">
        <v>860</v>
      </c>
      <c r="H81" s="11">
        <v>1324</v>
      </c>
      <c r="I81" s="5">
        <v>180</v>
      </c>
      <c r="J81" s="5">
        <v>2040</v>
      </c>
      <c r="K81" s="11">
        <v>2652</v>
      </c>
      <c r="L81" s="11">
        <v>20040</v>
      </c>
      <c r="M81" s="5">
        <v>240</v>
      </c>
      <c r="N81" s="8">
        <f>SUM(B81:M81)</f>
        <v>171860</v>
      </c>
    </row>
    <row r="82" spans="1:14" ht="12.75">
      <c r="A82" t="s">
        <v>92</v>
      </c>
      <c r="B82" s="11">
        <v>238988</v>
      </c>
      <c r="C82" s="11">
        <v>331700</v>
      </c>
      <c r="D82" s="14">
        <v>184530</v>
      </c>
      <c r="E82" s="14">
        <v>2400</v>
      </c>
      <c r="F82" s="15">
        <v>0</v>
      </c>
      <c r="G82" s="15">
        <v>0</v>
      </c>
      <c r="H82" s="15">
        <v>0</v>
      </c>
      <c r="I82" s="5">
        <v>0</v>
      </c>
      <c r="J82" s="9">
        <v>0</v>
      </c>
      <c r="K82" s="11">
        <v>0</v>
      </c>
      <c r="L82" s="11">
        <v>0</v>
      </c>
      <c r="M82" s="8">
        <v>0</v>
      </c>
      <c r="N82" s="8">
        <f>SUM(B82:M82)</f>
        <v>757618</v>
      </c>
    </row>
    <row r="83" spans="1:14" ht="12.75">
      <c r="A83" t="s">
        <v>93</v>
      </c>
      <c r="B83" s="8"/>
      <c r="C83" s="8"/>
      <c r="D83" s="8"/>
      <c r="E83" s="8"/>
      <c r="F83" s="8"/>
      <c r="G83" s="8"/>
      <c r="H83" s="15"/>
      <c r="I83" s="8"/>
      <c r="K83" s="15"/>
      <c r="M83" s="5"/>
      <c r="N83" s="8">
        <f>SUM(B83:M83)</f>
        <v>0</v>
      </c>
    </row>
    <row r="84" ht="12.75">
      <c r="A84" t="s">
        <v>1</v>
      </c>
    </row>
    <row r="85" spans="1:14" ht="12.75">
      <c r="A85" t="s">
        <v>31</v>
      </c>
      <c r="B85" s="8">
        <f>SUM(B14:B83)</f>
        <v>11828640.000000004</v>
      </c>
      <c r="C85" s="8">
        <f aca="true" t="shared" si="1" ref="C85:N85">SUM(C14:C83)</f>
        <v>12716638.000000002</v>
      </c>
      <c r="D85" s="8">
        <f t="shared" si="1"/>
        <v>12852390</v>
      </c>
      <c r="E85" s="8">
        <f t="shared" si="1"/>
        <v>10554666</v>
      </c>
      <c r="F85" s="8">
        <f t="shared" si="1"/>
        <v>12022742</v>
      </c>
      <c r="G85" s="8">
        <f t="shared" si="1"/>
        <v>12570990</v>
      </c>
      <c r="H85" s="8">
        <f>SUM(H14:H83)</f>
        <v>12471804</v>
      </c>
      <c r="I85" s="8">
        <f t="shared" si="1"/>
        <v>14395696</v>
      </c>
      <c r="J85" s="8">
        <f t="shared" si="1"/>
        <v>13957380</v>
      </c>
      <c r="K85" s="8">
        <f t="shared" si="1"/>
        <v>17250824</v>
      </c>
      <c r="L85" s="8">
        <f t="shared" si="1"/>
        <v>15730372</v>
      </c>
      <c r="M85" s="8">
        <f>SUM(M14:M83)</f>
        <v>13978796</v>
      </c>
      <c r="N85" s="8">
        <f t="shared" si="1"/>
        <v>160330938</v>
      </c>
    </row>
  </sheetData>
  <sheetProtection/>
  <mergeCells count="6">
    <mergeCell ref="A8:N8"/>
    <mergeCell ref="A7:N7"/>
    <mergeCell ref="A3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Yen Chen</cp:lastModifiedBy>
  <dcterms:created xsi:type="dcterms:W3CDTF">2005-12-06T18:39:52Z</dcterms:created>
  <dcterms:modified xsi:type="dcterms:W3CDTF">2013-08-19T14:10:21Z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Miscellaneous Shared Taxes (Form 7)</vt:lpwstr>
  </property>
  <property fmtid="{D5CDD505-2E9C-101B-9397-08002B2CF9AE}" pid="5" name="p2">
    <vt:lpwstr>Fiscal Year Data with Monthlies</vt:lpwstr>
  </property>
  <property fmtid="{D5CDD505-2E9C-101B-9397-08002B2CF9AE}" pid="6" name="xl">
    <vt:lpwstr>2013</vt:lpwstr>
  </property>
  <property fmtid="{D5CDD505-2E9C-101B-9397-08002B2CF9AE}" pid="7" name="my">
    <vt:lpwstr>Tax Distributions From July 2003 to Current</vt:lpwstr>
  </property>
</Properties>
</file>