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kerTh\Desktop\Forms to Website\F6\"/>
    </mc:Choice>
  </mc:AlternateContent>
  <xr:revisionPtr revIDLastSave="0" documentId="13_ncr:1_{2B70C40C-A9E3-46BB-BE35-3DA32FB7D0AA}" xr6:coauthVersionLast="44" xr6:coauthVersionMax="44" xr10:uidLastSave="{00000000-0000-0000-0000-000000000000}"/>
  <bookViews>
    <workbookView xWindow="1560" yWindow="1560" windowWidth="25515" windowHeight="10035" tabRatio="873" xr2:uid="{00000000-000D-0000-FFFF-FFFF00000000}"/>
  </bookViews>
  <sheets>
    <sheet name="FY19-20" sheetId="4" r:id="rId1"/>
    <sheet name="County Revenue Share" sheetId="1" r:id="rId2"/>
    <sheet name="Municipal Revenue Share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0" i="2" l="1"/>
  <c r="C80" i="2"/>
  <c r="D80" i="2"/>
  <c r="E80" i="2"/>
  <c r="F80" i="2"/>
  <c r="G80" i="2"/>
  <c r="H80" i="2"/>
  <c r="I80" i="2"/>
  <c r="J80" i="2"/>
  <c r="K80" i="2"/>
  <c r="L80" i="2"/>
  <c r="M80" i="2"/>
  <c r="C10" i="1" l="1"/>
  <c r="D10" i="1" s="1"/>
  <c r="E10" i="1" s="1"/>
  <c r="F10" i="1" s="1"/>
  <c r="G10" i="1" s="1"/>
  <c r="H10" i="1" s="1"/>
  <c r="I10" i="1" s="1"/>
  <c r="J10" i="1" s="1"/>
  <c r="K10" i="1" s="1"/>
  <c r="L10" i="1" s="1"/>
  <c r="M10" i="1" s="1"/>
  <c r="C10" i="2" l="1"/>
  <c r="D10" i="2"/>
  <c r="E10" i="2"/>
  <c r="F10" i="2"/>
  <c r="G10" i="2"/>
  <c r="H10" i="2"/>
  <c r="I10" i="2"/>
  <c r="J10" i="2"/>
  <c r="K10" i="2"/>
  <c r="L10" i="2"/>
  <c r="M10" i="2"/>
  <c r="N10" i="2"/>
  <c r="O10" i="2"/>
  <c r="B10" i="2"/>
  <c r="N80" i="1"/>
  <c r="O16" i="1"/>
  <c r="B17" i="4"/>
  <c r="B18" i="4"/>
  <c r="O19" i="1"/>
  <c r="B20" i="4"/>
  <c r="O23" i="1"/>
  <c r="B24" i="4"/>
  <c r="O27" i="1"/>
  <c r="B28" i="4"/>
  <c r="B30" i="4"/>
  <c r="O31" i="1"/>
  <c r="O32" i="1"/>
  <c r="B34" i="4"/>
  <c r="B35" i="4"/>
  <c r="B36" i="4"/>
  <c r="O39" i="1"/>
  <c r="O40" i="1"/>
  <c r="B41" i="4"/>
  <c r="O43" i="1"/>
  <c r="O44" i="1"/>
  <c r="B47" i="4"/>
  <c r="D47" i="4" s="1"/>
  <c r="B48" i="4"/>
  <c r="B51" i="4"/>
  <c r="B52" i="4"/>
  <c r="D52" i="4" s="1"/>
  <c r="B54" i="4"/>
  <c r="O55" i="1"/>
  <c r="O56" i="1"/>
  <c r="B58" i="4"/>
  <c r="B59" i="4"/>
  <c r="B60" i="4"/>
  <c r="O63" i="1"/>
  <c r="O64" i="1"/>
  <c r="B65" i="4"/>
  <c r="B66" i="4"/>
  <c r="O67" i="1"/>
  <c r="O68" i="1"/>
  <c r="O71" i="1"/>
  <c r="O72" i="1"/>
  <c r="B73" i="4"/>
  <c r="O75" i="1"/>
  <c r="O76" i="1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D62" i="4" s="1"/>
  <c r="C61" i="4"/>
  <c r="D61" i="4" s="1"/>
  <c r="C60" i="4"/>
  <c r="C59" i="4"/>
  <c r="C58" i="4"/>
  <c r="D58" i="4" s="1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D41" i="4" s="1"/>
  <c r="C40" i="4"/>
  <c r="C39" i="4"/>
  <c r="C38" i="4"/>
  <c r="C37" i="4"/>
  <c r="C36" i="4"/>
  <c r="D36" i="4" s="1"/>
  <c r="C35" i="4"/>
  <c r="C34" i="4"/>
  <c r="C33" i="4"/>
  <c r="C32" i="4"/>
  <c r="C31" i="4"/>
  <c r="C30" i="4"/>
  <c r="C29" i="4"/>
  <c r="C28" i="4"/>
  <c r="C27" i="4"/>
  <c r="C26" i="4"/>
  <c r="D26" i="4" s="1"/>
  <c r="C25" i="4"/>
  <c r="D25" i="4" s="1"/>
  <c r="C24" i="4"/>
  <c r="D24" i="4" s="1"/>
  <c r="C23" i="4"/>
  <c r="D23" i="4" s="1"/>
  <c r="C22" i="4"/>
  <c r="C21" i="4"/>
  <c r="C20" i="4"/>
  <c r="C19" i="4"/>
  <c r="C18" i="4"/>
  <c r="C17" i="4"/>
  <c r="C16" i="4"/>
  <c r="C15" i="4"/>
  <c r="C14" i="4"/>
  <c r="C13" i="4"/>
  <c r="C12" i="4"/>
  <c r="N80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B78" i="4"/>
  <c r="B77" i="4"/>
  <c r="B75" i="4"/>
  <c r="B74" i="4"/>
  <c r="D74" i="4" s="1"/>
  <c r="B71" i="4"/>
  <c r="D71" i="4" s="1"/>
  <c r="B70" i="4"/>
  <c r="D70" i="4" s="1"/>
  <c r="B69" i="4"/>
  <c r="B67" i="4"/>
  <c r="D67" i="4" s="1"/>
  <c r="B64" i="4"/>
  <c r="B63" i="4"/>
  <c r="B62" i="4"/>
  <c r="B61" i="4"/>
  <c r="B57" i="4"/>
  <c r="B56" i="4"/>
  <c r="B55" i="4"/>
  <c r="B53" i="4"/>
  <c r="B50" i="4"/>
  <c r="B49" i="4"/>
  <c r="B46" i="4"/>
  <c r="D46" i="4" s="1"/>
  <c r="B45" i="4"/>
  <c r="D45" i="4" s="1"/>
  <c r="B43" i="4"/>
  <c r="D43" i="4" s="1"/>
  <c r="B42" i="4"/>
  <c r="B39" i="4"/>
  <c r="B38" i="4"/>
  <c r="B37" i="4"/>
  <c r="B33" i="4"/>
  <c r="B32" i="4"/>
  <c r="B31" i="4"/>
  <c r="D31" i="4" s="1"/>
  <c r="B29" i="4"/>
  <c r="D29" i="4" s="1"/>
  <c r="B26" i="4"/>
  <c r="B25" i="4"/>
  <c r="B23" i="4"/>
  <c r="B22" i="4"/>
  <c r="B21" i="4"/>
  <c r="B19" i="4"/>
  <c r="B15" i="4"/>
  <c r="B14" i="4"/>
  <c r="B13" i="4"/>
  <c r="D13" i="4" s="1"/>
  <c r="B12" i="4"/>
  <c r="O78" i="1"/>
  <c r="O77" i="1"/>
  <c r="O74" i="1"/>
  <c r="O73" i="1"/>
  <c r="O70" i="1"/>
  <c r="O69" i="1"/>
  <c r="O66" i="1"/>
  <c r="O65" i="1"/>
  <c r="O62" i="1"/>
  <c r="O61" i="1"/>
  <c r="O58" i="1"/>
  <c r="O57" i="1"/>
  <c r="O54" i="1"/>
  <c r="O53" i="1"/>
  <c r="O50" i="1"/>
  <c r="O49" i="1"/>
  <c r="O46" i="1"/>
  <c r="O45" i="1"/>
  <c r="O42" i="1"/>
  <c r="O41" i="1"/>
  <c r="O38" i="1"/>
  <c r="O37" i="1"/>
  <c r="O34" i="1"/>
  <c r="O33" i="1"/>
  <c r="O30" i="1"/>
  <c r="O29" i="1"/>
  <c r="O26" i="1"/>
  <c r="O25" i="1"/>
  <c r="O22" i="1"/>
  <c r="O21" i="1"/>
  <c r="O18" i="1"/>
  <c r="O17" i="1"/>
  <c r="O14" i="1"/>
  <c r="O13" i="1"/>
  <c r="O12" i="1"/>
  <c r="A2" i="2"/>
  <c r="A2" i="1"/>
  <c r="B80" i="1"/>
  <c r="C80" i="1"/>
  <c r="D80" i="1"/>
  <c r="E80" i="1"/>
  <c r="F80" i="1"/>
  <c r="G80" i="1"/>
  <c r="H80" i="1"/>
  <c r="I80" i="1"/>
  <c r="J80" i="1"/>
  <c r="K80" i="1"/>
  <c r="L80" i="1"/>
  <c r="M80" i="1"/>
  <c r="B68" i="4"/>
  <c r="O35" i="1"/>
  <c r="O51" i="1"/>
  <c r="B76" i="4"/>
  <c r="O20" i="1"/>
  <c r="O36" i="1"/>
  <c r="B27" i="4"/>
  <c r="O59" i="1"/>
  <c r="B44" i="4"/>
  <c r="O28" i="1"/>
  <c r="O52" i="1"/>
  <c r="O60" i="1"/>
  <c r="B16" i="4"/>
  <c r="B40" i="4"/>
  <c r="O15" i="1"/>
  <c r="O47" i="1"/>
  <c r="B72" i="4"/>
  <c r="O24" i="1"/>
  <c r="O48" i="1"/>
  <c r="D40" i="4" l="1"/>
  <c r="D27" i="4"/>
  <c r="D64" i="4"/>
  <c r="D76" i="4"/>
  <c r="D38" i="4"/>
  <c r="D75" i="4"/>
  <c r="D59" i="4"/>
  <c r="D39" i="4"/>
  <c r="D65" i="4"/>
  <c r="O80" i="1"/>
  <c r="D56" i="4"/>
  <c r="D37" i="4"/>
  <c r="D57" i="4"/>
  <c r="D20" i="4"/>
  <c r="D42" i="4"/>
  <c r="D18" i="4"/>
  <c r="O80" i="2"/>
  <c r="D17" i="4"/>
  <c r="D73" i="4"/>
  <c r="D21" i="4"/>
  <c r="D55" i="4"/>
  <c r="D22" i="4"/>
  <c r="D44" i="4"/>
  <c r="C80" i="4"/>
  <c r="D72" i="4"/>
  <c r="D60" i="4"/>
  <c r="D77" i="4"/>
  <c r="D48" i="4"/>
  <c r="D28" i="4"/>
  <c r="D30" i="4"/>
  <c r="B80" i="4"/>
  <c r="D51" i="4"/>
  <c r="D32" i="4"/>
  <c r="D68" i="4"/>
  <c r="D53" i="4"/>
  <c r="D69" i="4"/>
  <c r="D54" i="4"/>
  <c r="D14" i="4"/>
  <c r="D15" i="4"/>
  <c r="D19" i="4"/>
  <c r="D49" i="4"/>
  <c r="D78" i="4"/>
  <c r="D66" i="4"/>
  <c r="D35" i="4"/>
  <c r="D16" i="4"/>
  <c r="D34" i="4"/>
  <c r="D50" i="4"/>
  <c r="D63" i="4"/>
  <c r="D33" i="4"/>
  <c r="D12" i="4"/>
  <c r="D80" i="4" l="1"/>
</calcChain>
</file>

<file path=xl/sharedStrings.xml><?xml version="1.0" encoding="utf-8"?>
<sst xmlns="http://schemas.openxmlformats.org/spreadsheetml/2006/main" count="246" uniqueCount="86">
  <si>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</si>
  <si>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</si>
  <si>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</si>
  <si>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</si>
  <si>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</si>
  <si>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</si>
  <si>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</si>
  <si>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</si>
  <si>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</si>
  <si>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</si>
  <si>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</si>
  <si>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</si>
  <si>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</si>
  <si>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</si>
  <si>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</si>
  <si>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</si>
  <si>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</si>
  <si>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</si>
  <si>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</si>
  <si>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</si>
  <si>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</si>
  <si>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</si>
  <si>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</si>
  <si>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</si>
  <si>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</si>
  <si>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</si>
  <si>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</si>
  <si>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</si>
  <si>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</si>
  <si>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</si>
  <si>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</si>
  <si>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</si>
  <si>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</si>
  <si>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</si>
  <si>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</si>
  <si>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</si>
  <si>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</si>
  <si>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</si>
  <si>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</si>
  <si>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</si>
  <si>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</si>
  <si>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</si>
  <si>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</si>
  <si>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</si>
  <si>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</si>
  <si>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</si>
  <si>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</si>
  <si>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</si>
  <si>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</si>
  <si>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</si>
  <si>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</si>
  <si>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</si>
  <si>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</si>
  <si>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</si>
  <si>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</si>
  <si>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</si>
  <si>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</si>
  <si>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</si>
  <si>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</si>
  <si>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</si>
  <si>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</si>
  <si>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</si>
  <si>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</si>
  <si>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</si>
  <si>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</si>
  <si>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</si>
  <si>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</si>
  <si>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</si>
  <si>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</si>
  <si>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</si>
  <si>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</si>
  <si>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</si>
  <si>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</si>
  <si>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</si>
  <si>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6</t>
  </si>
  <si>
    <t>STATE REVENUE SHARING</t>
  </si>
  <si>
    <t>(DISTRIBUTIONS FOR STATE FISCAL YEAR INDICATED)</t>
  </si>
  <si>
    <t>County</t>
  </si>
  <si>
    <t>Municipal</t>
  </si>
  <si>
    <t>Total</t>
  </si>
  <si>
    <t>Revenue</t>
  </si>
  <si>
    <t>Sharing</t>
  </si>
  <si>
    <t>23 Miami-Dade</t>
  </si>
  <si>
    <t>Final true-up</t>
  </si>
  <si>
    <t>FY19-20</t>
  </si>
  <si>
    <t>VALIDATED TAX RECEIPTS FOR: July 2019 thru 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</si>
</sst>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0"/>
      <name val="Times New Roman"/>
    </font>
    <font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" fillId="0" borderId="0"/>
  </cellStyleXfs>
  <cellXfs count="17">
    <xf numFmtId="0" fontId="0" fillId="0" borderId="0" xfId="0"/>
    <xf numFmtId="17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3" fontId="0" fillId="0" borderId="0" xfId="0" applyNumberFormat="1" applyAlignment="1">
      <alignment horizontal="right"/>
    </xf>
    <xf numFmtId="3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Fill="1"/>
    <xf numFmtId="0" fontId="3" fillId="0" borderId="0" xfId="3"/>
    <xf numFmtId="0" fontId="3" fillId="0" borderId="0" xfId="3" applyAlignment="1">
      <alignment horizontal="left"/>
    </xf>
    <xf numFmtId="0" fontId="3" fillId="0" borderId="0" xfId="3" applyNumberFormat="1"/>
    <xf numFmtId="2" fontId="3" fillId="0" borderId="0" xfId="3" applyNumberFormat="1" applyAlignment="1">
      <alignment horizontal="left"/>
    </xf>
    <xf numFmtId="0" fontId="0" fillId="0" borderId="0" xfId="0" applyNumberFormat="1"/>
    <xf numFmtId="3" fontId="3" fillId="0" borderId="0" xfId="3" applyNumberFormat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4">
    <cellStyle name="Comma 2" xfId="1" xr:uid="{00000000-0005-0000-0000-000000000000}"/>
    <cellStyle name="Comma0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</sheetPr>
  <dimension ref="A1:H82"/>
  <sheetViews>
    <sheetView tabSelected="1" workbookViewId="0"/>
  </sheetViews>
  <sheetFormatPr defaultRowHeight="12.75" x14ac:dyDescent="0.2"/>
  <cols>
    <col min="1" max="1" width="26.1640625" customWidth="1"/>
    <col min="2" max="2" width="15.5" customWidth="1"/>
    <col min="3" max="3" width="21" customWidth="1"/>
    <col min="4" max="4" width="16.33203125" customWidth="1"/>
    <col min="5" max="5" width="15.5" customWidth="1"/>
    <col min="6" max="6" width="18.5" customWidth="1"/>
    <col min="7" max="7" width="16.83203125" customWidth="1"/>
    <col min="8" max="8" width="13.6640625" bestFit="1" customWidth="1"/>
  </cols>
  <sheetData>
    <row r="1" spans="1:8" x14ac:dyDescent="0.2">
      <c r="A1" s="14" t="s">
        <v>85</v>
      </c>
      <c r="D1" s="2" t="s">
        <v>74</v>
      </c>
      <c r="F1" s="3"/>
      <c r="G1" s="3"/>
    </row>
    <row r="2" spans="1:8" x14ac:dyDescent="0.2">
      <c r="A2" s="7"/>
      <c r="F2" s="3"/>
      <c r="G2" s="3"/>
    </row>
    <row r="3" spans="1:8" x14ac:dyDescent="0.2">
      <c r="A3" s="16" t="s">
        <v>75</v>
      </c>
      <c r="B3" s="16"/>
      <c r="C3" s="16"/>
      <c r="D3" s="16"/>
      <c r="E3" s="6"/>
      <c r="F3" s="6"/>
      <c r="G3" s="6"/>
    </row>
    <row r="4" spans="1:8" x14ac:dyDescent="0.2">
      <c r="A4" s="16" t="s">
        <v>34</v>
      </c>
      <c r="B4" s="16"/>
      <c r="C4" s="16"/>
      <c r="D4" s="16"/>
      <c r="E4" s="6"/>
      <c r="F4" s="6"/>
      <c r="G4" s="6"/>
    </row>
    <row r="5" spans="1:8" x14ac:dyDescent="0.2">
      <c r="A5" s="16" t="s">
        <v>35</v>
      </c>
      <c r="B5" s="16"/>
      <c r="C5" s="16"/>
      <c r="D5" s="16"/>
      <c r="E5" s="6"/>
      <c r="F5" s="6"/>
      <c r="G5" s="6"/>
    </row>
    <row r="6" spans="1:8" x14ac:dyDescent="0.2">
      <c r="A6" s="16" t="s">
        <v>76</v>
      </c>
      <c r="B6" s="16"/>
      <c r="C6" s="16"/>
      <c r="D6" s="16"/>
      <c r="E6" s="6"/>
      <c r="F6" s="6"/>
      <c r="G6" s="6"/>
    </row>
    <row r="7" spans="1:8" x14ac:dyDescent="0.2">
      <c r="F7" s="6"/>
      <c r="G7" s="6"/>
    </row>
    <row r="8" spans="1:8" x14ac:dyDescent="0.2">
      <c r="A8" t="s">
        <v>0</v>
      </c>
      <c r="B8" s="2" t="s">
        <v>77</v>
      </c>
      <c r="C8" s="2" t="s">
        <v>78</v>
      </c>
      <c r="D8" s="2" t="s">
        <v>79</v>
      </c>
      <c r="E8" s="2"/>
      <c r="F8" s="2"/>
      <c r="H8" s="2"/>
    </row>
    <row r="9" spans="1:8" x14ac:dyDescent="0.2">
      <c r="B9" s="2" t="s">
        <v>80</v>
      </c>
      <c r="C9" s="2" t="s">
        <v>80</v>
      </c>
      <c r="D9" s="2" t="s">
        <v>80</v>
      </c>
      <c r="E9" s="2"/>
      <c r="F9" s="2"/>
      <c r="G9" s="2"/>
    </row>
    <row r="10" spans="1:8" x14ac:dyDescent="0.2">
      <c r="B10" s="2" t="s">
        <v>81</v>
      </c>
      <c r="C10" s="2" t="s">
        <v>81</v>
      </c>
      <c r="D10" s="2" t="s">
        <v>81</v>
      </c>
      <c r="E10" s="2"/>
      <c r="F10" s="2"/>
      <c r="G10" s="2"/>
    </row>
    <row r="11" spans="1:8" x14ac:dyDescent="0.2">
      <c r="A11" t="s">
        <v>1</v>
      </c>
      <c r="B11" s="2" t="s">
        <v>36</v>
      </c>
      <c r="C11" s="2" t="s">
        <v>33</v>
      </c>
      <c r="D11" s="2" t="s">
        <v>36</v>
      </c>
      <c r="E11" s="2"/>
      <c r="F11" s="2"/>
      <c r="G11" s="2"/>
    </row>
    <row r="12" spans="1:8" x14ac:dyDescent="0.2">
      <c r="A12" t="s">
        <v>37</v>
      </c>
      <c r="B12" s="4">
        <f>SUM('County Revenue Share'!B12:N12)</f>
        <v>5459779.4399999995</v>
      </c>
      <c r="C12" s="4">
        <f>SUM('Municipal Revenue Share'!B12:N12)</f>
        <v>5743409.1099999994</v>
      </c>
      <c r="D12" s="4">
        <f>B12+C12</f>
        <v>11203188.549999999</v>
      </c>
      <c r="E12" s="4"/>
      <c r="F12" s="4"/>
      <c r="G12" s="4"/>
      <c r="H12" s="5"/>
    </row>
    <row r="13" spans="1:8" x14ac:dyDescent="0.2">
      <c r="A13" t="s">
        <v>38</v>
      </c>
      <c r="B13" s="4">
        <f>SUM('County Revenue Share'!B13:N13)</f>
        <v>577357.43000000017</v>
      </c>
      <c r="C13" s="4">
        <f>SUM('Municipal Revenue Share'!B13:N13)</f>
        <v>249742.05999999997</v>
      </c>
      <c r="D13" s="4">
        <f t="shared" ref="D13:D76" si="0">B13+C13</f>
        <v>827099.49000000011</v>
      </c>
      <c r="E13" s="4"/>
      <c r="F13" s="4"/>
      <c r="G13" s="4"/>
      <c r="H13" s="5"/>
    </row>
    <row r="14" spans="1:8" x14ac:dyDescent="0.2">
      <c r="A14" t="s">
        <v>39</v>
      </c>
      <c r="B14" s="4">
        <f>SUM('County Revenue Share'!B14:N14)</f>
        <v>4419705.12</v>
      </c>
      <c r="C14" s="4">
        <f>SUM('Municipal Revenue Share'!B14:N14)</f>
        <v>4503290.0199999996</v>
      </c>
      <c r="D14" s="4">
        <f t="shared" si="0"/>
        <v>8922995.1400000006</v>
      </c>
      <c r="E14" s="4"/>
      <c r="F14" s="4"/>
      <c r="G14" s="4"/>
      <c r="H14" s="5"/>
    </row>
    <row r="15" spans="1:8" x14ac:dyDescent="0.2">
      <c r="A15" t="s">
        <v>2</v>
      </c>
      <c r="B15" s="4">
        <f>SUM('County Revenue Share'!B15:N15)</f>
        <v>587259.38</v>
      </c>
      <c r="C15" s="4">
        <f>SUM('Municipal Revenue Share'!B15:N15)</f>
        <v>279729.54000000004</v>
      </c>
      <c r="D15" s="4">
        <f t="shared" si="0"/>
        <v>866988.92</v>
      </c>
      <c r="E15" s="4"/>
      <c r="F15" s="4"/>
      <c r="G15" s="4"/>
      <c r="H15" s="5"/>
    </row>
    <row r="16" spans="1:8" x14ac:dyDescent="0.2">
      <c r="A16" t="s">
        <v>40</v>
      </c>
      <c r="B16" s="4">
        <f>SUM('County Revenue Share'!B16:N16)</f>
        <v>11888423.439999999</v>
      </c>
      <c r="C16" s="4">
        <f>SUM('Municipal Revenue Share'!B16:N16)</f>
        <v>13189177.839999998</v>
      </c>
      <c r="D16" s="4">
        <f t="shared" si="0"/>
        <v>25077601.279999997</v>
      </c>
      <c r="E16" s="4"/>
      <c r="F16" s="4"/>
      <c r="G16" s="4"/>
      <c r="H16" s="5"/>
    </row>
    <row r="17" spans="1:8" x14ac:dyDescent="0.2">
      <c r="A17" t="s">
        <v>41</v>
      </c>
      <c r="B17" s="4">
        <f>SUM('County Revenue Share'!B17:N17)</f>
        <v>31864636.140000001</v>
      </c>
      <c r="C17" s="4">
        <f>SUM('Municipal Revenue Share'!B17:N17)</f>
        <v>64336600.860000007</v>
      </c>
      <c r="D17" s="4">
        <f t="shared" si="0"/>
        <v>96201237</v>
      </c>
      <c r="E17" s="4"/>
      <c r="F17" s="4"/>
      <c r="G17" s="4"/>
      <c r="H17" s="5"/>
    </row>
    <row r="18" spans="1:8" x14ac:dyDescent="0.2">
      <c r="A18" t="s">
        <v>3</v>
      </c>
      <c r="B18" s="4">
        <f>SUM('County Revenue Share'!B18:N18)</f>
        <v>299642.43000000005</v>
      </c>
      <c r="C18" s="4">
        <f>SUM('Municipal Revenue Share'!B18:N18)</f>
        <v>136809.16999999998</v>
      </c>
      <c r="D18" s="4">
        <f t="shared" si="0"/>
        <v>436451.60000000003</v>
      </c>
      <c r="E18" s="4"/>
      <c r="F18" s="4"/>
      <c r="G18" s="4"/>
      <c r="H18" s="5"/>
    </row>
    <row r="19" spans="1:8" x14ac:dyDescent="0.2">
      <c r="A19" t="s">
        <v>42</v>
      </c>
      <c r="B19" s="4">
        <f>SUM('County Revenue Share'!B19:N19)</f>
        <v>5153696.04</v>
      </c>
      <c r="C19" s="4">
        <f>SUM('Municipal Revenue Share'!B19:N19)</f>
        <v>605166.35</v>
      </c>
      <c r="D19" s="4">
        <f t="shared" si="0"/>
        <v>5758862.3899999997</v>
      </c>
      <c r="E19" s="4"/>
      <c r="F19" s="4"/>
      <c r="G19" s="4"/>
      <c r="H19" s="5"/>
    </row>
    <row r="20" spans="1:8" x14ac:dyDescent="0.2">
      <c r="A20" t="s">
        <v>43</v>
      </c>
      <c r="B20" s="4">
        <f>SUM('County Revenue Share'!B20:N20)</f>
        <v>3981949.5</v>
      </c>
      <c r="C20" s="4">
        <f>SUM('Municipal Revenue Share'!B20:N20)</f>
        <v>512808.75</v>
      </c>
      <c r="D20" s="4">
        <f t="shared" si="0"/>
        <v>4494758.25</v>
      </c>
      <c r="E20" s="4"/>
      <c r="F20" s="4"/>
      <c r="G20" s="4"/>
      <c r="H20" s="5"/>
    </row>
    <row r="21" spans="1:8" x14ac:dyDescent="0.2">
      <c r="A21" t="s">
        <v>44</v>
      </c>
      <c r="B21" s="4">
        <f>SUM('County Revenue Share'!B21:N21)</f>
        <v>5625587.2300000004</v>
      </c>
      <c r="C21" s="4">
        <f>SUM('Municipal Revenue Share'!B21:N21)</f>
        <v>686887.76999999979</v>
      </c>
      <c r="D21" s="4">
        <f t="shared" si="0"/>
        <v>6312475</v>
      </c>
      <c r="E21" s="4"/>
      <c r="F21" s="4"/>
      <c r="G21" s="4"/>
      <c r="H21" s="5"/>
    </row>
    <row r="22" spans="1:8" x14ac:dyDescent="0.2">
      <c r="A22" t="s">
        <v>45</v>
      </c>
      <c r="B22" s="4">
        <f>SUM('County Revenue Share'!B22:N22)</f>
        <v>11913297.57</v>
      </c>
      <c r="C22" s="4">
        <f>SUM('Municipal Revenue Share'!B22:N22)</f>
        <v>1500111.99</v>
      </c>
      <c r="D22" s="4">
        <f t="shared" si="0"/>
        <v>13413409.560000001</v>
      </c>
      <c r="E22" s="4"/>
      <c r="F22" s="4"/>
      <c r="G22" s="4"/>
      <c r="H22" s="5"/>
    </row>
    <row r="23" spans="1:8" x14ac:dyDescent="0.2">
      <c r="A23" t="s">
        <v>4</v>
      </c>
      <c r="B23" s="4">
        <f>SUM('County Revenue Share'!B23:N23)</f>
        <v>1819547.7000000002</v>
      </c>
      <c r="C23" s="4">
        <f>SUM('Municipal Revenue Share'!B23:N23)</f>
        <v>475724.7099999999</v>
      </c>
      <c r="D23" s="4">
        <f t="shared" si="0"/>
        <v>2295272.41</v>
      </c>
      <c r="E23" s="4"/>
      <c r="F23" s="4"/>
      <c r="G23" s="4"/>
      <c r="H23" s="5"/>
    </row>
    <row r="24" spans="1:8" x14ac:dyDescent="0.2">
      <c r="A24" t="s">
        <v>82</v>
      </c>
      <c r="B24" s="4">
        <f>SUM('County Revenue Share'!B24:N24)</f>
        <v>63602861.440000013</v>
      </c>
      <c r="C24" s="4">
        <f>SUM('Municipal Revenue Share'!B24:N24)</f>
        <v>101613649.39999999</v>
      </c>
      <c r="D24" s="4">
        <f t="shared" si="0"/>
        <v>165216510.84</v>
      </c>
      <c r="E24" s="4"/>
      <c r="F24" s="4"/>
      <c r="G24" s="4"/>
      <c r="H24" s="5"/>
    </row>
    <row r="25" spans="1:8" x14ac:dyDescent="0.2">
      <c r="A25" t="s">
        <v>5</v>
      </c>
      <c r="B25" s="4">
        <f>SUM('County Revenue Share'!B25:N25)</f>
        <v>779146.09</v>
      </c>
      <c r="C25" s="4">
        <f>SUM('Municipal Revenue Share'!B25:N25)</f>
        <v>323190.96000000002</v>
      </c>
      <c r="D25" s="4">
        <f t="shared" si="0"/>
        <v>1102337.05</v>
      </c>
      <c r="E25" s="4"/>
      <c r="F25" s="4"/>
      <c r="G25" s="4"/>
      <c r="H25" s="5"/>
    </row>
    <row r="26" spans="1:8" x14ac:dyDescent="0.2">
      <c r="A26" t="s">
        <v>6</v>
      </c>
      <c r="B26" s="4">
        <f>SUM('County Revenue Share'!B26:N26)</f>
        <v>357369.79999999993</v>
      </c>
      <c r="C26" s="4">
        <f>SUM('Municipal Revenue Share'!B26:N26)</f>
        <v>114417.66000000002</v>
      </c>
      <c r="D26" s="4">
        <f t="shared" si="0"/>
        <v>471787.45999999996</v>
      </c>
      <c r="E26" s="4"/>
      <c r="F26" s="4"/>
      <c r="G26" s="4"/>
      <c r="H26" s="5"/>
    </row>
    <row r="27" spans="1:8" x14ac:dyDescent="0.2">
      <c r="A27" t="s">
        <v>46</v>
      </c>
      <c r="B27" s="4">
        <f>SUM('County Revenue Share'!B27:N27)</f>
        <v>25225564.419999998</v>
      </c>
      <c r="C27" s="4">
        <f>SUM('Municipal Revenue Share'!B27:N27)</f>
        <v>33775154.68</v>
      </c>
      <c r="D27" s="4">
        <f t="shared" si="0"/>
        <v>59000719.099999994</v>
      </c>
      <c r="E27" s="4"/>
      <c r="F27" s="4"/>
      <c r="G27" s="4"/>
      <c r="H27" s="5"/>
    </row>
    <row r="28" spans="1:8" x14ac:dyDescent="0.2">
      <c r="A28" t="s">
        <v>47</v>
      </c>
      <c r="B28" s="4">
        <f>SUM('County Revenue Share'!B28:N28)</f>
        <v>8960216.7000000011</v>
      </c>
      <c r="C28" s="4">
        <f>SUM('Municipal Revenue Share'!B28:N28)</f>
        <v>2455972.4700000007</v>
      </c>
      <c r="D28" s="4">
        <f t="shared" si="0"/>
        <v>11416189.170000002</v>
      </c>
      <c r="E28" s="4"/>
      <c r="F28" s="4"/>
      <c r="G28" s="4"/>
      <c r="H28" s="5"/>
    </row>
    <row r="29" spans="1:8" x14ac:dyDescent="0.2">
      <c r="A29" t="s">
        <v>7</v>
      </c>
      <c r="B29" s="4">
        <f>SUM('County Revenue Share'!B29:N29)</f>
        <v>1549679.7399999998</v>
      </c>
      <c r="C29" s="4">
        <f>SUM('Municipal Revenue Share'!B29:N29)</f>
        <v>1920256.45</v>
      </c>
      <c r="D29" s="4">
        <f t="shared" si="0"/>
        <v>3469936.1899999995</v>
      </c>
      <c r="E29" s="4"/>
      <c r="F29" s="4"/>
      <c r="G29" s="4"/>
      <c r="H29" s="5"/>
    </row>
    <row r="30" spans="1:8" x14ac:dyDescent="0.2">
      <c r="A30" t="s">
        <v>8</v>
      </c>
      <c r="B30" s="4">
        <f>SUM('County Revenue Share'!B30:N30)</f>
        <v>269947.24</v>
      </c>
      <c r="C30" s="4">
        <f>SUM('Municipal Revenue Share'!B30:N30)</f>
        <v>147387.77000000002</v>
      </c>
      <c r="D30" s="4">
        <f t="shared" si="0"/>
        <v>417335.01</v>
      </c>
      <c r="E30" s="4"/>
      <c r="F30" s="4"/>
      <c r="G30" s="4"/>
      <c r="H30" s="5"/>
    </row>
    <row r="31" spans="1:8" x14ac:dyDescent="0.2">
      <c r="A31" t="s">
        <v>9</v>
      </c>
      <c r="B31" s="4">
        <f>SUM('County Revenue Share'!B31:N31)</f>
        <v>943696.79000000015</v>
      </c>
      <c r="C31" s="4">
        <f>SUM('Municipal Revenue Share'!B31:N31)</f>
        <v>863716.53999999992</v>
      </c>
      <c r="D31" s="4">
        <f t="shared" si="0"/>
        <v>1807413.33</v>
      </c>
      <c r="E31" s="4"/>
      <c r="F31" s="4"/>
      <c r="G31" s="4"/>
      <c r="H31" s="5"/>
    </row>
    <row r="32" spans="1:8" x14ac:dyDescent="0.2">
      <c r="A32" t="s">
        <v>10</v>
      </c>
      <c r="B32" s="4">
        <f>SUM('County Revenue Share'!B32:N32)</f>
        <v>382837.03</v>
      </c>
      <c r="C32" s="4">
        <f>SUM('Municipal Revenue Share'!B32:N32)</f>
        <v>82768.170000000027</v>
      </c>
      <c r="D32" s="4">
        <f t="shared" si="0"/>
        <v>465605.20000000007</v>
      </c>
      <c r="E32" s="4"/>
      <c r="F32" s="4"/>
      <c r="G32" s="4"/>
      <c r="H32" s="5"/>
    </row>
    <row r="33" spans="1:8" x14ac:dyDescent="0.2">
      <c r="A33" t="s">
        <v>11</v>
      </c>
      <c r="B33" s="4">
        <f>SUM('County Revenue Share'!B33:N33)</f>
        <v>279449.95999999996</v>
      </c>
      <c r="C33" s="4">
        <f>SUM('Municipal Revenue Share'!B33:N33)</f>
        <v>68023.060000000012</v>
      </c>
      <c r="D33" s="4">
        <f t="shared" si="0"/>
        <v>347473.01999999996</v>
      </c>
      <c r="E33" s="4"/>
      <c r="F33" s="4"/>
      <c r="G33" s="4"/>
      <c r="H33" s="5"/>
    </row>
    <row r="34" spans="1:8" x14ac:dyDescent="0.2">
      <c r="A34" t="s">
        <v>48</v>
      </c>
      <c r="B34" s="4">
        <f>SUM('County Revenue Share'!B34:N34)</f>
        <v>309157.40999999992</v>
      </c>
      <c r="C34" s="4">
        <f>SUM('Municipal Revenue Share'!B34:N34)</f>
        <v>196336.21000000002</v>
      </c>
      <c r="D34" s="4">
        <f t="shared" si="0"/>
        <v>505493.61999999994</v>
      </c>
      <c r="E34" s="4"/>
      <c r="F34" s="4"/>
      <c r="G34" s="4"/>
      <c r="H34" s="5"/>
    </row>
    <row r="35" spans="1:8" x14ac:dyDescent="0.2">
      <c r="A35" t="s">
        <v>12</v>
      </c>
      <c r="B35" s="4">
        <f>SUM('County Revenue Share'!B35:N35)</f>
        <v>282596.05</v>
      </c>
      <c r="C35" s="4">
        <f>SUM('Municipal Revenue Share'!B35:N35)</f>
        <v>162846.06999999998</v>
      </c>
      <c r="D35" s="4">
        <f t="shared" si="0"/>
        <v>445442.12</v>
      </c>
      <c r="E35" s="4"/>
      <c r="F35" s="4"/>
      <c r="G35" s="4"/>
      <c r="H35" s="5"/>
    </row>
    <row r="36" spans="1:8" x14ac:dyDescent="0.2">
      <c r="A36" t="s">
        <v>13</v>
      </c>
      <c r="B36" s="4">
        <f>SUM('County Revenue Share'!B36:N36)</f>
        <v>533433.05999999994</v>
      </c>
      <c r="C36" s="4">
        <f>SUM('Municipal Revenue Share'!B36:N36)</f>
        <v>485882.49</v>
      </c>
      <c r="D36" s="4">
        <f t="shared" si="0"/>
        <v>1019315.5499999999</v>
      </c>
      <c r="E36" s="4"/>
      <c r="F36" s="4"/>
      <c r="G36" s="4"/>
      <c r="H36" s="5"/>
    </row>
    <row r="37" spans="1:8" x14ac:dyDescent="0.2">
      <c r="A37" t="s">
        <v>14</v>
      </c>
      <c r="B37" s="4">
        <f>SUM('County Revenue Share'!B37:N37)</f>
        <v>899052.41999999993</v>
      </c>
      <c r="C37" s="4">
        <f>SUM('Municipal Revenue Share'!B37:N37)</f>
        <v>478365.82999999984</v>
      </c>
      <c r="D37" s="4">
        <f t="shared" si="0"/>
        <v>1377418.2499999998</v>
      </c>
      <c r="E37" s="4"/>
      <c r="F37" s="4"/>
      <c r="G37" s="4"/>
      <c r="H37" s="5"/>
    </row>
    <row r="38" spans="1:8" x14ac:dyDescent="0.2">
      <c r="A38" t="s">
        <v>49</v>
      </c>
      <c r="B38" s="4">
        <f>SUM('County Revenue Share'!B38:N38)</f>
        <v>5013439.3899999997</v>
      </c>
      <c r="C38" s="4">
        <f>SUM('Municipal Revenue Share'!B38:N38)</f>
        <v>413486.77999999991</v>
      </c>
      <c r="D38" s="4">
        <f t="shared" si="0"/>
        <v>5426926.1699999999</v>
      </c>
      <c r="E38" s="4"/>
      <c r="F38" s="4"/>
      <c r="G38" s="4"/>
      <c r="H38" s="5"/>
    </row>
    <row r="39" spans="1:8" x14ac:dyDescent="0.2">
      <c r="A39" t="s">
        <v>15</v>
      </c>
      <c r="B39" s="4">
        <f>SUM('County Revenue Share'!B39:N39)</f>
        <v>2518705.5299999998</v>
      </c>
      <c r="C39" s="4">
        <f>SUM('Municipal Revenue Share'!B39:N39)</f>
        <v>931619.02000000014</v>
      </c>
      <c r="D39" s="4">
        <f t="shared" si="0"/>
        <v>3450324.55</v>
      </c>
      <c r="E39" s="4"/>
      <c r="F39" s="4"/>
      <c r="G39" s="4"/>
      <c r="H39" s="5"/>
    </row>
    <row r="40" spans="1:8" x14ac:dyDescent="0.2">
      <c r="A40" t="s">
        <v>50</v>
      </c>
      <c r="B40" s="4">
        <f>SUM('County Revenue Share'!B40:N40)</f>
        <v>37886372.359999999</v>
      </c>
      <c r="C40" s="4">
        <f>SUM('Municipal Revenue Share'!B40:N40)</f>
        <v>16420550.65</v>
      </c>
      <c r="D40" s="4">
        <f t="shared" si="0"/>
        <v>54306923.009999998</v>
      </c>
      <c r="E40" s="4"/>
      <c r="F40" s="4"/>
      <c r="G40" s="4"/>
      <c r="H40" s="5"/>
    </row>
    <row r="41" spans="1:8" x14ac:dyDescent="0.2">
      <c r="A41" t="s">
        <v>16</v>
      </c>
      <c r="B41" s="4">
        <f>SUM('County Revenue Share'!B41:N41)</f>
        <v>411068.24</v>
      </c>
      <c r="C41" s="4">
        <f>SUM('Municipal Revenue Share'!B41:N41)</f>
        <v>171675.47999999995</v>
      </c>
      <c r="D41" s="4">
        <f t="shared" si="0"/>
        <v>582743.72</v>
      </c>
      <c r="E41" s="4"/>
      <c r="F41" s="4"/>
      <c r="G41" s="4"/>
      <c r="H41" s="5"/>
    </row>
    <row r="42" spans="1:8" x14ac:dyDescent="0.2">
      <c r="A42" t="s">
        <v>51</v>
      </c>
      <c r="B42" s="4">
        <f>SUM('County Revenue Share'!B42:N42)</f>
        <v>3845918.9099999997</v>
      </c>
      <c r="C42" s="4">
        <f>SUM('Municipal Revenue Share'!B42:N42)</f>
        <v>1879229.18</v>
      </c>
      <c r="D42" s="4">
        <f t="shared" si="0"/>
        <v>5725148.0899999999</v>
      </c>
      <c r="E42" s="4"/>
      <c r="F42" s="4"/>
      <c r="G42" s="4"/>
      <c r="H42" s="5"/>
    </row>
    <row r="43" spans="1:8" x14ac:dyDescent="0.2">
      <c r="A43" t="s">
        <v>17</v>
      </c>
      <c r="B43" s="4">
        <f>SUM('County Revenue Share'!B43:N43)</f>
        <v>1004046.2899999998</v>
      </c>
      <c r="C43" s="4">
        <f>SUM('Municipal Revenue Share'!B43:N43)</f>
        <v>695518.33999999985</v>
      </c>
      <c r="D43" s="4">
        <f t="shared" si="0"/>
        <v>1699564.6299999997</v>
      </c>
      <c r="E43" s="4"/>
      <c r="F43" s="4"/>
      <c r="G43" s="4"/>
      <c r="H43" s="5"/>
    </row>
    <row r="44" spans="1:8" x14ac:dyDescent="0.2">
      <c r="A44" t="s">
        <v>18</v>
      </c>
      <c r="B44" s="4">
        <f>SUM('County Revenue Share'!B44:N44)</f>
        <v>394085.84000000008</v>
      </c>
      <c r="C44" s="4">
        <f>SUM('Municipal Revenue Share'!B44:N44)</f>
        <v>110382.14</v>
      </c>
      <c r="D44" s="4">
        <f t="shared" si="0"/>
        <v>504467.9800000001</v>
      </c>
      <c r="E44" s="4"/>
      <c r="F44" s="4"/>
      <c r="G44" s="4"/>
      <c r="H44" s="5"/>
    </row>
    <row r="45" spans="1:8" x14ac:dyDescent="0.2">
      <c r="A45" t="s">
        <v>19</v>
      </c>
      <c r="B45" s="4">
        <f>SUM('County Revenue Share'!B45:N45)</f>
        <v>161122.39000000001</v>
      </c>
      <c r="C45" s="4">
        <f>SUM('Municipal Revenue Share'!B45:N45)</f>
        <v>54976.86</v>
      </c>
      <c r="D45" s="4">
        <f t="shared" si="0"/>
        <v>216099.25</v>
      </c>
      <c r="E45" s="4"/>
      <c r="F45" s="4"/>
      <c r="G45" s="4"/>
      <c r="H45" s="5"/>
    </row>
    <row r="46" spans="1:8" x14ac:dyDescent="0.2">
      <c r="A46" t="s">
        <v>52</v>
      </c>
      <c r="B46" s="4">
        <f>SUM('County Revenue Share'!B46:N46)</f>
        <v>7304391.8100000005</v>
      </c>
      <c r="C46" s="4">
        <f>SUM('Municipal Revenue Share'!B46:N46)</f>
        <v>5783602.7400000002</v>
      </c>
      <c r="D46" s="4">
        <f t="shared" si="0"/>
        <v>13087994.550000001</v>
      </c>
      <c r="E46" s="4"/>
      <c r="F46" s="4"/>
      <c r="G46" s="4"/>
      <c r="H46" s="5"/>
    </row>
    <row r="47" spans="1:8" x14ac:dyDescent="0.2">
      <c r="A47" t="s">
        <v>53</v>
      </c>
      <c r="B47" s="4">
        <f>SUM('County Revenue Share'!B47:N47)</f>
        <v>17545324.489999998</v>
      </c>
      <c r="C47" s="4">
        <f>SUM('Municipal Revenue Share'!B47:N47)</f>
        <v>10908548.600000001</v>
      </c>
      <c r="D47" s="4">
        <f t="shared" si="0"/>
        <v>28453873.09</v>
      </c>
      <c r="E47" s="4"/>
      <c r="F47" s="4"/>
      <c r="G47" s="4"/>
      <c r="H47" s="5"/>
    </row>
    <row r="48" spans="1:8" x14ac:dyDescent="0.2">
      <c r="A48" t="s">
        <v>54</v>
      </c>
      <c r="B48" s="4">
        <f>SUM('County Revenue Share'!B48:N48)</f>
        <v>5721319.1299999999</v>
      </c>
      <c r="C48" s="4">
        <f>SUM('Municipal Revenue Share'!B48:N48)</f>
        <v>6512773.2599999998</v>
      </c>
      <c r="D48" s="4">
        <f t="shared" si="0"/>
        <v>12234092.390000001</v>
      </c>
      <c r="E48" s="4"/>
      <c r="F48" s="4"/>
      <c r="G48" s="4"/>
      <c r="H48" s="5"/>
    </row>
    <row r="49" spans="1:8" x14ac:dyDescent="0.2">
      <c r="A49" t="s">
        <v>20</v>
      </c>
      <c r="B49" s="4">
        <f>SUM('County Revenue Share'!B49:N49)</f>
        <v>978779.32999999984</v>
      </c>
      <c r="C49" s="4">
        <f>SUM('Municipal Revenue Share'!B49:N49)</f>
        <v>349121.03</v>
      </c>
      <c r="D49" s="4">
        <f t="shared" si="0"/>
        <v>1327900.3599999999</v>
      </c>
      <c r="E49" s="4"/>
      <c r="F49" s="4"/>
      <c r="G49" s="4"/>
      <c r="H49" s="5"/>
    </row>
    <row r="50" spans="1:8" x14ac:dyDescent="0.2">
      <c r="A50" t="s">
        <v>21</v>
      </c>
      <c r="B50" s="4">
        <f>SUM('County Revenue Share'!B50:N50)</f>
        <v>164763.01</v>
      </c>
      <c r="C50" s="4">
        <f>SUM('Municipal Revenue Share'!B50:N50)</f>
        <v>49741.21</v>
      </c>
      <c r="D50" s="4">
        <f t="shared" si="0"/>
        <v>214504.22</v>
      </c>
      <c r="E50" s="4"/>
      <c r="F50" s="4"/>
      <c r="G50" s="4"/>
      <c r="H50" s="5"/>
    </row>
    <row r="51" spans="1:8" x14ac:dyDescent="0.2">
      <c r="A51" t="s">
        <v>22</v>
      </c>
      <c r="B51" s="4">
        <f>SUM('County Revenue Share'!B51:N51)</f>
        <v>396768.5500000001</v>
      </c>
      <c r="C51" s="4">
        <f>SUM('Municipal Revenue Share'!B51:N51)</f>
        <v>180619.12</v>
      </c>
      <c r="D51" s="4">
        <f t="shared" si="0"/>
        <v>577387.67000000016</v>
      </c>
      <c r="E51" s="4"/>
      <c r="F51" s="4"/>
      <c r="G51" s="4"/>
      <c r="H51" s="5"/>
    </row>
    <row r="52" spans="1:8" x14ac:dyDescent="0.2">
      <c r="A52" t="s">
        <v>55</v>
      </c>
      <c r="B52" s="4">
        <f>SUM('County Revenue Share'!B52:N52)</f>
        <v>10144285.93</v>
      </c>
      <c r="C52" s="4">
        <f>SUM('Municipal Revenue Share'!B52:N52)</f>
        <v>2721176.3</v>
      </c>
      <c r="D52" s="4">
        <f t="shared" si="0"/>
        <v>12865462.23</v>
      </c>
      <c r="E52" s="4"/>
      <c r="F52" s="4"/>
      <c r="G52" s="4"/>
      <c r="H52" s="5"/>
    </row>
    <row r="53" spans="1:8" x14ac:dyDescent="0.2">
      <c r="A53" t="s">
        <v>23</v>
      </c>
      <c r="B53" s="4">
        <f>SUM('County Revenue Share'!B53:N53)</f>
        <v>9279172.5099999998</v>
      </c>
      <c r="C53" s="4">
        <f>SUM('Municipal Revenue Share'!B53:N53)</f>
        <v>2365808.9499999997</v>
      </c>
      <c r="D53" s="4">
        <f t="shared" si="0"/>
        <v>11644981.459999999</v>
      </c>
      <c r="E53" s="4"/>
      <c r="F53" s="4"/>
      <c r="G53" s="4"/>
      <c r="H53" s="5"/>
    </row>
    <row r="54" spans="1:8" x14ac:dyDescent="0.2">
      <c r="A54" t="s">
        <v>24</v>
      </c>
      <c r="B54" s="4">
        <f>SUM('County Revenue Share'!B54:N54)</f>
        <v>4647836.97</v>
      </c>
      <c r="C54" s="4">
        <f>SUM('Municipal Revenue Share'!B54:N54)</f>
        <v>739432.13000000012</v>
      </c>
      <c r="D54" s="4">
        <f t="shared" si="0"/>
        <v>5387269.0999999996</v>
      </c>
      <c r="E54" s="4"/>
      <c r="F54" s="4"/>
      <c r="G54" s="4"/>
      <c r="H54" s="5"/>
    </row>
    <row r="55" spans="1:8" x14ac:dyDescent="0.2">
      <c r="A55" t="s">
        <v>56</v>
      </c>
      <c r="B55" s="4">
        <f>SUM('County Revenue Share'!B55:N55)</f>
        <v>2602614.19</v>
      </c>
      <c r="C55" s="4">
        <f>SUM('Municipal Revenue Share'!B55:N55)</f>
        <v>2053801.1</v>
      </c>
      <c r="D55" s="4">
        <f t="shared" si="0"/>
        <v>4656415.29</v>
      </c>
      <c r="E55" s="4"/>
      <c r="F55" s="4"/>
      <c r="G55" s="4"/>
      <c r="H55" s="5"/>
    </row>
    <row r="56" spans="1:8" x14ac:dyDescent="0.2">
      <c r="A56" t="s">
        <v>57</v>
      </c>
      <c r="B56" s="4">
        <f>SUM('County Revenue Share'!B56:N56)</f>
        <v>2177169.5299999998</v>
      </c>
      <c r="C56" s="4">
        <f>SUM('Municipal Revenue Share'!B56:N56)</f>
        <v>511929.11</v>
      </c>
      <c r="D56" s="4">
        <f t="shared" si="0"/>
        <v>2689098.6399999997</v>
      </c>
      <c r="E56" s="4"/>
      <c r="F56" s="4"/>
      <c r="G56" s="4"/>
      <c r="H56" s="5"/>
    </row>
    <row r="57" spans="1:8" x14ac:dyDescent="0.2">
      <c r="A57" t="s">
        <v>58</v>
      </c>
      <c r="B57" s="4">
        <f>SUM('County Revenue Share'!B57:N57)</f>
        <v>5248807.7999999989</v>
      </c>
      <c r="C57" s="4">
        <f>SUM('Municipal Revenue Share'!B57:N57)</f>
        <v>3417543.6000000006</v>
      </c>
      <c r="D57" s="4">
        <f t="shared" si="0"/>
        <v>8666351.3999999985</v>
      </c>
      <c r="E57" s="4"/>
      <c r="F57" s="4"/>
      <c r="G57" s="4"/>
      <c r="H57" s="5"/>
    </row>
    <row r="58" spans="1:8" x14ac:dyDescent="0.2">
      <c r="A58" t="s">
        <v>25</v>
      </c>
      <c r="B58" s="4">
        <f>SUM('County Revenue Share'!B58:N58)</f>
        <v>1057398.4200000002</v>
      </c>
      <c r="C58" s="4">
        <f>SUM('Municipal Revenue Share'!B58:N58)</f>
        <v>280277.17000000004</v>
      </c>
      <c r="D58" s="4">
        <f t="shared" si="0"/>
        <v>1337675.5900000003</v>
      </c>
      <c r="E58" s="4"/>
      <c r="F58" s="4"/>
      <c r="G58" s="4"/>
      <c r="H58" s="5"/>
    </row>
    <row r="59" spans="1:8" x14ac:dyDescent="0.2">
      <c r="A59" t="s">
        <v>59</v>
      </c>
      <c r="B59" s="4">
        <f>SUM('County Revenue Share'!B59:N59)</f>
        <v>45264770.319999993</v>
      </c>
      <c r="C59" s="4">
        <f>SUM('Municipal Revenue Share'!B59:N59)</f>
        <v>24177097.079999994</v>
      </c>
      <c r="D59" s="4">
        <f t="shared" si="0"/>
        <v>69441867.399999991</v>
      </c>
      <c r="E59" s="4"/>
      <c r="F59" s="4"/>
      <c r="G59" s="4"/>
      <c r="H59" s="5"/>
    </row>
    <row r="60" spans="1:8" x14ac:dyDescent="0.2">
      <c r="A60" t="s">
        <v>60</v>
      </c>
      <c r="B60" s="4">
        <f>SUM('County Revenue Share'!B60:N60)</f>
        <v>8862392.8599999994</v>
      </c>
      <c r="C60" s="4">
        <f>SUM('Municipal Revenue Share'!B60:N60)</f>
        <v>4504449.1900000004</v>
      </c>
      <c r="D60" s="4">
        <f t="shared" si="0"/>
        <v>13366842.050000001</v>
      </c>
      <c r="E60" s="4"/>
      <c r="F60" s="4"/>
      <c r="G60" s="4"/>
      <c r="H60" s="5"/>
    </row>
    <row r="61" spans="1:8" x14ac:dyDescent="0.2">
      <c r="A61" t="s">
        <v>61</v>
      </c>
      <c r="B61" s="4">
        <f>SUM('County Revenue Share'!B61:N61)</f>
        <v>33124145.660000004</v>
      </c>
      <c r="C61" s="4">
        <f>SUM('Municipal Revenue Share'!B61:N61)</f>
        <v>27294508.050000001</v>
      </c>
      <c r="D61" s="4">
        <f t="shared" si="0"/>
        <v>60418653.710000008</v>
      </c>
      <c r="E61" s="4"/>
      <c r="F61" s="4"/>
      <c r="G61" s="4"/>
      <c r="H61" s="5"/>
    </row>
    <row r="62" spans="1:8" x14ac:dyDescent="0.2">
      <c r="A62" t="s">
        <v>26</v>
      </c>
      <c r="B62" s="4">
        <f>SUM('County Revenue Share'!B62:N62)</f>
        <v>14124060.920000002</v>
      </c>
      <c r="C62" s="4">
        <f>SUM('Municipal Revenue Share'!B62:N62)</f>
        <v>1845329.2100000002</v>
      </c>
      <c r="D62" s="4">
        <f t="shared" si="0"/>
        <v>15969390.130000003</v>
      </c>
      <c r="E62" s="4"/>
      <c r="F62" s="4"/>
      <c r="G62" s="4"/>
      <c r="H62" s="5"/>
    </row>
    <row r="63" spans="1:8" x14ac:dyDescent="0.2">
      <c r="A63" t="s">
        <v>62</v>
      </c>
      <c r="B63" s="4">
        <f>SUM('County Revenue Share'!B63:N63)</f>
        <v>19086716.390000001</v>
      </c>
      <c r="C63" s="4">
        <f>SUM('Municipal Revenue Share'!B63:N63)</f>
        <v>23892052.609999999</v>
      </c>
      <c r="D63" s="4">
        <f t="shared" si="0"/>
        <v>42978769</v>
      </c>
      <c r="E63" s="4"/>
      <c r="F63" s="4"/>
      <c r="G63" s="4"/>
      <c r="H63" s="5"/>
    </row>
    <row r="64" spans="1:8" x14ac:dyDescent="0.2">
      <c r="A64" t="s">
        <v>63</v>
      </c>
      <c r="B64" s="4">
        <f>SUM('County Revenue Share'!B64:N64)</f>
        <v>15856684.410000002</v>
      </c>
      <c r="C64" s="4">
        <f>SUM('Municipal Revenue Share'!B64:N64)</f>
        <v>9273228.0999999978</v>
      </c>
      <c r="D64" s="4">
        <f t="shared" si="0"/>
        <v>25129912.509999998</v>
      </c>
      <c r="E64" s="4"/>
      <c r="F64" s="4"/>
      <c r="G64" s="4"/>
      <c r="H64" s="5"/>
    </row>
    <row r="65" spans="1:8" x14ac:dyDescent="0.2">
      <c r="A65" t="s">
        <v>64</v>
      </c>
      <c r="B65" s="4">
        <f>SUM('County Revenue Share'!B65:N65)</f>
        <v>1770442.6300000001</v>
      </c>
      <c r="C65" s="4">
        <f>SUM('Municipal Revenue Share'!B65:N65)</f>
        <v>574150.73</v>
      </c>
      <c r="D65" s="4">
        <f t="shared" si="0"/>
        <v>2344593.3600000003</v>
      </c>
      <c r="E65" s="4"/>
      <c r="F65" s="4"/>
      <c r="G65" s="4"/>
      <c r="H65" s="5"/>
    </row>
    <row r="66" spans="1:8" x14ac:dyDescent="0.2">
      <c r="A66" t="s">
        <v>65</v>
      </c>
      <c r="B66" s="4">
        <f>SUM('County Revenue Share'!B66:N66)</f>
        <v>6899208.3200000003</v>
      </c>
      <c r="C66" s="4">
        <f>SUM('Municipal Revenue Share'!B66:N66)</f>
        <v>765403.65</v>
      </c>
      <c r="D66" s="4">
        <f t="shared" si="0"/>
        <v>7664611.9700000007</v>
      </c>
      <c r="E66" s="4"/>
      <c r="F66" s="4"/>
      <c r="G66" s="4"/>
      <c r="H66" s="5"/>
    </row>
    <row r="67" spans="1:8" x14ac:dyDescent="0.2">
      <c r="A67" t="s">
        <v>66</v>
      </c>
      <c r="B67" s="4">
        <f>SUM('County Revenue Share'!B67:N67)</f>
        <v>5098938.6099999985</v>
      </c>
      <c r="C67" s="4">
        <f>SUM('Municipal Revenue Share'!B67:N67)</f>
        <v>7151883.2599999988</v>
      </c>
      <c r="D67" s="4">
        <f t="shared" si="0"/>
        <v>12250821.869999997</v>
      </c>
      <c r="E67" s="4"/>
      <c r="F67" s="4"/>
      <c r="G67" s="4"/>
      <c r="H67" s="5"/>
    </row>
    <row r="68" spans="1:8" x14ac:dyDescent="0.2">
      <c r="A68" t="s">
        <v>67</v>
      </c>
      <c r="B68" s="4">
        <f>SUM('County Revenue Share'!B68:N68)</f>
        <v>4442296.7</v>
      </c>
      <c r="C68" s="4">
        <f>SUM('Municipal Revenue Share'!B68:N68)</f>
        <v>611226.05000000016</v>
      </c>
      <c r="D68" s="4">
        <f t="shared" si="0"/>
        <v>5053522.75</v>
      </c>
      <c r="E68" s="4"/>
      <c r="F68" s="4"/>
      <c r="G68" s="4"/>
      <c r="H68" s="5"/>
    </row>
    <row r="69" spans="1:8" x14ac:dyDescent="0.2">
      <c r="A69" t="s">
        <v>68</v>
      </c>
      <c r="B69" s="4">
        <f>SUM('County Revenue Share'!B69:N69)</f>
        <v>11071792.719999997</v>
      </c>
      <c r="C69" s="4">
        <f>SUM('Municipal Revenue Share'!B69:N69)</f>
        <v>5473491.9699999997</v>
      </c>
      <c r="D69" s="4">
        <f t="shared" si="0"/>
        <v>16545284.689999998</v>
      </c>
      <c r="E69" s="4"/>
      <c r="F69" s="4"/>
      <c r="G69" s="4"/>
      <c r="H69" s="5"/>
    </row>
    <row r="70" spans="1:8" x14ac:dyDescent="0.2">
      <c r="A70" t="s">
        <v>69</v>
      </c>
      <c r="B70" s="4">
        <f>SUM('County Revenue Share'!B70:N70)</f>
        <v>10425232.500000002</v>
      </c>
      <c r="C70" s="4">
        <f>SUM('Municipal Revenue Share'!B70:N70)</f>
        <v>8340615.6599999983</v>
      </c>
      <c r="D70" s="4">
        <f t="shared" si="0"/>
        <v>18765848.16</v>
      </c>
      <c r="E70" s="4"/>
      <c r="F70" s="4"/>
      <c r="G70" s="4"/>
      <c r="H70" s="5"/>
    </row>
    <row r="71" spans="1:8" x14ac:dyDescent="0.2">
      <c r="A71" t="s">
        <v>27</v>
      </c>
      <c r="B71" s="4">
        <f>SUM('County Revenue Share'!B71:N71)</f>
        <v>3154876.7300000004</v>
      </c>
      <c r="C71" s="4">
        <f>SUM('Municipal Revenue Share'!B71:N71)</f>
        <v>479482.68</v>
      </c>
      <c r="D71" s="4">
        <f t="shared" si="0"/>
        <v>3634359.4100000006</v>
      </c>
      <c r="E71" s="4"/>
      <c r="F71" s="4"/>
      <c r="G71" s="4"/>
      <c r="H71" s="5"/>
    </row>
    <row r="72" spans="1:8" x14ac:dyDescent="0.2">
      <c r="A72" t="s">
        <v>70</v>
      </c>
      <c r="B72" s="4">
        <f>SUM('County Revenue Share'!B72:N72)</f>
        <v>1065283.3299999998</v>
      </c>
      <c r="C72" s="4">
        <f>SUM('Municipal Revenue Share'!B72:N72)</f>
        <v>326598.01999999996</v>
      </c>
      <c r="D72" s="4">
        <f t="shared" si="0"/>
        <v>1391881.3499999999</v>
      </c>
      <c r="E72" s="4"/>
      <c r="F72" s="4"/>
      <c r="G72" s="4"/>
      <c r="H72" s="5"/>
    </row>
    <row r="73" spans="1:8" x14ac:dyDescent="0.2">
      <c r="A73" t="s">
        <v>28</v>
      </c>
      <c r="B73" s="4">
        <f>SUM('County Revenue Share'!B73:N73)</f>
        <v>476653.28000000009</v>
      </c>
      <c r="C73" s="4">
        <f>SUM('Municipal Revenue Share'!B73:N73)</f>
        <v>307197.33000000007</v>
      </c>
      <c r="D73" s="4">
        <f t="shared" si="0"/>
        <v>783850.6100000001</v>
      </c>
      <c r="E73" s="4"/>
      <c r="F73" s="4"/>
      <c r="G73" s="4"/>
      <c r="H73" s="5"/>
    </row>
    <row r="74" spans="1:8" x14ac:dyDescent="0.2">
      <c r="A74" t="s">
        <v>29</v>
      </c>
      <c r="B74" s="4">
        <f>SUM('County Revenue Share'!B74:N74)</f>
        <v>244521.81999999995</v>
      </c>
      <c r="C74" s="4">
        <f>SUM('Municipal Revenue Share'!B74:N74)</f>
        <v>117233.90999999999</v>
      </c>
      <c r="D74" s="4">
        <f t="shared" si="0"/>
        <v>361755.72999999992</v>
      </c>
      <c r="E74" s="4"/>
      <c r="F74" s="4"/>
      <c r="G74" s="4"/>
      <c r="H74" s="5"/>
    </row>
    <row r="75" spans="1:8" x14ac:dyDescent="0.2">
      <c r="A75" t="s">
        <v>71</v>
      </c>
      <c r="B75" s="4">
        <f>SUM('County Revenue Share'!B75:N75)</f>
        <v>9550397.6799999997</v>
      </c>
      <c r="C75" s="4">
        <f>SUM('Municipal Revenue Share'!B75:N75)</f>
        <v>15110422.140000001</v>
      </c>
      <c r="D75" s="4">
        <f t="shared" si="0"/>
        <v>24660819.82</v>
      </c>
      <c r="E75" s="4"/>
      <c r="F75" s="4"/>
      <c r="G75" s="4"/>
      <c r="H75" s="5"/>
    </row>
    <row r="76" spans="1:8" x14ac:dyDescent="0.2">
      <c r="A76" t="s">
        <v>72</v>
      </c>
      <c r="B76" s="4">
        <f>SUM('County Revenue Share'!B76:N76)</f>
        <v>771277.3</v>
      </c>
      <c r="C76" s="4">
        <f>SUM('Municipal Revenue Share'!B76:N76)</f>
        <v>60511.09</v>
      </c>
      <c r="D76" s="4">
        <f t="shared" si="0"/>
        <v>831788.39</v>
      </c>
      <c r="E76" s="4"/>
      <c r="F76" s="4"/>
      <c r="G76" s="4"/>
      <c r="H76" s="5"/>
    </row>
    <row r="77" spans="1:8" x14ac:dyDescent="0.2">
      <c r="A77" t="s">
        <v>73</v>
      </c>
      <c r="B77" s="4">
        <f>SUM('County Revenue Share'!B77:N77)</f>
        <v>2409796.7800000003</v>
      </c>
      <c r="C77" s="4">
        <f>SUM('Municipal Revenue Share'!B77:N77)</f>
        <v>554042.47</v>
      </c>
      <c r="D77" s="4">
        <f>B77+C77</f>
        <v>2963839.25</v>
      </c>
      <c r="E77" s="4"/>
      <c r="F77" s="4"/>
      <c r="G77" s="4"/>
      <c r="H77" s="5"/>
    </row>
    <row r="78" spans="1:8" x14ac:dyDescent="0.2">
      <c r="A78" t="s">
        <v>30</v>
      </c>
      <c r="B78" s="4">
        <f>SUM('County Revenue Share'!B78:N78)</f>
        <v>536745.67999999993</v>
      </c>
      <c r="C78" s="4">
        <f>SUM('Municipal Revenue Share'!B78:N78)</f>
        <v>224065.70999999996</v>
      </c>
      <c r="D78" s="4">
        <f>B78+C78</f>
        <v>760811.3899999999</v>
      </c>
      <c r="E78" s="4"/>
      <c r="F78" s="4"/>
      <c r="G78" s="4"/>
      <c r="H78" s="5"/>
    </row>
    <row r="79" spans="1:8" x14ac:dyDescent="0.2">
      <c r="A79" t="s">
        <v>1</v>
      </c>
      <c r="B79" s="4" t="s">
        <v>32</v>
      </c>
      <c r="C79" s="4" t="s">
        <v>33</v>
      </c>
      <c r="D79" s="4" t="s">
        <v>33</v>
      </c>
      <c r="E79" s="4"/>
      <c r="F79" s="4"/>
      <c r="G79" s="4"/>
      <c r="H79" s="4"/>
    </row>
    <row r="80" spans="1:8" x14ac:dyDescent="0.2">
      <c r="A80" t="s">
        <v>31</v>
      </c>
      <c r="B80" s="4">
        <f>SUM(B12:B78)</f>
        <v>500705514.83000004</v>
      </c>
      <c r="C80" s="4">
        <f>SUM(C12:C78)</f>
        <v>422542227.61000007</v>
      </c>
      <c r="D80" s="4">
        <f>SUM(D12:D78)</f>
        <v>923247742.43999994</v>
      </c>
      <c r="E80" s="4"/>
      <c r="F80" s="4"/>
      <c r="G80" s="4"/>
      <c r="H80" s="4"/>
    </row>
    <row r="82" spans="1:1" x14ac:dyDescent="0.2">
      <c r="A82" s="3"/>
    </row>
  </sheetData>
  <mergeCells count="4">
    <mergeCell ref="A3:D3"/>
    <mergeCell ref="A4:D4"/>
    <mergeCell ref="A5:D5"/>
    <mergeCell ref="A6:D6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2"/>
  </sheetPr>
  <dimension ref="A2:AE80"/>
  <sheetViews>
    <sheetView topLeftCell="A2" zoomScaleNormal="100" workbookViewId="0">
      <pane xSplit="1" ySplit="10" topLeftCell="B12" activePane="bottomRight" state="frozen"/>
      <selection activeCell="A2" sqref="A2"/>
      <selection pane="topRight" activeCell="B2" sqref="B2"/>
      <selection pane="bottomLeft" activeCell="A12" sqref="A12"/>
      <selection pane="bottomRight" activeCell="N12" sqref="N12:N78"/>
    </sheetView>
  </sheetViews>
  <sheetFormatPr defaultRowHeight="12.75" x14ac:dyDescent="0.2"/>
  <cols>
    <col min="1" max="1" width="16.1640625" bestFit="1" customWidth="1"/>
    <col min="2" max="12" width="10.1640625" bestFit="1" customWidth="1"/>
    <col min="13" max="13" width="10.1640625" style="5" bestFit="1" customWidth="1"/>
    <col min="14" max="14" width="12.5" style="5" bestFit="1" customWidth="1"/>
    <col min="15" max="15" width="11.1640625" bestFit="1" customWidth="1"/>
    <col min="17" max="17" width="9.6640625" bestFit="1" customWidth="1"/>
    <col min="19" max="19" width="10.1640625" bestFit="1" customWidth="1"/>
  </cols>
  <sheetData>
    <row r="2" spans="1:31" x14ac:dyDescent="0.2">
      <c r="A2" s="16" t="str">
        <f>'FY19-20'!A1</f>
        <v>VALIDATED TAX RECEIPTS FOR: July 2019 thru  June 2020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31" x14ac:dyDescent="0.2">
      <c r="A3" s="7"/>
      <c r="F3" s="3"/>
      <c r="G3" s="3"/>
      <c r="O3" t="s">
        <v>74</v>
      </c>
    </row>
    <row r="4" spans="1:31" x14ac:dyDescent="0.2">
      <c r="A4" s="16" t="s">
        <v>75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31" x14ac:dyDescent="0.2">
      <c r="A5" s="16" t="s">
        <v>34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31" x14ac:dyDescent="0.2">
      <c r="A6" s="16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31" x14ac:dyDescent="0.2">
      <c r="A7" s="16" t="s">
        <v>76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Q7" s="12"/>
    </row>
    <row r="10" spans="1:31" x14ac:dyDescent="0.2">
      <c r="A10" t="s">
        <v>0</v>
      </c>
      <c r="B10" s="1">
        <v>43647</v>
      </c>
      <c r="C10" s="1">
        <f>DATE(YEAR(B10),MONTH(B10)+1,DAY(B10))</f>
        <v>43678</v>
      </c>
      <c r="D10" s="1">
        <f t="shared" ref="D10:M10" si="0">DATE(YEAR(C10),MONTH(C10)+1,DAY(C10))</f>
        <v>43709</v>
      </c>
      <c r="E10" s="1">
        <f t="shared" si="0"/>
        <v>43739</v>
      </c>
      <c r="F10" s="1">
        <f t="shared" si="0"/>
        <v>43770</v>
      </c>
      <c r="G10" s="1">
        <f t="shared" si="0"/>
        <v>43800</v>
      </c>
      <c r="H10" s="1">
        <f t="shared" si="0"/>
        <v>43831</v>
      </c>
      <c r="I10" s="1">
        <f t="shared" si="0"/>
        <v>43862</v>
      </c>
      <c r="J10" s="1">
        <f t="shared" si="0"/>
        <v>43891</v>
      </c>
      <c r="K10" s="1">
        <f t="shared" si="0"/>
        <v>43922</v>
      </c>
      <c r="L10" s="1">
        <f t="shared" si="0"/>
        <v>43952</v>
      </c>
      <c r="M10" s="1">
        <f t="shared" si="0"/>
        <v>43983</v>
      </c>
      <c r="N10" s="1" t="s">
        <v>83</v>
      </c>
      <c r="O10" s="15" t="s">
        <v>84</v>
      </c>
    </row>
    <row r="11" spans="1:31" x14ac:dyDescent="0.2">
      <c r="A11" t="s">
        <v>1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x14ac:dyDescent="0.2">
      <c r="A12" t="s">
        <v>37</v>
      </c>
      <c r="B12" s="5">
        <v>459556.46</v>
      </c>
      <c r="C12" s="5">
        <v>459556.46</v>
      </c>
      <c r="D12" s="5">
        <v>459556.46</v>
      </c>
      <c r="E12" s="5">
        <v>459556.46</v>
      </c>
      <c r="F12" s="5">
        <v>459556.46</v>
      </c>
      <c r="G12" s="5">
        <v>459556.46</v>
      </c>
      <c r="H12" s="5">
        <v>459556.46</v>
      </c>
      <c r="I12" s="5">
        <v>459556.46</v>
      </c>
      <c r="J12" s="5">
        <v>459556.46</v>
      </c>
      <c r="K12" s="5">
        <v>459556.46</v>
      </c>
      <c r="L12" s="5">
        <v>229829.26</v>
      </c>
      <c r="M12" s="5">
        <v>229829.27</v>
      </c>
      <c r="N12" s="5">
        <v>404556.31</v>
      </c>
      <c r="O12" s="5">
        <f>SUM(B12:N12)</f>
        <v>5459779.4399999995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x14ac:dyDescent="0.2">
      <c r="A13" t="s">
        <v>38</v>
      </c>
      <c r="B13" s="5">
        <v>48596.9</v>
      </c>
      <c r="C13" s="5">
        <v>48596.9</v>
      </c>
      <c r="D13" s="5">
        <v>48596.91</v>
      </c>
      <c r="E13" s="5">
        <v>48596.9</v>
      </c>
      <c r="F13" s="5">
        <v>48596.91</v>
      </c>
      <c r="G13" s="5">
        <v>48596.9</v>
      </c>
      <c r="H13" s="5">
        <v>48596.91</v>
      </c>
      <c r="I13" s="5">
        <v>48596.9</v>
      </c>
      <c r="J13" s="5">
        <v>48596.91</v>
      </c>
      <c r="K13" s="5">
        <v>48596.9</v>
      </c>
      <c r="L13" s="5">
        <v>24303.85</v>
      </c>
      <c r="M13" s="5">
        <v>24303.85</v>
      </c>
      <c r="N13" s="5">
        <v>42780.69</v>
      </c>
      <c r="O13" s="5">
        <f t="shared" ref="O13:O76" si="1">SUM(B13:N13)</f>
        <v>577357.43000000017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x14ac:dyDescent="0.2">
      <c r="A14" t="s">
        <v>39</v>
      </c>
      <c r="B14" s="5">
        <v>372012.1</v>
      </c>
      <c r="C14" s="5">
        <v>372012.1</v>
      </c>
      <c r="D14" s="5">
        <v>372012.1</v>
      </c>
      <c r="E14" s="5">
        <v>372012.1</v>
      </c>
      <c r="F14" s="5">
        <v>372012.1</v>
      </c>
      <c r="G14" s="5">
        <v>372012.1</v>
      </c>
      <c r="H14" s="5">
        <v>372012.09</v>
      </c>
      <c r="I14" s="5">
        <v>372012.1</v>
      </c>
      <c r="J14" s="5">
        <v>372012.09</v>
      </c>
      <c r="K14" s="5">
        <v>372012.1</v>
      </c>
      <c r="L14" s="5">
        <v>186047.35</v>
      </c>
      <c r="M14" s="5">
        <v>186047.35999999999</v>
      </c>
      <c r="N14" s="5">
        <v>327489.43</v>
      </c>
      <c r="O14" s="5">
        <f t="shared" si="1"/>
        <v>4419705.12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x14ac:dyDescent="0.2">
      <c r="A15" t="s">
        <v>2</v>
      </c>
      <c r="B15" s="5">
        <v>49430.36</v>
      </c>
      <c r="C15" s="5">
        <v>49430.36</v>
      </c>
      <c r="D15" s="5">
        <v>49430.36</v>
      </c>
      <c r="E15" s="5">
        <v>49430.36</v>
      </c>
      <c r="F15" s="5">
        <v>49430.36</v>
      </c>
      <c r="G15" s="5">
        <v>49430.37</v>
      </c>
      <c r="H15" s="5">
        <v>49430.36</v>
      </c>
      <c r="I15" s="5">
        <v>49430.37</v>
      </c>
      <c r="J15" s="5">
        <v>49430.36</v>
      </c>
      <c r="K15" s="5">
        <v>49430.37</v>
      </c>
      <c r="L15" s="5">
        <v>24720.67</v>
      </c>
      <c r="M15" s="5">
        <v>24720.67</v>
      </c>
      <c r="N15" s="5">
        <v>43514.41</v>
      </c>
      <c r="O15" s="5">
        <f t="shared" si="1"/>
        <v>587259.38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x14ac:dyDescent="0.2">
      <c r="A16" t="s">
        <v>40</v>
      </c>
      <c r="B16" s="5">
        <v>1000663.45</v>
      </c>
      <c r="C16" s="5">
        <v>1000663.45</v>
      </c>
      <c r="D16" s="5">
        <v>1000663.45</v>
      </c>
      <c r="E16" s="5">
        <v>1000663.45</v>
      </c>
      <c r="F16" s="5">
        <v>1000663.45</v>
      </c>
      <c r="G16" s="5">
        <v>1000663.45</v>
      </c>
      <c r="H16" s="5">
        <v>1000663.46</v>
      </c>
      <c r="I16" s="5">
        <v>1000663.45</v>
      </c>
      <c r="J16" s="5">
        <v>1000663.46</v>
      </c>
      <c r="K16" s="5">
        <v>1000663.45</v>
      </c>
      <c r="L16" s="5">
        <v>500442.85</v>
      </c>
      <c r="M16" s="5">
        <v>500442.84</v>
      </c>
      <c r="N16" s="5">
        <v>880903.23</v>
      </c>
      <c r="O16" s="5">
        <f t="shared" si="1"/>
        <v>11888423.439999999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x14ac:dyDescent="0.2">
      <c r="A17" t="s">
        <v>41</v>
      </c>
      <c r="B17" s="5">
        <v>2682085.61</v>
      </c>
      <c r="C17" s="5">
        <v>2682085.61</v>
      </c>
      <c r="D17" s="5">
        <v>2682085.61</v>
      </c>
      <c r="E17" s="5">
        <v>2682085.62</v>
      </c>
      <c r="F17" s="5">
        <v>2682085.61</v>
      </c>
      <c r="G17" s="5">
        <v>2682085.62</v>
      </c>
      <c r="H17" s="5">
        <v>2682085.61</v>
      </c>
      <c r="I17" s="5">
        <v>2682085.62</v>
      </c>
      <c r="J17" s="5">
        <v>2682085.61</v>
      </c>
      <c r="K17" s="5">
        <v>2682085.62</v>
      </c>
      <c r="L17" s="5">
        <v>1341340.6299999999</v>
      </c>
      <c r="M17" s="5">
        <v>1341340.6399999999</v>
      </c>
      <c r="N17" s="5">
        <v>2361098.73</v>
      </c>
      <c r="O17" s="5">
        <f t="shared" si="1"/>
        <v>31864636.140000001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x14ac:dyDescent="0.2">
      <c r="A18" t="s">
        <v>3</v>
      </c>
      <c r="B18" s="5">
        <v>25221.279999999999</v>
      </c>
      <c r="C18" s="5">
        <v>25221.279999999999</v>
      </c>
      <c r="D18" s="5">
        <v>25221.279999999999</v>
      </c>
      <c r="E18" s="5">
        <v>25221.279999999999</v>
      </c>
      <c r="F18" s="5">
        <v>25221.279999999999</v>
      </c>
      <c r="G18" s="5">
        <v>25221.29</v>
      </c>
      <c r="H18" s="5">
        <v>25221.279999999999</v>
      </c>
      <c r="I18" s="5">
        <v>25221.29</v>
      </c>
      <c r="J18" s="5">
        <v>25221.279999999999</v>
      </c>
      <c r="K18" s="5">
        <v>25221.29</v>
      </c>
      <c r="L18" s="5">
        <v>12613.44</v>
      </c>
      <c r="M18" s="5">
        <v>12613.45</v>
      </c>
      <c r="N18" s="5">
        <v>22202.71</v>
      </c>
      <c r="O18" s="5">
        <f t="shared" si="1"/>
        <v>299642.43000000005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x14ac:dyDescent="0.2">
      <c r="A19" t="s">
        <v>42</v>
      </c>
      <c r="B19" s="5">
        <v>433793.1</v>
      </c>
      <c r="C19" s="5">
        <v>433793.1</v>
      </c>
      <c r="D19" s="5">
        <v>433793.1</v>
      </c>
      <c r="E19" s="5">
        <v>433793.1</v>
      </c>
      <c r="F19" s="5">
        <v>433793.1</v>
      </c>
      <c r="G19" s="5">
        <v>433793.1</v>
      </c>
      <c r="H19" s="5">
        <v>433793.11</v>
      </c>
      <c r="I19" s="5">
        <v>433793.1</v>
      </c>
      <c r="J19" s="5">
        <v>433793.11</v>
      </c>
      <c r="K19" s="5">
        <v>433793.1</v>
      </c>
      <c r="L19" s="5">
        <v>216944.72</v>
      </c>
      <c r="M19" s="5">
        <v>216944.73</v>
      </c>
      <c r="N19" s="5">
        <v>381875.57</v>
      </c>
      <c r="O19" s="5">
        <f t="shared" si="1"/>
        <v>5153696.04</v>
      </c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x14ac:dyDescent="0.2">
      <c r="A20" t="s">
        <v>43</v>
      </c>
      <c r="B20" s="5">
        <v>335165.73</v>
      </c>
      <c r="C20" s="5">
        <v>335165.73</v>
      </c>
      <c r="D20" s="5">
        <v>335165.73</v>
      </c>
      <c r="E20" s="5">
        <v>335165.73</v>
      </c>
      <c r="F20" s="5">
        <v>335165.73</v>
      </c>
      <c r="G20" s="5">
        <v>335165.73</v>
      </c>
      <c r="H20" s="5">
        <v>335165.73</v>
      </c>
      <c r="I20" s="5">
        <v>335165.73</v>
      </c>
      <c r="J20" s="5">
        <v>335165.73</v>
      </c>
      <c r="K20" s="5">
        <v>335165.73</v>
      </c>
      <c r="L20" s="5">
        <v>167620.09</v>
      </c>
      <c r="M20" s="5">
        <v>167620.07999999999</v>
      </c>
      <c r="N20" s="5">
        <v>295052.03000000003</v>
      </c>
      <c r="O20" s="5">
        <f t="shared" si="1"/>
        <v>3981949.5</v>
      </c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x14ac:dyDescent="0.2">
      <c r="A21" t="s">
        <v>44</v>
      </c>
      <c r="B21" s="5">
        <v>473512.8</v>
      </c>
      <c r="C21" s="5">
        <v>473512.8</v>
      </c>
      <c r="D21" s="5">
        <v>473512.8</v>
      </c>
      <c r="E21" s="5">
        <v>473512.8</v>
      </c>
      <c r="F21" s="5">
        <v>473512.8</v>
      </c>
      <c r="G21" s="5">
        <v>473512.81</v>
      </c>
      <c r="H21" s="5">
        <v>473512.8</v>
      </c>
      <c r="I21" s="5">
        <v>473512.81</v>
      </c>
      <c r="J21" s="5">
        <v>473512.8</v>
      </c>
      <c r="K21" s="5">
        <v>473512.81</v>
      </c>
      <c r="L21" s="5">
        <v>236808.98</v>
      </c>
      <c r="M21" s="5">
        <v>236808.99</v>
      </c>
      <c r="N21" s="5">
        <v>416841.23</v>
      </c>
      <c r="O21" s="5">
        <f t="shared" si="1"/>
        <v>5625587.2300000004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x14ac:dyDescent="0.2">
      <c r="A22" t="s">
        <v>45</v>
      </c>
      <c r="B22" s="5">
        <v>1002757.26</v>
      </c>
      <c r="C22" s="5">
        <v>1002757.26</v>
      </c>
      <c r="D22" s="5">
        <v>1002757.26</v>
      </c>
      <c r="E22" s="5">
        <v>1002757.26</v>
      </c>
      <c r="F22" s="5">
        <v>1002757.26</v>
      </c>
      <c r="G22" s="5">
        <v>1002757.26</v>
      </c>
      <c r="H22" s="5">
        <v>1002757.26</v>
      </c>
      <c r="I22" s="5">
        <v>1002757.26</v>
      </c>
      <c r="J22" s="5">
        <v>1002757.26</v>
      </c>
      <c r="K22" s="5">
        <v>1002757.26</v>
      </c>
      <c r="L22" s="5">
        <v>501489.98</v>
      </c>
      <c r="M22" s="5">
        <v>501489.98</v>
      </c>
      <c r="N22" s="5">
        <v>882745.01</v>
      </c>
      <c r="O22" s="5">
        <f t="shared" si="1"/>
        <v>11913297.57</v>
      </c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x14ac:dyDescent="0.2">
      <c r="A23" t="s">
        <v>4</v>
      </c>
      <c r="B23" s="5">
        <v>153153.62</v>
      </c>
      <c r="C23" s="5">
        <v>153153.63</v>
      </c>
      <c r="D23" s="5">
        <v>153153.62</v>
      </c>
      <c r="E23" s="5">
        <v>153153.63</v>
      </c>
      <c r="F23" s="5">
        <v>153153.62</v>
      </c>
      <c r="G23" s="5">
        <v>153153.63</v>
      </c>
      <c r="H23" s="5">
        <v>153153.62</v>
      </c>
      <c r="I23" s="5">
        <v>153153.63</v>
      </c>
      <c r="J23" s="5">
        <v>153153.62</v>
      </c>
      <c r="K23" s="5">
        <v>153153.63</v>
      </c>
      <c r="L23" s="5">
        <v>76593.820000000007</v>
      </c>
      <c r="M23" s="5">
        <v>76593.81</v>
      </c>
      <c r="N23" s="5">
        <v>134823.82</v>
      </c>
      <c r="O23" s="5">
        <f t="shared" si="1"/>
        <v>1819547.7000000002</v>
      </c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x14ac:dyDescent="0.2">
      <c r="A24" t="s">
        <v>82</v>
      </c>
      <c r="B24" s="5">
        <v>5353532.34</v>
      </c>
      <c r="C24" s="5">
        <v>5353532.34</v>
      </c>
      <c r="D24" s="5">
        <v>5353532.34</v>
      </c>
      <c r="E24" s="5">
        <v>5353532.34</v>
      </c>
      <c r="F24" s="5">
        <v>5353532.34</v>
      </c>
      <c r="G24" s="5">
        <v>5353532.34</v>
      </c>
      <c r="H24" s="5">
        <v>5353532.34</v>
      </c>
      <c r="I24" s="5">
        <v>5353532.34</v>
      </c>
      <c r="J24" s="5">
        <v>5353532.34</v>
      </c>
      <c r="K24" s="5">
        <v>5353532.34</v>
      </c>
      <c r="L24" s="5">
        <v>2677360.6400000001</v>
      </c>
      <c r="M24" s="5">
        <v>2677360.63</v>
      </c>
      <c r="N24" s="5">
        <v>4712816.7699999996</v>
      </c>
      <c r="O24" s="5">
        <f t="shared" si="1"/>
        <v>63602861.440000013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x14ac:dyDescent="0.2">
      <c r="A25" t="s">
        <v>5</v>
      </c>
      <c r="B25" s="5">
        <v>65581.710000000006</v>
      </c>
      <c r="C25" s="5">
        <v>65581.710000000006</v>
      </c>
      <c r="D25" s="5">
        <v>65581.710000000006</v>
      </c>
      <c r="E25" s="5">
        <v>65581.710000000006</v>
      </c>
      <c r="F25" s="5">
        <v>65581.710000000006</v>
      </c>
      <c r="G25" s="5">
        <v>65581.710000000006</v>
      </c>
      <c r="H25" s="5">
        <v>65581.710000000006</v>
      </c>
      <c r="I25" s="5">
        <v>65581.710000000006</v>
      </c>
      <c r="J25" s="5">
        <v>65581.72</v>
      </c>
      <c r="K25" s="5">
        <v>65581.710000000006</v>
      </c>
      <c r="L25" s="5">
        <v>32798.14</v>
      </c>
      <c r="M25" s="5">
        <v>32798.14</v>
      </c>
      <c r="N25" s="5">
        <v>57732.7</v>
      </c>
      <c r="O25" s="5">
        <f t="shared" si="1"/>
        <v>779146.09</v>
      </c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1:31" x14ac:dyDescent="0.2">
      <c r="A26" t="s">
        <v>6</v>
      </c>
      <c r="B26" s="5">
        <v>30080.27</v>
      </c>
      <c r="C26" s="5">
        <v>30080.27</v>
      </c>
      <c r="D26" s="5">
        <v>30080.27</v>
      </c>
      <c r="E26" s="5">
        <v>30080.27</v>
      </c>
      <c r="F26" s="5">
        <v>30080.27</v>
      </c>
      <c r="G26" s="5">
        <v>30080.27</v>
      </c>
      <c r="H26" s="5">
        <v>30080.27</v>
      </c>
      <c r="I26" s="5">
        <v>30080.27</v>
      </c>
      <c r="J26" s="5">
        <v>30080.27</v>
      </c>
      <c r="K26" s="5">
        <v>30080.27</v>
      </c>
      <c r="L26" s="5">
        <v>15043.47</v>
      </c>
      <c r="M26" s="5">
        <v>15043.47</v>
      </c>
      <c r="N26" s="5">
        <v>26480.16</v>
      </c>
      <c r="O26" s="5">
        <f t="shared" si="1"/>
        <v>357369.79999999993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1" x14ac:dyDescent="0.2">
      <c r="A27" t="s">
        <v>46</v>
      </c>
      <c r="B27" s="5">
        <v>2123267.4300000002</v>
      </c>
      <c r="C27" s="5">
        <v>2123267.4300000002</v>
      </c>
      <c r="D27" s="5">
        <v>2123267.44</v>
      </c>
      <c r="E27" s="5">
        <v>2123267.4300000002</v>
      </c>
      <c r="F27" s="5">
        <v>2123267.44</v>
      </c>
      <c r="G27" s="5">
        <v>2123267.4300000002</v>
      </c>
      <c r="H27" s="5">
        <v>2123267.44</v>
      </c>
      <c r="I27" s="5">
        <v>2123267.4300000002</v>
      </c>
      <c r="J27" s="5">
        <v>2123267.44</v>
      </c>
      <c r="K27" s="5">
        <v>2123267.4300000002</v>
      </c>
      <c r="L27" s="5">
        <v>1061869.49</v>
      </c>
      <c r="M27" s="5">
        <v>1061869.49</v>
      </c>
      <c r="N27" s="5">
        <v>1869151.1</v>
      </c>
      <c r="O27" s="5">
        <f t="shared" si="1"/>
        <v>25225564.419999998</v>
      </c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x14ac:dyDescent="0.2">
      <c r="A28" t="s">
        <v>47</v>
      </c>
      <c r="B28" s="5">
        <v>754192.74</v>
      </c>
      <c r="C28" s="5">
        <v>754192.74</v>
      </c>
      <c r="D28" s="5">
        <v>754192.74</v>
      </c>
      <c r="E28" s="5">
        <v>754192.74</v>
      </c>
      <c r="F28" s="5">
        <v>754192.74</v>
      </c>
      <c r="G28" s="5">
        <v>754192.73</v>
      </c>
      <c r="H28" s="5">
        <v>754192.74</v>
      </c>
      <c r="I28" s="5">
        <v>754192.73</v>
      </c>
      <c r="J28" s="5">
        <v>754192.74</v>
      </c>
      <c r="K28" s="5">
        <v>754192.73</v>
      </c>
      <c r="L28" s="5">
        <v>377180.11</v>
      </c>
      <c r="M28" s="5">
        <v>377180.12</v>
      </c>
      <c r="N28" s="5">
        <v>663929.1</v>
      </c>
      <c r="O28" s="5">
        <f t="shared" si="1"/>
        <v>8960216.7000000011</v>
      </c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x14ac:dyDescent="0.2">
      <c r="A29" t="s">
        <v>7</v>
      </c>
      <c r="B29" s="5">
        <v>130438.47</v>
      </c>
      <c r="C29" s="5">
        <v>130438.46</v>
      </c>
      <c r="D29" s="5">
        <v>130438.47</v>
      </c>
      <c r="E29" s="5">
        <v>130438.46</v>
      </c>
      <c r="F29" s="5">
        <v>130438.47</v>
      </c>
      <c r="G29" s="5">
        <v>130438.46</v>
      </c>
      <c r="H29" s="5">
        <v>130438.47</v>
      </c>
      <c r="I29" s="5">
        <v>130438.46</v>
      </c>
      <c r="J29" s="5">
        <v>130438.47</v>
      </c>
      <c r="K29" s="5">
        <v>130438.46</v>
      </c>
      <c r="L29" s="5">
        <v>65233.72</v>
      </c>
      <c r="M29" s="5">
        <v>65233.71</v>
      </c>
      <c r="N29" s="5">
        <v>114827.66</v>
      </c>
      <c r="O29" s="5">
        <f t="shared" si="1"/>
        <v>1549679.7399999998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x14ac:dyDescent="0.2">
      <c r="A30" t="s">
        <v>8</v>
      </c>
      <c r="B30" s="5">
        <v>22721.8</v>
      </c>
      <c r="C30" s="5">
        <v>22721.8</v>
      </c>
      <c r="D30" s="5">
        <v>22721.8</v>
      </c>
      <c r="E30" s="5">
        <v>22721.8</v>
      </c>
      <c r="F30" s="5">
        <v>22721.8</v>
      </c>
      <c r="G30" s="5">
        <v>22721.8</v>
      </c>
      <c r="H30" s="5">
        <v>22721.8</v>
      </c>
      <c r="I30" s="5">
        <v>22721.8</v>
      </c>
      <c r="J30" s="5">
        <v>22721.8</v>
      </c>
      <c r="K30" s="5">
        <v>22721.79</v>
      </c>
      <c r="L30" s="5">
        <v>11363.42</v>
      </c>
      <c r="M30" s="5">
        <v>11363.42</v>
      </c>
      <c r="N30" s="5">
        <v>20002.41</v>
      </c>
      <c r="O30" s="5">
        <f t="shared" si="1"/>
        <v>269947.24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x14ac:dyDescent="0.2">
      <c r="A31" t="s">
        <v>9</v>
      </c>
      <c r="B31" s="5">
        <v>79432.149999999994</v>
      </c>
      <c r="C31" s="5">
        <v>79432.149999999994</v>
      </c>
      <c r="D31" s="5">
        <v>79432.149999999994</v>
      </c>
      <c r="E31" s="5">
        <v>79432.149999999994</v>
      </c>
      <c r="F31" s="5">
        <v>79432.149999999994</v>
      </c>
      <c r="G31" s="5">
        <v>79432.149999999994</v>
      </c>
      <c r="H31" s="5">
        <v>79432.149999999994</v>
      </c>
      <c r="I31" s="5">
        <v>79432.149999999994</v>
      </c>
      <c r="J31" s="5">
        <v>79432.149999999994</v>
      </c>
      <c r="K31" s="5">
        <v>79432.149999999994</v>
      </c>
      <c r="L31" s="5">
        <v>39724.89</v>
      </c>
      <c r="M31" s="5">
        <v>39724.89</v>
      </c>
      <c r="N31" s="5">
        <v>69925.509999999995</v>
      </c>
      <c r="O31" s="5">
        <f t="shared" si="1"/>
        <v>943696.79000000015</v>
      </c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x14ac:dyDescent="0.2">
      <c r="A32" t="s">
        <v>10</v>
      </c>
      <c r="B32" s="5">
        <v>32223.88</v>
      </c>
      <c r="C32" s="5">
        <v>32223.88</v>
      </c>
      <c r="D32" s="5">
        <v>32223.88</v>
      </c>
      <c r="E32" s="5">
        <v>32223.88</v>
      </c>
      <c r="F32" s="5">
        <v>32223.88</v>
      </c>
      <c r="G32" s="5">
        <v>32223.88</v>
      </c>
      <c r="H32" s="5">
        <v>32223.88</v>
      </c>
      <c r="I32" s="5">
        <v>32223.88</v>
      </c>
      <c r="J32" s="5">
        <v>32223.88</v>
      </c>
      <c r="K32" s="5">
        <v>32223.88</v>
      </c>
      <c r="L32" s="5">
        <v>16115.51</v>
      </c>
      <c r="M32" s="5">
        <v>16115.51</v>
      </c>
      <c r="N32" s="5">
        <v>28367.21</v>
      </c>
      <c r="O32" s="5">
        <f t="shared" si="1"/>
        <v>382837.03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x14ac:dyDescent="0.2">
      <c r="A33" t="s">
        <v>11</v>
      </c>
      <c r="B33" s="5">
        <v>23521.66</v>
      </c>
      <c r="C33" s="5">
        <v>23521.66</v>
      </c>
      <c r="D33" s="5">
        <v>23521.66</v>
      </c>
      <c r="E33" s="5">
        <v>23521.66</v>
      </c>
      <c r="F33" s="5">
        <v>23521.66</v>
      </c>
      <c r="G33" s="5">
        <v>23521.66</v>
      </c>
      <c r="H33" s="5">
        <v>23521.65</v>
      </c>
      <c r="I33" s="5">
        <v>23521.66</v>
      </c>
      <c r="J33" s="5">
        <v>23521.65</v>
      </c>
      <c r="K33" s="5">
        <v>23521.66</v>
      </c>
      <c r="L33" s="5">
        <v>11763.44</v>
      </c>
      <c r="M33" s="5">
        <v>11763.44</v>
      </c>
      <c r="N33" s="5">
        <v>20706.5</v>
      </c>
      <c r="O33" s="5">
        <f t="shared" si="1"/>
        <v>279449.95999999996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x14ac:dyDescent="0.2">
      <c r="A34" t="s">
        <v>48</v>
      </c>
      <c r="B34" s="5">
        <v>26022.17</v>
      </c>
      <c r="C34" s="5">
        <v>26022.17</v>
      </c>
      <c r="D34" s="5">
        <v>26022.17</v>
      </c>
      <c r="E34" s="5">
        <v>26022.17</v>
      </c>
      <c r="F34" s="5">
        <v>26022.17</v>
      </c>
      <c r="G34" s="5">
        <v>26022.17</v>
      </c>
      <c r="H34" s="5">
        <v>26022.17</v>
      </c>
      <c r="I34" s="5">
        <v>26022.17</v>
      </c>
      <c r="J34" s="5">
        <v>26022.16</v>
      </c>
      <c r="K34" s="5">
        <v>26022.17</v>
      </c>
      <c r="L34" s="5">
        <v>13013.97</v>
      </c>
      <c r="M34" s="5">
        <v>13013.97</v>
      </c>
      <c r="N34" s="5">
        <v>22907.78</v>
      </c>
      <c r="O34" s="5">
        <f t="shared" si="1"/>
        <v>309157.40999999992</v>
      </c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x14ac:dyDescent="0.2">
      <c r="A35" t="s">
        <v>12</v>
      </c>
      <c r="B35" s="5">
        <v>23786.47</v>
      </c>
      <c r="C35" s="5">
        <v>23786.47</v>
      </c>
      <c r="D35" s="5">
        <v>23786.47</v>
      </c>
      <c r="E35" s="5">
        <v>23786.47</v>
      </c>
      <c r="F35" s="5">
        <v>23786.47</v>
      </c>
      <c r="G35" s="5">
        <v>23786.46</v>
      </c>
      <c r="H35" s="5">
        <v>23786.47</v>
      </c>
      <c r="I35" s="5">
        <v>23786.46</v>
      </c>
      <c r="J35" s="5">
        <v>23786.47</v>
      </c>
      <c r="K35" s="5">
        <v>23786.46</v>
      </c>
      <c r="L35" s="5">
        <v>11895.87</v>
      </c>
      <c r="M35" s="5">
        <v>11895.88</v>
      </c>
      <c r="N35" s="5">
        <v>20939.63</v>
      </c>
      <c r="O35" s="5">
        <f t="shared" si="1"/>
        <v>282596.05</v>
      </c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x14ac:dyDescent="0.2">
      <c r="A36" t="s">
        <v>13</v>
      </c>
      <c r="B36" s="5">
        <v>44899.73</v>
      </c>
      <c r="C36" s="5">
        <v>44899.73</v>
      </c>
      <c r="D36" s="5">
        <v>44899.73</v>
      </c>
      <c r="E36" s="5">
        <v>44899.73</v>
      </c>
      <c r="F36" s="5">
        <v>44899.74</v>
      </c>
      <c r="G36" s="5">
        <v>44899.73</v>
      </c>
      <c r="H36" s="5">
        <v>44899.74</v>
      </c>
      <c r="I36" s="5">
        <v>44899.73</v>
      </c>
      <c r="J36" s="5">
        <v>44899.74</v>
      </c>
      <c r="K36" s="5">
        <v>44899.73</v>
      </c>
      <c r="L36" s="5">
        <v>22454.85</v>
      </c>
      <c r="M36" s="5">
        <v>22454.86</v>
      </c>
      <c r="N36" s="5">
        <v>39526.019999999997</v>
      </c>
      <c r="O36" s="5">
        <f t="shared" si="1"/>
        <v>533433.05999999994</v>
      </c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x14ac:dyDescent="0.2">
      <c r="A37" t="s">
        <v>14</v>
      </c>
      <c r="B37" s="5">
        <v>75674.38</v>
      </c>
      <c r="C37" s="5">
        <v>75674.38</v>
      </c>
      <c r="D37" s="5">
        <v>75674.38</v>
      </c>
      <c r="E37" s="5">
        <v>75674.38</v>
      </c>
      <c r="F37" s="5">
        <v>75674.38</v>
      </c>
      <c r="G37" s="5">
        <v>75674.37</v>
      </c>
      <c r="H37" s="5">
        <v>75674.38</v>
      </c>
      <c r="I37" s="5">
        <v>75674.37</v>
      </c>
      <c r="J37" s="5">
        <v>75674.38</v>
      </c>
      <c r="K37" s="5">
        <v>75674.37</v>
      </c>
      <c r="L37" s="5">
        <v>37845.589999999997</v>
      </c>
      <c r="M37" s="5">
        <v>37845.589999999997</v>
      </c>
      <c r="N37" s="5">
        <v>66617.47</v>
      </c>
      <c r="O37" s="5">
        <f t="shared" si="1"/>
        <v>899052.41999999993</v>
      </c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x14ac:dyDescent="0.2">
      <c r="A38" t="s">
        <v>49</v>
      </c>
      <c r="B38" s="5">
        <v>421975.83</v>
      </c>
      <c r="C38" s="5">
        <v>421975.83</v>
      </c>
      <c r="D38" s="5">
        <v>421975.83</v>
      </c>
      <c r="E38" s="5">
        <v>421975.84</v>
      </c>
      <c r="F38" s="5">
        <v>421975.83</v>
      </c>
      <c r="G38" s="5">
        <v>421975.84</v>
      </c>
      <c r="H38" s="5">
        <v>421975.83</v>
      </c>
      <c r="I38" s="5">
        <v>421975.84</v>
      </c>
      <c r="J38" s="5">
        <v>421975.83</v>
      </c>
      <c r="K38" s="5">
        <v>421975.84</v>
      </c>
      <c r="L38" s="5">
        <v>211034.77</v>
      </c>
      <c r="M38" s="5">
        <v>211034.78</v>
      </c>
      <c r="N38" s="5">
        <v>371611.5</v>
      </c>
      <c r="O38" s="5">
        <f t="shared" si="1"/>
        <v>5013439.3899999997</v>
      </c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x14ac:dyDescent="0.2">
      <c r="A39" t="s">
        <v>15</v>
      </c>
      <c r="B39" s="5">
        <v>212002.63</v>
      </c>
      <c r="C39" s="5">
        <v>212002.62</v>
      </c>
      <c r="D39" s="5">
        <v>212002.63</v>
      </c>
      <c r="E39" s="5">
        <v>212002.62</v>
      </c>
      <c r="F39" s="5">
        <v>212002.63</v>
      </c>
      <c r="G39" s="5">
        <v>212002.62</v>
      </c>
      <c r="H39" s="5">
        <v>212002.63</v>
      </c>
      <c r="I39" s="5">
        <v>212002.62</v>
      </c>
      <c r="J39" s="5">
        <v>212002.63</v>
      </c>
      <c r="K39" s="5">
        <v>212002.62</v>
      </c>
      <c r="L39" s="5">
        <v>106024.86</v>
      </c>
      <c r="M39" s="5">
        <v>106024.85</v>
      </c>
      <c r="N39" s="5">
        <v>186629.57</v>
      </c>
      <c r="O39" s="5">
        <f t="shared" si="1"/>
        <v>2518705.5299999998</v>
      </c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x14ac:dyDescent="0.2">
      <c r="A40" t="s">
        <v>50</v>
      </c>
      <c r="B40" s="5">
        <v>3188943.59</v>
      </c>
      <c r="C40" s="5">
        <v>3188943.59</v>
      </c>
      <c r="D40" s="5">
        <v>3188943.59</v>
      </c>
      <c r="E40" s="5">
        <v>3188943.58</v>
      </c>
      <c r="F40" s="5">
        <v>3188943.59</v>
      </c>
      <c r="G40" s="5">
        <v>3188943.58</v>
      </c>
      <c r="H40" s="5">
        <v>3188943.59</v>
      </c>
      <c r="I40" s="5">
        <v>3188943.58</v>
      </c>
      <c r="J40" s="5">
        <v>3188943.59</v>
      </c>
      <c r="K40" s="5">
        <v>3188943.58</v>
      </c>
      <c r="L40" s="5">
        <v>1594825.9</v>
      </c>
      <c r="M40" s="5">
        <v>1594825.9</v>
      </c>
      <c r="N40" s="5">
        <v>2807284.7</v>
      </c>
      <c r="O40" s="5">
        <f t="shared" si="1"/>
        <v>37886372.359999999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x14ac:dyDescent="0.2">
      <c r="A41" t="s">
        <v>16</v>
      </c>
      <c r="B41" s="5">
        <v>34600.14</v>
      </c>
      <c r="C41" s="5">
        <v>34600.129999999997</v>
      </c>
      <c r="D41" s="5">
        <v>34600.14</v>
      </c>
      <c r="E41" s="5">
        <v>34600.129999999997</v>
      </c>
      <c r="F41" s="5">
        <v>34600.14</v>
      </c>
      <c r="G41" s="5">
        <v>34600.129999999997</v>
      </c>
      <c r="H41" s="5">
        <v>34600.14</v>
      </c>
      <c r="I41" s="5">
        <v>34600.129999999997</v>
      </c>
      <c r="J41" s="5">
        <v>34600.14</v>
      </c>
      <c r="K41" s="5">
        <v>34600.129999999997</v>
      </c>
      <c r="L41" s="5">
        <v>17303.91</v>
      </c>
      <c r="M41" s="5">
        <v>17303.91</v>
      </c>
      <c r="N41" s="5">
        <v>30459.07</v>
      </c>
      <c r="O41" s="5">
        <f t="shared" si="1"/>
        <v>411068.24</v>
      </c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x14ac:dyDescent="0.2">
      <c r="A42" t="s">
        <v>51</v>
      </c>
      <c r="B42" s="5">
        <v>323715.83</v>
      </c>
      <c r="C42" s="5">
        <v>323715.83</v>
      </c>
      <c r="D42" s="5">
        <v>323715.83</v>
      </c>
      <c r="E42" s="5">
        <v>323715.83</v>
      </c>
      <c r="F42" s="5">
        <v>323715.83</v>
      </c>
      <c r="G42" s="5">
        <v>323715.83</v>
      </c>
      <c r="H42" s="5">
        <v>323715.83</v>
      </c>
      <c r="I42" s="5">
        <v>323715.84000000003</v>
      </c>
      <c r="J42" s="5">
        <v>323715.83</v>
      </c>
      <c r="K42" s="5">
        <v>323715.84000000003</v>
      </c>
      <c r="L42" s="5">
        <v>161893.85999999999</v>
      </c>
      <c r="M42" s="5">
        <v>161893.87</v>
      </c>
      <c r="N42" s="5">
        <v>284972.86</v>
      </c>
      <c r="O42" s="5">
        <f t="shared" si="1"/>
        <v>3845918.9099999997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x14ac:dyDescent="0.2">
      <c r="A43" t="s">
        <v>17</v>
      </c>
      <c r="B43" s="5">
        <v>84511.84</v>
      </c>
      <c r="C43" s="5">
        <v>84511.84</v>
      </c>
      <c r="D43" s="5">
        <v>84511.84</v>
      </c>
      <c r="E43" s="5">
        <v>84511.84</v>
      </c>
      <c r="F43" s="5">
        <v>84511.84</v>
      </c>
      <c r="G43" s="5">
        <v>84511.84</v>
      </c>
      <c r="H43" s="5">
        <v>84511.84</v>
      </c>
      <c r="I43" s="5">
        <v>84511.84</v>
      </c>
      <c r="J43" s="5">
        <v>84511.85</v>
      </c>
      <c r="K43" s="5">
        <v>84511.84</v>
      </c>
      <c r="L43" s="5">
        <v>42265.31</v>
      </c>
      <c r="M43" s="5">
        <v>42265.31</v>
      </c>
      <c r="N43" s="5">
        <v>74397.259999999995</v>
      </c>
      <c r="O43" s="5">
        <f t="shared" si="1"/>
        <v>1004046.2899999998</v>
      </c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x14ac:dyDescent="0.2">
      <c r="A44" t="s">
        <v>18</v>
      </c>
      <c r="B44" s="5">
        <v>33170.699999999997</v>
      </c>
      <c r="C44" s="5">
        <v>33170.699999999997</v>
      </c>
      <c r="D44" s="5">
        <v>33170.699999999997</v>
      </c>
      <c r="E44" s="5">
        <v>33170.699999999997</v>
      </c>
      <c r="F44" s="5">
        <v>33170.699999999997</v>
      </c>
      <c r="G44" s="5">
        <v>33170.699999999997</v>
      </c>
      <c r="H44" s="5">
        <v>33170.699999999997</v>
      </c>
      <c r="I44" s="5">
        <v>33170.699999999997</v>
      </c>
      <c r="J44" s="5">
        <v>33170.699999999997</v>
      </c>
      <c r="K44" s="5">
        <v>33170.71</v>
      </c>
      <c r="L44" s="5">
        <v>16589.04</v>
      </c>
      <c r="M44" s="5">
        <v>16589.03</v>
      </c>
      <c r="N44" s="5">
        <v>29200.76</v>
      </c>
      <c r="O44" s="5">
        <f t="shared" si="1"/>
        <v>394085.84000000008</v>
      </c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x14ac:dyDescent="0.2">
      <c r="A45" t="s">
        <v>19</v>
      </c>
      <c r="B45" s="5">
        <v>13561.88</v>
      </c>
      <c r="C45" s="5">
        <v>13561.88</v>
      </c>
      <c r="D45" s="5">
        <v>13561.88</v>
      </c>
      <c r="E45" s="5">
        <v>13561.87</v>
      </c>
      <c r="F45" s="5">
        <v>13561.88</v>
      </c>
      <c r="G45" s="5">
        <v>13561.87</v>
      </c>
      <c r="H45" s="5">
        <v>13561.88</v>
      </c>
      <c r="I45" s="5">
        <v>13561.87</v>
      </c>
      <c r="J45" s="5">
        <v>13561.88</v>
      </c>
      <c r="K45" s="5">
        <v>13561.87</v>
      </c>
      <c r="L45" s="5">
        <v>6782.44</v>
      </c>
      <c r="M45" s="5">
        <v>6782.45</v>
      </c>
      <c r="N45" s="5">
        <v>11938.74</v>
      </c>
      <c r="O45" s="5">
        <f t="shared" si="1"/>
        <v>161122.39000000001</v>
      </c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x14ac:dyDescent="0.2">
      <c r="A46" t="s">
        <v>52</v>
      </c>
      <c r="B46" s="5">
        <v>614819.81000000006</v>
      </c>
      <c r="C46" s="5">
        <v>614819.81000000006</v>
      </c>
      <c r="D46" s="5">
        <v>614819.81000000006</v>
      </c>
      <c r="E46" s="5">
        <v>614819.81000000006</v>
      </c>
      <c r="F46" s="5">
        <v>614819.81000000006</v>
      </c>
      <c r="G46" s="5">
        <v>614819.81000000006</v>
      </c>
      <c r="H46" s="5">
        <v>614819.81000000006</v>
      </c>
      <c r="I46" s="5">
        <v>614819.81000000006</v>
      </c>
      <c r="J46" s="5">
        <v>614819.81000000006</v>
      </c>
      <c r="K46" s="5">
        <v>614819.81000000006</v>
      </c>
      <c r="L46" s="5">
        <v>307478.18</v>
      </c>
      <c r="M46" s="5">
        <v>307478.18</v>
      </c>
      <c r="N46" s="5">
        <v>541237.35</v>
      </c>
      <c r="O46" s="5">
        <f t="shared" si="1"/>
        <v>7304391.8100000005</v>
      </c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x14ac:dyDescent="0.2">
      <c r="A47" t="s">
        <v>53</v>
      </c>
      <c r="B47" s="5">
        <v>1476811.92</v>
      </c>
      <c r="C47" s="5">
        <v>1476811.92</v>
      </c>
      <c r="D47" s="5">
        <v>1476811.92</v>
      </c>
      <c r="E47" s="5">
        <v>1476811.92</v>
      </c>
      <c r="F47" s="5">
        <v>1476811.92</v>
      </c>
      <c r="G47" s="5">
        <v>1476811.92</v>
      </c>
      <c r="H47" s="5">
        <v>1476811.92</v>
      </c>
      <c r="I47" s="5">
        <v>1476811.92</v>
      </c>
      <c r="J47" s="5">
        <v>1476811.92</v>
      </c>
      <c r="K47" s="5">
        <v>1476811.91</v>
      </c>
      <c r="L47" s="5">
        <v>738569.95</v>
      </c>
      <c r="M47" s="5">
        <v>738569.94</v>
      </c>
      <c r="N47" s="5">
        <v>1300065.4099999999</v>
      </c>
      <c r="O47" s="5">
        <f t="shared" si="1"/>
        <v>17545324.489999998</v>
      </c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x14ac:dyDescent="0.2">
      <c r="A48" t="s">
        <v>54</v>
      </c>
      <c r="B48" s="5">
        <v>481570.57</v>
      </c>
      <c r="C48" s="5">
        <v>481570.57</v>
      </c>
      <c r="D48" s="5">
        <v>481570.57</v>
      </c>
      <c r="E48" s="5">
        <v>481570.58</v>
      </c>
      <c r="F48" s="5">
        <v>481570.57</v>
      </c>
      <c r="G48" s="5">
        <v>481570.58</v>
      </c>
      <c r="H48" s="5">
        <v>481570.57</v>
      </c>
      <c r="I48" s="5">
        <v>481570.58</v>
      </c>
      <c r="J48" s="5">
        <v>481570.57</v>
      </c>
      <c r="K48" s="5">
        <v>481570.58</v>
      </c>
      <c r="L48" s="5">
        <v>240838.76</v>
      </c>
      <c r="M48" s="5">
        <v>240838.76</v>
      </c>
      <c r="N48" s="5">
        <v>423935.87</v>
      </c>
      <c r="O48" s="5">
        <f t="shared" si="1"/>
        <v>5721319.1299999999</v>
      </c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x14ac:dyDescent="0.2">
      <c r="A49" t="s">
        <v>20</v>
      </c>
      <c r="B49" s="5">
        <v>82385.09</v>
      </c>
      <c r="C49" s="5">
        <v>82385.09</v>
      </c>
      <c r="D49" s="5">
        <v>82385.09</v>
      </c>
      <c r="E49" s="5">
        <v>82385.100000000006</v>
      </c>
      <c r="F49" s="5">
        <v>82385.09</v>
      </c>
      <c r="G49" s="5">
        <v>82385.100000000006</v>
      </c>
      <c r="H49" s="5">
        <v>82385.09</v>
      </c>
      <c r="I49" s="5">
        <v>82385.100000000006</v>
      </c>
      <c r="J49" s="5">
        <v>82385.09</v>
      </c>
      <c r="K49" s="5">
        <v>82385.100000000006</v>
      </c>
      <c r="L49" s="5">
        <v>41201.69</v>
      </c>
      <c r="M49" s="5">
        <v>41201.699999999997</v>
      </c>
      <c r="N49" s="5">
        <v>72525</v>
      </c>
      <c r="O49" s="5">
        <f t="shared" si="1"/>
        <v>978779.32999999984</v>
      </c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1:31" x14ac:dyDescent="0.2">
      <c r="A50" t="s">
        <v>21</v>
      </c>
      <c r="B50" s="5">
        <v>13868.31</v>
      </c>
      <c r="C50" s="5">
        <v>13868.31</v>
      </c>
      <c r="D50" s="5">
        <v>13868.31</v>
      </c>
      <c r="E50" s="5">
        <v>13868.31</v>
      </c>
      <c r="F50" s="5">
        <v>13868.31</v>
      </c>
      <c r="G50" s="5">
        <v>13868.31</v>
      </c>
      <c r="H50" s="5">
        <v>13868.31</v>
      </c>
      <c r="I50" s="5">
        <v>13868.31</v>
      </c>
      <c r="J50" s="5">
        <v>13868.31</v>
      </c>
      <c r="K50" s="5">
        <v>13868.32</v>
      </c>
      <c r="L50" s="5">
        <v>6935.7</v>
      </c>
      <c r="M50" s="5">
        <v>6935.7</v>
      </c>
      <c r="N50" s="5">
        <v>12208.5</v>
      </c>
      <c r="O50" s="5">
        <f t="shared" si="1"/>
        <v>164763.01</v>
      </c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1:31" x14ac:dyDescent="0.2">
      <c r="A51" t="s">
        <v>22</v>
      </c>
      <c r="B51" s="5">
        <v>33396.51</v>
      </c>
      <c r="C51" s="5">
        <v>33396.51</v>
      </c>
      <c r="D51" s="5">
        <v>33396.51</v>
      </c>
      <c r="E51" s="5">
        <v>33396.51</v>
      </c>
      <c r="F51" s="5">
        <v>33396.51</v>
      </c>
      <c r="G51" s="5">
        <v>33396.51</v>
      </c>
      <c r="H51" s="5">
        <v>33396.51</v>
      </c>
      <c r="I51" s="5">
        <v>33396.51</v>
      </c>
      <c r="J51" s="5">
        <v>33396.51</v>
      </c>
      <c r="K51" s="5">
        <v>33396.519999999997</v>
      </c>
      <c r="L51" s="5">
        <v>16701.97</v>
      </c>
      <c r="M51" s="5">
        <v>16701.96</v>
      </c>
      <c r="N51" s="5">
        <v>29399.51</v>
      </c>
      <c r="O51" s="5">
        <f t="shared" si="1"/>
        <v>396768.5500000001</v>
      </c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1:31" x14ac:dyDescent="0.2">
      <c r="A52" t="s">
        <v>55</v>
      </c>
      <c r="B52" s="5">
        <v>853857.34</v>
      </c>
      <c r="C52" s="5">
        <v>853857.34</v>
      </c>
      <c r="D52" s="5">
        <v>853857.34</v>
      </c>
      <c r="E52" s="5">
        <v>853857.34</v>
      </c>
      <c r="F52" s="5">
        <v>853857.34</v>
      </c>
      <c r="G52" s="5">
        <v>853857.34</v>
      </c>
      <c r="H52" s="5">
        <v>853857.35</v>
      </c>
      <c r="I52" s="5">
        <v>853857.34</v>
      </c>
      <c r="J52" s="5">
        <v>853857.35</v>
      </c>
      <c r="K52" s="5">
        <v>853857.34</v>
      </c>
      <c r="L52" s="5">
        <v>427023.49</v>
      </c>
      <c r="M52" s="5">
        <v>427023.49</v>
      </c>
      <c r="N52" s="5">
        <v>751665.53</v>
      </c>
      <c r="O52" s="5">
        <f t="shared" si="1"/>
        <v>10144285.93</v>
      </c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1:31" x14ac:dyDescent="0.2">
      <c r="A53" t="s">
        <v>23</v>
      </c>
      <c r="B53" s="5">
        <v>781039.66</v>
      </c>
      <c r="C53" s="5">
        <v>781039.66</v>
      </c>
      <c r="D53" s="5">
        <v>781039.66</v>
      </c>
      <c r="E53" s="5">
        <v>781039.66</v>
      </c>
      <c r="F53" s="5">
        <v>781039.66</v>
      </c>
      <c r="G53" s="5">
        <v>781039.66</v>
      </c>
      <c r="H53" s="5">
        <v>781039.67</v>
      </c>
      <c r="I53" s="5">
        <v>781039.66</v>
      </c>
      <c r="J53" s="5">
        <v>781039.67</v>
      </c>
      <c r="K53" s="5">
        <v>781039.66</v>
      </c>
      <c r="L53" s="5">
        <v>390606.56</v>
      </c>
      <c r="M53" s="5">
        <v>390606.56</v>
      </c>
      <c r="N53" s="5">
        <v>687562.77</v>
      </c>
      <c r="O53" s="5">
        <f t="shared" si="1"/>
        <v>9279172.5099999998</v>
      </c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1:31" x14ac:dyDescent="0.2">
      <c r="A54" t="s">
        <v>24</v>
      </c>
      <c r="B54" s="5">
        <v>391214.29</v>
      </c>
      <c r="C54" s="5">
        <v>391214.29</v>
      </c>
      <c r="D54" s="5">
        <v>391214.29</v>
      </c>
      <c r="E54" s="5">
        <v>391214.29</v>
      </c>
      <c r="F54" s="5">
        <v>391214.29</v>
      </c>
      <c r="G54" s="5">
        <v>391214.29</v>
      </c>
      <c r="H54" s="5">
        <v>391214.29</v>
      </c>
      <c r="I54" s="5">
        <v>391214.29</v>
      </c>
      <c r="J54" s="5">
        <v>391214.29</v>
      </c>
      <c r="K54" s="5">
        <v>391214.29</v>
      </c>
      <c r="L54" s="5">
        <v>195650.59</v>
      </c>
      <c r="M54" s="5">
        <v>195650.59</v>
      </c>
      <c r="N54" s="5">
        <v>344392.89</v>
      </c>
      <c r="O54" s="5">
        <f t="shared" si="1"/>
        <v>4647836.97</v>
      </c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1:31" x14ac:dyDescent="0.2">
      <c r="A55" t="s">
        <v>56</v>
      </c>
      <c r="B55" s="5">
        <v>219065.27</v>
      </c>
      <c r="C55" s="5">
        <v>219065.27</v>
      </c>
      <c r="D55" s="5">
        <v>219065.27</v>
      </c>
      <c r="E55" s="5">
        <v>219065.27</v>
      </c>
      <c r="F55" s="5">
        <v>219065.27</v>
      </c>
      <c r="G55" s="5">
        <v>219065.28</v>
      </c>
      <c r="H55" s="5">
        <v>219065.27</v>
      </c>
      <c r="I55" s="5">
        <v>219065.28</v>
      </c>
      <c r="J55" s="5">
        <v>219065.27</v>
      </c>
      <c r="K55" s="5">
        <v>219065.28</v>
      </c>
      <c r="L55" s="5">
        <v>109556.96</v>
      </c>
      <c r="M55" s="5">
        <v>109556.96</v>
      </c>
      <c r="N55" s="5">
        <v>192847.54</v>
      </c>
      <c r="O55" s="5">
        <f t="shared" si="1"/>
        <v>2602614.19</v>
      </c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1:31" x14ac:dyDescent="0.2">
      <c r="A56" t="s">
        <v>57</v>
      </c>
      <c r="B56" s="5">
        <v>183255.11</v>
      </c>
      <c r="C56" s="5">
        <v>183255.11</v>
      </c>
      <c r="D56" s="5">
        <v>183255.11</v>
      </c>
      <c r="E56" s="5">
        <v>183255.11</v>
      </c>
      <c r="F56" s="5">
        <v>183255.11</v>
      </c>
      <c r="G56" s="5">
        <v>183255.11</v>
      </c>
      <c r="H56" s="5">
        <v>183255.1</v>
      </c>
      <c r="I56" s="5">
        <v>183255.11</v>
      </c>
      <c r="J56" s="5">
        <v>183255.1</v>
      </c>
      <c r="K56" s="5">
        <v>183255.11</v>
      </c>
      <c r="L56" s="5">
        <v>91647.9</v>
      </c>
      <c r="M56" s="5">
        <v>91647.9</v>
      </c>
      <c r="N56" s="5">
        <v>161322.65</v>
      </c>
      <c r="O56" s="5">
        <f t="shared" si="1"/>
        <v>2177169.5299999998</v>
      </c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1:31" x14ac:dyDescent="0.2">
      <c r="A57" t="s">
        <v>58</v>
      </c>
      <c r="B57" s="5">
        <v>441798.73</v>
      </c>
      <c r="C57" s="5">
        <v>441798.73</v>
      </c>
      <c r="D57" s="5">
        <v>441798.73</v>
      </c>
      <c r="E57" s="5">
        <v>441798.73</v>
      </c>
      <c r="F57" s="5">
        <v>441798.73</v>
      </c>
      <c r="G57" s="5">
        <v>441798.73</v>
      </c>
      <c r="H57" s="5">
        <v>441798.72</v>
      </c>
      <c r="I57" s="5">
        <v>441798.73</v>
      </c>
      <c r="J57" s="5">
        <v>441798.72</v>
      </c>
      <c r="K57" s="5">
        <v>441798.73</v>
      </c>
      <c r="L57" s="5">
        <v>220948.42</v>
      </c>
      <c r="M57" s="5">
        <v>220948.42</v>
      </c>
      <c r="N57" s="5">
        <v>388923.68</v>
      </c>
      <c r="O57" s="5">
        <f t="shared" si="1"/>
        <v>5248807.7999999989</v>
      </c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x14ac:dyDescent="0.2">
      <c r="A58" t="s">
        <v>25</v>
      </c>
      <c r="B58" s="5">
        <v>89002.559999999998</v>
      </c>
      <c r="C58" s="5">
        <v>89002.559999999998</v>
      </c>
      <c r="D58" s="5">
        <v>89002.559999999998</v>
      </c>
      <c r="E58" s="5">
        <v>89002.559999999998</v>
      </c>
      <c r="F58" s="5">
        <v>89002.559999999998</v>
      </c>
      <c r="G58" s="5">
        <v>89002.559999999998</v>
      </c>
      <c r="H58" s="5">
        <v>89002.559999999998</v>
      </c>
      <c r="I58" s="5">
        <v>89002.559999999998</v>
      </c>
      <c r="J58" s="5">
        <v>89002.559999999998</v>
      </c>
      <c r="K58" s="5">
        <v>89002.559999999998</v>
      </c>
      <c r="L58" s="5">
        <v>44511.17</v>
      </c>
      <c r="M58" s="5">
        <v>44511.17</v>
      </c>
      <c r="N58" s="5">
        <v>78350.48</v>
      </c>
      <c r="O58" s="5">
        <f t="shared" si="1"/>
        <v>1057398.4200000002</v>
      </c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x14ac:dyDescent="0.2">
      <c r="A59" t="s">
        <v>59</v>
      </c>
      <c r="B59" s="5">
        <v>3809992.29</v>
      </c>
      <c r="C59" s="5">
        <v>3809992.29</v>
      </c>
      <c r="D59" s="5">
        <v>3809992.29</v>
      </c>
      <c r="E59" s="5">
        <v>3809992.29</v>
      </c>
      <c r="F59" s="5">
        <v>3809992.29</v>
      </c>
      <c r="G59" s="5">
        <v>3809992.29</v>
      </c>
      <c r="H59" s="5">
        <v>3809992.29</v>
      </c>
      <c r="I59" s="5">
        <v>3809992.29</v>
      </c>
      <c r="J59" s="5">
        <v>3809992.29</v>
      </c>
      <c r="K59" s="5">
        <v>3809992.3</v>
      </c>
      <c r="L59" s="5">
        <v>1905419.22</v>
      </c>
      <c r="M59" s="5">
        <v>1905419.22</v>
      </c>
      <c r="N59" s="5">
        <v>3354008.97</v>
      </c>
      <c r="O59" s="5">
        <f t="shared" si="1"/>
        <v>45264770.319999993</v>
      </c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x14ac:dyDescent="0.2">
      <c r="A60" t="s">
        <v>60</v>
      </c>
      <c r="B60" s="5">
        <v>745958.76</v>
      </c>
      <c r="C60" s="5">
        <v>745958.75</v>
      </c>
      <c r="D60" s="5">
        <v>745958.76</v>
      </c>
      <c r="E60" s="5">
        <v>745958.75</v>
      </c>
      <c r="F60" s="5">
        <v>745958.76</v>
      </c>
      <c r="G60" s="5">
        <v>745958.75</v>
      </c>
      <c r="H60" s="5">
        <v>745958.76</v>
      </c>
      <c r="I60" s="5">
        <v>745958.75</v>
      </c>
      <c r="J60" s="5">
        <v>745958.76</v>
      </c>
      <c r="K60" s="5">
        <v>745958.75</v>
      </c>
      <c r="L60" s="5">
        <v>373062.21</v>
      </c>
      <c r="M60" s="5">
        <v>373062.21</v>
      </c>
      <c r="N60" s="5">
        <v>656680.89</v>
      </c>
      <c r="O60" s="5">
        <f t="shared" si="1"/>
        <v>8862392.8599999994</v>
      </c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x14ac:dyDescent="0.2">
      <c r="A61" t="s">
        <v>61</v>
      </c>
      <c r="B61" s="5">
        <v>2788100.74</v>
      </c>
      <c r="C61" s="5">
        <v>2788100.74</v>
      </c>
      <c r="D61" s="5">
        <v>2788100.74</v>
      </c>
      <c r="E61" s="5">
        <v>2788100.74</v>
      </c>
      <c r="F61" s="5">
        <v>2788100.74</v>
      </c>
      <c r="G61" s="5">
        <v>2788100.74</v>
      </c>
      <c r="H61" s="5">
        <v>2788100.74</v>
      </c>
      <c r="I61" s="5">
        <v>2788100.74</v>
      </c>
      <c r="J61" s="5">
        <v>2788100.74</v>
      </c>
      <c r="K61" s="5">
        <v>2788100.74</v>
      </c>
      <c r="L61" s="5">
        <v>1394359.97</v>
      </c>
      <c r="M61" s="5">
        <v>1394359.98</v>
      </c>
      <c r="N61" s="5">
        <v>2454418.31</v>
      </c>
      <c r="O61" s="5">
        <f t="shared" si="1"/>
        <v>33124145.660000004</v>
      </c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x14ac:dyDescent="0.2">
      <c r="A62" t="s">
        <v>26</v>
      </c>
      <c r="B62" s="5">
        <v>1188840.08</v>
      </c>
      <c r="C62" s="5">
        <v>1188840.08</v>
      </c>
      <c r="D62" s="5">
        <v>1188840.08</v>
      </c>
      <c r="E62" s="5">
        <v>1188840.08</v>
      </c>
      <c r="F62" s="5">
        <v>1188840.08</v>
      </c>
      <c r="G62" s="5">
        <v>1188840.08</v>
      </c>
      <c r="H62" s="5">
        <v>1188840.08</v>
      </c>
      <c r="I62" s="5">
        <v>1188840.0900000001</v>
      </c>
      <c r="J62" s="5">
        <v>1188840.08</v>
      </c>
      <c r="K62" s="5">
        <v>1188840.0900000001</v>
      </c>
      <c r="L62" s="5">
        <v>594552.05000000005</v>
      </c>
      <c r="M62" s="5">
        <v>594552.06000000006</v>
      </c>
      <c r="N62" s="5">
        <v>1046555.99</v>
      </c>
      <c r="O62" s="5">
        <f t="shared" si="1"/>
        <v>14124060.920000002</v>
      </c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x14ac:dyDescent="0.2">
      <c r="A63" t="s">
        <v>62</v>
      </c>
      <c r="B63" s="5">
        <v>1606552.68</v>
      </c>
      <c r="C63" s="5">
        <v>1606552.68</v>
      </c>
      <c r="D63" s="5">
        <v>1606552.68</v>
      </c>
      <c r="E63" s="5">
        <v>1606552.68</v>
      </c>
      <c r="F63" s="5">
        <v>1606552.68</v>
      </c>
      <c r="G63" s="5">
        <v>1606552.68</v>
      </c>
      <c r="H63" s="5">
        <v>1606552.68</v>
      </c>
      <c r="I63" s="5">
        <v>1606552.69</v>
      </c>
      <c r="J63" s="5">
        <v>1606552.68</v>
      </c>
      <c r="K63" s="5">
        <v>1606552.69</v>
      </c>
      <c r="L63" s="5">
        <v>803454.74</v>
      </c>
      <c r="M63" s="5">
        <v>803454.73</v>
      </c>
      <c r="N63" s="5">
        <v>1414280.1</v>
      </c>
      <c r="O63" s="5">
        <f t="shared" si="1"/>
        <v>19086716.390000001</v>
      </c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x14ac:dyDescent="0.2">
      <c r="A64" t="s">
        <v>63</v>
      </c>
      <c r="B64" s="5">
        <v>1334677.07</v>
      </c>
      <c r="C64" s="5">
        <v>1334677.07</v>
      </c>
      <c r="D64" s="5">
        <v>1334677.07</v>
      </c>
      <c r="E64" s="5">
        <v>1334677.06</v>
      </c>
      <c r="F64" s="5">
        <v>1334677.07</v>
      </c>
      <c r="G64" s="5">
        <v>1334677.06</v>
      </c>
      <c r="H64" s="5">
        <v>1334677.07</v>
      </c>
      <c r="I64" s="5">
        <v>1334677.06</v>
      </c>
      <c r="J64" s="5">
        <v>1334677.07</v>
      </c>
      <c r="K64" s="5">
        <v>1334677.06</v>
      </c>
      <c r="L64" s="5">
        <v>667486.74</v>
      </c>
      <c r="M64" s="5">
        <v>667486.74</v>
      </c>
      <c r="N64" s="5">
        <v>1174940.27</v>
      </c>
      <c r="O64" s="5">
        <f t="shared" si="1"/>
        <v>15856684.410000002</v>
      </c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x14ac:dyDescent="0.2">
      <c r="A65" t="s">
        <v>64</v>
      </c>
      <c r="B65" s="5">
        <v>149020.4</v>
      </c>
      <c r="C65" s="5">
        <v>149020.39000000001</v>
      </c>
      <c r="D65" s="5">
        <v>149020.4</v>
      </c>
      <c r="E65" s="5">
        <v>149020.39000000001</v>
      </c>
      <c r="F65" s="5">
        <v>149020.4</v>
      </c>
      <c r="G65" s="5">
        <v>149020.39000000001</v>
      </c>
      <c r="H65" s="5">
        <v>149020.4</v>
      </c>
      <c r="I65" s="5">
        <v>149020.39000000001</v>
      </c>
      <c r="J65" s="5">
        <v>149020.4</v>
      </c>
      <c r="K65" s="5">
        <v>149020.39000000001</v>
      </c>
      <c r="L65" s="5">
        <v>74526.75</v>
      </c>
      <c r="M65" s="5">
        <v>74526.740000000005</v>
      </c>
      <c r="N65" s="5">
        <v>131185.19</v>
      </c>
      <c r="O65" s="5">
        <f t="shared" si="1"/>
        <v>1770442.6300000001</v>
      </c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x14ac:dyDescent="0.2">
      <c r="A66" t="s">
        <v>65</v>
      </c>
      <c r="B66" s="5">
        <v>580715.07999999996</v>
      </c>
      <c r="C66" s="5">
        <v>580715.07999999996</v>
      </c>
      <c r="D66" s="5">
        <v>580715.07999999996</v>
      </c>
      <c r="E66" s="5">
        <v>580715.07999999996</v>
      </c>
      <c r="F66" s="5">
        <v>580715.07999999996</v>
      </c>
      <c r="G66" s="5">
        <v>580715.07999999996</v>
      </c>
      <c r="H66" s="5">
        <v>580715.09</v>
      </c>
      <c r="I66" s="5">
        <v>580715.07999999996</v>
      </c>
      <c r="J66" s="5">
        <v>580715.09</v>
      </c>
      <c r="K66" s="5">
        <v>580715.07999999996</v>
      </c>
      <c r="L66" s="5">
        <v>290422.03000000003</v>
      </c>
      <c r="M66" s="5">
        <v>290422.03000000003</v>
      </c>
      <c r="N66" s="5">
        <v>511213.44</v>
      </c>
      <c r="O66" s="5">
        <f t="shared" si="1"/>
        <v>6899208.3200000003</v>
      </c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x14ac:dyDescent="0.2">
      <c r="A67" t="s">
        <v>66</v>
      </c>
      <c r="B67" s="5">
        <v>429184.01</v>
      </c>
      <c r="C67" s="5">
        <v>429184.01</v>
      </c>
      <c r="D67" s="5">
        <v>429184.01</v>
      </c>
      <c r="E67" s="5">
        <v>429184.01</v>
      </c>
      <c r="F67" s="5">
        <v>429184.01</v>
      </c>
      <c r="G67" s="5">
        <v>429184.01</v>
      </c>
      <c r="H67" s="5">
        <v>429184.01</v>
      </c>
      <c r="I67" s="5">
        <v>429184.01</v>
      </c>
      <c r="J67" s="5">
        <v>429184.01</v>
      </c>
      <c r="K67" s="5">
        <v>429184.01</v>
      </c>
      <c r="L67" s="5">
        <v>214639.66</v>
      </c>
      <c r="M67" s="5">
        <v>214639.67</v>
      </c>
      <c r="N67" s="5">
        <v>377819.18</v>
      </c>
      <c r="O67" s="5">
        <f t="shared" si="1"/>
        <v>5098938.6099999985</v>
      </c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x14ac:dyDescent="0.2">
      <c r="A68" t="s">
        <v>67</v>
      </c>
      <c r="B68" s="5">
        <v>373913.74</v>
      </c>
      <c r="C68" s="5">
        <v>373913.74</v>
      </c>
      <c r="D68" s="5">
        <v>373913.74</v>
      </c>
      <c r="E68" s="5">
        <v>373913.74</v>
      </c>
      <c r="F68" s="5">
        <v>373913.74</v>
      </c>
      <c r="G68" s="5">
        <v>373913.74</v>
      </c>
      <c r="H68" s="5">
        <v>373913.74</v>
      </c>
      <c r="I68" s="5">
        <v>373913.74</v>
      </c>
      <c r="J68" s="5">
        <v>373913.74</v>
      </c>
      <c r="K68" s="5">
        <v>373913.75</v>
      </c>
      <c r="L68" s="5">
        <v>186998.39</v>
      </c>
      <c r="M68" s="5">
        <v>186998.39999999999</v>
      </c>
      <c r="N68" s="5">
        <v>329162.5</v>
      </c>
      <c r="O68" s="5">
        <f t="shared" si="1"/>
        <v>4442296.7</v>
      </c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x14ac:dyDescent="0.2">
      <c r="A69" t="s">
        <v>68</v>
      </c>
      <c r="B69" s="5">
        <v>931926.69</v>
      </c>
      <c r="C69" s="5">
        <v>931926.69</v>
      </c>
      <c r="D69" s="5">
        <v>931926.69</v>
      </c>
      <c r="E69" s="5">
        <v>931926.69</v>
      </c>
      <c r="F69" s="5">
        <v>931926.69</v>
      </c>
      <c r="G69" s="5">
        <v>931926.69</v>
      </c>
      <c r="H69" s="5">
        <v>931926.69</v>
      </c>
      <c r="I69" s="5">
        <v>931926.69</v>
      </c>
      <c r="J69" s="5">
        <v>931926.69</v>
      </c>
      <c r="K69" s="5">
        <v>931926.69</v>
      </c>
      <c r="L69" s="5">
        <v>466066.83</v>
      </c>
      <c r="M69" s="5">
        <v>466066.84</v>
      </c>
      <c r="N69" s="5">
        <v>820392.15</v>
      </c>
      <c r="O69" s="5">
        <f t="shared" si="1"/>
        <v>11071792.719999997</v>
      </c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x14ac:dyDescent="0.2">
      <c r="A70" t="s">
        <v>69</v>
      </c>
      <c r="B70" s="5">
        <v>877504.88</v>
      </c>
      <c r="C70" s="5">
        <v>877504.87</v>
      </c>
      <c r="D70" s="5">
        <v>877504.88</v>
      </c>
      <c r="E70" s="5">
        <v>877504.87</v>
      </c>
      <c r="F70" s="5">
        <v>877504.88</v>
      </c>
      <c r="G70" s="5">
        <v>877504.87</v>
      </c>
      <c r="H70" s="5">
        <v>877504.88</v>
      </c>
      <c r="I70" s="5">
        <v>877504.87</v>
      </c>
      <c r="J70" s="5">
        <v>877504.88</v>
      </c>
      <c r="K70" s="5">
        <v>877504.87</v>
      </c>
      <c r="L70" s="5">
        <v>438849.88</v>
      </c>
      <c r="M70" s="5">
        <v>438849.88</v>
      </c>
      <c r="N70" s="5">
        <v>772483.99</v>
      </c>
      <c r="O70" s="5">
        <f t="shared" si="1"/>
        <v>10425232.500000002</v>
      </c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x14ac:dyDescent="0.2">
      <c r="A71" t="s">
        <v>27</v>
      </c>
      <c r="B71" s="5">
        <v>265549.96000000002</v>
      </c>
      <c r="C71" s="5">
        <v>265549.96000000002</v>
      </c>
      <c r="D71" s="5">
        <v>265549.96000000002</v>
      </c>
      <c r="E71" s="5">
        <v>265549.96000000002</v>
      </c>
      <c r="F71" s="5">
        <v>265549.96999999997</v>
      </c>
      <c r="G71" s="5">
        <v>265549.96000000002</v>
      </c>
      <c r="H71" s="5">
        <v>265549.96999999997</v>
      </c>
      <c r="I71" s="5">
        <v>265549.96000000002</v>
      </c>
      <c r="J71" s="5">
        <v>265549.96999999997</v>
      </c>
      <c r="K71" s="5">
        <v>265549.96000000002</v>
      </c>
      <c r="L71" s="5">
        <v>132804.47</v>
      </c>
      <c r="M71" s="5">
        <v>132804.47</v>
      </c>
      <c r="N71" s="5">
        <v>233768.16</v>
      </c>
      <c r="O71" s="5">
        <f t="shared" si="1"/>
        <v>3154876.7300000004</v>
      </c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x14ac:dyDescent="0.2">
      <c r="A72" t="s">
        <v>70</v>
      </c>
      <c r="B72" s="5">
        <v>89666.25</v>
      </c>
      <c r="C72" s="5">
        <v>89666.25</v>
      </c>
      <c r="D72" s="5">
        <v>89666.25</v>
      </c>
      <c r="E72" s="5">
        <v>89666.240000000005</v>
      </c>
      <c r="F72" s="5">
        <v>89666.25</v>
      </c>
      <c r="G72" s="5">
        <v>89666.240000000005</v>
      </c>
      <c r="H72" s="5">
        <v>89666.25</v>
      </c>
      <c r="I72" s="5">
        <v>89666.240000000005</v>
      </c>
      <c r="J72" s="5">
        <v>89666.25</v>
      </c>
      <c r="K72" s="5">
        <v>89666.240000000005</v>
      </c>
      <c r="L72" s="5">
        <v>44843.08</v>
      </c>
      <c r="M72" s="5">
        <v>44843.08</v>
      </c>
      <c r="N72" s="5">
        <v>78934.710000000006</v>
      </c>
      <c r="O72" s="5">
        <f t="shared" si="1"/>
        <v>1065283.3299999998</v>
      </c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x14ac:dyDescent="0.2">
      <c r="A73" t="s">
        <v>28</v>
      </c>
      <c r="B73" s="5">
        <v>40120.51</v>
      </c>
      <c r="C73" s="5">
        <v>40120.51</v>
      </c>
      <c r="D73" s="5">
        <v>40120.51</v>
      </c>
      <c r="E73" s="5">
        <v>40120.51</v>
      </c>
      <c r="F73" s="5">
        <v>40120.5</v>
      </c>
      <c r="G73" s="5">
        <v>40120.51</v>
      </c>
      <c r="H73" s="5">
        <v>40120.5</v>
      </c>
      <c r="I73" s="5">
        <v>40120.51</v>
      </c>
      <c r="J73" s="5">
        <v>40120.5</v>
      </c>
      <c r="K73" s="5">
        <v>40120.51</v>
      </c>
      <c r="L73" s="5">
        <v>20064.71</v>
      </c>
      <c r="M73" s="5">
        <v>20064.7</v>
      </c>
      <c r="N73" s="5">
        <v>35318.800000000003</v>
      </c>
      <c r="O73" s="5">
        <f t="shared" si="1"/>
        <v>476653.28000000009</v>
      </c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x14ac:dyDescent="0.2">
      <c r="A74" t="s">
        <v>29</v>
      </c>
      <c r="B74" s="5">
        <v>20581.71</v>
      </c>
      <c r="C74" s="5">
        <v>20581.71</v>
      </c>
      <c r="D74" s="5">
        <v>20581.71</v>
      </c>
      <c r="E74" s="5">
        <v>20581.71</v>
      </c>
      <c r="F74" s="5">
        <v>20581.71</v>
      </c>
      <c r="G74" s="5">
        <v>20581.71</v>
      </c>
      <c r="H74" s="5">
        <v>20581.71</v>
      </c>
      <c r="I74" s="5">
        <v>20581.71</v>
      </c>
      <c r="J74" s="5">
        <v>20581.71</v>
      </c>
      <c r="K74" s="5">
        <v>20581.71</v>
      </c>
      <c r="L74" s="5">
        <v>10293.15</v>
      </c>
      <c r="M74" s="5">
        <v>10293.14</v>
      </c>
      <c r="N74" s="5">
        <v>18118.43</v>
      </c>
      <c r="O74" s="5">
        <f t="shared" si="1"/>
        <v>244521.81999999995</v>
      </c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x14ac:dyDescent="0.2">
      <c r="A75" t="s">
        <v>71</v>
      </c>
      <c r="B75" s="5">
        <v>803868.84</v>
      </c>
      <c r="C75" s="5">
        <v>803868.84</v>
      </c>
      <c r="D75" s="5">
        <v>803868.84</v>
      </c>
      <c r="E75" s="5">
        <v>803868.84</v>
      </c>
      <c r="F75" s="5">
        <v>803868.84</v>
      </c>
      <c r="G75" s="5">
        <v>803868.84</v>
      </c>
      <c r="H75" s="5">
        <v>803868.84</v>
      </c>
      <c r="I75" s="5">
        <v>803868.84</v>
      </c>
      <c r="J75" s="5">
        <v>803868.84</v>
      </c>
      <c r="K75" s="5">
        <v>803868.83</v>
      </c>
      <c r="L75" s="5">
        <v>402023.67999999999</v>
      </c>
      <c r="M75" s="5">
        <v>402023.67999999999</v>
      </c>
      <c r="N75" s="5">
        <v>707661.93</v>
      </c>
      <c r="O75" s="5">
        <f t="shared" si="1"/>
        <v>9550397.6799999997</v>
      </c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x14ac:dyDescent="0.2">
      <c r="A76" t="s">
        <v>72</v>
      </c>
      <c r="B76" s="5">
        <v>64919.39</v>
      </c>
      <c r="C76" s="5">
        <v>64919.39</v>
      </c>
      <c r="D76" s="5">
        <v>64919.39</v>
      </c>
      <c r="E76" s="5">
        <v>64919.39</v>
      </c>
      <c r="F76" s="5">
        <v>64919.39</v>
      </c>
      <c r="G76" s="5">
        <v>64919.39</v>
      </c>
      <c r="H76" s="5">
        <v>64919.39</v>
      </c>
      <c r="I76" s="5">
        <v>64919.39</v>
      </c>
      <c r="J76" s="5">
        <v>64919.39</v>
      </c>
      <c r="K76" s="5">
        <v>64919.39</v>
      </c>
      <c r="L76" s="5">
        <v>32466.9</v>
      </c>
      <c r="M76" s="5">
        <v>32466.91</v>
      </c>
      <c r="N76" s="5">
        <v>57149.59</v>
      </c>
      <c r="O76" s="5">
        <f t="shared" si="1"/>
        <v>771277.3</v>
      </c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x14ac:dyDescent="0.2">
      <c r="A77" t="s">
        <v>73</v>
      </c>
      <c r="B77" s="5">
        <v>202835.62</v>
      </c>
      <c r="C77" s="5">
        <v>202835.62</v>
      </c>
      <c r="D77" s="5">
        <v>202835.62</v>
      </c>
      <c r="E77" s="5">
        <v>202835.62</v>
      </c>
      <c r="F77" s="5">
        <v>202835.62</v>
      </c>
      <c r="G77" s="5">
        <v>202835.62</v>
      </c>
      <c r="H77" s="5">
        <v>202835.62</v>
      </c>
      <c r="I77" s="5">
        <v>202835.62</v>
      </c>
      <c r="J77" s="5">
        <v>202835.62</v>
      </c>
      <c r="K77" s="5">
        <v>202835.61</v>
      </c>
      <c r="L77" s="5">
        <v>101440.33</v>
      </c>
      <c r="M77" s="5">
        <v>101440.33</v>
      </c>
      <c r="N77" s="5">
        <v>178559.93</v>
      </c>
      <c r="O77" s="5">
        <f>SUM(B77:N77)</f>
        <v>2409796.7800000003</v>
      </c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x14ac:dyDescent="0.2">
      <c r="A78" t="s">
        <v>30</v>
      </c>
      <c r="B78" s="5">
        <v>45178.559999999998</v>
      </c>
      <c r="C78" s="5">
        <v>45178.559999999998</v>
      </c>
      <c r="D78" s="5">
        <v>45178.559999999998</v>
      </c>
      <c r="E78" s="5">
        <v>45178.559999999998</v>
      </c>
      <c r="F78" s="5">
        <v>45178.559999999998</v>
      </c>
      <c r="G78" s="5">
        <v>45178.559999999998</v>
      </c>
      <c r="H78" s="5">
        <v>45178.57</v>
      </c>
      <c r="I78" s="5">
        <v>45178.559999999998</v>
      </c>
      <c r="J78" s="5">
        <v>45178.57</v>
      </c>
      <c r="K78" s="5">
        <v>45178.559999999998</v>
      </c>
      <c r="L78" s="5">
        <v>22594.3</v>
      </c>
      <c r="M78" s="5">
        <v>22594.3</v>
      </c>
      <c r="N78" s="5">
        <v>39771.46</v>
      </c>
      <c r="O78" s="5">
        <f>SUM(B78:N78)</f>
        <v>536745.67999999993</v>
      </c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x14ac:dyDescent="0.2">
      <c r="A79" t="s">
        <v>1</v>
      </c>
      <c r="P79" s="11"/>
      <c r="R79" s="9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x14ac:dyDescent="0.2">
      <c r="A80" t="s">
        <v>31</v>
      </c>
      <c r="B80" s="5">
        <f t="shared" ref="B80:N80" si="2">SUM(B12:B78)</f>
        <v>42144998.739999995</v>
      </c>
      <c r="C80" s="5">
        <f t="shared" si="2"/>
        <v>42144998.68999999</v>
      </c>
      <c r="D80" s="5">
        <f t="shared" si="2"/>
        <v>42144998.759999998</v>
      </c>
      <c r="E80" s="5">
        <f t="shared" si="2"/>
        <v>42144998.68999999</v>
      </c>
      <c r="F80" s="5">
        <f t="shared" si="2"/>
        <v>42144998.769999996</v>
      </c>
      <c r="G80" s="5">
        <f t="shared" si="2"/>
        <v>42144998.699999996</v>
      </c>
      <c r="H80" s="5">
        <f t="shared" si="2"/>
        <v>42144998.790000007</v>
      </c>
      <c r="I80" s="5">
        <f t="shared" si="2"/>
        <v>42144998.730000004</v>
      </c>
      <c r="J80" s="5">
        <f t="shared" si="2"/>
        <v>42144998.800000004</v>
      </c>
      <c r="K80" s="5">
        <f t="shared" si="2"/>
        <v>42144998.739999995</v>
      </c>
      <c r="L80" s="5">
        <f t="shared" si="2"/>
        <v>21077179.269999988</v>
      </c>
      <c r="M80" s="5">
        <f t="shared" si="2"/>
        <v>21077179.329999991</v>
      </c>
      <c r="N80" s="5">
        <f t="shared" si="2"/>
        <v>37101168.820000008</v>
      </c>
      <c r="O80" s="5">
        <f>SUM(B80:N80)</f>
        <v>500705514.82999998</v>
      </c>
    </row>
  </sheetData>
  <mergeCells count="5">
    <mergeCell ref="A7:O7"/>
    <mergeCell ref="A2:O2"/>
    <mergeCell ref="A4:O4"/>
    <mergeCell ref="A5:O5"/>
    <mergeCell ref="A6:O6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20"/>
  </sheetPr>
  <dimension ref="A2:AG80"/>
  <sheetViews>
    <sheetView topLeftCell="A2" workbookViewId="0">
      <pane xSplit="1" ySplit="10" topLeftCell="B12" activePane="bottomRight" state="frozen"/>
      <selection activeCell="A2" sqref="A2"/>
      <selection pane="topRight" activeCell="B2" sqref="B2"/>
      <selection pane="bottomLeft" activeCell="A12" sqref="A12"/>
      <selection pane="bottomRight" activeCell="N12" sqref="N12:N78"/>
    </sheetView>
  </sheetViews>
  <sheetFormatPr defaultRowHeight="12.75" x14ac:dyDescent="0.2"/>
  <cols>
    <col min="1" max="1" width="16.1640625" bestFit="1" customWidth="1"/>
    <col min="2" max="13" width="10.1640625" bestFit="1" customWidth="1"/>
    <col min="14" max="14" width="12.5" bestFit="1" customWidth="1"/>
    <col min="15" max="15" width="11.1640625" bestFit="1" customWidth="1"/>
    <col min="16" max="16" width="3" customWidth="1"/>
  </cols>
  <sheetData>
    <row r="2" spans="1:33" x14ac:dyDescent="0.2">
      <c r="A2" s="16" t="str">
        <f>'FY19-20'!A1</f>
        <v>VALIDATED TAX RECEIPTS FOR: July 2019 thru  June 2020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33" x14ac:dyDescent="0.2">
      <c r="A3" s="7"/>
      <c r="F3" s="3"/>
      <c r="G3" s="3"/>
      <c r="O3" t="s">
        <v>74</v>
      </c>
    </row>
    <row r="4" spans="1:33" x14ac:dyDescent="0.2">
      <c r="A4" s="16" t="s">
        <v>75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33" x14ac:dyDescent="0.2">
      <c r="A5" s="16" t="s">
        <v>34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33" x14ac:dyDescent="0.2">
      <c r="A6" s="16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33" x14ac:dyDescent="0.2">
      <c r="A7" s="16" t="s">
        <v>76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10" spans="1:33" x14ac:dyDescent="0.2">
      <c r="A10" t="s">
        <v>0</v>
      </c>
      <c r="B10" s="1">
        <f>'County Revenue Share'!B10</f>
        <v>43647</v>
      </c>
      <c r="C10" s="1">
        <f>'County Revenue Share'!C10</f>
        <v>43678</v>
      </c>
      <c r="D10" s="1">
        <f>'County Revenue Share'!D10</f>
        <v>43709</v>
      </c>
      <c r="E10" s="1">
        <f>'County Revenue Share'!E10</f>
        <v>43739</v>
      </c>
      <c r="F10" s="1">
        <f>'County Revenue Share'!F10</f>
        <v>43770</v>
      </c>
      <c r="G10" s="1">
        <f>'County Revenue Share'!G10</f>
        <v>43800</v>
      </c>
      <c r="H10" s="1">
        <f>'County Revenue Share'!H10</f>
        <v>43831</v>
      </c>
      <c r="I10" s="1">
        <f>'County Revenue Share'!I10</f>
        <v>43862</v>
      </c>
      <c r="J10" s="1">
        <f>'County Revenue Share'!J10</f>
        <v>43891</v>
      </c>
      <c r="K10" s="1">
        <f>'County Revenue Share'!K10</f>
        <v>43922</v>
      </c>
      <c r="L10" s="1">
        <f>'County Revenue Share'!L10</f>
        <v>43952</v>
      </c>
      <c r="M10" s="1">
        <f>'County Revenue Share'!M10</f>
        <v>43983</v>
      </c>
      <c r="N10" s="1" t="str">
        <f>'County Revenue Share'!N10</f>
        <v>Final true-up</v>
      </c>
      <c r="O10" s="1" t="str">
        <f>'County Revenue Share'!O10</f>
        <v>FY19-20</v>
      </c>
    </row>
    <row r="11" spans="1:33" x14ac:dyDescent="0.2">
      <c r="A11" t="s">
        <v>1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x14ac:dyDescent="0.2">
      <c r="A12" t="s">
        <v>37</v>
      </c>
      <c r="B12" s="5">
        <v>483796.47999999998</v>
      </c>
      <c r="C12" s="5">
        <v>483661.96</v>
      </c>
      <c r="D12" s="5">
        <v>483661.96</v>
      </c>
      <c r="E12" s="5">
        <v>483661.97</v>
      </c>
      <c r="F12" s="5">
        <v>483661.96</v>
      </c>
      <c r="G12" s="5">
        <v>483661.96</v>
      </c>
      <c r="H12" s="5">
        <v>483661.96</v>
      </c>
      <c r="I12" s="5">
        <v>483661.98</v>
      </c>
      <c r="J12" s="5">
        <v>483661.97</v>
      </c>
      <c r="K12" s="5">
        <v>483661.98</v>
      </c>
      <c r="L12" s="5">
        <v>213291.68</v>
      </c>
      <c r="M12" s="5">
        <v>213291.69</v>
      </c>
      <c r="N12" s="5">
        <v>480071.56</v>
      </c>
      <c r="O12" s="5">
        <f>SUM(B12:N12)</f>
        <v>5743409.1099999994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x14ac:dyDescent="0.2">
      <c r="A13" t="s">
        <v>38</v>
      </c>
      <c r="B13" s="5">
        <v>21045.19</v>
      </c>
      <c r="C13" s="5">
        <v>21036.94</v>
      </c>
      <c r="D13" s="5">
        <v>21036.94</v>
      </c>
      <c r="E13" s="5">
        <v>21036.94</v>
      </c>
      <c r="F13" s="5">
        <v>21036.94</v>
      </c>
      <c r="G13" s="5">
        <v>21036.94</v>
      </c>
      <c r="H13" s="5">
        <v>21036.94</v>
      </c>
      <c r="I13" s="5">
        <v>21036.94</v>
      </c>
      <c r="J13" s="5">
        <v>21036.93</v>
      </c>
      <c r="K13" s="5">
        <v>21036.94</v>
      </c>
      <c r="L13" s="5">
        <v>9894.8700000000008</v>
      </c>
      <c r="M13" s="5">
        <v>9894.8700000000008</v>
      </c>
      <c r="N13" s="5">
        <v>19574.68</v>
      </c>
      <c r="O13" s="5">
        <f t="shared" ref="O13:O76" si="0">SUM(B13:N13)</f>
        <v>249742.05999999997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x14ac:dyDescent="0.2">
      <c r="A14" t="s">
        <v>39</v>
      </c>
      <c r="B14" s="5">
        <v>378731.48</v>
      </c>
      <c r="C14" s="5">
        <v>378639.11</v>
      </c>
      <c r="D14" s="5">
        <v>378639.13</v>
      </c>
      <c r="E14" s="5">
        <v>378639.11</v>
      </c>
      <c r="F14" s="5">
        <v>378639.11</v>
      </c>
      <c r="G14" s="5">
        <v>378639.11</v>
      </c>
      <c r="H14" s="5">
        <v>378639.13</v>
      </c>
      <c r="I14" s="5">
        <v>378639.11</v>
      </c>
      <c r="J14" s="5">
        <v>378639.13</v>
      </c>
      <c r="K14" s="5">
        <v>378639.11</v>
      </c>
      <c r="L14" s="5">
        <v>173542.77</v>
      </c>
      <c r="M14" s="5">
        <v>173542.78</v>
      </c>
      <c r="N14" s="5">
        <v>369720.94</v>
      </c>
      <c r="O14" s="5">
        <f t="shared" si="0"/>
        <v>4503290.0199999996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x14ac:dyDescent="0.2">
      <c r="A15" t="s">
        <v>2</v>
      </c>
      <c r="B15" s="5">
        <v>23502.97</v>
      </c>
      <c r="C15" s="5">
        <v>23494.35</v>
      </c>
      <c r="D15" s="5">
        <v>23494.35</v>
      </c>
      <c r="E15" s="5">
        <v>23494.35</v>
      </c>
      <c r="F15" s="5">
        <v>23494.35</v>
      </c>
      <c r="G15" s="5">
        <v>23494.35</v>
      </c>
      <c r="H15" s="5">
        <v>23494.35</v>
      </c>
      <c r="I15" s="5">
        <v>23494.35</v>
      </c>
      <c r="J15" s="5">
        <v>23494.34</v>
      </c>
      <c r="K15" s="5">
        <v>23494.35</v>
      </c>
      <c r="L15" s="5">
        <v>13867.32</v>
      </c>
      <c r="M15" s="5">
        <v>13867.33</v>
      </c>
      <c r="N15" s="5">
        <v>17042.78</v>
      </c>
      <c r="O15" s="5">
        <f t="shared" si="0"/>
        <v>279729.54000000004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x14ac:dyDescent="0.2">
      <c r="A16" t="s">
        <v>40</v>
      </c>
      <c r="B16" s="5">
        <v>1111443.68</v>
      </c>
      <c r="C16" s="5">
        <v>1111115.42</v>
      </c>
      <c r="D16" s="5">
        <v>1111115.3999999999</v>
      </c>
      <c r="E16" s="5">
        <v>1111115.4099999999</v>
      </c>
      <c r="F16" s="5">
        <v>1111115.3899999999</v>
      </c>
      <c r="G16" s="5">
        <v>1111115.4099999999</v>
      </c>
      <c r="H16" s="5">
        <v>1111115.3799999999</v>
      </c>
      <c r="I16" s="5">
        <v>1111115.4099999999</v>
      </c>
      <c r="J16" s="5">
        <v>1111115.3700000001</v>
      </c>
      <c r="K16" s="5">
        <v>1111115.42</v>
      </c>
      <c r="L16" s="5">
        <v>472261.81</v>
      </c>
      <c r="M16" s="5">
        <v>472261.77</v>
      </c>
      <c r="N16" s="5">
        <v>1133171.97</v>
      </c>
      <c r="O16" s="5">
        <f t="shared" si="0"/>
        <v>13189177.839999998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x14ac:dyDescent="0.2">
      <c r="A17" t="s">
        <v>41</v>
      </c>
      <c r="B17" s="5">
        <v>5421512.2300000004</v>
      </c>
      <c r="C17" s="5">
        <v>5420440.6799999997</v>
      </c>
      <c r="D17" s="5">
        <v>5420440.6799999997</v>
      </c>
      <c r="E17" s="5">
        <v>5420440.6699999999</v>
      </c>
      <c r="F17" s="5">
        <v>5420440.6799999997</v>
      </c>
      <c r="G17" s="5">
        <v>5420440.6600000001</v>
      </c>
      <c r="H17" s="5">
        <v>5420440.6600000001</v>
      </c>
      <c r="I17" s="5">
        <v>5420440.6699999999</v>
      </c>
      <c r="J17" s="5">
        <v>5420440.6600000001</v>
      </c>
      <c r="K17" s="5">
        <v>5420440.6699999999</v>
      </c>
      <c r="L17" s="5">
        <v>2136236.58</v>
      </c>
      <c r="M17" s="5">
        <v>2136236.5699999998</v>
      </c>
      <c r="N17" s="5">
        <v>5858649.4500000002</v>
      </c>
      <c r="O17" s="5">
        <f t="shared" si="0"/>
        <v>64336600.860000007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x14ac:dyDescent="0.2">
      <c r="A18" t="s">
        <v>3</v>
      </c>
      <c r="B18" s="5">
        <v>11512.33</v>
      </c>
      <c r="C18" s="5">
        <v>11506.56</v>
      </c>
      <c r="D18" s="5">
        <v>11506.56</v>
      </c>
      <c r="E18" s="5">
        <v>11506.56</v>
      </c>
      <c r="F18" s="5">
        <v>11506.56</v>
      </c>
      <c r="G18" s="5">
        <v>11506.56</v>
      </c>
      <c r="H18" s="5">
        <v>11506.56</v>
      </c>
      <c r="I18" s="5">
        <v>11506.57</v>
      </c>
      <c r="J18" s="5">
        <v>11506.56</v>
      </c>
      <c r="K18" s="5">
        <v>11506.58</v>
      </c>
      <c r="L18" s="5">
        <v>6818.02</v>
      </c>
      <c r="M18" s="5">
        <v>6818.02</v>
      </c>
      <c r="N18" s="5">
        <v>8101.73</v>
      </c>
      <c r="O18" s="5">
        <f t="shared" si="0"/>
        <v>136809.16999999998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x14ac:dyDescent="0.2">
      <c r="A19" t="s">
        <v>42</v>
      </c>
      <c r="B19" s="5">
        <v>50712.67</v>
      </c>
      <c r="C19" s="5">
        <v>50706.98</v>
      </c>
      <c r="D19" s="5">
        <v>50706.98</v>
      </c>
      <c r="E19" s="5">
        <v>50706.98</v>
      </c>
      <c r="F19" s="5">
        <v>50706.98</v>
      </c>
      <c r="G19" s="5">
        <v>50706.98</v>
      </c>
      <c r="H19" s="5">
        <v>50706.98</v>
      </c>
      <c r="I19" s="5">
        <v>50706.98</v>
      </c>
      <c r="J19" s="5">
        <v>50706.98</v>
      </c>
      <c r="K19" s="5">
        <v>50706.98</v>
      </c>
      <c r="L19" s="5">
        <v>28582.35</v>
      </c>
      <c r="M19" s="5">
        <v>28582.34</v>
      </c>
      <c r="N19" s="5">
        <v>40926.17</v>
      </c>
      <c r="O19" s="5">
        <f t="shared" si="0"/>
        <v>605166.35</v>
      </c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1:33" x14ac:dyDescent="0.2">
      <c r="A20" t="s">
        <v>43</v>
      </c>
      <c r="B20" s="5">
        <v>42698.98</v>
      </c>
      <c r="C20" s="5">
        <v>42698.98</v>
      </c>
      <c r="D20" s="5">
        <v>42698.99</v>
      </c>
      <c r="E20" s="5">
        <v>42698.98</v>
      </c>
      <c r="F20" s="5">
        <v>42699</v>
      </c>
      <c r="G20" s="5">
        <v>42698.98</v>
      </c>
      <c r="H20" s="5">
        <v>42699</v>
      </c>
      <c r="I20" s="5">
        <v>42698.98</v>
      </c>
      <c r="J20" s="5">
        <v>42699</v>
      </c>
      <c r="K20" s="5">
        <v>42698.98</v>
      </c>
      <c r="L20" s="5">
        <v>39437.64</v>
      </c>
      <c r="M20" s="5">
        <v>39437.629999999997</v>
      </c>
      <c r="N20" s="5">
        <v>6943.61</v>
      </c>
      <c r="O20" s="5">
        <f t="shared" si="0"/>
        <v>512808.75</v>
      </c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1:33" x14ac:dyDescent="0.2">
      <c r="A21" t="s">
        <v>44</v>
      </c>
      <c r="B21" s="5">
        <v>57425.31</v>
      </c>
      <c r="C21" s="5">
        <v>57417.79</v>
      </c>
      <c r="D21" s="5">
        <v>57417.78</v>
      </c>
      <c r="E21" s="5">
        <v>57417.79</v>
      </c>
      <c r="F21" s="5">
        <v>57417.78</v>
      </c>
      <c r="G21" s="5">
        <v>57417.79</v>
      </c>
      <c r="H21" s="5">
        <v>57417.79</v>
      </c>
      <c r="I21" s="5">
        <v>57417.79</v>
      </c>
      <c r="J21" s="5">
        <v>57417.79</v>
      </c>
      <c r="K21" s="5">
        <v>57417.78</v>
      </c>
      <c r="L21" s="5">
        <v>43760.46</v>
      </c>
      <c r="M21" s="5">
        <v>43760.46</v>
      </c>
      <c r="N21" s="5">
        <v>25181.46</v>
      </c>
      <c r="O21" s="5">
        <f t="shared" si="0"/>
        <v>686887.76999999979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1:33" x14ac:dyDescent="0.2">
      <c r="A22" t="s">
        <v>45</v>
      </c>
      <c r="B22" s="5">
        <v>125145.92</v>
      </c>
      <c r="C22" s="5">
        <v>125144.48</v>
      </c>
      <c r="D22" s="5">
        <v>125144.48</v>
      </c>
      <c r="E22" s="5">
        <v>125144.48</v>
      </c>
      <c r="F22" s="5">
        <v>125144.49</v>
      </c>
      <c r="G22" s="5">
        <v>125144.48</v>
      </c>
      <c r="H22" s="5">
        <v>125144.49</v>
      </c>
      <c r="I22" s="5">
        <v>125144.48</v>
      </c>
      <c r="J22" s="5">
        <v>125144.5</v>
      </c>
      <c r="K22" s="5">
        <v>125144.48</v>
      </c>
      <c r="L22" s="5">
        <v>85490.05</v>
      </c>
      <c r="M22" s="5">
        <v>85490.06</v>
      </c>
      <c r="N22" s="5">
        <v>77685.600000000006</v>
      </c>
      <c r="O22" s="5">
        <f t="shared" si="0"/>
        <v>1500111.99</v>
      </c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x14ac:dyDescent="0.2">
      <c r="A23" t="s">
        <v>4</v>
      </c>
      <c r="B23" s="5">
        <v>39894.76</v>
      </c>
      <c r="C23" s="5">
        <v>39886.050000000003</v>
      </c>
      <c r="D23" s="5">
        <v>39886.050000000003</v>
      </c>
      <c r="E23" s="5">
        <v>39886.050000000003</v>
      </c>
      <c r="F23" s="5">
        <v>39886.050000000003</v>
      </c>
      <c r="G23" s="5">
        <v>39886.050000000003</v>
      </c>
      <c r="H23" s="5">
        <v>39886.050000000003</v>
      </c>
      <c r="I23" s="5">
        <v>39886.050000000003</v>
      </c>
      <c r="J23" s="5">
        <v>39886.06</v>
      </c>
      <c r="K23" s="5">
        <v>39886.050000000003</v>
      </c>
      <c r="L23" s="5">
        <v>23472.91</v>
      </c>
      <c r="M23" s="5">
        <v>23472.91</v>
      </c>
      <c r="N23" s="5">
        <v>29909.67</v>
      </c>
      <c r="O23" s="5">
        <f t="shared" si="0"/>
        <v>475724.7099999999</v>
      </c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1:33" x14ac:dyDescent="0.2">
      <c r="A24" t="s">
        <v>82</v>
      </c>
      <c r="B24" s="5">
        <v>8505944.6899999995</v>
      </c>
      <c r="C24" s="5">
        <v>8505029.3399999999</v>
      </c>
      <c r="D24" s="5">
        <v>8505029.3300000001</v>
      </c>
      <c r="E24" s="5">
        <v>8505029.3399999999</v>
      </c>
      <c r="F24" s="5">
        <v>8505029.3399999999</v>
      </c>
      <c r="G24" s="5">
        <v>8505029.3499999996</v>
      </c>
      <c r="H24" s="5">
        <v>8505029.3399999999</v>
      </c>
      <c r="I24" s="5">
        <v>8505029.3499999996</v>
      </c>
      <c r="J24" s="5">
        <v>8505029.3599999994</v>
      </c>
      <c r="K24" s="5">
        <v>8505029.3599999994</v>
      </c>
      <c r="L24" s="5">
        <v>6157860.3499999996</v>
      </c>
      <c r="M24" s="5">
        <v>6157860.3399999999</v>
      </c>
      <c r="N24" s="5">
        <v>4246719.91</v>
      </c>
      <c r="O24" s="5">
        <f t="shared" si="0"/>
        <v>101613649.39999999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1:33" x14ac:dyDescent="0.2">
      <c r="A25" t="s">
        <v>5</v>
      </c>
      <c r="B25" s="5">
        <v>27245.5</v>
      </c>
      <c r="C25" s="5">
        <v>27233.09</v>
      </c>
      <c r="D25" s="5">
        <v>27233.09</v>
      </c>
      <c r="E25" s="5">
        <v>27233.09</v>
      </c>
      <c r="F25" s="5">
        <v>27233.09</v>
      </c>
      <c r="G25" s="5">
        <v>27233.09</v>
      </c>
      <c r="H25" s="5">
        <v>27233.1</v>
      </c>
      <c r="I25" s="5">
        <v>27233.09</v>
      </c>
      <c r="J25" s="5">
        <v>27233.1</v>
      </c>
      <c r="K25" s="5">
        <v>27233.09</v>
      </c>
      <c r="L25" s="5">
        <v>13116.51</v>
      </c>
      <c r="M25" s="5">
        <v>13116.51</v>
      </c>
      <c r="N25" s="5">
        <v>24614.61</v>
      </c>
      <c r="O25" s="5">
        <f t="shared" si="0"/>
        <v>323190.96000000002</v>
      </c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 x14ac:dyDescent="0.2">
      <c r="A26" t="s">
        <v>6</v>
      </c>
      <c r="B26" s="5">
        <v>9531.94</v>
      </c>
      <c r="C26" s="5">
        <v>9531.94</v>
      </c>
      <c r="D26" s="5">
        <v>9531.94</v>
      </c>
      <c r="E26" s="5">
        <v>9531.94</v>
      </c>
      <c r="F26" s="5">
        <v>9531.94</v>
      </c>
      <c r="G26" s="5">
        <v>9531.94</v>
      </c>
      <c r="H26" s="5">
        <v>9531.94</v>
      </c>
      <c r="I26" s="5">
        <v>9531.93</v>
      </c>
      <c r="J26" s="5">
        <v>9531.94</v>
      </c>
      <c r="K26" s="5">
        <v>9531.93</v>
      </c>
      <c r="L26" s="5">
        <v>9265.35</v>
      </c>
      <c r="M26" s="5">
        <v>9265.36</v>
      </c>
      <c r="N26" s="5">
        <v>567.57000000000005</v>
      </c>
      <c r="O26" s="5">
        <f t="shared" si="0"/>
        <v>114417.66000000002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1:33" x14ac:dyDescent="0.2">
      <c r="A27" t="s">
        <v>46</v>
      </c>
      <c r="B27" s="5">
        <v>2848109.75</v>
      </c>
      <c r="C27" s="5">
        <v>2847269.62</v>
      </c>
      <c r="D27" s="5">
        <v>2847269.62</v>
      </c>
      <c r="E27" s="5">
        <v>2847269.62</v>
      </c>
      <c r="F27" s="5">
        <v>2847269.62</v>
      </c>
      <c r="G27" s="5">
        <v>2847269.63</v>
      </c>
      <c r="H27" s="5">
        <v>2847269.63</v>
      </c>
      <c r="I27" s="5">
        <v>2847269.63</v>
      </c>
      <c r="J27" s="5">
        <v>2847269.63</v>
      </c>
      <c r="K27" s="5">
        <v>2847269.62</v>
      </c>
      <c r="L27" s="5">
        <v>1136344.3899999999</v>
      </c>
      <c r="M27" s="5">
        <v>1136344.3999999999</v>
      </c>
      <c r="N27" s="5">
        <v>3028929.52</v>
      </c>
      <c r="O27" s="5">
        <f t="shared" si="0"/>
        <v>33775154.68</v>
      </c>
      <c r="Q27" s="5"/>
      <c r="R27" s="5"/>
      <c r="S27" s="5"/>
      <c r="T27" s="5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1:33" x14ac:dyDescent="0.2">
      <c r="A28" t="s">
        <v>47</v>
      </c>
      <c r="B28" s="5">
        <v>204399.34</v>
      </c>
      <c r="C28" s="5">
        <v>204399.34</v>
      </c>
      <c r="D28" s="5">
        <v>204399.34</v>
      </c>
      <c r="E28" s="5">
        <v>204399.35</v>
      </c>
      <c r="F28" s="5">
        <v>204399.34</v>
      </c>
      <c r="G28" s="5">
        <v>204399.35</v>
      </c>
      <c r="H28" s="5">
        <v>204399.34</v>
      </c>
      <c r="I28" s="5">
        <v>204399.35999999999</v>
      </c>
      <c r="J28" s="5">
        <v>204399.34</v>
      </c>
      <c r="K28" s="5">
        <v>204399.35999999999</v>
      </c>
      <c r="L28" s="5">
        <v>179756.39</v>
      </c>
      <c r="M28" s="5">
        <v>179756.39</v>
      </c>
      <c r="N28" s="5">
        <v>52466.23</v>
      </c>
      <c r="O28" s="5">
        <f t="shared" si="0"/>
        <v>2455972.4700000007</v>
      </c>
      <c r="R28" s="13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:33" x14ac:dyDescent="0.2">
      <c r="A29" t="s">
        <v>7</v>
      </c>
      <c r="B29" s="5">
        <v>160219.32999999999</v>
      </c>
      <c r="C29" s="5">
        <v>160163.53</v>
      </c>
      <c r="D29" s="5">
        <v>160163.53</v>
      </c>
      <c r="E29" s="5">
        <v>160163.53</v>
      </c>
      <c r="F29" s="5">
        <v>160163.53</v>
      </c>
      <c r="G29" s="5">
        <v>160163.51999999999</v>
      </c>
      <c r="H29" s="5">
        <v>160163.53</v>
      </c>
      <c r="I29" s="5">
        <v>160163.51999999999</v>
      </c>
      <c r="J29" s="5">
        <v>160163.54</v>
      </c>
      <c r="K29" s="5">
        <v>160163.51999999999</v>
      </c>
      <c r="L29" s="5">
        <v>131931.15</v>
      </c>
      <c r="M29" s="5">
        <v>131931.15</v>
      </c>
      <c r="N29" s="5">
        <v>54703.07</v>
      </c>
      <c r="O29" s="5">
        <f t="shared" si="0"/>
        <v>1920256.45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</row>
    <row r="30" spans="1:33" x14ac:dyDescent="0.2">
      <c r="A30" t="s">
        <v>8</v>
      </c>
      <c r="B30" s="5">
        <v>12300.76</v>
      </c>
      <c r="C30" s="5">
        <v>12299.83</v>
      </c>
      <c r="D30" s="5">
        <v>12299.84</v>
      </c>
      <c r="E30" s="5">
        <v>12299.83</v>
      </c>
      <c r="F30" s="5">
        <v>12299.84</v>
      </c>
      <c r="G30" s="5">
        <v>12299.83</v>
      </c>
      <c r="H30" s="5">
        <v>12299.84</v>
      </c>
      <c r="I30" s="5">
        <v>12299.83</v>
      </c>
      <c r="J30" s="5">
        <v>12299.84</v>
      </c>
      <c r="K30" s="5">
        <v>12299.83</v>
      </c>
      <c r="L30" s="5">
        <v>9457.6200000000008</v>
      </c>
      <c r="M30" s="5">
        <v>9457.6200000000008</v>
      </c>
      <c r="N30" s="5">
        <v>5473.26</v>
      </c>
      <c r="O30" s="5">
        <f t="shared" si="0"/>
        <v>147387.77000000002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</row>
    <row r="31" spans="1:33" x14ac:dyDescent="0.2">
      <c r="A31" t="s">
        <v>9</v>
      </c>
      <c r="B31" s="5">
        <v>72594.3</v>
      </c>
      <c r="C31" s="5">
        <v>72567.710000000006</v>
      </c>
      <c r="D31" s="5">
        <v>72567.72</v>
      </c>
      <c r="E31" s="5">
        <v>72567.710000000006</v>
      </c>
      <c r="F31" s="5">
        <v>72567.73</v>
      </c>
      <c r="G31" s="5">
        <v>72567.72</v>
      </c>
      <c r="H31" s="5">
        <v>72567.73</v>
      </c>
      <c r="I31" s="5">
        <v>72567.72</v>
      </c>
      <c r="J31" s="5">
        <v>72567.73</v>
      </c>
      <c r="K31" s="5">
        <v>72567.7</v>
      </c>
      <c r="L31" s="5">
        <v>44246.78</v>
      </c>
      <c r="M31" s="5">
        <v>44246.75</v>
      </c>
      <c r="N31" s="5">
        <v>49519.24</v>
      </c>
      <c r="O31" s="5">
        <f t="shared" si="0"/>
        <v>863716.53999999992</v>
      </c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x14ac:dyDescent="0.2">
      <c r="A32" t="s">
        <v>10</v>
      </c>
      <c r="B32" s="5">
        <v>6990.22</v>
      </c>
      <c r="C32" s="5">
        <v>6986.66</v>
      </c>
      <c r="D32" s="5">
        <v>6986.66</v>
      </c>
      <c r="E32" s="5">
        <v>6986.66</v>
      </c>
      <c r="F32" s="5">
        <v>6986.66</v>
      </c>
      <c r="G32" s="5">
        <v>6986.66</v>
      </c>
      <c r="H32" s="5">
        <v>6986.66</v>
      </c>
      <c r="I32" s="5">
        <v>6986.66</v>
      </c>
      <c r="J32" s="5">
        <v>6986.66</v>
      </c>
      <c r="K32" s="5">
        <v>6986.66</v>
      </c>
      <c r="L32" s="5">
        <v>2946</v>
      </c>
      <c r="M32" s="5">
        <v>2945.99</v>
      </c>
      <c r="N32" s="5">
        <v>7006.02</v>
      </c>
      <c r="O32" s="5">
        <f t="shared" si="0"/>
        <v>82768.170000000027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</row>
    <row r="33" spans="1:33" x14ac:dyDescent="0.2">
      <c r="A33" t="s">
        <v>11</v>
      </c>
      <c r="B33" s="5">
        <v>5741.33</v>
      </c>
      <c r="C33" s="5">
        <v>5738.16</v>
      </c>
      <c r="D33" s="5">
        <v>5738.16</v>
      </c>
      <c r="E33" s="5">
        <v>5738.16</v>
      </c>
      <c r="F33" s="5">
        <v>5738.16</v>
      </c>
      <c r="G33" s="5">
        <v>5738.16</v>
      </c>
      <c r="H33" s="5">
        <v>5738.16</v>
      </c>
      <c r="I33" s="5">
        <v>5738.15</v>
      </c>
      <c r="J33" s="5">
        <v>5738.16</v>
      </c>
      <c r="K33" s="5">
        <v>5738.15</v>
      </c>
      <c r="L33" s="5">
        <v>2659.46</v>
      </c>
      <c r="M33" s="5">
        <v>2659.46</v>
      </c>
      <c r="N33" s="5">
        <v>5319.39</v>
      </c>
      <c r="O33" s="5">
        <f t="shared" si="0"/>
        <v>68023.060000000012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</row>
    <row r="34" spans="1:33" x14ac:dyDescent="0.2">
      <c r="A34" t="s">
        <v>48</v>
      </c>
      <c r="B34" s="5">
        <v>16501.650000000001</v>
      </c>
      <c r="C34" s="5">
        <v>16496.61</v>
      </c>
      <c r="D34" s="5">
        <v>16496.61</v>
      </c>
      <c r="E34" s="5">
        <v>16496.61</v>
      </c>
      <c r="F34" s="5">
        <v>16496.61</v>
      </c>
      <c r="G34" s="5">
        <v>16496.61</v>
      </c>
      <c r="H34" s="5">
        <v>16496.599999999999</v>
      </c>
      <c r="I34" s="5">
        <v>16496.62</v>
      </c>
      <c r="J34" s="5">
        <v>16496.599999999999</v>
      </c>
      <c r="K34" s="5">
        <v>16496.62</v>
      </c>
      <c r="L34" s="5">
        <v>8756.17</v>
      </c>
      <c r="M34" s="5">
        <v>8756.18</v>
      </c>
      <c r="N34" s="5">
        <v>13852.72</v>
      </c>
      <c r="O34" s="5">
        <f t="shared" si="0"/>
        <v>196336.21000000002</v>
      </c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</row>
    <row r="35" spans="1:33" x14ac:dyDescent="0.2">
      <c r="A35" t="s">
        <v>12</v>
      </c>
      <c r="B35" s="5">
        <v>13657.69</v>
      </c>
      <c r="C35" s="5">
        <v>13653.02</v>
      </c>
      <c r="D35" s="5">
        <v>13653.02</v>
      </c>
      <c r="E35" s="5">
        <v>13653.02</v>
      </c>
      <c r="F35" s="5">
        <v>13653.02</v>
      </c>
      <c r="G35" s="5">
        <v>13653.02</v>
      </c>
      <c r="H35" s="5">
        <v>13653.01</v>
      </c>
      <c r="I35" s="5">
        <v>13653.02</v>
      </c>
      <c r="J35" s="5">
        <v>13653.01</v>
      </c>
      <c r="K35" s="5">
        <v>13653.01</v>
      </c>
      <c r="L35" s="5">
        <v>9288.32</v>
      </c>
      <c r="M35" s="5">
        <v>9288.2999999999993</v>
      </c>
      <c r="N35" s="5">
        <v>7734.61</v>
      </c>
      <c r="O35" s="5">
        <f t="shared" si="0"/>
        <v>162846.06999999998</v>
      </c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</row>
    <row r="36" spans="1:33" x14ac:dyDescent="0.2">
      <c r="A36" t="s">
        <v>13</v>
      </c>
      <c r="B36" s="5">
        <v>41113.53</v>
      </c>
      <c r="C36" s="5">
        <v>41088.519999999997</v>
      </c>
      <c r="D36" s="5">
        <v>41088.519999999997</v>
      </c>
      <c r="E36" s="5">
        <v>41088.519999999997</v>
      </c>
      <c r="F36" s="5">
        <v>41088.519999999997</v>
      </c>
      <c r="G36" s="5">
        <v>41088.519999999997</v>
      </c>
      <c r="H36" s="5">
        <v>41088.53</v>
      </c>
      <c r="I36" s="5">
        <v>41088.519999999997</v>
      </c>
      <c r="J36" s="5">
        <v>41088.53</v>
      </c>
      <c r="K36" s="5">
        <v>41088.519999999997</v>
      </c>
      <c r="L36" s="5">
        <v>14287.14</v>
      </c>
      <c r="M36" s="5">
        <v>14287.17</v>
      </c>
      <c r="N36" s="5">
        <v>46397.95</v>
      </c>
      <c r="O36" s="5">
        <f t="shared" si="0"/>
        <v>485882.49</v>
      </c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</row>
    <row r="37" spans="1:33" x14ac:dyDescent="0.2">
      <c r="A37" t="s">
        <v>14</v>
      </c>
      <c r="B37" s="5">
        <v>40371.18</v>
      </c>
      <c r="C37" s="5">
        <v>40353.839999999997</v>
      </c>
      <c r="D37" s="5">
        <v>40353.839999999997</v>
      </c>
      <c r="E37" s="5">
        <v>40353.839999999997</v>
      </c>
      <c r="F37" s="5">
        <v>40353.839999999997</v>
      </c>
      <c r="G37" s="5">
        <v>40353.85</v>
      </c>
      <c r="H37" s="5">
        <v>40353.839999999997</v>
      </c>
      <c r="I37" s="5">
        <v>40353.85</v>
      </c>
      <c r="J37" s="5">
        <v>40353.839999999997</v>
      </c>
      <c r="K37" s="5">
        <v>40353.85</v>
      </c>
      <c r="L37" s="5">
        <v>16519.04</v>
      </c>
      <c r="M37" s="5">
        <v>16519.04</v>
      </c>
      <c r="N37" s="5">
        <v>41771.980000000003</v>
      </c>
      <c r="O37" s="5">
        <f t="shared" si="0"/>
        <v>478365.82999999984</v>
      </c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</row>
    <row r="38" spans="1:33" x14ac:dyDescent="0.2">
      <c r="A38" t="s">
        <v>49</v>
      </c>
      <c r="B38" s="5">
        <v>34433.85</v>
      </c>
      <c r="C38" s="5">
        <v>34433.86</v>
      </c>
      <c r="D38" s="5">
        <v>34433.85</v>
      </c>
      <c r="E38" s="5">
        <v>34433.86</v>
      </c>
      <c r="F38" s="5">
        <v>34433.85</v>
      </c>
      <c r="G38" s="5">
        <v>34433.86</v>
      </c>
      <c r="H38" s="5">
        <v>34433.86</v>
      </c>
      <c r="I38" s="5">
        <v>34433.86</v>
      </c>
      <c r="J38" s="5">
        <v>34433.86</v>
      </c>
      <c r="K38" s="5">
        <v>34433.86</v>
      </c>
      <c r="L38" s="5">
        <v>32260.48</v>
      </c>
      <c r="M38" s="5">
        <v>32260.49</v>
      </c>
      <c r="N38" s="5">
        <v>4627.24</v>
      </c>
      <c r="O38" s="5">
        <f t="shared" si="0"/>
        <v>413486.77999999991</v>
      </c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1:33" x14ac:dyDescent="0.2">
      <c r="A39" t="s">
        <v>15</v>
      </c>
      <c r="B39" s="5">
        <v>78460.320000000007</v>
      </c>
      <c r="C39" s="5">
        <v>78430.009999999995</v>
      </c>
      <c r="D39" s="5">
        <v>78430.009999999995</v>
      </c>
      <c r="E39" s="5">
        <v>78430.009999999995</v>
      </c>
      <c r="F39" s="5">
        <v>78430.009999999995</v>
      </c>
      <c r="G39" s="5">
        <v>78430.009999999995</v>
      </c>
      <c r="H39" s="5">
        <v>78430.009999999995</v>
      </c>
      <c r="I39" s="5">
        <v>78430.009999999995</v>
      </c>
      <c r="J39" s="5">
        <v>78430.009999999995</v>
      </c>
      <c r="K39" s="5">
        <v>78430.009999999995</v>
      </c>
      <c r="L39" s="5">
        <v>38786.660000000003</v>
      </c>
      <c r="M39" s="5">
        <v>38786.660000000003</v>
      </c>
      <c r="N39" s="5">
        <v>69715.289999999994</v>
      </c>
      <c r="O39" s="5">
        <f t="shared" si="0"/>
        <v>931619.02000000014</v>
      </c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</row>
    <row r="40" spans="1:33" x14ac:dyDescent="0.2">
      <c r="A40" t="s">
        <v>50</v>
      </c>
      <c r="B40" s="5">
        <v>1379917.89</v>
      </c>
      <c r="C40" s="5">
        <v>1379679.55</v>
      </c>
      <c r="D40" s="5">
        <v>1379679.55</v>
      </c>
      <c r="E40" s="5">
        <v>1379679.55</v>
      </c>
      <c r="F40" s="5">
        <v>1379679.55</v>
      </c>
      <c r="G40" s="5">
        <v>1379679.55</v>
      </c>
      <c r="H40" s="5">
        <v>1379679.55</v>
      </c>
      <c r="I40" s="5">
        <v>1379679.56</v>
      </c>
      <c r="J40" s="5">
        <v>1379679.54</v>
      </c>
      <c r="K40" s="5">
        <v>1379679.56</v>
      </c>
      <c r="L40" s="5">
        <v>657987.06000000006</v>
      </c>
      <c r="M40" s="5">
        <v>657987.06999999995</v>
      </c>
      <c r="N40" s="5">
        <v>1307542.67</v>
      </c>
      <c r="O40" s="5">
        <f t="shared" si="0"/>
        <v>16420550.65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1:33" x14ac:dyDescent="0.2">
      <c r="A41" t="s">
        <v>16</v>
      </c>
      <c r="B41" s="5">
        <v>14439.68</v>
      </c>
      <c r="C41" s="5">
        <v>14432.56</v>
      </c>
      <c r="D41" s="5">
        <v>14432.55</v>
      </c>
      <c r="E41" s="5">
        <v>14432.56</v>
      </c>
      <c r="F41" s="5">
        <v>14432.53</v>
      </c>
      <c r="G41" s="5">
        <v>14432.57</v>
      </c>
      <c r="H41" s="5">
        <v>14432.53</v>
      </c>
      <c r="I41" s="5">
        <v>14432.57</v>
      </c>
      <c r="J41" s="5">
        <v>14432.52</v>
      </c>
      <c r="K41" s="5">
        <v>14432.57</v>
      </c>
      <c r="L41" s="5">
        <v>8872.1200000000008</v>
      </c>
      <c r="M41" s="5">
        <v>8872.14</v>
      </c>
      <c r="N41" s="5">
        <v>9598.58</v>
      </c>
      <c r="O41" s="5">
        <f t="shared" si="0"/>
        <v>171675.47999999995</v>
      </c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 x14ac:dyDescent="0.2">
      <c r="A42" t="s">
        <v>51</v>
      </c>
      <c r="B42" s="5">
        <v>157901.99</v>
      </c>
      <c r="C42" s="5">
        <v>157866.9</v>
      </c>
      <c r="D42" s="5">
        <v>157866.9</v>
      </c>
      <c r="E42" s="5">
        <v>157866.9</v>
      </c>
      <c r="F42" s="5">
        <v>157866.9</v>
      </c>
      <c r="G42" s="5">
        <v>157866.9</v>
      </c>
      <c r="H42" s="5">
        <v>157866.9</v>
      </c>
      <c r="I42" s="5">
        <v>157866.91</v>
      </c>
      <c r="J42" s="5">
        <v>157866.9</v>
      </c>
      <c r="K42" s="5">
        <v>157866.91</v>
      </c>
      <c r="L42" s="5">
        <v>79234</v>
      </c>
      <c r="M42" s="5">
        <v>79234</v>
      </c>
      <c r="N42" s="5">
        <v>142057.07</v>
      </c>
      <c r="O42" s="5">
        <f t="shared" si="0"/>
        <v>1879229.18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</row>
    <row r="43" spans="1:33" x14ac:dyDescent="0.2">
      <c r="A43" t="s">
        <v>17</v>
      </c>
      <c r="B43" s="5">
        <v>58301.440000000002</v>
      </c>
      <c r="C43" s="5">
        <v>58284.73</v>
      </c>
      <c r="D43" s="5">
        <v>58284.72</v>
      </c>
      <c r="E43" s="5">
        <v>58284.75</v>
      </c>
      <c r="F43" s="5">
        <v>58284.72</v>
      </c>
      <c r="G43" s="5">
        <v>58284.75</v>
      </c>
      <c r="H43" s="5">
        <v>58284.72</v>
      </c>
      <c r="I43" s="5">
        <v>58284.74</v>
      </c>
      <c r="J43" s="5">
        <v>58284.71</v>
      </c>
      <c r="K43" s="5">
        <v>58284.73</v>
      </c>
      <c r="L43" s="5">
        <v>42477.35</v>
      </c>
      <c r="M43" s="5">
        <v>42477.38</v>
      </c>
      <c r="N43" s="5">
        <v>27699.599999999999</v>
      </c>
      <c r="O43" s="5">
        <f t="shared" si="0"/>
        <v>695518.33999999985</v>
      </c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4" spans="1:33" x14ac:dyDescent="0.2">
      <c r="A44" t="s">
        <v>18</v>
      </c>
      <c r="B44" s="5">
        <v>9259.3799999999992</v>
      </c>
      <c r="C44" s="5">
        <v>9256.7000000000007</v>
      </c>
      <c r="D44" s="5">
        <v>9256.7000000000007</v>
      </c>
      <c r="E44" s="5">
        <v>9256.7000000000007</v>
      </c>
      <c r="F44" s="5">
        <v>9256.7000000000007</v>
      </c>
      <c r="G44" s="5">
        <v>9256.7000000000007</v>
      </c>
      <c r="H44" s="5">
        <v>9256.69</v>
      </c>
      <c r="I44" s="5">
        <v>9256.7000000000007</v>
      </c>
      <c r="J44" s="5">
        <v>9256.69</v>
      </c>
      <c r="K44" s="5">
        <v>9256.7000000000007</v>
      </c>
      <c r="L44" s="5">
        <v>6563.98</v>
      </c>
      <c r="M44" s="5">
        <v>6563.97</v>
      </c>
      <c r="N44" s="5">
        <v>4684.53</v>
      </c>
      <c r="O44" s="5">
        <f t="shared" si="0"/>
        <v>110382.14</v>
      </c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1:33" x14ac:dyDescent="0.2">
      <c r="A45" t="s">
        <v>19</v>
      </c>
      <c r="B45" s="5">
        <v>4640.1099999999997</v>
      </c>
      <c r="C45" s="5">
        <v>4637.43</v>
      </c>
      <c r="D45" s="5">
        <v>4637.43</v>
      </c>
      <c r="E45" s="5">
        <v>4637.43</v>
      </c>
      <c r="F45" s="5">
        <v>4637.43</v>
      </c>
      <c r="G45" s="5">
        <v>4637.43</v>
      </c>
      <c r="H45" s="5">
        <v>4637.43</v>
      </c>
      <c r="I45" s="5">
        <v>4637.43</v>
      </c>
      <c r="J45" s="5">
        <v>4637.42</v>
      </c>
      <c r="K45" s="5">
        <v>4637.43</v>
      </c>
      <c r="L45" s="5">
        <v>2206.61</v>
      </c>
      <c r="M45" s="5">
        <v>2206.6</v>
      </c>
      <c r="N45" s="5">
        <v>4186.68</v>
      </c>
      <c r="O45" s="5">
        <f t="shared" si="0"/>
        <v>54976.86</v>
      </c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</row>
    <row r="46" spans="1:33" x14ac:dyDescent="0.2">
      <c r="A46" t="s">
        <v>52</v>
      </c>
      <c r="B46" s="5">
        <v>488521.88</v>
      </c>
      <c r="C46" s="5">
        <v>488370.35</v>
      </c>
      <c r="D46" s="5">
        <v>488370.35</v>
      </c>
      <c r="E46" s="5">
        <v>488370.35</v>
      </c>
      <c r="F46" s="5">
        <v>488370.34</v>
      </c>
      <c r="G46" s="5">
        <v>488370.37</v>
      </c>
      <c r="H46" s="5">
        <v>488370.35</v>
      </c>
      <c r="I46" s="5">
        <v>488370.36</v>
      </c>
      <c r="J46" s="5">
        <v>488370.34</v>
      </c>
      <c r="K46" s="5">
        <v>488370.36</v>
      </c>
      <c r="L46" s="5">
        <v>150160.64000000001</v>
      </c>
      <c r="M46" s="5">
        <v>150160.60999999999</v>
      </c>
      <c r="N46" s="5">
        <v>599426.43999999994</v>
      </c>
      <c r="O46" s="5">
        <f t="shared" si="0"/>
        <v>5783602.7400000002</v>
      </c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</row>
    <row r="47" spans="1:33" x14ac:dyDescent="0.2">
      <c r="A47" t="s">
        <v>53</v>
      </c>
      <c r="B47" s="5">
        <v>918066.59</v>
      </c>
      <c r="C47" s="5">
        <v>917903.3</v>
      </c>
      <c r="D47" s="5">
        <v>917903.3</v>
      </c>
      <c r="E47" s="5">
        <v>917903.31</v>
      </c>
      <c r="F47" s="5">
        <v>917903.29</v>
      </c>
      <c r="G47" s="5">
        <v>917903.31</v>
      </c>
      <c r="H47" s="5">
        <v>917903.28</v>
      </c>
      <c r="I47" s="5">
        <v>917903.31</v>
      </c>
      <c r="J47" s="5">
        <v>917903.28</v>
      </c>
      <c r="K47" s="5">
        <v>917903.31</v>
      </c>
      <c r="L47" s="5">
        <v>361391.08</v>
      </c>
      <c r="M47" s="5">
        <v>361391.1</v>
      </c>
      <c r="N47" s="5">
        <v>1006570.14</v>
      </c>
      <c r="O47" s="5">
        <f t="shared" si="0"/>
        <v>10908548.600000001</v>
      </c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 x14ac:dyDescent="0.2">
      <c r="A48" t="s">
        <v>54</v>
      </c>
      <c r="B48" s="5">
        <v>549042.48</v>
      </c>
      <c r="C48" s="5">
        <v>548894.87</v>
      </c>
      <c r="D48" s="5">
        <v>548894.87</v>
      </c>
      <c r="E48" s="5">
        <v>548894.87</v>
      </c>
      <c r="F48" s="5">
        <v>548894.87</v>
      </c>
      <c r="G48" s="5">
        <v>548894.87</v>
      </c>
      <c r="H48" s="5">
        <v>548894.87</v>
      </c>
      <c r="I48" s="5">
        <v>548894.87</v>
      </c>
      <c r="J48" s="5">
        <v>548894.87</v>
      </c>
      <c r="K48" s="5">
        <v>548894.87</v>
      </c>
      <c r="L48" s="5">
        <v>221714.51</v>
      </c>
      <c r="M48" s="5">
        <v>221714.52</v>
      </c>
      <c r="N48" s="5">
        <v>580247.92000000004</v>
      </c>
      <c r="O48" s="5">
        <f t="shared" si="0"/>
        <v>6512773.2599999998</v>
      </c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1:33" x14ac:dyDescent="0.2">
      <c r="A49" t="s">
        <v>20</v>
      </c>
      <c r="B49" s="5">
        <v>29222.54</v>
      </c>
      <c r="C49" s="5">
        <v>29216.37</v>
      </c>
      <c r="D49" s="5">
        <v>29216.38</v>
      </c>
      <c r="E49" s="5">
        <v>29216.38</v>
      </c>
      <c r="F49" s="5">
        <v>29216.38</v>
      </c>
      <c r="G49" s="5">
        <v>29216.37</v>
      </c>
      <c r="H49" s="5">
        <v>29216.38</v>
      </c>
      <c r="I49" s="5">
        <v>29216.37</v>
      </c>
      <c r="J49" s="5">
        <v>29216.39</v>
      </c>
      <c r="K49" s="5">
        <v>29216.37</v>
      </c>
      <c r="L49" s="5">
        <v>21415.96</v>
      </c>
      <c r="M49" s="5">
        <v>21415.99</v>
      </c>
      <c r="N49" s="5">
        <v>14119.15</v>
      </c>
      <c r="O49" s="5">
        <f t="shared" si="0"/>
        <v>349121.03</v>
      </c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spans="1:33" x14ac:dyDescent="0.2">
      <c r="A50" t="s">
        <v>21</v>
      </c>
      <c r="B50" s="5">
        <v>4144.07</v>
      </c>
      <c r="C50" s="5">
        <v>4144.07</v>
      </c>
      <c r="D50" s="5">
        <v>4144.07</v>
      </c>
      <c r="E50" s="5">
        <v>4144.07</v>
      </c>
      <c r="F50" s="5">
        <v>4144.07</v>
      </c>
      <c r="G50" s="5">
        <v>4144.07</v>
      </c>
      <c r="H50" s="5">
        <v>4144.07</v>
      </c>
      <c r="I50" s="5">
        <v>4144.07</v>
      </c>
      <c r="J50" s="5">
        <v>4144.07</v>
      </c>
      <c r="K50" s="5">
        <v>4144.07</v>
      </c>
      <c r="L50" s="5">
        <v>4048.26</v>
      </c>
      <c r="M50" s="5">
        <v>4048.27</v>
      </c>
      <c r="N50" s="5">
        <v>203.98</v>
      </c>
      <c r="O50" s="5">
        <f t="shared" si="0"/>
        <v>49741.21</v>
      </c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  <row r="51" spans="1:33" x14ac:dyDescent="0.2">
      <c r="A51" t="s">
        <v>22</v>
      </c>
      <c r="B51" s="5">
        <v>15179.04</v>
      </c>
      <c r="C51" s="5">
        <v>15172.33</v>
      </c>
      <c r="D51" s="5">
        <v>15172.33</v>
      </c>
      <c r="E51" s="5">
        <v>15172.33</v>
      </c>
      <c r="F51" s="5">
        <v>15172.34</v>
      </c>
      <c r="G51" s="5">
        <v>15172.33</v>
      </c>
      <c r="H51" s="5">
        <v>15172.34</v>
      </c>
      <c r="I51" s="5">
        <v>15172.33</v>
      </c>
      <c r="J51" s="5">
        <v>15172.34</v>
      </c>
      <c r="K51" s="5">
        <v>15172.33</v>
      </c>
      <c r="L51" s="5">
        <v>9776.34</v>
      </c>
      <c r="M51" s="5">
        <v>9776.34</v>
      </c>
      <c r="N51" s="5">
        <v>9336.4</v>
      </c>
      <c r="O51" s="5">
        <f t="shared" si="0"/>
        <v>180619.12</v>
      </c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</row>
    <row r="52" spans="1:33" x14ac:dyDescent="0.2">
      <c r="A52" t="s">
        <v>55</v>
      </c>
      <c r="B52" s="5">
        <v>228559.63</v>
      </c>
      <c r="C52" s="5">
        <v>228511.95</v>
      </c>
      <c r="D52" s="5">
        <v>228511.94</v>
      </c>
      <c r="E52" s="5">
        <v>228511.94</v>
      </c>
      <c r="F52" s="5">
        <v>228511.94</v>
      </c>
      <c r="G52" s="5">
        <v>228511.93</v>
      </c>
      <c r="H52" s="5">
        <v>228511.94</v>
      </c>
      <c r="I52" s="5">
        <v>228511.92</v>
      </c>
      <c r="J52" s="5">
        <v>228511.94</v>
      </c>
      <c r="K52" s="5">
        <v>228511.92</v>
      </c>
      <c r="L52" s="5">
        <v>119829.57</v>
      </c>
      <c r="M52" s="5">
        <v>119829.58</v>
      </c>
      <c r="N52" s="5">
        <v>196350.1</v>
      </c>
      <c r="O52" s="5">
        <f t="shared" si="0"/>
        <v>2721176.3</v>
      </c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</row>
    <row r="53" spans="1:33" x14ac:dyDescent="0.2">
      <c r="A53" t="s">
        <v>23</v>
      </c>
      <c r="B53" s="5">
        <v>198740.33</v>
      </c>
      <c r="C53" s="5">
        <v>198699.37</v>
      </c>
      <c r="D53" s="5">
        <v>198699.37</v>
      </c>
      <c r="E53" s="5">
        <v>198699.38</v>
      </c>
      <c r="F53" s="5">
        <v>198699.37</v>
      </c>
      <c r="G53" s="5">
        <v>198699.38</v>
      </c>
      <c r="H53" s="5">
        <v>198699.37</v>
      </c>
      <c r="I53" s="5">
        <v>198699.38</v>
      </c>
      <c r="J53" s="5">
        <v>198699.38</v>
      </c>
      <c r="K53" s="5">
        <v>198699.39</v>
      </c>
      <c r="L53" s="5">
        <v>104939.66</v>
      </c>
      <c r="M53" s="5">
        <v>104939.68</v>
      </c>
      <c r="N53" s="5">
        <v>168894.89</v>
      </c>
      <c r="O53" s="5">
        <f t="shared" si="0"/>
        <v>2365808.9499999997</v>
      </c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</row>
    <row r="54" spans="1:33" x14ac:dyDescent="0.2">
      <c r="A54" t="s">
        <v>24</v>
      </c>
      <c r="B54" s="5">
        <v>61559.3</v>
      </c>
      <c r="C54" s="5">
        <v>61559.01</v>
      </c>
      <c r="D54" s="5">
        <v>61559.01</v>
      </c>
      <c r="E54" s="5">
        <v>61559.01</v>
      </c>
      <c r="F54" s="5">
        <v>61559.01</v>
      </c>
      <c r="G54" s="5">
        <v>61559.02</v>
      </c>
      <c r="H54" s="5">
        <v>61559</v>
      </c>
      <c r="I54" s="5">
        <v>61559.01</v>
      </c>
      <c r="J54" s="5">
        <v>61559</v>
      </c>
      <c r="K54" s="5">
        <v>61559.01</v>
      </c>
      <c r="L54" s="5">
        <v>49377.73</v>
      </c>
      <c r="M54" s="5">
        <v>49377.74</v>
      </c>
      <c r="N54" s="5">
        <v>25086.28</v>
      </c>
      <c r="O54" s="5">
        <f t="shared" si="0"/>
        <v>739432.13000000012</v>
      </c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 x14ac:dyDescent="0.2">
      <c r="A55" t="s">
        <v>56</v>
      </c>
      <c r="B55" s="5">
        <v>171901.93</v>
      </c>
      <c r="C55" s="5">
        <v>171896.08</v>
      </c>
      <c r="D55" s="5">
        <v>171896.08</v>
      </c>
      <c r="E55" s="5">
        <v>171896.08</v>
      </c>
      <c r="F55" s="5">
        <v>171896.09</v>
      </c>
      <c r="G55" s="5">
        <v>171896.09</v>
      </c>
      <c r="H55" s="5">
        <v>171896.1</v>
      </c>
      <c r="I55" s="5">
        <v>171896.08</v>
      </c>
      <c r="J55" s="5">
        <v>171896.1</v>
      </c>
      <c r="K55" s="5">
        <v>171896.08</v>
      </c>
      <c r="L55" s="5">
        <v>89457.2</v>
      </c>
      <c r="M55" s="5">
        <v>89457.19</v>
      </c>
      <c r="N55" s="5">
        <v>155920</v>
      </c>
      <c r="O55" s="5">
        <f t="shared" si="0"/>
        <v>2053801.1</v>
      </c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</row>
    <row r="56" spans="1:33" x14ac:dyDescent="0.2">
      <c r="A56" t="s">
        <v>57</v>
      </c>
      <c r="B56" s="5">
        <v>42972.14</v>
      </c>
      <c r="C56" s="5">
        <v>42963.65</v>
      </c>
      <c r="D56" s="5">
        <v>42963.65</v>
      </c>
      <c r="E56" s="5">
        <v>42963.65</v>
      </c>
      <c r="F56" s="5">
        <v>42963.65</v>
      </c>
      <c r="G56" s="5">
        <v>42963.65</v>
      </c>
      <c r="H56" s="5">
        <v>42963.64</v>
      </c>
      <c r="I56" s="5">
        <v>42963.65</v>
      </c>
      <c r="J56" s="5">
        <v>42963.63</v>
      </c>
      <c r="K56" s="5">
        <v>42963.66</v>
      </c>
      <c r="L56" s="5">
        <v>23234.66</v>
      </c>
      <c r="M56" s="5">
        <v>23234.65</v>
      </c>
      <c r="N56" s="5">
        <v>35814.83</v>
      </c>
      <c r="O56" s="5">
        <f t="shared" si="0"/>
        <v>511929.11</v>
      </c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</row>
    <row r="57" spans="1:33" x14ac:dyDescent="0.2">
      <c r="A57" t="s">
        <v>58</v>
      </c>
      <c r="B57" s="5">
        <v>287398.46999999997</v>
      </c>
      <c r="C57" s="5">
        <v>287340.64</v>
      </c>
      <c r="D57" s="5">
        <v>287340.64</v>
      </c>
      <c r="E57" s="5">
        <v>287340.65000000002</v>
      </c>
      <c r="F57" s="5">
        <v>287340.65999999997</v>
      </c>
      <c r="G57" s="5">
        <v>287340.65999999997</v>
      </c>
      <c r="H57" s="5">
        <v>287340.65999999997</v>
      </c>
      <c r="I57" s="5">
        <v>287340.67</v>
      </c>
      <c r="J57" s="5">
        <v>287340.65999999997</v>
      </c>
      <c r="K57" s="5">
        <v>287340.67</v>
      </c>
      <c r="L57" s="5">
        <v>130413.99</v>
      </c>
      <c r="M57" s="5">
        <v>130413.95</v>
      </c>
      <c r="N57" s="5">
        <v>283251.28000000003</v>
      </c>
      <c r="O57" s="5">
        <f t="shared" si="0"/>
        <v>3417543.6000000006</v>
      </c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</row>
    <row r="58" spans="1:33" x14ac:dyDescent="0.2">
      <c r="A58" t="s">
        <v>25</v>
      </c>
      <c r="B58" s="5">
        <v>23336.23</v>
      </c>
      <c r="C58" s="5">
        <v>23336.23</v>
      </c>
      <c r="D58" s="5">
        <v>23336.23</v>
      </c>
      <c r="E58" s="5">
        <v>23336.23</v>
      </c>
      <c r="F58" s="5">
        <v>23336.23</v>
      </c>
      <c r="G58" s="5">
        <v>23336.23</v>
      </c>
      <c r="H58" s="5">
        <v>23336.23</v>
      </c>
      <c r="I58" s="5">
        <v>23336.23</v>
      </c>
      <c r="J58" s="5">
        <v>23336.23</v>
      </c>
      <c r="K58" s="5">
        <v>23336.23</v>
      </c>
      <c r="L58" s="5">
        <v>21457.99</v>
      </c>
      <c r="M58" s="5">
        <v>21458</v>
      </c>
      <c r="N58" s="5">
        <v>3998.88</v>
      </c>
      <c r="O58" s="5">
        <f t="shared" si="0"/>
        <v>280277.17000000004</v>
      </c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</row>
    <row r="59" spans="1:33" x14ac:dyDescent="0.2">
      <c r="A59" t="s">
        <v>59</v>
      </c>
      <c r="B59" s="5">
        <v>2033699.15</v>
      </c>
      <c r="C59" s="5">
        <v>2033445.41</v>
      </c>
      <c r="D59" s="5">
        <v>2033445.42</v>
      </c>
      <c r="E59" s="5">
        <v>2033445.42</v>
      </c>
      <c r="F59" s="5">
        <v>2033445.41</v>
      </c>
      <c r="G59" s="5">
        <v>2033445.42</v>
      </c>
      <c r="H59" s="5">
        <v>2033445.42</v>
      </c>
      <c r="I59" s="5">
        <v>2033445.42</v>
      </c>
      <c r="J59" s="5">
        <v>2033445.42</v>
      </c>
      <c r="K59" s="5">
        <v>2033445.42</v>
      </c>
      <c r="L59" s="5">
        <v>708870.32</v>
      </c>
      <c r="M59" s="5">
        <v>708870.33</v>
      </c>
      <c r="N59" s="5">
        <v>2424648.52</v>
      </c>
      <c r="O59" s="5">
        <f t="shared" si="0"/>
        <v>24177097.079999994</v>
      </c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</row>
    <row r="60" spans="1:33" x14ac:dyDescent="0.2">
      <c r="A60" t="s">
        <v>60</v>
      </c>
      <c r="B60" s="5">
        <v>380380.63</v>
      </c>
      <c r="C60" s="5">
        <v>380258.7</v>
      </c>
      <c r="D60" s="5">
        <v>380258.7</v>
      </c>
      <c r="E60" s="5">
        <v>380258.7</v>
      </c>
      <c r="F60" s="5">
        <v>380258.7</v>
      </c>
      <c r="G60" s="5">
        <v>380258.7</v>
      </c>
      <c r="H60" s="5">
        <v>380258.69</v>
      </c>
      <c r="I60" s="5">
        <v>380258.7</v>
      </c>
      <c r="J60" s="5">
        <v>380258.7</v>
      </c>
      <c r="K60" s="5">
        <v>380258.7</v>
      </c>
      <c r="L60" s="5">
        <v>116835.37</v>
      </c>
      <c r="M60" s="5">
        <v>116835.36</v>
      </c>
      <c r="N60" s="5">
        <v>468069.54</v>
      </c>
      <c r="O60" s="5">
        <f t="shared" si="0"/>
        <v>4504449.1900000004</v>
      </c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</row>
    <row r="61" spans="1:33" x14ac:dyDescent="0.2">
      <c r="A61" t="s">
        <v>61</v>
      </c>
      <c r="B61" s="5">
        <v>2297514.89</v>
      </c>
      <c r="C61" s="5">
        <v>2297114.35</v>
      </c>
      <c r="D61" s="5">
        <v>2297114.35</v>
      </c>
      <c r="E61" s="5">
        <v>2297114.34</v>
      </c>
      <c r="F61" s="5">
        <v>2297114.37</v>
      </c>
      <c r="G61" s="5">
        <v>2297114.34</v>
      </c>
      <c r="H61" s="5">
        <v>2297114.36</v>
      </c>
      <c r="I61" s="5">
        <v>2297114.35</v>
      </c>
      <c r="J61" s="5">
        <v>2297114.35</v>
      </c>
      <c r="K61" s="5">
        <v>2297114.34</v>
      </c>
      <c r="L61" s="5">
        <v>950361.75</v>
      </c>
      <c r="M61" s="5">
        <v>950361.74</v>
      </c>
      <c r="N61" s="5">
        <v>2422240.52</v>
      </c>
      <c r="O61" s="5">
        <f t="shared" si="0"/>
        <v>27294508.050000001</v>
      </c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</row>
    <row r="62" spans="1:33" x14ac:dyDescent="0.2">
      <c r="A62" t="s">
        <v>26</v>
      </c>
      <c r="B62" s="5">
        <v>148041.25</v>
      </c>
      <c r="C62" s="5">
        <v>154897.51999999999</v>
      </c>
      <c r="D62" s="5">
        <v>154897.51999999999</v>
      </c>
      <c r="E62" s="5">
        <v>154897.51999999999</v>
      </c>
      <c r="F62" s="5">
        <v>154897.51999999999</v>
      </c>
      <c r="G62" s="5">
        <v>154897.51</v>
      </c>
      <c r="H62" s="5">
        <v>154897.51999999999</v>
      </c>
      <c r="I62" s="5">
        <v>154897.51</v>
      </c>
      <c r="J62" s="5">
        <v>154897.51999999999</v>
      </c>
      <c r="K62" s="5">
        <v>154897.53</v>
      </c>
      <c r="L62" s="5">
        <v>112375.03999999999</v>
      </c>
      <c r="M62" s="5">
        <v>112375.03</v>
      </c>
      <c r="N62" s="5">
        <v>78460.22</v>
      </c>
      <c r="O62" s="5">
        <f t="shared" si="0"/>
        <v>1845329.2100000002</v>
      </c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</row>
    <row r="63" spans="1:33" x14ac:dyDescent="0.2">
      <c r="A63" t="s">
        <v>62</v>
      </c>
      <c r="B63" s="5">
        <v>2008901.47</v>
      </c>
      <c r="C63" s="5">
        <v>2008493.72</v>
      </c>
      <c r="D63" s="5">
        <v>2008493.71</v>
      </c>
      <c r="E63" s="5">
        <v>2008493.71</v>
      </c>
      <c r="F63" s="5">
        <v>2008493.69</v>
      </c>
      <c r="G63" s="5">
        <v>2008493.71</v>
      </c>
      <c r="H63" s="5">
        <v>2008493.69</v>
      </c>
      <c r="I63" s="5">
        <v>2008493.72</v>
      </c>
      <c r="J63" s="5">
        <v>2008493.7</v>
      </c>
      <c r="K63" s="5">
        <v>2008493.73</v>
      </c>
      <c r="L63" s="5">
        <v>1013399.7</v>
      </c>
      <c r="M63" s="5">
        <v>1013399.73</v>
      </c>
      <c r="N63" s="5">
        <v>1779908.33</v>
      </c>
      <c r="O63" s="5">
        <f t="shared" si="0"/>
        <v>23892052.609999999</v>
      </c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</row>
    <row r="64" spans="1:33" x14ac:dyDescent="0.2">
      <c r="A64" t="s">
        <v>63</v>
      </c>
      <c r="B64" s="5">
        <v>781151.22</v>
      </c>
      <c r="C64" s="5">
        <v>780923.96</v>
      </c>
      <c r="D64" s="5">
        <v>780923.95</v>
      </c>
      <c r="E64" s="5">
        <v>780923.98</v>
      </c>
      <c r="F64" s="5">
        <v>780923.95</v>
      </c>
      <c r="G64" s="5">
        <v>780923.97</v>
      </c>
      <c r="H64" s="5">
        <v>780923.95</v>
      </c>
      <c r="I64" s="5">
        <v>780923.98</v>
      </c>
      <c r="J64" s="5">
        <v>780923.94</v>
      </c>
      <c r="K64" s="5">
        <v>780923.98</v>
      </c>
      <c r="L64" s="5">
        <v>336360.82</v>
      </c>
      <c r="M64" s="5">
        <v>336360.78</v>
      </c>
      <c r="N64" s="5">
        <v>791039.62</v>
      </c>
      <c r="O64" s="5">
        <f t="shared" si="0"/>
        <v>9273228.0999999978</v>
      </c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</row>
    <row r="65" spans="1:33" x14ac:dyDescent="0.2">
      <c r="A65" t="s">
        <v>64</v>
      </c>
      <c r="B65" s="5">
        <v>47849.74</v>
      </c>
      <c r="C65" s="5">
        <v>47848.28</v>
      </c>
      <c r="D65" s="5">
        <v>47848.29</v>
      </c>
      <c r="E65" s="5">
        <v>47848.28</v>
      </c>
      <c r="F65" s="5">
        <v>47848.29</v>
      </c>
      <c r="G65" s="5">
        <v>47848.28</v>
      </c>
      <c r="H65" s="5">
        <v>47848.28</v>
      </c>
      <c r="I65" s="5">
        <v>47848.28</v>
      </c>
      <c r="J65" s="5">
        <v>47848.29</v>
      </c>
      <c r="K65" s="5">
        <v>47848.29</v>
      </c>
      <c r="L65" s="5">
        <v>43105.35</v>
      </c>
      <c r="M65" s="5">
        <v>43105.35</v>
      </c>
      <c r="N65" s="5">
        <v>9455.73</v>
      </c>
      <c r="O65" s="5">
        <f t="shared" si="0"/>
        <v>574150.73</v>
      </c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</row>
    <row r="66" spans="1:33" x14ac:dyDescent="0.2">
      <c r="A66" t="s">
        <v>65</v>
      </c>
      <c r="B66" s="5">
        <v>63835.7</v>
      </c>
      <c r="C66" s="5">
        <v>63834.12</v>
      </c>
      <c r="D66" s="5">
        <v>63834.1</v>
      </c>
      <c r="E66" s="5">
        <v>63834.12</v>
      </c>
      <c r="F66" s="5">
        <v>63834.1</v>
      </c>
      <c r="G66" s="5">
        <v>63834.12</v>
      </c>
      <c r="H66" s="5">
        <v>63834.1</v>
      </c>
      <c r="I66" s="5">
        <v>63834.12</v>
      </c>
      <c r="J66" s="5">
        <v>63834.1</v>
      </c>
      <c r="K66" s="5">
        <v>63834.12</v>
      </c>
      <c r="L66" s="5">
        <v>49194.77</v>
      </c>
      <c r="M66" s="5">
        <v>49194.76</v>
      </c>
      <c r="N66" s="5">
        <v>28671.42</v>
      </c>
      <c r="O66" s="5">
        <f t="shared" si="0"/>
        <v>765403.65</v>
      </c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</row>
    <row r="67" spans="1:33" x14ac:dyDescent="0.2">
      <c r="A67" t="s">
        <v>66</v>
      </c>
      <c r="B67" s="5">
        <v>604605.5</v>
      </c>
      <c r="C67" s="5">
        <v>604407.11</v>
      </c>
      <c r="D67" s="5">
        <v>604407.11</v>
      </c>
      <c r="E67" s="5">
        <v>604407.12</v>
      </c>
      <c r="F67" s="5">
        <v>604407.11</v>
      </c>
      <c r="G67" s="5">
        <v>604407.12</v>
      </c>
      <c r="H67" s="5">
        <v>604407.1</v>
      </c>
      <c r="I67" s="5">
        <v>604407.13</v>
      </c>
      <c r="J67" s="5">
        <v>604407.1</v>
      </c>
      <c r="K67" s="5">
        <v>604407.13</v>
      </c>
      <c r="L67" s="5">
        <v>185620.03</v>
      </c>
      <c r="M67" s="5">
        <v>185620.02</v>
      </c>
      <c r="N67" s="5">
        <v>736373.68</v>
      </c>
      <c r="O67" s="5">
        <f t="shared" si="0"/>
        <v>7151883.2599999988</v>
      </c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</row>
    <row r="68" spans="1:33" x14ac:dyDescent="0.2">
      <c r="A68" t="s">
        <v>67</v>
      </c>
      <c r="B68" s="5">
        <v>51250.69</v>
      </c>
      <c r="C68" s="5">
        <v>51238.09</v>
      </c>
      <c r="D68" s="5">
        <v>51238.09</v>
      </c>
      <c r="E68" s="5">
        <v>51238.080000000002</v>
      </c>
      <c r="F68" s="5">
        <v>51238.080000000002</v>
      </c>
      <c r="G68" s="5">
        <v>51238.080000000002</v>
      </c>
      <c r="H68" s="5">
        <v>51238.080000000002</v>
      </c>
      <c r="I68" s="5">
        <v>51238.080000000002</v>
      </c>
      <c r="J68" s="5">
        <v>51238.080000000002</v>
      </c>
      <c r="K68" s="5">
        <v>51238.080000000002</v>
      </c>
      <c r="L68" s="5">
        <v>33274.03</v>
      </c>
      <c r="M68" s="5">
        <v>33274.03</v>
      </c>
      <c r="N68" s="5">
        <v>32284.560000000001</v>
      </c>
      <c r="O68" s="5">
        <f t="shared" si="0"/>
        <v>611226.05000000016</v>
      </c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</row>
    <row r="69" spans="1:33" x14ac:dyDescent="0.2">
      <c r="A69" t="s">
        <v>68</v>
      </c>
      <c r="B69" s="5">
        <v>460612.99</v>
      </c>
      <c r="C69" s="5">
        <v>460537.59999999998</v>
      </c>
      <c r="D69" s="5">
        <v>460537.59999999998</v>
      </c>
      <c r="E69" s="5">
        <v>460537.59999999998</v>
      </c>
      <c r="F69" s="5">
        <v>460537.59999999998</v>
      </c>
      <c r="G69" s="5">
        <v>460537.59999999998</v>
      </c>
      <c r="H69" s="5">
        <v>460537.59999999998</v>
      </c>
      <c r="I69" s="5">
        <v>460537.59999999998</v>
      </c>
      <c r="J69" s="5">
        <v>460537.61</v>
      </c>
      <c r="K69" s="5">
        <v>460537.59999999998</v>
      </c>
      <c r="L69" s="5">
        <v>186622.56</v>
      </c>
      <c r="M69" s="5">
        <v>186622.56</v>
      </c>
      <c r="N69" s="5">
        <v>494795.45</v>
      </c>
      <c r="O69" s="5">
        <f t="shared" si="0"/>
        <v>5473491.9699999997</v>
      </c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</row>
    <row r="70" spans="1:33" x14ac:dyDescent="0.2">
      <c r="A70" t="s">
        <v>69</v>
      </c>
      <c r="B70" s="5">
        <v>702793.77</v>
      </c>
      <c r="C70" s="5">
        <v>702621.05</v>
      </c>
      <c r="D70" s="5">
        <v>702621.05</v>
      </c>
      <c r="E70" s="5">
        <v>702621.05</v>
      </c>
      <c r="F70" s="5">
        <v>702621.07</v>
      </c>
      <c r="G70" s="5">
        <v>702621.06</v>
      </c>
      <c r="H70" s="5">
        <v>702621.06</v>
      </c>
      <c r="I70" s="5">
        <v>702621.05</v>
      </c>
      <c r="J70" s="5">
        <v>702621.06</v>
      </c>
      <c r="K70" s="5">
        <v>702621.05</v>
      </c>
      <c r="L70" s="5">
        <v>281124.37</v>
      </c>
      <c r="M70" s="5">
        <v>281124.39</v>
      </c>
      <c r="N70" s="5">
        <v>751983.63</v>
      </c>
      <c r="O70" s="5">
        <f t="shared" si="0"/>
        <v>8340615.6599999983</v>
      </c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</row>
    <row r="71" spans="1:33" x14ac:dyDescent="0.2">
      <c r="A71" t="s">
        <v>27</v>
      </c>
      <c r="B71" s="5">
        <v>40211.519999999997</v>
      </c>
      <c r="C71" s="5">
        <v>40204.550000000003</v>
      </c>
      <c r="D71" s="5">
        <v>40204.53</v>
      </c>
      <c r="E71" s="5">
        <v>40204.550000000003</v>
      </c>
      <c r="F71" s="5">
        <v>40204.53</v>
      </c>
      <c r="G71" s="5">
        <v>40204.559999999998</v>
      </c>
      <c r="H71" s="5">
        <v>40204.53</v>
      </c>
      <c r="I71" s="5">
        <v>40204.559999999998</v>
      </c>
      <c r="J71" s="5">
        <v>40204.53</v>
      </c>
      <c r="K71" s="5">
        <v>40204.559999999998</v>
      </c>
      <c r="L71" s="5">
        <v>24233.75</v>
      </c>
      <c r="M71" s="5">
        <v>24233.72</v>
      </c>
      <c r="N71" s="5">
        <v>28962.79</v>
      </c>
      <c r="O71" s="5">
        <f t="shared" si="0"/>
        <v>479482.68</v>
      </c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</row>
    <row r="72" spans="1:33" x14ac:dyDescent="0.2">
      <c r="A72" t="s">
        <v>70</v>
      </c>
      <c r="B72" s="5">
        <v>27197.29</v>
      </c>
      <c r="C72" s="5">
        <v>27197.29</v>
      </c>
      <c r="D72" s="5">
        <v>27197.29</v>
      </c>
      <c r="E72" s="5">
        <v>27197.29</v>
      </c>
      <c r="F72" s="5">
        <v>27197.29</v>
      </c>
      <c r="G72" s="5">
        <v>27197.279999999999</v>
      </c>
      <c r="H72" s="5">
        <v>27197.29</v>
      </c>
      <c r="I72" s="5">
        <v>27197.279999999999</v>
      </c>
      <c r="J72" s="5">
        <v>27197.279999999999</v>
      </c>
      <c r="K72" s="5">
        <v>27197.279999999999</v>
      </c>
      <c r="L72" s="5">
        <v>25410.43</v>
      </c>
      <c r="M72" s="5">
        <v>25410.41</v>
      </c>
      <c r="N72" s="5">
        <v>3804.32</v>
      </c>
      <c r="O72" s="5">
        <f t="shared" si="0"/>
        <v>326598.01999999996</v>
      </c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</row>
    <row r="73" spans="1:33" x14ac:dyDescent="0.2">
      <c r="A73" t="s">
        <v>28</v>
      </c>
      <c r="B73" s="5">
        <v>25819.43</v>
      </c>
      <c r="C73" s="5">
        <v>25810.38</v>
      </c>
      <c r="D73" s="5">
        <v>25810.38</v>
      </c>
      <c r="E73" s="5">
        <v>25810.38</v>
      </c>
      <c r="F73" s="5">
        <v>25810.38</v>
      </c>
      <c r="G73" s="5">
        <v>25810.39</v>
      </c>
      <c r="H73" s="5">
        <v>25810.38</v>
      </c>
      <c r="I73" s="5">
        <v>25810.39</v>
      </c>
      <c r="J73" s="5">
        <v>25810.38</v>
      </c>
      <c r="K73" s="5">
        <v>25810.39</v>
      </c>
      <c r="L73" s="5">
        <v>14591.88</v>
      </c>
      <c r="M73" s="5">
        <v>14591.87</v>
      </c>
      <c r="N73" s="5">
        <v>19900.7</v>
      </c>
      <c r="O73" s="5">
        <f t="shared" si="0"/>
        <v>307197.33000000007</v>
      </c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</row>
    <row r="74" spans="1:33" x14ac:dyDescent="0.2">
      <c r="A74" t="s">
        <v>29</v>
      </c>
      <c r="B74" s="5">
        <v>9867.5300000000007</v>
      </c>
      <c r="C74" s="5">
        <v>9862.15</v>
      </c>
      <c r="D74" s="5">
        <v>9862.15</v>
      </c>
      <c r="E74" s="5">
        <v>9862.15</v>
      </c>
      <c r="F74" s="5">
        <v>9862.15</v>
      </c>
      <c r="G74" s="5">
        <v>9862.15</v>
      </c>
      <c r="H74" s="5">
        <v>9862.16</v>
      </c>
      <c r="I74" s="5">
        <v>9862.15</v>
      </c>
      <c r="J74" s="5">
        <v>9862.16</v>
      </c>
      <c r="K74" s="5">
        <v>9862.15</v>
      </c>
      <c r="L74" s="5">
        <v>5715.83</v>
      </c>
      <c r="M74" s="5">
        <v>5715.82</v>
      </c>
      <c r="N74" s="5">
        <v>7175.36</v>
      </c>
      <c r="O74" s="5">
        <f t="shared" si="0"/>
        <v>117233.90999999999</v>
      </c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</row>
    <row r="75" spans="1:33" x14ac:dyDescent="0.2">
      <c r="A75" t="s">
        <v>71</v>
      </c>
      <c r="B75" s="5">
        <v>1274444.43</v>
      </c>
      <c r="C75" s="5">
        <v>1274053.33</v>
      </c>
      <c r="D75" s="5">
        <v>1274053.3500000001</v>
      </c>
      <c r="E75" s="5">
        <v>1274053.32</v>
      </c>
      <c r="F75" s="5">
        <v>1274053.3400000001</v>
      </c>
      <c r="G75" s="5">
        <v>1274053.3400000001</v>
      </c>
      <c r="H75" s="5">
        <v>1274053.3500000001</v>
      </c>
      <c r="I75" s="5">
        <v>1274053.3500000001</v>
      </c>
      <c r="J75" s="5">
        <v>1274053.31</v>
      </c>
      <c r="K75" s="5">
        <v>1274053.3500000001</v>
      </c>
      <c r="L75" s="5">
        <v>506451.4</v>
      </c>
      <c r="M75" s="5">
        <v>506451.38</v>
      </c>
      <c r="N75" s="5">
        <v>1356594.89</v>
      </c>
      <c r="O75" s="5">
        <f t="shared" si="0"/>
        <v>15110422.140000001</v>
      </c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</row>
    <row r="76" spans="1:33" x14ac:dyDescent="0.2">
      <c r="A76" t="s">
        <v>72</v>
      </c>
      <c r="B76" s="5">
        <v>5041.0200000000004</v>
      </c>
      <c r="C76" s="5">
        <v>5041.0200000000004</v>
      </c>
      <c r="D76" s="5">
        <v>5041.0200000000004</v>
      </c>
      <c r="E76" s="5">
        <v>5041.0200000000004</v>
      </c>
      <c r="F76" s="5">
        <v>5041.0200000000004</v>
      </c>
      <c r="G76" s="5">
        <v>5041.0200000000004</v>
      </c>
      <c r="H76" s="5">
        <v>5041.0200000000004</v>
      </c>
      <c r="I76" s="5">
        <v>5041.03</v>
      </c>
      <c r="J76" s="5">
        <v>5041.0200000000004</v>
      </c>
      <c r="K76" s="5">
        <v>5041.03</v>
      </c>
      <c r="L76" s="5">
        <v>4895.2299999999996</v>
      </c>
      <c r="M76" s="5">
        <v>4895.25</v>
      </c>
      <c r="N76" s="5">
        <v>310.39</v>
      </c>
      <c r="O76" s="5">
        <f t="shared" si="0"/>
        <v>60511.09</v>
      </c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</row>
    <row r="77" spans="1:33" x14ac:dyDescent="0.2">
      <c r="A77" t="s">
        <v>73</v>
      </c>
      <c r="B77" s="5">
        <v>46537.120000000003</v>
      </c>
      <c r="C77" s="5">
        <v>46527.96</v>
      </c>
      <c r="D77" s="5">
        <v>46527.96</v>
      </c>
      <c r="E77" s="5">
        <v>46527.96</v>
      </c>
      <c r="F77" s="5">
        <v>46527.96</v>
      </c>
      <c r="G77" s="5">
        <v>46527.98</v>
      </c>
      <c r="H77" s="5">
        <v>46527.96</v>
      </c>
      <c r="I77" s="5">
        <v>46527.98</v>
      </c>
      <c r="J77" s="5">
        <v>46527.96</v>
      </c>
      <c r="K77" s="5">
        <v>46527.98</v>
      </c>
      <c r="L77" s="5">
        <v>19999.48</v>
      </c>
      <c r="M77" s="5">
        <v>19999.490000000002</v>
      </c>
      <c r="N77" s="5">
        <v>48754.68</v>
      </c>
      <c r="O77" s="5">
        <f>SUM(B77:N77)</f>
        <v>554042.47</v>
      </c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 x14ac:dyDescent="0.2">
      <c r="A78" t="s">
        <v>30</v>
      </c>
      <c r="B78" s="5">
        <v>18703.439999999999</v>
      </c>
      <c r="C78" s="5">
        <v>18701.29</v>
      </c>
      <c r="D78" s="5">
        <v>18701.3</v>
      </c>
      <c r="E78" s="5">
        <v>18701.29</v>
      </c>
      <c r="F78" s="5">
        <v>18701.3</v>
      </c>
      <c r="G78" s="5">
        <v>18701.29</v>
      </c>
      <c r="H78" s="5">
        <v>18701.3</v>
      </c>
      <c r="I78" s="5">
        <v>18701.29</v>
      </c>
      <c r="J78" s="5">
        <v>18701.3</v>
      </c>
      <c r="K78" s="5">
        <v>18701.28</v>
      </c>
      <c r="L78" s="5">
        <v>16006.75</v>
      </c>
      <c r="M78" s="5">
        <v>16006.77</v>
      </c>
      <c r="N78" s="5">
        <v>5037.1099999999997</v>
      </c>
      <c r="O78" s="5">
        <f>SUM(B78:N78)</f>
        <v>224065.70999999996</v>
      </c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</row>
    <row r="79" spans="1:33" x14ac:dyDescent="0.2">
      <c r="A79" t="s">
        <v>1</v>
      </c>
      <c r="T79" s="9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</row>
    <row r="80" spans="1:33" x14ac:dyDescent="0.2">
      <c r="A80" t="s">
        <v>31</v>
      </c>
      <c r="B80" s="5">
        <f t="shared" ref="B80:O80" si="1">SUM(B12:B78)</f>
        <v>35516601.279999986</v>
      </c>
      <c r="C80" s="5">
        <f t="shared" si="1"/>
        <v>35516608.350000001</v>
      </c>
      <c r="D80" s="5">
        <f t="shared" si="1"/>
        <v>35516608.32</v>
      </c>
      <c r="E80" s="5">
        <f t="shared" si="1"/>
        <v>35516608.399999991</v>
      </c>
      <c r="F80" s="5">
        <f t="shared" si="1"/>
        <v>35516608.320000008</v>
      </c>
      <c r="G80" s="5">
        <f t="shared" si="1"/>
        <v>35516608.490000002</v>
      </c>
      <c r="H80" s="5">
        <f t="shared" si="1"/>
        <v>35516608.300000019</v>
      </c>
      <c r="I80" s="5">
        <f t="shared" si="1"/>
        <v>35516608.559999995</v>
      </c>
      <c r="J80" s="5">
        <f t="shared" si="1"/>
        <v>35516608.260000013</v>
      </c>
      <c r="K80" s="5">
        <f t="shared" si="1"/>
        <v>35516608.57</v>
      </c>
      <c r="L80" s="5">
        <f t="shared" si="1"/>
        <v>17793145.839999996</v>
      </c>
      <c r="M80" s="5">
        <f t="shared" si="1"/>
        <v>17793145.809999995</v>
      </c>
      <c r="N80" s="5">
        <f t="shared" si="1"/>
        <v>31789859.109999999</v>
      </c>
      <c r="O80" s="5">
        <f t="shared" si="1"/>
        <v>422542227.61000007</v>
      </c>
    </row>
  </sheetData>
  <mergeCells count="5">
    <mergeCell ref="A7:O7"/>
    <mergeCell ref="A2:O2"/>
    <mergeCell ref="A4:O4"/>
    <mergeCell ref="A5:O5"/>
    <mergeCell ref="A6:O6"/>
  </mergeCells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20d xmlns="550cc601-6d55-4066-b483-fd766bdff3d2" xsi:nil="true"/>
    <hhza xmlns="550cc601-6d55-4066-b483-fd766bdff3d2" xsi:nil="true"/>
    <u65y xmlns="550cc601-6d55-4066-b483-fd766bdff3d2" xsi:nil="true"/>
    <xlgd xmlns="550cc601-6d55-4066-b483-fd766bdff3d2" xsi:nil="true"/>
    <kjmp xmlns="550cc601-6d55-4066-b483-fd766bdff3d2" xsi:nil="true"/>
    <myoq xmlns="550cc601-6d55-4066-b483-fd766bdff3d2" xsi:nil="true"/>
    <b_visible xmlns="550cc601-6d55-4066-b483-fd766bdff3d2">true</b_visibl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A9FB29EB66D94C8E3434B0BFBDA492" ma:contentTypeVersion="7" ma:contentTypeDescription="Create a new document." ma:contentTypeScope="" ma:versionID="e11b8ed13e350cf0f51093bb961e17eb">
  <xsd:schema xmlns:xsd="http://www.w3.org/2001/XMLSchema" xmlns:xs="http://www.w3.org/2001/XMLSchema" xmlns:p="http://schemas.microsoft.com/office/2006/metadata/properties" xmlns:ns2="550cc601-6d55-4066-b483-fd766bdff3d2" targetNamespace="http://schemas.microsoft.com/office/2006/metadata/properties" ma:root="true" ma:fieldsID="d48cf3606cf2d083db73bc9bd3aa9bc3" ns2:_="">
    <xsd:import namespace="550cc601-6d55-4066-b483-fd766bdff3d2"/>
    <xsd:element name="properties">
      <xsd:complexType>
        <xsd:sequence>
          <xsd:element name="documentManagement">
            <xsd:complexType>
              <xsd:all>
                <xsd:element ref="ns2:u65y" minOccurs="0"/>
                <xsd:element ref="ns2:hhza" minOccurs="0"/>
                <xsd:element ref="ns2:p20d" minOccurs="0"/>
                <xsd:element ref="ns2:xlgd" minOccurs="0"/>
                <xsd:element ref="ns2:kjmp" minOccurs="0"/>
                <xsd:element ref="ns2:b_visible" minOccurs="0"/>
                <xsd:element ref="ns2:myoq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cc601-6d55-4066-b483-fd766bdff3d2" elementFormDefault="qualified">
    <xsd:import namespace="http://schemas.microsoft.com/office/2006/documentManagement/types"/>
    <xsd:import namespace="http://schemas.microsoft.com/office/infopath/2007/PartnerControls"/>
    <xsd:element name="u65y" ma:index="8" nillable="true" ma:displayName="FormType" ma:internalName="u65y">
      <xsd:simpleType>
        <xsd:restriction base="dms:Text"/>
      </xsd:simpleType>
    </xsd:element>
    <xsd:element name="hhza" ma:index="9" nillable="true" ma:displayName="Category" ma:internalName="hhza">
      <xsd:simpleType>
        <xsd:restriction base="dms:Text"/>
      </xsd:simpleType>
    </xsd:element>
    <xsd:element name="p20d" ma:index="10" nillable="true" ma:displayName="SubCategory" ma:internalName="p20d">
      <xsd:simpleType>
        <xsd:restriction base="dms:Text"/>
      </xsd:simpleType>
    </xsd:element>
    <xsd:element name="xlgd" ma:index="11" nillable="true" ma:displayName="year" ma:internalName="xlgd">
      <xsd:simpleType>
        <xsd:restriction base="dms:Text"/>
      </xsd:simpleType>
    </xsd:element>
    <xsd:element name="kjmp" ma:index="12" nillable="true" ma:displayName="month" ma:internalName="kjmp">
      <xsd:simpleType>
        <xsd:restriction base="dms:Text"/>
      </xsd:simpleType>
    </xsd:element>
    <xsd:element name="b_visible" ma:index="13" nillable="true" ma:displayName="b_visible" ma:default="1" ma:description="Use this to hide old documents." ma:internalName="b_visible">
      <xsd:simpleType>
        <xsd:restriction base="dms:Boolean"/>
      </xsd:simpleType>
    </xsd:element>
    <xsd:element name="myoq" ma:index="14" nillable="true" ma:displayName="TimeFrame" ma:internalName="myoq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9DCA97-E22A-4CBE-98FB-A405C96EB91D}"/>
</file>

<file path=customXml/itemProps2.xml><?xml version="1.0" encoding="utf-8"?>
<ds:datastoreItem xmlns:ds="http://schemas.openxmlformats.org/officeDocument/2006/customXml" ds:itemID="{00B2B7C8-D723-43CA-82DE-495ABC4F0601}"/>
</file>

<file path=customXml/itemProps3.xml><?xml version="1.0" encoding="utf-8"?>
<ds:datastoreItem xmlns:ds="http://schemas.openxmlformats.org/officeDocument/2006/customXml" ds:itemID="{C6600325-CAE2-4C2B-AC72-6F1827B1D9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FY19-20</vt:lpstr>
      <vt:lpstr>County Revenue Share</vt:lpstr>
      <vt:lpstr>Municipal Revenue Share</vt:lpstr>
    </vt:vector>
  </TitlesOfParts>
  <Company>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Yen Chen</dc:creator>
  <cp:lastModifiedBy>Thaddeus Parker</cp:lastModifiedBy>
  <dcterms:created xsi:type="dcterms:W3CDTF">2005-12-06T18:39:52Z</dcterms:created>
  <dcterms:modified xsi:type="dcterms:W3CDTF">2020-08-17T16:06:42Z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0x010100D4A9FB29EB66D94C8E3434B0BFBDA492</vt:lpwstr>
  </property>
</Properties>
</file>