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rkerTh\Desktop\Forms to Website\F6\"/>
    </mc:Choice>
  </mc:AlternateContent>
  <xr:revisionPtr revIDLastSave="0" documentId="13_ncr:1_{779C63EF-405C-430A-94A4-A0968F05B029}" xr6:coauthVersionLast="44" xr6:coauthVersionMax="44" xr10:uidLastSave="{00000000-0000-0000-0000-000000000000}"/>
  <bookViews>
    <workbookView xWindow="3360" yWindow="2190" windowWidth="21015" windowHeight="9975" tabRatio="873" xr2:uid="{00000000-000D-0000-FFFF-FFFF00000000}"/>
  </bookViews>
  <sheets>
    <sheet name="FY18-19" sheetId="4" r:id="rId1"/>
    <sheet name="County Revenue Share" sheetId="1" r:id="rId2"/>
    <sheet name="Municipal Revenue Share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0" i="1" l="1"/>
  <c r="D10" i="1" s="1"/>
  <c r="E10" i="1" s="1"/>
  <c r="F10" i="1" s="1"/>
  <c r="G10" i="1" s="1"/>
  <c r="H10" i="1" s="1"/>
  <c r="I10" i="1" s="1"/>
  <c r="J10" i="1" s="1"/>
  <c r="K10" i="1" s="1"/>
  <c r="L10" i="1" s="1"/>
  <c r="M10" i="1" s="1"/>
  <c r="C10" i="2" l="1"/>
  <c r="D10" i="2"/>
  <c r="E10" i="2"/>
  <c r="F10" i="2"/>
  <c r="G10" i="2"/>
  <c r="H10" i="2"/>
  <c r="I10" i="2"/>
  <c r="J10" i="2"/>
  <c r="K10" i="2"/>
  <c r="L10" i="2"/>
  <c r="M10" i="2"/>
  <c r="N10" i="2"/>
  <c r="O10" i="2"/>
  <c r="B10" i="2"/>
  <c r="N80" i="1"/>
  <c r="O16" i="1"/>
  <c r="B17" i="4"/>
  <c r="B18" i="4"/>
  <c r="O19" i="1"/>
  <c r="B20" i="4"/>
  <c r="O23" i="1"/>
  <c r="B24" i="4"/>
  <c r="O27" i="1"/>
  <c r="B28" i="4"/>
  <c r="B30" i="4"/>
  <c r="O31" i="1"/>
  <c r="O32" i="1"/>
  <c r="B34" i="4"/>
  <c r="B35" i="4"/>
  <c r="B36" i="4"/>
  <c r="O39" i="1"/>
  <c r="O40" i="1"/>
  <c r="B41" i="4"/>
  <c r="O43" i="1"/>
  <c r="O44" i="1"/>
  <c r="B47" i="4"/>
  <c r="D47" i="4" s="1"/>
  <c r="B48" i="4"/>
  <c r="B51" i="4"/>
  <c r="B52" i="4"/>
  <c r="D52" i="4" s="1"/>
  <c r="B54" i="4"/>
  <c r="O55" i="1"/>
  <c r="O56" i="1"/>
  <c r="B58" i="4"/>
  <c r="B59" i="4"/>
  <c r="B60" i="4"/>
  <c r="O63" i="1"/>
  <c r="O64" i="1"/>
  <c r="B65" i="4"/>
  <c r="B66" i="4"/>
  <c r="O67" i="1"/>
  <c r="O68" i="1"/>
  <c r="O71" i="1"/>
  <c r="O72" i="1"/>
  <c r="B73" i="4"/>
  <c r="O75" i="1"/>
  <c r="O76" i="1"/>
  <c r="C78" i="4"/>
  <c r="C77" i="4"/>
  <c r="C76" i="4"/>
  <c r="C75" i="4"/>
  <c r="C74" i="4"/>
  <c r="C73" i="4"/>
  <c r="C72" i="4"/>
  <c r="C71" i="4"/>
  <c r="C70" i="4"/>
  <c r="C69" i="4"/>
  <c r="C68" i="4"/>
  <c r="C67" i="4"/>
  <c r="C66" i="4"/>
  <c r="C65" i="4"/>
  <c r="C64" i="4"/>
  <c r="C63" i="4"/>
  <c r="C62" i="4"/>
  <c r="C61" i="4"/>
  <c r="D61" i="4" s="1"/>
  <c r="C60" i="4"/>
  <c r="C59" i="4"/>
  <c r="C58" i="4"/>
  <c r="D58" i="4" s="1"/>
  <c r="C57" i="4"/>
  <c r="C56" i="4"/>
  <c r="C55" i="4"/>
  <c r="C54" i="4"/>
  <c r="C53" i="4"/>
  <c r="C52" i="4"/>
  <c r="C51" i="4"/>
  <c r="C50" i="4"/>
  <c r="C49" i="4"/>
  <c r="C48" i="4"/>
  <c r="C47" i="4"/>
  <c r="C46" i="4"/>
  <c r="C45" i="4"/>
  <c r="C44" i="4"/>
  <c r="C43" i="4"/>
  <c r="C42" i="4"/>
  <c r="C41" i="4"/>
  <c r="D41" i="4" s="1"/>
  <c r="C40" i="4"/>
  <c r="C39" i="4"/>
  <c r="C38" i="4"/>
  <c r="C37" i="4"/>
  <c r="C36" i="4"/>
  <c r="D36" i="4" s="1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D23" i="4" s="1"/>
  <c r="C22" i="4"/>
  <c r="C21" i="4"/>
  <c r="C20" i="4"/>
  <c r="C19" i="4"/>
  <c r="C18" i="4"/>
  <c r="C17" i="4"/>
  <c r="C16" i="4"/>
  <c r="C15" i="4"/>
  <c r="C14" i="4"/>
  <c r="C13" i="4"/>
  <c r="C12" i="4"/>
  <c r="N80" i="2"/>
  <c r="O78" i="2"/>
  <c r="O77" i="2"/>
  <c r="O76" i="2"/>
  <c r="O75" i="2"/>
  <c r="O74" i="2"/>
  <c r="O73" i="2"/>
  <c r="O72" i="2"/>
  <c r="O71" i="2"/>
  <c r="O70" i="2"/>
  <c r="O69" i="2"/>
  <c r="O68" i="2"/>
  <c r="O67" i="2"/>
  <c r="O66" i="2"/>
  <c r="O65" i="2"/>
  <c r="O64" i="2"/>
  <c r="O63" i="2"/>
  <c r="O62" i="2"/>
  <c r="O61" i="2"/>
  <c r="O60" i="2"/>
  <c r="O59" i="2"/>
  <c r="O58" i="2"/>
  <c r="O57" i="2"/>
  <c r="O56" i="2"/>
  <c r="O55" i="2"/>
  <c r="O54" i="2"/>
  <c r="O53" i="2"/>
  <c r="O52" i="2"/>
  <c r="O51" i="2"/>
  <c r="O50" i="2"/>
  <c r="O49" i="2"/>
  <c r="O48" i="2"/>
  <c r="O47" i="2"/>
  <c r="O46" i="2"/>
  <c r="O45" i="2"/>
  <c r="O44" i="2"/>
  <c r="O43" i="2"/>
  <c r="O42" i="2"/>
  <c r="O41" i="2"/>
  <c r="O40" i="2"/>
  <c r="O39" i="2"/>
  <c r="O38" i="2"/>
  <c r="O37" i="2"/>
  <c r="O36" i="2"/>
  <c r="O35" i="2"/>
  <c r="O34" i="2"/>
  <c r="O33" i="2"/>
  <c r="O32" i="2"/>
  <c r="O31" i="2"/>
  <c r="O30" i="2"/>
  <c r="O29" i="2"/>
  <c r="O28" i="2"/>
  <c r="O27" i="2"/>
  <c r="O26" i="2"/>
  <c r="O25" i="2"/>
  <c r="O24" i="2"/>
  <c r="O23" i="2"/>
  <c r="O22" i="2"/>
  <c r="O21" i="2"/>
  <c r="O20" i="2"/>
  <c r="O19" i="2"/>
  <c r="O18" i="2"/>
  <c r="O17" i="2"/>
  <c r="O16" i="2"/>
  <c r="O15" i="2"/>
  <c r="O14" i="2"/>
  <c r="O13" i="2"/>
  <c r="O12" i="2"/>
  <c r="B78" i="4"/>
  <c r="B77" i="4"/>
  <c r="B75" i="4"/>
  <c r="B74" i="4"/>
  <c r="B71" i="4"/>
  <c r="D71" i="4" s="1"/>
  <c r="B70" i="4"/>
  <c r="D70" i="4" s="1"/>
  <c r="B69" i="4"/>
  <c r="B67" i="4"/>
  <c r="D67" i="4" s="1"/>
  <c r="B64" i="4"/>
  <c r="B63" i="4"/>
  <c r="B62" i="4"/>
  <c r="B61" i="4"/>
  <c r="B57" i="4"/>
  <c r="B56" i="4"/>
  <c r="B55" i="4"/>
  <c r="B53" i="4"/>
  <c r="B50" i="4"/>
  <c r="B49" i="4"/>
  <c r="B46" i="4"/>
  <c r="D46" i="4" s="1"/>
  <c r="B45" i="4"/>
  <c r="B43" i="4"/>
  <c r="D43" i="4" s="1"/>
  <c r="B42" i="4"/>
  <c r="B39" i="4"/>
  <c r="B38" i="4"/>
  <c r="B37" i="4"/>
  <c r="B33" i="4"/>
  <c r="B32" i="4"/>
  <c r="B31" i="4"/>
  <c r="D31" i="4" s="1"/>
  <c r="B29" i="4"/>
  <c r="D29" i="4" s="1"/>
  <c r="B26" i="4"/>
  <c r="B25" i="4"/>
  <c r="B23" i="4"/>
  <c r="B22" i="4"/>
  <c r="B21" i="4"/>
  <c r="B19" i="4"/>
  <c r="B15" i="4"/>
  <c r="B14" i="4"/>
  <c r="B13" i="4"/>
  <c r="B12" i="4"/>
  <c r="O78" i="1"/>
  <c r="O77" i="1"/>
  <c r="O74" i="1"/>
  <c r="O73" i="1"/>
  <c r="O70" i="1"/>
  <c r="O69" i="1"/>
  <c r="O66" i="1"/>
  <c r="O65" i="1"/>
  <c r="O62" i="1"/>
  <c r="O61" i="1"/>
  <c r="O58" i="1"/>
  <c r="O57" i="1"/>
  <c r="O54" i="1"/>
  <c r="O53" i="1"/>
  <c r="O50" i="1"/>
  <c r="O49" i="1"/>
  <c r="O46" i="1"/>
  <c r="O45" i="1"/>
  <c r="O42" i="1"/>
  <c r="O41" i="1"/>
  <c r="O38" i="1"/>
  <c r="O37" i="1"/>
  <c r="O34" i="1"/>
  <c r="O33" i="1"/>
  <c r="O30" i="1"/>
  <c r="O29" i="1"/>
  <c r="O26" i="1"/>
  <c r="O25" i="1"/>
  <c r="O22" i="1"/>
  <c r="O21" i="1"/>
  <c r="O18" i="1"/>
  <c r="O17" i="1"/>
  <c r="O14" i="1"/>
  <c r="O13" i="1"/>
  <c r="O12" i="1"/>
  <c r="A2" i="2"/>
  <c r="A2" i="1"/>
  <c r="B80" i="1"/>
  <c r="C80" i="1"/>
  <c r="D80" i="1"/>
  <c r="E80" i="1"/>
  <c r="F80" i="1"/>
  <c r="G80" i="1"/>
  <c r="H80" i="1"/>
  <c r="I80" i="1"/>
  <c r="J80" i="1"/>
  <c r="K80" i="1"/>
  <c r="L80" i="1"/>
  <c r="M80" i="1"/>
  <c r="B68" i="4"/>
  <c r="O35" i="1"/>
  <c r="O51" i="1"/>
  <c r="B76" i="4"/>
  <c r="O20" i="1"/>
  <c r="O36" i="1"/>
  <c r="B27" i="4"/>
  <c r="O59" i="1"/>
  <c r="B44" i="4"/>
  <c r="O28" i="1"/>
  <c r="O52" i="1"/>
  <c r="O60" i="1"/>
  <c r="B16" i="4"/>
  <c r="B40" i="4"/>
  <c r="O15" i="1"/>
  <c r="O47" i="1"/>
  <c r="B72" i="4"/>
  <c r="O24" i="1"/>
  <c r="O48" i="1"/>
  <c r="D74" i="4" l="1"/>
  <c r="D40" i="4"/>
  <c r="D62" i="4"/>
  <c r="D45" i="4"/>
  <c r="D24" i="4"/>
  <c r="D25" i="4"/>
  <c r="D13" i="4"/>
  <c r="D26" i="4"/>
  <c r="D27" i="4"/>
  <c r="D64" i="4"/>
  <c r="D76" i="4"/>
  <c r="D38" i="4"/>
  <c r="D75" i="4"/>
  <c r="D59" i="4"/>
  <c r="D39" i="4"/>
  <c r="D65" i="4"/>
  <c r="O80" i="1"/>
  <c r="D56" i="4"/>
  <c r="D37" i="4"/>
  <c r="D57" i="4"/>
  <c r="D20" i="4"/>
  <c r="D42" i="4"/>
  <c r="D18" i="4"/>
  <c r="O80" i="2"/>
  <c r="D17" i="4"/>
  <c r="D73" i="4"/>
  <c r="D21" i="4"/>
  <c r="D55" i="4"/>
  <c r="D22" i="4"/>
  <c r="D44" i="4"/>
  <c r="C80" i="4"/>
  <c r="D72" i="4"/>
  <c r="D60" i="4"/>
  <c r="D77" i="4"/>
  <c r="D48" i="4"/>
  <c r="D28" i="4"/>
  <c r="D30" i="4"/>
  <c r="B80" i="4"/>
  <c r="D51" i="4"/>
  <c r="D32" i="4"/>
  <c r="D68" i="4"/>
  <c r="D53" i="4"/>
  <c r="D69" i="4"/>
  <c r="D54" i="4"/>
  <c r="D14" i="4"/>
  <c r="D15" i="4"/>
  <c r="D19" i="4"/>
  <c r="D49" i="4"/>
  <c r="D78" i="4"/>
  <c r="D66" i="4"/>
  <c r="D35" i="4"/>
  <c r="D16" i="4"/>
  <c r="D34" i="4"/>
  <c r="D50" i="4"/>
  <c r="D63" i="4"/>
  <c r="D33" i="4"/>
  <c r="D12" i="4"/>
  <c r="D80" i="4" l="1"/>
</calcChain>
</file>

<file path=xl/sharedStrings.xml><?xml version="1.0" encoding="utf-8"?>
<sst xmlns="http://schemas.openxmlformats.org/spreadsheetml/2006/main" count="246" uniqueCount="86">
  <si>
    <t>COUNTY</t>
  </si>
  <si>
    <t>--------------------</t>
  </si>
  <si>
    <t>14 Bradford</t>
  </si>
  <si>
    <t>17 Calhoun</t>
  </si>
  <si>
    <t>22 Columbia</t>
  </si>
  <si>
    <t>24 DeSoto</t>
  </si>
  <si>
    <t>25 Dixie</t>
  </si>
  <si>
    <t>28 Flagler</t>
  </si>
  <si>
    <t>29 Franklin</t>
  </si>
  <si>
    <t>30 Gadsden</t>
  </si>
  <si>
    <t>31 Gilchrist</t>
  </si>
  <si>
    <t>32 Glades</t>
  </si>
  <si>
    <t>34 Hamilton</t>
  </si>
  <si>
    <t>35 Hardee</t>
  </si>
  <si>
    <t>36 Hendry</t>
  </si>
  <si>
    <t>38 Highlands</t>
  </si>
  <si>
    <t>40 Holmes</t>
  </si>
  <si>
    <t>42 Jackson</t>
  </si>
  <si>
    <t>43 Jefferson</t>
  </si>
  <si>
    <t>44 Lafayette</t>
  </si>
  <si>
    <t>48 Levy</t>
  </si>
  <si>
    <t>49 Liberty</t>
  </si>
  <si>
    <t>50 Madison</t>
  </si>
  <si>
    <t>52 Marion</t>
  </si>
  <si>
    <t>53 Martin</t>
  </si>
  <si>
    <t>57 Okeechobee</t>
  </si>
  <si>
    <t>61 Pasco</t>
  </si>
  <si>
    <t>70 Sumter</t>
  </si>
  <si>
    <t>72 Taylor</t>
  </si>
  <si>
    <t>73 Union</t>
  </si>
  <si>
    <t>77 Washington</t>
  </si>
  <si>
    <t>STATE TOTAL</t>
  </si>
  <si>
    <t>-------------</t>
  </si>
  <si>
    <t>---------------</t>
  </si>
  <si>
    <t>DOR ADMINISTERED TAXES/DOR ACCOUNTS</t>
  </si>
  <si>
    <t>OFFICE OF TAX RESEARCH</t>
  </si>
  <si>
    <t>------------</t>
  </si>
  <si>
    <t>11 Alachua</t>
  </si>
  <si>
    <t>12 Baker</t>
  </si>
  <si>
    <t>13 Bay</t>
  </si>
  <si>
    <t>15 Brevard</t>
  </si>
  <si>
    <t>16 Broward</t>
  </si>
  <si>
    <t>18 Charlotte</t>
  </si>
  <si>
    <t>19 Citrus</t>
  </si>
  <si>
    <t>20 Clay</t>
  </si>
  <si>
    <t>21 Collier</t>
  </si>
  <si>
    <t>26 Duval</t>
  </si>
  <si>
    <t>27 Escambia</t>
  </si>
  <si>
    <t>33 Gulf</t>
  </si>
  <si>
    <t>37 Hernando</t>
  </si>
  <si>
    <t>39 Hillsborough</t>
  </si>
  <si>
    <t>41 Indian River</t>
  </si>
  <si>
    <t>45 Lake</t>
  </si>
  <si>
    <t>46 Lee</t>
  </si>
  <si>
    <t>47 Leon</t>
  </si>
  <si>
    <t>51 Manatee</t>
  </si>
  <si>
    <t>54 Monroe</t>
  </si>
  <si>
    <t>55 Nassau</t>
  </si>
  <si>
    <t>56 Okaloosa</t>
  </si>
  <si>
    <t>58 Orange</t>
  </si>
  <si>
    <t>59 Osceola</t>
  </si>
  <si>
    <t>60 Palm Beach</t>
  </si>
  <si>
    <t>62 Pinellas</t>
  </si>
  <si>
    <t>63 Polk</t>
  </si>
  <si>
    <t>64 Putnam</t>
  </si>
  <si>
    <t>65 St. Johns</t>
  </si>
  <si>
    <t>66 St. Lucie</t>
  </si>
  <si>
    <t>67 Santa Rosa</t>
  </si>
  <si>
    <t>68 Sarasota</t>
  </si>
  <si>
    <t>69 Seminole</t>
  </si>
  <si>
    <t>71 Suwannee</t>
  </si>
  <si>
    <t>74 Volusia</t>
  </si>
  <si>
    <t>75 Wakulla</t>
  </si>
  <si>
    <t>76 Walton</t>
  </si>
  <si>
    <t>FORM 6</t>
  </si>
  <si>
    <t>STATE REVENUE SHARING</t>
  </si>
  <si>
    <t>(DISTRIBUTIONS FOR STATE FISCAL YEAR INDICATED)</t>
  </si>
  <si>
    <t>County</t>
  </si>
  <si>
    <t>Municipal</t>
  </si>
  <si>
    <t>Total</t>
  </si>
  <si>
    <t>Revenue</t>
  </si>
  <si>
    <t>Sharing</t>
  </si>
  <si>
    <t>23 Miami-Dade</t>
  </si>
  <si>
    <t>Final true-up</t>
  </si>
  <si>
    <t>VALIDATED TAX RECEIPTS FOR: July 2018 thru  June 2019</t>
  </si>
  <si>
    <t>FY18-19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</si>
</sst>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4" x14ac:knownFonts="1">
    <font>
      <sz val="10"/>
      <name val="Times New Roman"/>
    </font>
    <font>
      <sz val="10"/>
      <name val="Times New Roman"/>
      <family val="1"/>
    </font>
    <font>
      <sz val="10"/>
      <name val="Arial"/>
      <family val="2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3" fillId="0" borderId="0"/>
  </cellStyleXfs>
  <cellXfs count="17">
    <xf numFmtId="0" fontId="0" fillId="0" borderId="0" xfId="0"/>
    <xf numFmtId="17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/>
    <xf numFmtId="3" fontId="0" fillId="0" borderId="0" xfId="0" applyNumberFormat="1" applyAlignment="1">
      <alignment horizontal="right"/>
    </xf>
    <xf numFmtId="3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 applyFill="1"/>
    <xf numFmtId="0" fontId="3" fillId="0" borderId="0" xfId="3"/>
    <xf numFmtId="0" fontId="3" fillId="0" borderId="0" xfId="3" applyAlignment="1">
      <alignment horizontal="left"/>
    </xf>
    <xf numFmtId="0" fontId="3" fillId="0" borderId="0" xfId="3" applyNumberFormat="1"/>
    <xf numFmtId="2" fontId="3" fillId="0" borderId="0" xfId="3" applyNumberFormat="1" applyAlignment="1">
      <alignment horizontal="left"/>
    </xf>
    <xf numFmtId="0" fontId="0" fillId="0" borderId="0" xfId="0" applyNumberFormat="1"/>
    <xf numFmtId="3" fontId="3" fillId="0" borderId="0" xfId="3" applyNumberFormat="1"/>
    <xf numFmtId="0" fontId="1" fillId="0" borderId="0" xfId="0" applyFont="1"/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</cellXfs>
  <cellStyles count="4">
    <cellStyle name="Comma 2" xfId="1" xr:uid="{00000000-0005-0000-0000-000000000000}"/>
    <cellStyle name="Comma0" xfId="2" xr:uid="{00000000-0005-0000-0000-000001000000}"/>
    <cellStyle name="Normal" xfId="0" builtinId="0"/>
    <cellStyle name="Normal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7"/>
  </sheetPr>
  <dimension ref="A1:H82"/>
  <sheetViews>
    <sheetView tabSelected="1" workbookViewId="0"/>
  </sheetViews>
  <sheetFormatPr defaultRowHeight="12.75" x14ac:dyDescent="0.2"/>
  <cols>
    <col min="1" max="1" width="26.1640625" customWidth="1"/>
    <col min="2" max="2" width="15.5" customWidth="1"/>
    <col min="3" max="3" width="21" customWidth="1"/>
    <col min="4" max="4" width="16.33203125" customWidth="1"/>
    <col min="5" max="5" width="15.5" customWidth="1"/>
    <col min="6" max="6" width="18.5" customWidth="1"/>
    <col min="7" max="7" width="16.83203125" customWidth="1"/>
    <col min="8" max="8" width="13.6640625" bestFit="1" customWidth="1"/>
  </cols>
  <sheetData>
    <row r="1" spans="1:8" x14ac:dyDescent="0.2">
      <c r="A1" s="14" t="s">
        <v>84</v>
      </c>
      <c r="D1" s="2" t="s">
        <v>74</v>
      </c>
      <c r="F1" s="3"/>
      <c r="G1" s="3"/>
    </row>
    <row r="2" spans="1:8" x14ac:dyDescent="0.2">
      <c r="A2" s="7"/>
      <c r="F2" s="3"/>
      <c r="G2" s="3"/>
    </row>
    <row r="3" spans="1:8" x14ac:dyDescent="0.2">
      <c r="A3" s="16" t="s">
        <v>75</v>
      </c>
      <c r="B3" s="16"/>
      <c r="C3" s="16"/>
      <c r="D3" s="16"/>
      <c r="E3" s="6"/>
      <c r="F3" s="6"/>
      <c r="G3" s="6"/>
    </row>
    <row r="4" spans="1:8" x14ac:dyDescent="0.2">
      <c r="A4" s="16" t="s">
        <v>34</v>
      </c>
      <c r="B4" s="16"/>
      <c r="C4" s="16"/>
      <c r="D4" s="16"/>
      <c r="E4" s="6"/>
      <c r="F4" s="6"/>
      <c r="G4" s="6"/>
    </row>
    <row r="5" spans="1:8" x14ac:dyDescent="0.2">
      <c r="A5" s="16" t="s">
        <v>35</v>
      </c>
      <c r="B5" s="16"/>
      <c r="C5" s="16"/>
      <c r="D5" s="16"/>
      <c r="E5" s="6"/>
      <c r="F5" s="6"/>
      <c r="G5" s="6"/>
    </row>
    <row r="6" spans="1:8" x14ac:dyDescent="0.2">
      <c r="A6" s="16" t="s">
        <v>76</v>
      </c>
      <c r="B6" s="16"/>
      <c r="C6" s="16"/>
      <c r="D6" s="16"/>
      <c r="E6" s="6"/>
      <c r="F6" s="6"/>
      <c r="G6" s="6"/>
    </row>
    <row r="7" spans="1:8" x14ac:dyDescent="0.2">
      <c r="F7" s="6"/>
      <c r="G7" s="6"/>
    </row>
    <row r="8" spans="1:8" x14ac:dyDescent="0.2">
      <c r="A8" t="s">
        <v>0</v>
      </c>
      <c r="B8" s="2" t="s">
        <v>77</v>
      </c>
      <c r="C8" s="2" t="s">
        <v>78</v>
      </c>
      <c r="D8" s="2" t="s">
        <v>79</v>
      </c>
      <c r="E8" s="2"/>
      <c r="F8" s="2"/>
      <c r="H8" s="2"/>
    </row>
    <row r="9" spans="1:8" x14ac:dyDescent="0.2">
      <c r="B9" s="2" t="s">
        <v>80</v>
      </c>
      <c r="C9" s="2" t="s">
        <v>80</v>
      </c>
      <c r="D9" s="2" t="s">
        <v>80</v>
      </c>
      <c r="E9" s="2"/>
      <c r="F9" s="2"/>
      <c r="G9" s="2"/>
    </row>
    <row r="10" spans="1:8" x14ac:dyDescent="0.2">
      <c r="B10" s="2" t="s">
        <v>81</v>
      </c>
      <c r="C10" s="2" t="s">
        <v>81</v>
      </c>
      <c r="D10" s="2" t="s">
        <v>81</v>
      </c>
      <c r="E10" s="2"/>
      <c r="F10" s="2"/>
      <c r="G10" s="2"/>
    </row>
    <row r="11" spans="1:8" x14ac:dyDescent="0.2">
      <c r="A11" t="s">
        <v>1</v>
      </c>
      <c r="B11" s="2" t="s">
        <v>36</v>
      </c>
      <c r="C11" s="2" t="s">
        <v>33</v>
      </c>
      <c r="D11" s="2" t="s">
        <v>36</v>
      </c>
      <c r="E11" s="2"/>
      <c r="F11" s="2"/>
      <c r="G11" s="2"/>
    </row>
    <row r="12" spans="1:8" x14ac:dyDescent="0.2">
      <c r="A12" t="s">
        <v>37</v>
      </c>
      <c r="B12" s="4">
        <f>SUM('County Revenue Share'!B12:N12)</f>
        <v>5734232.1000000006</v>
      </c>
      <c r="C12" s="4">
        <f>SUM('Municipal Revenue Share'!B12:N12)</f>
        <v>5953144.9899999993</v>
      </c>
      <c r="D12" s="4">
        <f>B12+C12</f>
        <v>11687377.09</v>
      </c>
      <c r="E12" s="4"/>
      <c r="F12" s="4"/>
      <c r="G12" s="4"/>
      <c r="H12" s="5"/>
    </row>
    <row r="13" spans="1:8" x14ac:dyDescent="0.2">
      <c r="A13" t="s">
        <v>38</v>
      </c>
      <c r="B13" s="4">
        <f>SUM('County Revenue Share'!B13:N13)</f>
        <v>596266.92000000004</v>
      </c>
      <c r="C13" s="4">
        <f>SUM('Municipal Revenue Share'!B13:N13)</f>
        <v>254154.29000000004</v>
      </c>
      <c r="D13" s="4">
        <f t="shared" ref="D13:D76" si="0">B13+C13</f>
        <v>850421.21000000008</v>
      </c>
      <c r="E13" s="4"/>
      <c r="F13" s="4"/>
      <c r="G13" s="4"/>
      <c r="H13" s="5"/>
    </row>
    <row r="14" spans="1:8" x14ac:dyDescent="0.2">
      <c r="A14" t="s">
        <v>39</v>
      </c>
      <c r="B14" s="4">
        <f>SUM('County Revenue Share'!B14:N14)</f>
        <v>4622541.6800000006</v>
      </c>
      <c r="C14" s="4">
        <f>SUM('Municipal Revenue Share'!B14:N14)</f>
        <v>4634254.34</v>
      </c>
      <c r="D14" s="4">
        <f t="shared" si="0"/>
        <v>9256796.0199999996</v>
      </c>
      <c r="E14" s="4"/>
      <c r="F14" s="4"/>
      <c r="G14" s="4"/>
      <c r="H14" s="5"/>
    </row>
    <row r="15" spans="1:8" x14ac:dyDescent="0.2">
      <c r="A15" t="s">
        <v>2</v>
      </c>
      <c r="B15" s="4">
        <f>SUM('County Revenue Share'!B15:N15)</f>
        <v>623877.02</v>
      </c>
      <c r="C15" s="4">
        <f>SUM('Municipal Revenue Share'!B15:N15)</f>
        <v>300377.30000000005</v>
      </c>
      <c r="D15" s="4">
        <f t="shared" si="0"/>
        <v>924254.32000000007</v>
      </c>
      <c r="E15" s="4"/>
      <c r="F15" s="4"/>
      <c r="G15" s="4"/>
      <c r="H15" s="5"/>
    </row>
    <row r="16" spans="1:8" x14ac:dyDescent="0.2">
      <c r="A16" t="s">
        <v>40</v>
      </c>
      <c r="B16" s="4">
        <f>SUM('County Revenue Share'!B16:N16)</f>
        <v>12347043.08</v>
      </c>
      <c r="C16" s="4">
        <f>SUM('Municipal Revenue Share'!B16:N16)</f>
        <v>13938792.82</v>
      </c>
      <c r="D16" s="4">
        <f t="shared" si="0"/>
        <v>26285835.899999999</v>
      </c>
      <c r="E16" s="4"/>
      <c r="F16" s="4"/>
      <c r="G16" s="4"/>
      <c r="H16" s="5"/>
    </row>
    <row r="17" spans="1:8" x14ac:dyDescent="0.2">
      <c r="A17" t="s">
        <v>41</v>
      </c>
      <c r="B17" s="4">
        <f>SUM('County Revenue Share'!B17:N17)</f>
        <v>33134012.999999996</v>
      </c>
      <c r="C17" s="4">
        <f>SUM('Municipal Revenue Share'!B17:N17)</f>
        <v>67564447.760000005</v>
      </c>
      <c r="D17" s="4">
        <f t="shared" si="0"/>
        <v>100698460.76000001</v>
      </c>
      <c r="E17" s="4"/>
      <c r="F17" s="4"/>
      <c r="G17" s="4"/>
      <c r="H17" s="5"/>
    </row>
    <row r="18" spans="1:8" x14ac:dyDescent="0.2">
      <c r="A18" t="s">
        <v>3</v>
      </c>
      <c r="B18" s="4">
        <f>SUM('County Revenue Share'!B18:N18)</f>
        <v>314005.22000000003</v>
      </c>
      <c r="C18" s="4">
        <f>SUM('Municipal Revenue Share'!B18:N18)</f>
        <v>137719.75</v>
      </c>
      <c r="D18" s="4">
        <f t="shared" si="0"/>
        <v>451724.97000000003</v>
      </c>
      <c r="E18" s="4"/>
      <c r="F18" s="4"/>
      <c r="G18" s="4"/>
      <c r="H18" s="5"/>
    </row>
    <row r="19" spans="1:8" x14ac:dyDescent="0.2">
      <c r="A19" t="s">
        <v>42</v>
      </c>
      <c r="B19" s="4">
        <f>SUM('County Revenue Share'!B19:N19)</f>
        <v>5275435.8299999991</v>
      </c>
      <c r="C19" s="4">
        <f>SUM('Municipal Revenue Share'!B19:N19)</f>
        <v>618296.87000000011</v>
      </c>
      <c r="D19" s="4">
        <f t="shared" si="0"/>
        <v>5893732.6999999993</v>
      </c>
      <c r="E19" s="4"/>
      <c r="F19" s="4"/>
      <c r="G19" s="4"/>
      <c r="H19" s="5"/>
    </row>
    <row r="20" spans="1:8" x14ac:dyDescent="0.2">
      <c r="A20" t="s">
        <v>43</v>
      </c>
      <c r="B20" s="4">
        <f>SUM('County Revenue Share'!B20:N20)</f>
        <v>4141869.6300000004</v>
      </c>
      <c r="C20" s="4">
        <f>SUM('Municipal Revenue Share'!B20:N20)</f>
        <v>514147.96000000008</v>
      </c>
      <c r="D20" s="4">
        <f t="shared" si="0"/>
        <v>4656017.5900000008</v>
      </c>
      <c r="E20" s="4"/>
      <c r="F20" s="4"/>
      <c r="G20" s="4"/>
      <c r="H20" s="5"/>
    </row>
    <row r="21" spans="1:8" x14ac:dyDescent="0.2">
      <c r="A21" t="s">
        <v>44</v>
      </c>
      <c r="B21" s="4">
        <f>SUM('County Revenue Share'!B21:N21)</f>
        <v>5834808.7800000003</v>
      </c>
      <c r="C21" s="4">
        <f>SUM('Municipal Revenue Share'!B21:N21)</f>
        <v>700228.84</v>
      </c>
      <c r="D21" s="4">
        <f t="shared" si="0"/>
        <v>6535037.6200000001</v>
      </c>
      <c r="E21" s="4"/>
      <c r="F21" s="4"/>
      <c r="G21" s="4"/>
      <c r="H21" s="5"/>
    </row>
    <row r="22" spans="1:8" x14ac:dyDescent="0.2">
      <c r="A22" t="s">
        <v>45</v>
      </c>
      <c r="B22" s="4">
        <f>SUM('County Revenue Share'!B22:N22)</f>
        <v>12171977.449999997</v>
      </c>
      <c r="C22" s="4">
        <f>SUM('Municipal Revenue Share'!B22:N22)</f>
        <v>1525486.0899999999</v>
      </c>
      <c r="D22" s="4">
        <f t="shared" si="0"/>
        <v>13697463.539999997</v>
      </c>
      <c r="E22" s="4"/>
      <c r="F22" s="4"/>
      <c r="G22" s="4"/>
      <c r="H22" s="5"/>
    </row>
    <row r="23" spans="1:8" x14ac:dyDescent="0.2">
      <c r="A23" t="s">
        <v>4</v>
      </c>
      <c r="B23" s="4">
        <f>SUM('County Revenue Share'!B23:N23)</f>
        <v>1875455.61</v>
      </c>
      <c r="C23" s="4">
        <f>SUM('Municipal Revenue Share'!B23:N23)</f>
        <v>476501.63999999996</v>
      </c>
      <c r="D23" s="4">
        <f t="shared" si="0"/>
        <v>2351957.25</v>
      </c>
      <c r="E23" s="4"/>
      <c r="F23" s="4"/>
      <c r="G23" s="4"/>
      <c r="H23" s="5"/>
    </row>
    <row r="24" spans="1:8" x14ac:dyDescent="0.2">
      <c r="A24" t="s">
        <v>82</v>
      </c>
      <c r="B24" s="4">
        <f>SUM('County Revenue Share'!B24:N24)</f>
        <v>65972261.619999997</v>
      </c>
      <c r="C24" s="4">
        <f>SUM('Municipal Revenue Share'!B24:N24)</f>
        <v>103937953.90000001</v>
      </c>
      <c r="D24" s="4">
        <f t="shared" si="0"/>
        <v>169910215.52000001</v>
      </c>
      <c r="E24" s="4"/>
      <c r="F24" s="4"/>
      <c r="G24" s="4"/>
      <c r="H24" s="5"/>
    </row>
    <row r="25" spans="1:8" x14ac:dyDescent="0.2">
      <c r="A25" t="s">
        <v>5</v>
      </c>
      <c r="B25" s="4">
        <f>SUM('County Revenue Share'!B25:N25)</f>
        <v>818473.69000000006</v>
      </c>
      <c r="C25" s="4">
        <f>SUM('Municipal Revenue Share'!B25:N25)</f>
        <v>344628.35999999993</v>
      </c>
      <c r="D25" s="4">
        <f t="shared" si="0"/>
        <v>1163102.05</v>
      </c>
      <c r="E25" s="4"/>
      <c r="F25" s="4"/>
      <c r="G25" s="4"/>
      <c r="H25" s="5"/>
    </row>
    <row r="26" spans="1:8" x14ac:dyDescent="0.2">
      <c r="A26" t="s">
        <v>6</v>
      </c>
      <c r="B26" s="4">
        <f>SUM('County Revenue Share'!B26:N26)</f>
        <v>378007.32000000007</v>
      </c>
      <c r="C26" s="4">
        <f>SUM('Municipal Revenue Share'!B26:N26)</f>
        <v>114390.60000000002</v>
      </c>
      <c r="D26" s="4">
        <f t="shared" si="0"/>
        <v>492397.9200000001</v>
      </c>
      <c r="E26" s="4"/>
      <c r="F26" s="4"/>
      <c r="G26" s="4"/>
      <c r="H26" s="5"/>
    </row>
    <row r="27" spans="1:8" x14ac:dyDescent="0.2">
      <c r="A27" t="s">
        <v>46</v>
      </c>
      <c r="B27" s="4">
        <f>SUM('County Revenue Share'!B27:N27)</f>
        <v>26073030.299999997</v>
      </c>
      <c r="C27" s="4">
        <f>SUM('Municipal Revenue Share'!B27:N27)</f>
        <v>35195073.440000005</v>
      </c>
      <c r="D27" s="4">
        <f t="shared" si="0"/>
        <v>61268103.740000002</v>
      </c>
      <c r="E27" s="4"/>
      <c r="F27" s="4"/>
      <c r="G27" s="4"/>
      <c r="H27" s="5"/>
    </row>
    <row r="28" spans="1:8" x14ac:dyDescent="0.2">
      <c r="A28" t="s">
        <v>47</v>
      </c>
      <c r="B28" s="4">
        <f>SUM('County Revenue Share'!B28:N28)</f>
        <v>9261030.1500000004</v>
      </c>
      <c r="C28" s="4">
        <f>SUM('Municipal Revenue Share'!B28:N28)</f>
        <v>2460042.0200000005</v>
      </c>
      <c r="D28" s="4">
        <f t="shared" si="0"/>
        <v>11721072.170000002</v>
      </c>
      <c r="E28" s="4"/>
      <c r="F28" s="4"/>
      <c r="G28" s="4"/>
      <c r="H28" s="5"/>
    </row>
    <row r="29" spans="1:8" x14ac:dyDescent="0.2">
      <c r="A29" t="s">
        <v>7</v>
      </c>
      <c r="B29" s="4">
        <f>SUM('County Revenue Share'!B29:N29)</f>
        <v>1598259.97</v>
      </c>
      <c r="C29" s="4">
        <f>SUM('Municipal Revenue Share'!B29:N29)</f>
        <v>1933948.3600000003</v>
      </c>
      <c r="D29" s="4">
        <f t="shared" si="0"/>
        <v>3532208.33</v>
      </c>
      <c r="E29" s="4"/>
      <c r="F29" s="4"/>
      <c r="G29" s="4"/>
      <c r="H29" s="5"/>
    </row>
    <row r="30" spans="1:8" x14ac:dyDescent="0.2">
      <c r="A30" t="s">
        <v>8</v>
      </c>
      <c r="B30" s="4">
        <f>SUM('County Revenue Share'!B30:N30)</f>
        <v>282891.28999999998</v>
      </c>
      <c r="C30" s="4">
        <f>SUM('Municipal Revenue Share'!B30:N30)</f>
        <v>155776.64999999997</v>
      </c>
      <c r="D30" s="4">
        <f t="shared" si="0"/>
        <v>438667.93999999994</v>
      </c>
      <c r="E30" s="4"/>
      <c r="F30" s="4"/>
      <c r="G30" s="4"/>
      <c r="H30" s="5"/>
    </row>
    <row r="31" spans="1:8" x14ac:dyDescent="0.2">
      <c r="A31" t="s">
        <v>9</v>
      </c>
      <c r="B31" s="4">
        <f>SUM('County Revenue Share'!B31:N31)</f>
        <v>994681.20999999973</v>
      </c>
      <c r="C31" s="4">
        <f>SUM('Municipal Revenue Share'!B31:N31)</f>
        <v>879754.59000000008</v>
      </c>
      <c r="D31" s="4">
        <f t="shared" si="0"/>
        <v>1874435.7999999998</v>
      </c>
      <c r="E31" s="4"/>
      <c r="F31" s="4"/>
      <c r="G31" s="4"/>
      <c r="H31" s="5"/>
    </row>
    <row r="32" spans="1:8" x14ac:dyDescent="0.2">
      <c r="A32" t="s">
        <v>10</v>
      </c>
      <c r="B32" s="4">
        <f>SUM('County Revenue Share'!B32:N32)</f>
        <v>396718.08000000002</v>
      </c>
      <c r="C32" s="4">
        <f>SUM('Municipal Revenue Share'!B32:N32)</f>
        <v>81571.16</v>
      </c>
      <c r="D32" s="4">
        <f t="shared" si="0"/>
        <v>478289.24</v>
      </c>
      <c r="E32" s="4"/>
      <c r="F32" s="4"/>
      <c r="G32" s="4"/>
      <c r="H32" s="5"/>
    </row>
    <row r="33" spans="1:8" x14ac:dyDescent="0.2">
      <c r="A33" t="s">
        <v>11</v>
      </c>
      <c r="B33" s="4">
        <f>SUM('County Revenue Share'!B33:N33)</f>
        <v>294456.71000000002</v>
      </c>
      <c r="C33" s="4">
        <f>SUM('Municipal Revenue Share'!B33:N33)</f>
        <v>70342.099999999991</v>
      </c>
      <c r="D33" s="4">
        <f t="shared" si="0"/>
        <v>364798.81</v>
      </c>
      <c r="E33" s="4"/>
      <c r="F33" s="4"/>
      <c r="G33" s="4"/>
      <c r="H33" s="5"/>
    </row>
    <row r="34" spans="1:8" x14ac:dyDescent="0.2">
      <c r="A34" t="s">
        <v>48</v>
      </c>
      <c r="B34" s="4">
        <f>SUM('County Revenue Share'!B34:N34)</f>
        <v>316539.10000000009</v>
      </c>
      <c r="C34" s="4">
        <f>SUM('Municipal Revenue Share'!B34:N34)</f>
        <v>195272.49</v>
      </c>
      <c r="D34" s="4">
        <f t="shared" si="0"/>
        <v>511811.59000000008</v>
      </c>
      <c r="E34" s="4"/>
      <c r="F34" s="4"/>
      <c r="G34" s="4"/>
      <c r="H34" s="5"/>
    </row>
    <row r="35" spans="1:8" x14ac:dyDescent="0.2">
      <c r="A35" t="s">
        <v>12</v>
      </c>
      <c r="B35" s="4">
        <f>SUM('County Revenue Share'!B35:N35)</f>
        <v>290323.45</v>
      </c>
      <c r="C35" s="4">
        <f>SUM('Municipal Revenue Share'!B35:N35)</f>
        <v>165940.57</v>
      </c>
      <c r="D35" s="4">
        <f t="shared" si="0"/>
        <v>456264.02</v>
      </c>
      <c r="E35" s="4"/>
      <c r="F35" s="4"/>
      <c r="G35" s="4"/>
      <c r="H35" s="5"/>
    </row>
    <row r="36" spans="1:8" x14ac:dyDescent="0.2">
      <c r="A36" t="s">
        <v>13</v>
      </c>
      <c r="B36" s="4">
        <f>SUM('County Revenue Share'!B36:N36)</f>
        <v>561406.91</v>
      </c>
      <c r="C36" s="4">
        <f>SUM('Municipal Revenue Share'!B36:N36)</f>
        <v>526325.84</v>
      </c>
      <c r="D36" s="4">
        <f t="shared" si="0"/>
        <v>1087732.75</v>
      </c>
      <c r="E36" s="4"/>
      <c r="F36" s="4"/>
      <c r="G36" s="4"/>
      <c r="H36" s="5"/>
    </row>
    <row r="37" spans="1:8" x14ac:dyDescent="0.2">
      <c r="A37" t="s">
        <v>14</v>
      </c>
      <c r="B37" s="4">
        <f>SUM('County Revenue Share'!B37:N37)</f>
        <v>939994.13000000012</v>
      </c>
      <c r="C37" s="4">
        <f>SUM('Municipal Revenue Share'!B37:N37)</f>
        <v>484784.18999999994</v>
      </c>
      <c r="D37" s="4">
        <f t="shared" si="0"/>
        <v>1424778.32</v>
      </c>
      <c r="E37" s="4"/>
      <c r="F37" s="4"/>
      <c r="G37" s="4"/>
      <c r="H37" s="5"/>
    </row>
    <row r="38" spans="1:8" x14ac:dyDescent="0.2">
      <c r="A38" t="s">
        <v>49</v>
      </c>
      <c r="B38" s="4">
        <f>SUM('County Revenue Share'!B38:N38)</f>
        <v>5176494.3499999996</v>
      </c>
      <c r="C38" s="4">
        <f>SUM('Municipal Revenue Share'!B38:N38)</f>
        <v>414968.37999999995</v>
      </c>
      <c r="D38" s="4">
        <f t="shared" si="0"/>
        <v>5591462.7299999995</v>
      </c>
      <c r="E38" s="4"/>
      <c r="F38" s="4"/>
      <c r="G38" s="4"/>
      <c r="H38" s="5"/>
    </row>
    <row r="39" spans="1:8" x14ac:dyDescent="0.2">
      <c r="A39" t="s">
        <v>15</v>
      </c>
      <c r="B39" s="4">
        <f>SUM('County Revenue Share'!B39:N39)</f>
        <v>2623326.62</v>
      </c>
      <c r="C39" s="4">
        <f>SUM('Municipal Revenue Share'!B39:N39)</f>
        <v>952275.66000000015</v>
      </c>
      <c r="D39" s="4">
        <f t="shared" si="0"/>
        <v>3575602.2800000003</v>
      </c>
      <c r="E39" s="4"/>
      <c r="F39" s="4"/>
      <c r="G39" s="4"/>
      <c r="H39" s="5"/>
    </row>
    <row r="40" spans="1:8" x14ac:dyDescent="0.2">
      <c r="A40" t="s">
        <v>50</v>
      </c>
      <c r="B40" s="4">
        <f>SUM('County Revenue Share'!B40:N40)</f>
        <v>38931419.800000004</v>
      </c>
      <c r="C40" s="4">
        <f>SUM('Municipal Revenue Share'!B40:N40)</f>
        <v>17147278.349999998</v>
      </c>
      <c r="D40" s="4">
        <f t="shared" si="0"/>
        <v>56078698.150000006</v>
      </c>
      <c r="E40" s="4"/>
      <c r="F40" s="4"/>
      <c r="G40" s="4"/>
      <c r="H40" s="5"/>
    </row>
    <row r="41" spans="1:8" x14ac:dyDescent="0.2">
      <c r="A41" t="s">
        <v>16</v>
      </c>
      <c r="B41" s="4">
        <f>SUM('County Revenue Share'!B41:N41)</f>
        <v>434801.00999999995</v>
      </c>
      <c r="C41" s="4">
        <f>SUM('Municipal Revenue Share'!B41:N41)</f>
        <v>175954.06000000003</v>
      </c>
      <c r="D41" s="4">
        <f t="shared" si="0"/>
        <v>610755.06999999995</v>
      </c>
      <c r="E41" s="4"/>
      <c r="F41" s="4"/>
      <c r="G41" s="4"/>
      <c r="H41" s="5"/>
    </row>
    <row r="42" spans="1:8" x14ac:dyDescent="0.2">
      <c r="A42" t="s">
        <v>51</v>
      </c>
      <c r="B42" s="4">
        <f>SUM('County Revenue Share'!B42:N42)</f>
        <v>3976246.53</v>
      </c>
      <c r="C42" s="4">
        <f>SUM('Municipal Revenue Share'!B42:N42)</f>
        <v>1944371.61</v>
      </c>
      <c r="D42" s="4">
        <f t="shared" si="0"/>
        <v>5920618.1399999997</v>
      </c>
      <c r="E42" s="4"/>
      <c r="F42" s="4"/>
      <c r="G42" s="4"/>
      <c r="H42" s="5"/>
    </row>
    <row r="43" spans="1:8" x14ac:dyDescent="0.2">
      <c r="A43" t="s">
        <v>17</v>
      </c>
      <c r="B43" s="4">
        <f>SUM('County Revenue Share'!B43:N43)</f>
        <v>1047320.5300000001</v>
      </c>
      <c r="C43" s="4">
        <f>SUM('Municipal Revenue Share'!B43:N43)</f>
        <v>695163.50999999989</v>
      </c>
      <c r="D43" s="4">
        <f t="shared" si="0"/>
        <v>1742484.04</v>
      </c>
      <c r="E43" s="4"/>
      <c r="F43" s="4"/>
      <c r="G43" s="4"/>
      <c r="H43" s="5"/>
    </row>
    <row r="44" spans="1:8" x14ac:dyDescent="0.2">
      <c r="A44" t="s">
        <v>18</v>
      </c>
      <c r="B44" s="4">
        <f>SUM('County Revenue Share'!B44:N44)</f>
        <v>427562.27999999997</v>
      </c>
      <c r="C44" s="4">
        <f>SUM('Municipal Revenue Share'!B44:N44)</f>
        <v>121107.20000000001</v>
      </c>
      <c r="D44" s="4">
        <f t="shared" si="0"/>
        <v>548669.48</v>
      </c>
      <c r="E44" s="4"/>
      <c r="F44" s="4"/>
      <c r="G44" s="4"/>
      <c r="H44" s="5"/>
    </row>
    <row r="45" spans="1:8" x14ac:dyDescent="0.2">
      <c r="A45" t="s">
        <v>19</v>
      </c>
      <c r="B45" s="4">
        <f>SUM('County Revenue Share'!B45:N45)</f>
        <v>170148.31999999998</v>
      </c>
      <c r="C45" s="4">
        <f>SUM('Municipal Revenue Share'!B45:N45)</f>
        <v>56729.61</v>
      </c>
      <c r="D45" s="4">
        <f t="shared" si="0"/>
        <v>226877.93</v>
      </c>
      <c r="E45" s="4"/>
      <c r="F45" s="4"/>
      <c r="G45" s="4"/>
      <c r="H45" s="5"/>
    </row>
    <row r="46" spans="1:8" x14ac:dyDescent="0.2">
      <c r="A46" t="s">
        <v>52</v>
      </c>
      <c r="B46" s="4">
        <f>SUM('County Revenue Share'!B46:N46)</f>
        <v>7513048.21</v>
      </c>
      <c r="C46" s="4">
        <f>SUM('Municipal Revenue Share'!B46:N46)</f>
        <v>5913573.6300000008</v>
      </c>
      <c r="D46" s="4">
        <f t="shared" si="0"/>
        <v>13426621.84</v>
      </c>
      <c r="E46" s="4"/>
      <c r="F46" s="4"/>
      <c r="G46" s="4"/>
      <c r="H46" s="5"/>
    </row>
    <row r="47" spans="1:8" x14ac:dyDescent="0.2">
      <c r="A47" t="s">
        <v>53</v>
      </c>
      <c r="B47" s="4">
        <f>SUM('County Revenue Share'!B47:N47)</f>
        <v>18035433.180000003</v>
      </c>
      <c r="C47" s="4">
        <f>SUM('Municipal Revenue Share'!B47:N47)</f>
        <v>11251866.710000001</v>
      </c>
      <c r="D47" s="4">
        <f t="shared" si="0"/>
        <v>29287299.890000004</v>
      </c>
      <c r="E47" s="4"/>
      <c r="F47" s="4"/>
      <c r="G47" s="4"/>
      <c r="H47" s="5"/>
    </row>
    <row r="48" spans="1:8" x14ac:dyDescent="0.2">
      <c r="A48" t="s">
        <v>54</v>
      </c>
      <c r="B48" s="4">
        <f>SUM('County Revenue Share'!B48:N48)</f>
        <v>5951015.2700000005</v>
      </c>
      <c r="C48" s="4">
        <f>SUM('Municipal Revenue Share'!B48:N48)</f>
        <v>6822302.8899999997</v>
      </c>
      <c r="D48" s="4">
        <f t="shared" si="0"/>
        <v>12773318.16</v>
      </c>
      <c r="E48" s="4"/>
      <c r="F48" s="4"/>
      <c r="G48" s="4"/>
      <c r="H48" s="5"/>
    </row>
    <row r="49" spans="1:8" x14ac:dyDescent="0.2">
      <c r="A49" t="s">
        <v>20</v>
      </c>
      <c r="B49" s="4">
        <f>SUM('County Revenue Share'!B49:N49)</f>
        <v>1028015.4800000001</v>
      </c>
      <c r="C49" s="4">
        <f>SUM('Municipal Revenue Share'!B49:N49)</f>
        <v>358628.59999999992</v>
      </c>
      <c r="D49" s="4">
        <f t="shared" si="0"/>
        <v>1386644.08</v>
      </c>
      <c r="E49" s="4"/>
      <c r="F49" s="4"/>
      <c r="G49" s="4"/>
      <c r="H49" s="5"/>
    </row>
    <row r="50" spans="1:8" x14ac:dyDescent="0.2">
      <c r="A50" t="s">
        <v>21</v>
      </c>
      <c r="B50" s="4">
        <f>SUM('County Revenue Share'!B50:N50)</f>
        <v>168456.93</v>
      </c>
      <c r="C50" s="4">
        <f>SUM('Municipal Revenue Share'!B50:N50)</f>
        <v>49682.71</v>
      </c>
      <c r="D50" s="4">
        <f t="shared" si="0"/>
        <v>218139.63999999998</v>
      </c>
      <c r="E50" s="4"/>
      <c r="F50" s="4"/>
      <c r="G50" s="4"/>
      <c r="H50" s="5"/>
    </row>
    <row r="51" spans="1:8" x14ac:dyDescent="0.2">
      <c r="A51" t="s">
        <v>22</v>
      </c>
      <c r="B51" s="4">
        <f>SUM('County Revenue Share'!B51:N51)</f>
        <v>416427.03000000009</v>
      </c>
      <c r="C51" s="4">
        <f>SUM('Municipal Revenue Share'!B51:N51)</f>
        <v>177984.75999999995</v>
      </c>
      <c r="D51" s="4">
        <f t="shared" si="0"/>
        <v>594411.79</v>
      </c>
      <c r="E51" s="4"/>
      <c r="F51" s="4"/>
      <c r="G51" s="4"/>
      <c r="H51" s="5"/>
    </row>
    <row r="52" spans="1:8" x14ac:dyDescent="0.2">
      <c r="A52" t="s">
        <v>55</v>
      </c>
      <c r="B52" s="4">
        <f>SUM('County Revenue Share'!B52:N52)</f>
        <v>10509325.959999999</v>
      </c>
      <c r="C52" s="4">
        <f>SUM('Municipal Revenue Share'!B52:N52)</f>
        <v>2839668.54</v>
      </c>
      <c r="D52" s="4">
        <f t="shared" si="0"/>
        <v>13348994.5</v>
      </c>
      <c r="E52" s="4"/>
      <c r="F52" s="4"/>
      <c r="G52" s="4"/>
      <c r="H52" s="5"/>
    </row>
    <row r="53" spans="1:8" x14ac:dyDescent="0.2">
      <c r="A53" t="s">
        <v>23</v>
      </c>
      <c r="B53" s="4">
        <f>SUM('County Revenue Share'!B53:N53)</f>
        <v>9609567.120000001</v>
      </c>
      <c r="C53" s="4">
        <f>SUM('Municipal Revenue Share'!B53:N53)</f>
        <v>2446062.1999999997</v>
      </c>
      <c r="D53" s="4">
        <f t="shared" si="0"/>
        <v>12055629.32</v>
      </c>
      <c r="E53" s="4"/>
      <c r="F53" s="4"/>
      <c r="G53" s="4"/>
      <c r="H53" s="5"/>
    </row>
    <row r="54" spans="1:8" x14ac:dyDescent="0.2">
      <c r="A54" t="s">
        <v>24</v>
      </c>
      <c r="B54" s="4">
        <f>SUM('County Revenue Share'!B54:N54)</f>
        <v>4800422.4299999988</v>
      </c>
      <c r="C54" s="4">
        <f>SUM('Municipal Revenue Share'!B54:N54)</f>
        <v>756499.38</v>
      </c>
      <c r="D54" s="4">
        <f t="shared" si="0"/>
        <v>5556921.8099999987</v>
      </c>
      <c r="E54" s="4"/>
      <c r="F54" s="4"/>
      <c r="G54" s="4"/>
      <c r="H54" s="5"/>
    </row>
    <row r="55" spans="1:8" x14ac:dyDescent="0.2">
      <c r="A55" t="s">
        <v>56</v>
      </c>
      <c r="B55" s="4">
        <f>SUM('County Revenue Share'!B55:N55)</f>
        <v>2816322.0300000003</v>
      </c>
      <c r="C55" s="4">
        <f>SUM('Municipal Revenue Share'!B55:N55)</f>
        <v>2124996.9099999997</v>
      </c>
      <c r="D55" s="4">
        <f t="shared" si="0"/>
        <v>4941318.9399999995</v>
      </c>
      <c r="E55" s="4"/>
      <c r="F55" s="4"/>
      <c r="G55" s="4"/>
      <c r="H55" s="5"/>
    </row>
    <row r="56" spans="1:8" x14ac:dyDescent="0.2">
      <c r="A56" t="s">
        <v>57</v>
      </c>
      <c r="B56" s="4">
        <f>SUM('County Revenue Share'!B56:N56)</f>
        <v>2217835.1800000002</v>
      </c>
      <c r="C56" s="4">
        <f>SUM('Municipal Revenue Share'!B56:N56)</f>
        <v>530123.27999999991</v>
      </c>
      <c r="D56" s="4">
        <f t="shared" si="0"/>
        <v>2747958.46</v>
      </c>
      <c r="E56" s="4"/>
      <c r="F56" s="4"/>
      <c r="G56" s="4"/>
      <c r="H56" s="5"/>
    </row>
    <row r="57" spans="1:8" x14ac:dyDescent="0.2">
      <c r="A57" t="s">
        <v>58</v>
      </c>
      <c r="B57" s="4">
        <f>SUM('County Revenue Share'!B57:N57)</f>
        <v>5396198.0700000003</v>
      </c>
      <c r="C57" s="4">
        <f>SUM('Municipal Revenue Share'!B57:N57)</f>
        <v>3539249.0500000007</v>
      </c>
      <c r="D57" s="4">
        <f t="shared" si="0"/>
        <v>8935447.120000001</v>
      </c>
      <c r="E57" s="4"/>
      <c r="F57" s="4"/>
      <c r="G57" s="4"/>
      <c r="H57" s="5"/>
    </row>
    <row r="58" spans="1:8" x14ac:dyDescent="0.2">
      <c r="A58" t="s">
        <v>25</v>
      </c>
      <c r="B58" s="4">
        <f>SUM('County Revenue Share'!B58:N58)</f>
        <v>1113701.8</v>
      </c>
      <c r="C58" s="4">
        <f>SUM('Municipal Revenue Share'!B58:N58)</f>
        <v>283055.75</v>
      </c>
      <c r="D58" s="4">
        <f t="shared" si="0"/>
        <v>1396757.55</v>
      </c>
      <c r="E58" s="4"/>
      <c r="F58" s="4"/>
      <c r="G58" s="4"/>
      <c r="H58" s="5"/>
    </row>
    <row r="59" spans="1:8" x14ac:dyDescent="0.2">
      <c r="A59" t="s">
        <v>59</v>
      </c>
      <c r="B59" s="4">
        <f>SUM('County Revenue Share'!B59:N59)</f>
        <v>45927722.599999994</v>
      </c>
      <c r="C59" s="4">
        <f>SUM('Municipal Revenue Share'!B59:N59)</f>
        <v>24795223.149999999</v>
      </c>
      <c r="D59" s="4">
        <f t="shared" si="0"/>
        <v>70722945.75</v>
      </c>
      <c r="E59" s="4"/>
      <c r="F59" s="4"/>
      <c r="G59" s="4"/>
      <c r="H59" s="5"/>
    </row>
    <row r="60" spans="1:8" x14ac:dyDescent="0.2">
      <c r="A60" t="s">
        <v>60</v>
      </c>
      <c r="B60" s="4">
        <f>SUM('County Revenue Share'!B60:N60)</f>
        <v>8928303.5300000012</v>
      </c>
      <c r="C60" s="4">
        <f>SUM('Municipal Revenue Share'!B60:N60)</f>
        <v>4692493.0500000007</v>
      </c>
      <c r="D60" s="4">
        <f t="shared" si="0"/>
        <v>13620796.580000002</v>
      </c>
      <c r="E60" s="4"/>
      <c r="F60" s="4"/>
      <c r="G60" s="4"/>
      <c r="H60" s="5"/>
    </row>
    <row r="61" spans="1:8" x14ac:dyDescent="0.2">
      <c r="A61" t="s">
        <v>61</v>
      </c>
      <c r="B61" s="4">
        <f>SUM('County Revenue Share'!B61:N61)</f>
        <v>34551939.519999996</v>
      </c>
      <c r="C61" s="4">
        <f>SUM('Municipal Revenue Share'!B61:N61)</f>
        <v>28679360.770000003</v>
      </c>
      <c r="D61" s="4">
        <f t="shared" si="0"/>
        <v>63231300.289999999</v>
      </c>
      <c r="E61" s="4"/>
      <c r="F61" s="4"/>
      <c r="G61" s="4"/>
      <c r="H61" s="5"/>
    </row>
    <row r="62" spans="1:8" x14ac:dyDescent="0.2">
      <c r="A62" t="s">
        <v>26</v>
      </c>
      <c r="B62" s="4">
        <f>SUM('County Revenue Share'!B62:N62)</f>
        <v>14560049.380000001</v>
      </c>
      <c r="C62" s="4">
        <f>SUM('Municipal Revenue Share'!B62:N62)</f>
        <v>1912370.9800000002</v>
      </c>
      <c r="D62" s="4">
        <f t="shared" si="0"/>
        <v>16472420.360000001</v>
      </c>
      <c r="E62" s="4"/>
      <c r="F62" s="4"/>
      <c r="G62" s="4"/>
      <c r="H62" s="5"/>
    </row>
    <row r="63" spans="1:8" x14ac:dyDescent="0.2">
      <c r="A63" t="s">
        <v>62</v>
      </c>
      <c r="B63" s="4">
        <f>SUM('County Revenue Share'!B63:N63)</f>
        <v>19993669.16</v>
      </c>
      <c r="C63" s="4">
        <f>SUM('Municipal Revenue Share'!B63:N63)</f>
        <v>25025001.299999997</v>
      </c>
      <c r="D63" s="4">
        <f t="shared" si="0"/>
        <v>45018670.459999993</v>
      </c>
      <c r="E63" s="4"/>
      <c r="F63" s="4"/>
      <c r="G63" s="4"/>
      <c r="H63" s="5"/>
    </row>
    <row r="64" spans="1:8" x14ac:dyDescent="0.2">
      <c r="A64" t="s">
        <v>63</v>
      </c>
      <c r="B64" s="4">
        <f>SUM('County Revenue Share'!B64:N64)</f>
        <v>16374810.220000001</v>
      </c>
      <c r="C64" s="4">
        <f>SUM('Municipal Revenue Share'!B64:N64)</f>
        <v>9580996.3100000005</v>
      </c>
      <c r="D64" s="4">
        <f t="shared" si="0"/>
        <v>25955806.530000001</v>
      </c>
      <c r="E64" s="4"/>
      <c r="F64" s="4"/>
      <c r="G64" s="4"/>
      <c r="H64" s="5"/>
    </row>
    <row r="65" spans="1:8" x14ac:dyDescent="0.2">
      <c r="A65" t="s">
        <v>64</v>
      </c>
      <c r="B65" s="4">
        <f>SUM('County Revenue Share'!B65:N65)</f>
        <v>1870844.3300000005</v>
      </c>
      <c r="C65" s="4">
        <f>SUM('Municipal Revenue Share'!B65:N65)</f>
        <v>586125.19000000006</v>
      </c>
      <c r="D65" s="4">
        <f t="shared" si="0"/>
        <v>2456969.5200000005</v>
      </c>
      <c r="E65" s="4"/>
      <c r="F65" s="4"/>
      <c r="G65" s="4"/>
      <c r="H65" s="5"/>
    </row>
    <row r="66" spans="1:8" x14ac:dyDescent="0.2">
      <c r="A66" t="s">
        <v>65</v>
      </c>
      <c r="B66" s="4">
        <f>SUM('County Revenue Share'!B66:N66)</f>
        <v>7005494.8799999999</v>
      </c>
      <c r="C66" s="4">
        <f>SUM('Municipal Revenue Share'!B66:N66)</f>
        <v>779273.84</v>
      </c>
      <c r="D66" s="4">
        <f t="shared" si="0"/>
        <v>7784768.7199999997</v>
      </c>
      <c r="E66" s="4"/>
      <c r="F66" s="4"/>
      <c r="G66" s="4"/>
      <c r="H66" s="5"/>
    </row>
    <row r="67" spans="1:8" x14ac:dyDescent="0.2">
      <c r="A67" t="s">
        <v>66</v>
      </c>
      <c r="B67" s="4">
        <f>SUM('County Revenue Share'!B67:N67)</f>
        <v>5254492.7200000007</v>
      </c>
      <c r="C67" s="4">
        <f>SUM('Municipal Revenue Share'!B67:N67)</f>
        <v>7519218.040000001</v>
      </c>
      <c r="D67" s="4">
        <f t="shared" si="0"/>
        <v>12773710.760000002</v>
      </c>
      <c r="E67" s="4"/>
      <c r="F67" s="4"/>
      <c r="G67" s="4"/>
      <c r="H67" s="5"/>
    </row>
    <row r="68" spans="1:8" x14ac:dyDescent="0.2">
      <c r="A68" t="s">
        <v>67</v>
      </c>
      <c r="B68" s="4">
        <f>SUM('County Revenue Share'!B68:N68)</f>
        <v>4556702.2200000007</v>
      </c>
      <c r="C68" s="4">
        <f>SUM('Municipal Revenue Share'!B68:N68)</f>
        <v>627213.21</v>
      </c>
      <c r="D68" s="4">
        <f t="shared" si="0"/>
        <v>5183915.4300000006</v>
      </c>
      <c r="E68" s="4"/>
      <c r="F68" s="4"/>
      <c r="G68" s="4"/>
      <c r="H68" s="5"/>
    </row>
    <row r="69" spans="1:8" x14ac:dyDescent="0.2">
      <c r="A69" t="s">
        <v>68</v>
      </c>
      <c r="B69" s="4">
        <f>SUM('County Revenue Share'!B69:N69)</f>
        <v>11389708.430000002</v>
      </c>
      <c r="C69" s="4">
        <f>SUM('Municipal Revenue Share'!B69:N69)</f>
        <v>5624864.0299999993</v>
      </c>
      <c r="D69" s="4">
        <f t="shared" si="0"/>
        <v>17014572.460000001</v>
      </c>
      <c r="E69" s="4"/>
      <c r="F69" s="4"/>
      <c r="G69" s="4"/>
      <c r="H69" s="5"/>
    </row>
    <row r="70" spans="1:8" x14ac:dyDescent="0.2">
      <c r="A70" t="s">
        <v>69</v>
      </c>
      <c r="B70" s="4">
        <f>SUM('County Revenue Share'!B70:N70)</f>
        <v>10821347.219999997</v>
      </c>
      <c r="C70" s="4">
        <f>SUM('Municipal Revenue Share'!B70:N70)</f>
        <v>8725828.2400000002</v>
      </c>
      <c r="D70" s="4">
        <f t="shared" si="0"/>
        <v>19547175.459999997</v>
      </c>
      <c r="E70" s="4"/>
      <c r="F70" s="4"/>
      <c r="G70" s="4"/>
      <c r="H70" s="5"/>
    </row>
    <row r="71" spans="1:8" x14ac:dyDescent="0.2">
      <c r="A71" t="s">
        <v>27</v>
      </c>
      <c r="B71" s="4">
        <f>SUM('County Revenue Share'!B71:N71)</f>
        <v>3210335.9899999998</v>
      </c>
      <c r="C71" s="4">
        <f>SUM('Municipal Revenue Share'!B71:N71)</f>
        <v>479850.19999999995</v>
      </c>
      <c r="D71" s="4">
        <f t="shared" si="0"/>
        <v>3690186.1899999995</v>
      </c>
      <c r="E71" s="4"/>
      <c r="F71" s="4"/>
      <c r="G71" s="4"/>
      <c r="H71" s="5"/>
    </row>
    <row r="72" spans="1:8" x14ac:dyDescent="0.2">
      <c r="A72" t="s">
        <v>70</v>
      </c>
      <c r="B72" s="4">
        <f>SUM('County Revenue Share'!B72:N72)</f>
        <v>1099825.3199999998</v>
      </c>
      <c r="C72" s="4">
        <f>SUM('Municipal Revenue Share'!B72:N72)</f>
        <v>327910.33000000007</v>
      </c>
      <c r="D72" s="4">
        <f t="shared" si="0"/>
        <v>1427735.65</v>
      </c>
      <c r="E72" s="4"/>
      <c r="F72" s="4"/>
      <c r="G72" s="4"/>
      <c r="H72" s="5"/>
    </row>
    <row r="73" spans="1:8" x14ac:dyDescent="0.2">
      <c r="A73" t="s">
        <v>28</v>
      </c>
      <c r="B73" s="4">
        <f>SUM('County Revenue Share'!B73:N73)</f>
        <v>496402.22</v>
      </c>
      <c r="C73" s="4">
        <f>SUM('Municipal Revenue Share'!B73:N73)</f>
        <v>308511.35000000003</v>
      </c>
      <c r="D73" s="4">
        <f t="shared" si="0"/>
        <v>804913.57000000007</v>
      </c>
      <c r="E73" s="4"/>
      <c r="F73" s="4"/>
      <c r="G73" s="4"/>
      <c r="H73" s="5"/>
    </row>
    <row r="74" spans="1:8" x14ac:dyDescent="0.2">
      <c r="A74" t="s">
        <v>29</v>
      </c>
      <c r="B74" s="4">
        <f>SUM('County Revenue Share'!B74:N74)</f>
        <v>256392.00999999998</v>
      </c>
      <c r="C74" s="4">
        <f>SUM('Municipal Revenue Share'!B74:N74)</f>
        <v>118227.81000000003</v>
      </c>
      <c r="D74" s="4">
        <f t="shared" si="0"/>
        <v>374619.82</v>
      </c>
      <c r="E74" s="4"/>
      <c r="F74" s="4"/>
      <c r="G74" s="4"/>
      <c r="H74" s="5"/>
    </row>
    <row r="75" spans="1:8" x14ac:dyDescent="0.2">
      <c r="A75" t="s">
        <v>71</v>
      </c>
      <c r="B75" s="4">
        <f>SUM('County Revenue Share'!B75:N75)</f>
        <v>9932180.6100000031</v>
      </c>
      <c r="C75" s="4">
        <f>SUM('Municipal Revenue Share'!B75:N75)</f>
        <v>15959612.17</v>
      </c>
      <c r="D75" s="4">
        <f t="shared" si="0"/>
        <v>25891792.780000001</v>
      </c>
      <c r="E75" s="4"/>
      <c r="F75" s="4"/>
      <c r="G75" s="4"/>
      <c r="H75" s="5"/>
    </row>
    <row r="76" spans="1:8" x14ac:dyDescent="0.2">
      <c r="A76" t="s">
        <v>72</v>
      </c>
      <c r="B76" s="4">
        <f>SUM('County Revenue Share'!B76:N76)</f>
        <v>796892.94000000006</v>
      </c>
      <c r="C76" s="4">
        <f>SUM('Municipal Revenue Share'!B76:N76)</f>
        <v>60622.479999999996</v>
      </c>
      <c r="D76" s="4">
        <f t="shared" si="0"/>
        <v>857515.42</v>
      </c>
      <c r="E76" s="4"/>
      <c r="F76" s="4"/>
      <c r="G76" s="4"/>
      <c r="H76" s="5"/>
    </row>
    <row r="77" spans="1:8" x14ac:dyDescent="0.2">
      <c r="A77" t="s">
        <v>73</v>
      </c>
      <c r="B77" s="4">
        <f>SUM('County Revenue Share'!B77:N77)</f>
        <v>2441791.8699999996</v>
      </c>
      <c r="C77" s="4">
        <f>SUM('Municipal Revenue Share'!B77:N77)</f>
        <v>549428.52000000014</v>
      </c>
      <c r="D77" s="4">
        <f>B77+C77</f>
        <v>2991220.3899999997</v>
      </c>
      <c r="E77" s="4"/>
      <c r="F77" s="4"/>
      <c r="G77" s="4"/>
      <c r="H77" s="5"/>
    </row>
    <row r="78" spans="1:8" x14ac:dyDescent="0.2">
      <c r="A78" t="s">
        <v>30</v>
      </c>
      <c r="B78" s="4">
        <f>SUM('County Revenue Share'!B78:N78)</f>
        <v>556914.28999999992</v>
      </c>
      <c r="C78" s="4">
        <f>SUM('Municipal Revenue Share'!B78:N78)</f>
        <v>224901.56999999998</v>
      </c>
      <c r="D78" s="4">
        <f>B78+C78</f>
        <v>781815.85999999987</v>
      </c>
      <c r="E78" s="4"/>
      <c r="F78" s="4"/>
      <c r="G78" s="4"/>
      <c r="H78" s="5"/>
    </row>
    <row r="79" spans="1:8" x14ac:dyDescent="0.2">
      <c r="A79" t="s">
        <v>1</v>
      </c>
      <c r="B79" s="4" t="s">
        <v>32</v>
      </c>
      <c r="C79" s="4" t="s">
        <v>33</v>
      </c>
      <c r="D79" s="4" t="s">
        <v>33</v>
      </c>
      <c r="E79" s="4"/>
      <c r="F79" s="4"/>
      <c r="G79" s="4"/>
      <c r="H79" s="4"/>
    </row>
    <row r="80" spans="1:8" x14ac:dyDescent="0.2">
      <c r="A80" t="s">
        <v>31</v>
      </c>
      <c r="B80" s="4">
        <f>SUM(B12:B78)</f>
        <v>517238507.83999997</v>
      </c>
      <c r="C80" s="4">
        <f>SUM(C12:C78)</f>
        <v>438341932.25</v>
      </c>
      <c r="D80" s="4">
        <f>SUM(D12:D78)</f>
        <v>955580440.09000015</v>
      </c>
      <c r="E80" s="4"/>
      <c r="F80" s="4"/>
      <c r="G80" s="4"/>
      <c r="H80" s="4"/>
    </row>
    <row r="82" spans="1:1" x14ac:dyDescent="0.2">
      <c r="A82" s="3"/>
    </row>
  </sheetData>
  <mergeCells count="4">
    <mergeCell ref="A3:D3"/>
    <mergeCell ref="A4:D4"/>
    <mergeCell ref="A5:D5"/>
    <mergeCell ref="A6:D6"/>
  </mergeCells>
  <phoneticPr fontId="0" type="noConversion"/>
  <pageMargins left="0.75" right="0.75" top="1" bottom="1" header="0.5" footer="0.5"/>
  <pageSetup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52"/>
  </sheetPr>
  <dimension ref="A2:AE80"/>
  <sheetViews>
    <sheetView topLeftCell="A2" zoomScaleNormal="100" workbookViewId="0">
      <pane xSplit="1" ySplit="10" topLeftCell="B12" activePane="bottomRight" state="frozen"/>
      <selection activeCell="A2" sqref="A2"/>
      <selection pane="topRight" activeCell="B2" sqref="B2"/>
      <selection pane="bottomLeft" activeCell="A12" sqref="A12"/>
      <selection pane="bottomRight" activeCell="B12" sqref="B12:N78"/>
    </sheetView>
  </sheetViews>
  <sheetFormatPr defaultRowHeight="12.75" x14ac:dyDescent="0.2"/>
  <cols>
    <col min="1" max="1" width="16.1640625" bestFit="1" customWidth="1"/>
    <col min="2" max="12" width="10.1640625" bestFit="1" customWidth="1"/>
    <col min="13" max="13" width="10.1640625" style="5" bestFit="1" customWidth="1"/>
    <col min="14" max="14" width="12.5" style="5" bestFit="1" customWidth="1"/>
    <col min="15" max="15" width="11.1640625" bestFit="1" customWidth="1"/>
    <col min="17" max="17" width="9.6640625" bestFit="1" customWidth="1"/>
    <col min="19" max="19" width="10.1640625" bestFit="1" customWidth="1"/>
  </cols>
  <sheetData>
    <row r="2" spans="1:31" x14ac:dyDescent="0.2">
      <c r="A2" s="16" t="str">
        <f>'FY18-19'!A1</f>
        <v>VALIDATED TAX RECEIPTS FOR: July 2018 thru  June 2019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31" x14ac:dyDescent="0.2">
      <c r="A3" s="7"/>
      <c r="F3" s="3"/>
      <c r="G3" s="3"/>
      <c r="O3" t="s">
        <v>74</v>
      </c>
    </row>
    <row r="4" spans="1:31" x14ac:dyDescent="0.2">
      <c r="A4" s="16" t="s">
        <v>75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1:31" x14ac:dyDescent="0.2">
      <c r="A5" s="16" t="s">
        <v>34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</row>
    <row r="6" spans="1:31" x14ac:dyDescent="0.2">
      <c r="A6" s="16" t="s">
        <v>35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31" x14ac:dyDescent="0.2">
      <c r="A7" s="16" t="s">
        <v>76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Q7" s="12"/>
    </row>
    <row r="10" spans="1:31" x14ac:dyDescent="0.2">
      <c r="A10" t="s">
        <v>0</v>
      </c>
      <c r="B10" s="1">
        <v>43282</v>
      </c>
      <c r="C10" s="1">
        <f>DATE(YEAR(B10),MONTH(B10)+1,DAY(B10))</f>
        <v>43313</v>
      </c>
      <c r="D10" s="1">
        <f t="shared" ref="D10:M10" si="0">DATE(YEAR(C10),MONTH(C10)+1,DAY(C10))</f>
        <v>43344</v>
      </c>
      <c r="E10" s="1">
        <f t="shared" si="0"/>
        <v>43374</v>
      </c>
      <c r="F10" s="1">
        <f t="shared" si="0"/>
        <v>43405</v>
      </c>
      <c r="G10" s="1">
        <f t="shared" si="0"/>
        <v>43435</v>
      </c>
      <c r="H10" s="1">
        <f t="shared" si="0"/>
        <v>43466</v>
      </c>
      <c r="I10" s="1">
        <f t="shared" si="0"/>
        <v>43497</v>
      </c>
      <c r="J10" s="1">
        <f t="shared" si="0"/>
        <v>43525</v>
      </c>
      <c r="K10" s="1">
        <f t="shared" si="0"/>
        <v>43556</v>
      </c>
      <c r="L10" s="1">
        <f t="shared" si="0"/>
        <v>43586</v>
      </c>
      <c r="M10" s="1">
        <f t="shared" si="0"/>
        <v>43617</v>
      </c>
      <c r="N10" s="1" t="s">
        <v>83</v>
      </c>
      <c r="O10" s="15" t="s">
        <v>85</v>
      </c>
    </row>
    <row r="11" spans="1:31" x14ac:dyDescent="0.2">
      <c r="A11" t="s">
        <v>1</v>
      </c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</row>
    <row r="12" spans="1:31" x14ac:dyDescent="0.2">
      <c r="A12" t="s">
        <v>37</v>
      </c>
      <c r="B12" s="5">
        <v>449938.12</v>
      </c>
      <c r="C12" s="5">
        <v>449938.12</v>
      </c>
      <c r="D12" s="5">
        <v>449938.12</v>
      </c>
      <c r="E12" s="5">
        <v>449938.12</v>
      </c>
      <c r="F12" s="5">
        <v>449938.12</v>
      </c>
      <c r="G12" s="5">
        <v>449938.12</v>
      </c>
      <c r="H12" s="5">
        <v>449938.12</v>
      </c>
      <c r="I12" s="5">
        <v>449938.12</v>
      </c>
      <c r="J12" s="5">
        <v>449938.11</v>
      </c>
      <c r="K12" s="5">
        <v>449938.12</v>
      </c>
      <c r="L12" s="5">
        <v>449938.11</v>
      </c>
      <c r="M12" s="5">
        <v>449938.12</v>
      </c>
      <c r="N12" s="5">
        <v>334974.68</v>
      </c>
      <c r="O12" s="5">
        <f>SUM(B12:N12)</f>
        <v>5734232.1000000006</v>
      </c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</row>
    <row r="13" spans="1:31" x14ac:dyDescent="0.2">
      <c r="A13" t="s">
        <v>38</v>
      </c>
      <c r="B13" s="5">
        <v>46786.25</v>
      </c>
      <c r="C13" s="5">
        <v>46786.25</v>
      </c>
      <c r="D13" s="5">
        <v>46786.25</v>
      </c>
      <c r="E13" s="5">
        <v>46786.25</v>
      </c>
      <c r="F13" s="5">
        <v>46786.25</v>
      </c>
      <c r="G13" s="5">
        <v>46786.25</v>
      </c>
      <c r="H13" s="5">
        <v>46786.25</v>
      </c>
      <c r="I13" s="5">
        <v>46786.25</v>
      </c>
      <c r="J13" s="5">
        <v>46786.25</v>
      </c>
      <c r="K13" s="5">
        <v>46786.25</v>
      </c>
      <c r="L13" s="5">
        <v>46786.25</v>
      </c>
      <c r="M13" s="5">
        <v>46786.25</v>
      </c>
      <c r="N13" s="5">
        <v>34831.919999999998</v>
      </c>
      <c r="O13" s="5">
        <f t="shared" ref="O13:O76" si="1">SUM(B13:N13)</f>
        <v>596266.92000000004</v>
      </c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</row>
    <row r="14" spans="1:31" x14ac:dyDescent="0.2">
      <c r="A14" t="s">
        <v>39</v>
      </c>
      <c r="B14" s="5">
        <v>362709.02</v>
      </c>
      <c r="C14" s="5">
        <v>362709.02</v>
      </c>
      <c r="D14" s="5">
        <v>362709.02</v>
      </c>
      <c r="E14" s="5">
        <v>362709.02</v>
      </c>
      <c r="F14" s="5">
        <v>362709.02</v>
      </c>
      <c r="G14" s="5">
        <v>362709.02</v>
      </c>
      <c r="H14" s="5">
        <v>362709.02</v>
      </c>
      <c r="I14" s="5">
        <v>362709.02</v>
      </c>
      <c r="J14" s="5">
        <v>362709.02</v>
      </c>
      <c r="K14" s="5">
        <v>362709.02</v>
      </c>
      <c r="L14" s="5">
        <v>362709.02</v>
      </c>
      <c r="M14" s="5">
        <v>362709.02</v>
      </c>
      <c r="N14" s="5">
        <v>270033.44</v>
      </c>
      <c r="O14" s="5">
        <f t="shared" si="1"/>
        <v>4622541.6800000006</v>
      </c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</row>
    <row r="15" spans="1:31" x14ac:dyDescent="0.2">
      <c r="A15" t="s">
        <v>2</v>
      </c>
      <c r="B15" s="5">
        <v>48952.68</v>
      </c>
      <c r="C15" s="5">
        <v>48952.68</v>
      </c>
      <c r="D15" s="5">
        <v>48952.69</v>
      </c>
      <c r="E15" s="5">
        <v>48952.68</v>
      </c>
      <c r="F15" s="5">
        <v>48952.69</v>
      </c>
      <c r="G15" s="5">
        <v>48952.68</v>
      </c>
      <c r="H15" s="5">
        <v>48952.69</v>
      </c>
      <c r="I15" s="5">
        <v>48952.68</v>
      </c>
      <c r="J15" s="5">
        <v>48952.69</v>
      </c>
      <c r="K15" s="5">
        <v>48952.68</v>
      </c>
      <c r="L15" s="5">
        <v>48952.69</v>
      </c>
      <c r="M15" s="5">
        <v>48952.68</v>
      </c>
      <c r="N15" s="5">
        <v>36444.81</v>
      </c>
      <c r="O15" s="5">
        <f t="shared" si="1"/>
        <v>623877.02</v>
      </c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</row>
    <row r="16" spans="1:31" x14ac:dyDescent="0.2">
      <c r="A16" t="s">
        <v>40</v>
      </c>
      <c r="B16" s="5">
        <v>968814.17</v>
      </c>
      <c r="C16" s="5">
        <v>968814.17</v>
      </c>
      <c r="D16" s="5">
        <v>968814.17</v>
      </c>
      <c r="E16" s="5">
        <v>968814.17</v>
      </c>
      <c r="F16" s="5">
        <v>968814.17</v>
      </c>
      <c r="G16" s="5">
        <v>968814.17</v>
      </c>
      <c r="H16" s="5">
        <v>968814.17</v>
      </c>
      <c r="I16" s="5">
        <v>968814.18</v>
      </c>
      <c r="J16" s="5">
        <v>968814.17</v>
      </c>
      <c r="K16" s="5">
        <v>968814.18</v>
      </c>
      <c r="L16" s="5">
        <v>968814.17</v>
      </c>
      <c r="M16" s="5">
        <v>968814.18</v>
      </c>
      <c r="N16" s="5">
        <v>721273.01</v>
      </c>
      <c r="O16" s="5">
        <f t="shared" si="1"/>
        <v>12347043.08</v>
      </c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</row>
    <row r="17" spans="1:31" x14ac:dyDescent="0.2">
      <c r="A17" t="s">
        <v>41</v>
      </c>
      <c r="B17" s="5">
        <v>2599869.5499999998</v>
      </c>
      <c r="C17" s="5">
        <v>2599869.5499999998</v>
      </c>
      <c r="D17" s="5">
        <v>2599869.5499999998</v>
      </c>
      <c r="E17" s="5">
        <v>2599869.56</v>
      </c>
      <c r="F17" s="5">
        <v>2599869.5499999998</v>
      </c>
      <c r="G17" s="5">
        <v>2599869.56</v>
      </c>
      <c r="H17" s="5">
        <v>2599869.5499999998</v>
      </c>
      <c r="I17" s="5">
        <v>2599869.56</v>
      </c>
      <c r="J17" s="5">
        <v>2599869.5499999998</v>
      </c>
      <c r="K17" s="5">
        <v>2599869.56</v>
      </c>
      <c r="L17" s="5">
        <v>2599869.5499999998</v>
      </c>
      <c r="M17" s="5">
        <v>2599869.56</v>
      </c>
      <c r="N17" s="5">
        <v>1935578.35</v>
      </c>
      <c r="O17" s="5">
        <f t="shared" si="1"/>
        <v>33134012.999999996</v>
      </c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</row>
    <row r="18" spans="1:31" x14ac:dyDescent="0.2">
      <c r="A18" t="s">
        <v>3</v>
      </c>
      <c r="B18" s="5">
        <v>24638.51</v>
      </c>
      <c r="C18" s="5">
        <v>24638.51</v>
      </c>
      <c r="D18" s="5">
        <v>24638.51</v>
      </c>
      <c r="E18" s="5">
        <v>24638.51</v>
      </c>
      <c r="F18" s="5">
        <v>24638.51</v>
      </c>
      <c r="G18" s="5">
        <v>24638.5</v>
      </c>
      <c r="H18" s="5">
        <v>24638.51</v>
      </c>
      <c r="I18" s="5">
        <v>24638.5</v>
      </c>
      <c r="J18" s="5">
        <v>24638.51</v>
      </c>
      <c r="K18" s="5">
        <v>24638.5</v>
      </c>
      <c r="L18" s="5">
        <v>24638.51</v>
      </c>
      <c r="M18" s="5">
        <v>24638.5</v>
      </c>
      <c r="N18" s="5">
        <v>18343.14</v>
      </c>
      <c r="O18" s="5">
        <f t="shared" si="1"/>
        <v>314005.22000000003</v>
      </c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</row>
    <row r="19" spans="1:31" x14ac:dyDescent="0.2">
      <c r="A19" t="s">
        <v>42</v>
      </c>
      <c r="B19" s="5">
        <v>413938.54</v>
      </c>
      <c r="C19" s="5">
        <v>413938.54</v>
      </c>
      <c r="D19" s="5">
        <v>413938.54</v>
      </c>
      <c r="E19" s="5">
        <v>413938.54</v>
      </c>
      <c r="F19" s="5">
        <v>413938.54</v>
      </c>
      <c r="G19" s="5">
        <v>413938.54</v>
      </c>
      <c r="H19" s="5">
        <v>413938.54</v>
      </c>
      <c r="I19" s="5">
        <v>413938.54</v>
      </c>
      <c r="J19" s="5">
        <v>413938.54</v>
      </c>
      <c r="K19" s="5">
        <v>413938.54</v>
      </c>
      <c r="L19" s="5">
        <v>413938.54</v>
      </c>
      <c r="M19" s="5">
        <v>413938.55</v>
      </c>
      <c r="N19" s="5">
        <v>308173.34000000003</v>
      </c>
      <c r="O19" s="5">
        <f t="shared" si="1"/>
        <v>5275435.8299999991</v>
      </c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</row>
    <row r="20" spans="1:31" x14ac:dyDescent="0.2">
      <c r="A20" t="s">
        <v>43</v>
      </c>
      <c r="B20" s="5">
        <v>324992.95</v>
      </c>
      <c r="C20" s="5">
        <v>324992.95</v>
      </c>
      <c r="D20" s="5">
        <v>324992.95</v>
      </c>
      <c r="E20" s="5">
        <v>324992.95</v>
      </c>
      <c r="F20" s="5">
        <v>324992.96000000002</v>
      </c>
      <c r="G20" s="5">
        <v>324992.95</v>
      </c>
      <c r="H20" s="5">
        <v>324992.96000000002</v>
      </c>
      <c r="I20" s="5">
        <v>324992.95</v>
      </c>
      <c r="J20" s="5">
        <v>324992.96000000002</v>
      </c>
      <c r="K20" s="5">
        <v>324992.95</v>
      </c>
      <c r="L20" s="5">
        <v>324992.96000000002</v>
      </c>
      <c r="M20" s="5">
        <v>324992.95</v>
      </c>
      <c r="N20" s="5">
        <v>241954.19</v>
      </c>
      <c r="O20" s="5">
        <f t="shared" si="1"/>
        <v>4141869.6300000004</v>
      </c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</row>
    <row r="21" spans="1:31" x14ac:dyDescent="0.2">
      <c r="A21" t="s">
        <v>44</v>
      </c>
      <c r="B21" s="5">
        <v>457829.9</v>
      </c>
      <c r="C21" s="5">
        <v>457829.89</v>
      </c>
      <c r="D21" s="5">
        <v>457829.9</v>
      </c>
      <c r="E21" s="5">
        <v>457829.89</v>
      </c>
      <c r="F21" s="5">
        <v>457829.9</v>
      </c>
      <c r="G21" s="5">
        <v>457829.89</v>
      </c>
      <c r="H21" s="5">
        <v>457829.9</v>
      </c>
      <c r="I21" s="5">
        <v>457829.89</v>
      </c>
      <c r="J21" s="5">
        <v>457829.9</v>
      </c>
      <c r="K21" s="5">
        <v>457829.89</v>
      </c>
      <c r="L21" s="5">
        <v>457829.9</v>
      </c>
      <c r="M21" s="5">
        <v>457829.89</v>
      </c>
      <c r="N21" s="5">
        <v>340850.04</v>
      </c>
      <c r="O21" s="5">
        <f t="shared" si="1"/>
        <v>5834808.7800000003</v>
      </c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</row>
    <row r="22" spans="1:31" x14ac:dyDescent="0.2">
      <c r="A22" t="s">
        <v>45</v>
      </c>
      <c r="B22" s="5">
        <v>955077.6</v>
      </c>
      <c r="C22" s="5">
        <v>955077.6</v>
      </c>
      <c r="D22" s="5">
        <v>955077.6</v>
      </c>
      <c r="E22" s="5">
        <v>955077.6</v>
      </c>
      <c r="F22" s="5">
        <v>955077.6</v>
      </c>
      <c r="G22" s="5">
        <v>955077.6</v>
      </c>
      <c r="H22" s="5">
        <v>955077.6</v>
      </c>
      <c r="I22" s="5">
        <v>955077.6</v>
      </c>
      <c r="J22" s="5">
        <v>955077.6</v>
      </c>
      <c r="K22" s="5">
        <v>955077.6</v>
      </c>
      <c r="L22" s="5">
        <v>955077.6</v>
      </c>
      <c r="M22" s="5">
        <v>955077.59</v>
      </c>
      <c r="N22" s="5">
        <v>711046.26</v>
      </c>
      <c r="O22" s="5">
        <f t="shared" si="1"/>
        <v>12171977.449999997</v>
      </c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</row>
    <row r="23" spans="1:31" x14ac:dyDescent="0.2">
      <c r="A23" t="s">
        <v>4</v>
      </c>
      <c r="B23" s="5">
        <v>147158.15</v>
      </c>
      <c r="C23" s="5">
        <v>147158.15</v>
      </c>
      <c r="D23" s="5">
        <v>147158.15</v>
      </c>
      <c r="E23" s="5">
        <v>147158.14000000001</v>
      </c>
      <c r="F23" s="5">
        <v>147158.15</v>
      </c>
      <c r="G23" s="5">
        <v>147158.14000000001</v>
      </c>
      <c r="H23" s="5">
        <v>147158.15</v>
      </c>
      <c r="I23" s="5">
        <v>147158.14000000001</v>
      </c>
      <c r="J23" s="5">
        <v>147158.15</v>
      </c>
      <c r="K23" s="5">
        <v>147158.14000000001</v>
      </c>
      <c r="L23" s="5">
        <v>147158.15</v>
      </c>
      <c r="M23" s="5">
        <v>147158.14000000001</v>
      </c>
      <c r="N23" s="5">
        <v>109557.86</v>
      </c>
      <c r="O23" s="5">
        <f t="shared" si="1"/>
        <v>1875455.61</v>
      </c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</row>
    <row r="24" spans="1:31" x14ac:dyDescent="0.2">
      <c r="A24" t="s">
        <v>82</v>
      </c>
      <c r="B24" s="5">
        <v>5176531.87</v>
      </c>
      <c r="C24" s="5">
        <v>5176531.87</v>
      </c>
      <c r="D24" s="5">
        <v>5176531.87</v>
      </c>
      <c r="E24" s="5">
        <v>5176531.87</v>
      </c>
      <c r="F24" s="5">
        <v>5176531.87</v>
      </c>
      <c r="G24" s="5">
        <v>5176531.87</v>
      </c>
      <c r="H24" s="5">
        <v>5176531.88</v>
      </c>
      <c r="I24" s="5">
        <v>5176531.87</v>
      </c>
      <c r="J24" s="5">
        <v>5176531.88</v>
      </c>
      <c r="K24" s="5">
        <v>5176531.87</v>
      </c>
      <c r="L24" s="5">
        <v>5176531.88</v>
      </c>
      <c r="M24" s="5">
        <v>5176531.87</v>
      </c>
      <c r="N24" s="5">
        <v>3853879.15</v>
      </c>
      <c r="O24" s="5">
        <f t="shared" si="1"/>
        <v>65972261.619999997</v>
      </c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</row>
    <row r="25" spans="1:31" x14ac:dyDescent="0.2">
      <c r="A25" t="s">
        <v>5</v>
      </c>
      <c r="B25" s="5">
        <v>64221.77</v>
      </c>
      <c r="C25" s="5">
        <v>64221.77</v>
      </c>
      <c r="D25" s="5">
        <v>64221.77</v>
      </c>
      <c r="E25" s="5">
        <v>64221.760000000002</v>
      </c>
      <c r="F25" s="5">
        <v>64221.77</v>
      </c>
      <c r="G25" s="5">
        <v>64221.760000000002</v>
      </c>
      <c r="H25" s="5">
        <v>64221.77</v>
      </c>
      <c r="I25" s="5">
        <v>64221.760000000002</v>
      </c>
      <c r="J25" s="5">
        <v>64221.77</v>
      </c>
      <c r="K25" s="5">
        <v>64221.760000000002</v>
      </c>
      <c r="L25" s="5">
        <v>64221.77</v>
      </c>
      <c r="M25" s="5">
        <v>64221.760000000002</v>
      </c>
      <c r="N25" s="5">
        <v>47812.5</v>
      </c>
      <c r="O25" s="5">
        <f t="shared" si="1"/>
        <v>818473.69000000006</v>
      </c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</row>
    <row r="26" spans="1:31" x14ac:dyDescent="0.2">
      <c r="A26" t="s">
        <v>6</v>
      </c>
      <c r="B26" s="5">
        <v>29660.45</v>
      </c>
      <c r="C26" s="5">
        <v>29660.45</v>
      </c>
      <c r="D26" s="5">
        <v>29660.45</v>
      </c>
      <c r="E26" s="5">
        <v>29660.45</v>
      </c>
      <c r="F26" s="5">
        <v>29660.45</v>
      </c>
      <c r="G26" s="5">
        <v>29660.45</v>
      </c>
      <c r="H26" s="5">
        <v>29660.45</v>
      </c>
      <c r="I26" s="5">
        <v>29660.45</v>
      </c>
      <c r="J26" s="5">
        <v>29660.45</v>
      </c>
      <c r="K26" s="5">
        <v>29660.45</v>
      </c>
      <c r="L26" s="5">
        <v>29660.45</v>
      </c>
      <c r="M26" s="5">
        <v>29660.45</v>
      </c>
      <c r="N26" s="5">
        <v>22081.919999999998</v>
      </c>
      <c r="O26" s="5">
        <f t="shared" si="1"/>
        <v>378007.32000000007</v>
      </c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</row>
    <row r="27" spans="1:31" x14ac:dyDescent="0.2">
      <c r="A27" t="s">
        <v>46</v>
      </c>
      <c r="B27" s="5">
        <v>2045827.58</v>
      </c>
      <c r="C27" s="5">
        <v>2045827.58</v>
      </c>
      <c r="D27" s="5">
        <v>2045827.58</v>
      </c>
      <c r="E27" s="5">
        <v>2045827.58</v>
      </c>
      <c r="F27" s="5">
        <v>2045827.58</v>
      </c>
      <c r="G27" s="5">
        <v>2045827.58</v>
      </c>
      <c r="H27" s="5">
        <v>2045827.58</v>
      </c>
      <c r="I27" s="5">
        <v>2045827.58</v>
      </c>
      <c r="J27" s="5">
        <v>2045827.58</v>
      </c>
      <c r="K27" s="5">
        <v>2045827.58</v>
      </c>
      <c r="L27" s="5">
        <v>2045827.58</v>
      </c>
      <c r="M27" s="5">
        <v>2045827.59</v>
      </c>
      <c r="N27" s="5">
        <v>1523099.33</v>
      </c>
      <c r="O27" s="5">
        <f t="shared" si="1"/>
        <v>26073030.299999997</v>
      </c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</row>
    <row r="28" spans="1:31" x14ac:dyDescent="0.2">
      <c r="A28" t="s">
        <v>47</v>
      </c>
      <c r="B28" s="5">
        <v>726669.31</v>
      </c>
      <c r="C28" s="5">
        <v>726669.31</v>
      </c>
      <c r="D28" s="5">
        <v>726669.31</v>
      </c>
      <c r="E28" s="5">
        <v>726669.31</v>
      </c>
      <c r="F28" s="5">
        <v>726669.31</v>
      </c>
      <c r="G28" s="5">
        <v>726669.31</v>
      </c>
      <c r="H28" s="5">
        <v>726669.31</v>
      </c>
      <c r="I28" s="5">
        <v>726669.31</v>
      </c>
      <c r="J28" s="5">
        <v>726669.31</v>
      </c>
      <c r="K28" s="5">
        <v>726669.31</v>
      </c>
      <c r="L28" s="5">
        <v>726669.3</v>
      </c>
      <c r="M28" s="5">
        <v>726669.31</v>
      </c>
      <c r="N28" s="5">
        <v>540998.43999999994</v>
      </c>
      <c r="O28" s="5">
        <f t="shared" si="1"/>
        <v>9261030.1500000004</v>
      </c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</row>
    <row r="29" spans="1:31" x14ac:dyDescent="0.2">
      <c r="A29" t="s">
        <v>7</v>
      </c>
      <c r="B29" s="5">
        <v>125407.91</v>
      </c>
      <c r="C29" s="5">
        <v>125407.91</v>
      </c>
      <c r="D29" s="5">
        <v>125407.91</v>
      </c>
      <c r="E29" s="5">
        <v>125407.91</v>
      </c>
      <c r="F29" s="5">
        <v>125407.92</v>
      </c>
      <c r="G29" s="5">
        <v>125407.91</v>
      </c>
      <c r="H29" s="5">
        <v>125407.92</v>
      </c>
      <c r="I29" s="5">
        <v>125407.91</v>
      </c>
      <c r="J29" s="5">
        <v>125407.92</v>
      </c>
      <c r="K29" s="5">
        <v>125407.91</v>
      </c>
      <c r="L29" s="5">
        <v>125407.92</v>
      </c>
      <c r="M29" s="5">
        <v>125407.91</v>
      </c>
      <c r="N29" s="5">
        <v>93365.01</v>
      </c>
      <c r="O29" s="5">
        <f t="shared" si="1"/>
        <v>1598259.97</v>
      </c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</row>
    <row r="30" spans="1:31" x14ac:dyDescent="0.2">
      <c r="A30" t="s">
        <v>8</v>
      </c>
      <c r="B30" s="5">
        <v>22197.14</v>
      </c>
      <c r="C30" s="5">
        <v>22197.14</v>
      </c>
      <c r="D30" s="5">
        <v>22197.14</v>
      </c>
      <c r="E30" s="5">
        <v>22197.15</v>
      </c>
      <c r="F30" s="5">
        <v>22197.14</v>
      </c>
      <c r="G30" s="5">
        <v>22197.15</v>
      </c>
      <c r="H30" s="5">
        <v>22197.14</v>
      </c>
      <c r="I30" s="5">
        <v>22197.15</v>
      </c>
      <c r="J30" s="5">
        <v>22197.14</v>
      </c>
      <c r="K30" s="5">
        <v>22197.15</v>
      </c>
      <c r="L30" s="5">
        <v>22197.14</v>
      </c>
      <c r="M30" s="5">
        <v>22197.15</v>
      </c>
      <c r="N30" s="5">
        <v>16525.560000000001</v>
      </c>
      <c r="O30" s="5">
        <f t="shared" si="1"/>
        <v>282891.28999999998</v>
      </c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</row>
    <row r="31" spans="1:31" x14ac:dyDescent="0.2">
      <c r="A31" t="s">
        <v>9</v>
      </c>
      <c r="B31" s="5">
        <v>78047.94</v>
      </c>
      <c r="C31" s="5">
        <v>78047.94</v>
      </c>
      <c r="D31" s="5">
        <v>78047.94</v>
      </c>
      <c r="E31" s="5">
        <v>78047.94</v>
      </c>
      <c r="F31" s="5">
        <v>78047.94</v>
      </c>
      <c r="G31" s="5">
        <v>78047.94</v>
      </c>
      <c r="H31" s="5">
        <v>78047.94</v>
      </c>
      <c r="I31" s="5">
        <v>78047.94</v>
      </c>
      <c r="J31" s="5">
        <v>78047.929999999993</v>
      </c>
      <c r="K31" s="5">
        <v>78047.94</v>
      </c>
      <c r="L31" s="5">
        <v>78047.929999999993</v>
      </c>
      <c r="M31" s="5">
        <v>78047.94</v>
      </c>
      <c r="N31" s="5">
        <v>58105.95</v>
      </c>
      <c r="O31" s="5">
        <f t="shared" si="1"/>
        <v>994681.20999999973</v>
      </c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</row>
    <row r="32" spans="1:31" x14ac:dyDescent="0.2">
      <c r="A32" t="s">
        <v>10</v>
      </c>
      <c r="B32" s="5">
        <v>31128.59</v>
      </c>
      <c r="C32" s="5">
        <v>31128.59</v>
      </c>
      <c r="D32" s="5">
        <v>31128.6</v>
      </c>
      <c r="E32" s="5">
        <v>31128.59</v>
      </c>
      <c r="F32" s="5">
        <v>31128.6</v>
      </c>
      <c r="G32" s="5">
        <v>31128.59</v>
      </c>
      <c r="H32" s="5">
        <v>31128.6</v>
      </c>
      <c r="I32" s="5">
        <v>31128.59</v>
      </c>
      <c r="J32" s="5">
        <v>31128.6</v>
      </c>
      <c r="K32" s="5">
        <v>31128.59</v>
      </c>
      <c r="L32" s="5">
        <v>31128.6</v>
      </c>
      <c r="M32" s="5">
        <v>31128.59</v>
      </c>
      <c r="N32" s="5">
        <v>23174.95</v>
      </c>
      <c r="O32" s="5">
        <f t="shared" si="1"/>
        <v>396718.08000000002</v>
      </c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</row>
    <row r="33" spans="1:31" x14ac:dyDescent="0.2">
      <c r="A33" t="s">
        <v>11</v>
      </c>
      <c r="B33" s="5">
        <v>23104.63</v>
      </c>
      <c r="C33" s="5">
        <v>23104.63</v>
      </c>
      <c r="D33" s="5">
        <v>23104.63</v>
      </c>
      <c r="E33" s="5">
        <v>23104.63</v>
      </c>
      <c r="F33" s="5">
        <v>23104.63</v>
      </c>
      <c r="G33" s="5">
        <v>23104.63</v>
      </c>
      <c r="H33" s="5">
        <v>23104.63</v>
      </c>
      <c r="I33" s="5">
        <v>23104.62</v>
      </c>
      <c r="J33" s="5">
        <v>23104.63</v>
      </c>
      <c r="K33" s="5">
        <v>23104.62</v>
      </c>
      <c r="L33" s="5">
        <v>23104.63</v>
      </c>
      <c r="M33" s="5">
        <v>23104.62</v>
      </c>
      <c r="N33" s="5">
        <v>17201.18</v>
      </c>
      <c r="O33" s="5">
        <f t="shared" si="1"/>
        <v>294456.71000000002</v>
      </c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</row>
    <row r="34" spans="1:31" x14ac:dyDescent="0.2">
      <c r="A34" t="s">
        <v>48</v>
      </c>
      <c r="B34" s="5">
        <v>24837.33</v>
      </c>
      <c r="C34" s="5">
        <v>24837.33</v>
      </c>
      <c r="D34" s="5">
        <v>24837.33</v>
      </c>
      <c r="E34" s="5">
        <v>24837.33</v>
      </c>
      <c r="F34" s="5">
        <v>24837.33</v>
      </c>
      <c r="G34" s="5">
        <v>24837.33</v>
      </c>
      <c r="H34" s="5">
        <v>24837.33</v>
      </c>
      <c r="I34" s="5">
        <v>24837.33</v>
      </c>
      <c r="J34" s="5">
        <v>24837.33</v>
      </c>
      <c r="K34" s="5">
        <v>24837.33</v>
      </c>
      <c r="L34" s="5">
        <v>24837.32</v>
      </c>
      <c r="M34" s="5">
        <v>24837.33</v>
      </c>
      <c r="N34" s="5">
        <v>18491.150000000001</v>
      </c>
      <c r="O34" s="5">
        <f t="shared" si="1"/>
        <v>316539.10000000009</v>
      </c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</row>
    <row r="35" spans="1:31" x14ac:dyDescent="0.2">
      <c r="A35" t="s">
        <v>12</v>
      </c>
      <c r="B35" s="5">
        <v>22780.31</v>
      </c>
      <c r="C35" s="5">
        <v>22780.31</v>
      </c>
      <c r="D35" s="5">
        <v>22780.31</v>
      </c>
      <c r="E35" s="5">
        <v>22780.31</v>
      </c>
      <c r="F35" s="5">
        <v>22780.31</v>
      </c>
      <c r="G35" s="5">
        <v>22780.31</v>
      </c>
      <c r="H35" s="5">
        <v>22780.31</v>
      </c>
      <c r="I35" s="5">
        <v>22780.31</v>
      </c>
      <c r="J35" s="5">
        <v>22780.31</v>
      </c>
      <c r="K35" s="5">
        <v>22780.31</v>
      </c>
      <c r="L35" s="5">
        <v>22780.31</v>
      </c>
      <c r="M35" s="5">
        <v>22780.31</v>
      </c>
      <c r="N35" s="5">
        <v>16959.73</v>
      </c>
      <c r="O35" s="5">
        <f t="shared" si="1"/>
        <v>290323.45</v>
      </c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</row>
    <row r="36" spans="1:31" x14ac:dyDescent="0.2">
      <c r="A36" t="s">
        <v>13</v>
      </c>
      <c r="B36" s="5">
        <v>44050.95</v>
      </c>
      <c r="C36" s="5">
        <v>44050.95</v>
      </c>
      <c r="D36" s="5">
        <v>44050.95</v>
      </c>
      <c r="E36" s="5">
        <v>44050.95</v>
      </c>
      <c r="F36" s="5">
        <v>44050.95</v>
      </c>
      <c r="G36" s="5">
        <v>44050.95</v>
      </c>
      <c r="H36" s="5">
        <v>44050.95</v>
      </c>
      <c r="I36" s="5">
        <v>44050.95</v>
      </c>
      <c r="J36" s="5">
        <v>44050.95</v>
      </c>
      <c r="K36" s="5">
        <v>44050.95</v>
      </c>
      <c r="L36" s="5">
        <v>44050.95</v>
      </c>
      <c r="M36" s="5">
        <v>44050.95</v>
      </c>
      <c r="N36" s="5">
        <v>32795.51</v>
      </c>
      <c r="O36" s="5">
        <f t="shared" si="1"/>
        <v>561406.91</v>
      </c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</row>
    <row r="37" spans="1:31" x14ac:dyDescent="0.2">
      <c r="A37" t="s">
        <v>14</v>
      </c>
      <c r="B37" s="5">
        <v>73756.899999999994</v>
      </c>
      <c r="C37" s="5">
        <v>73756.899999999994</v>
      </c>
      <c r="D37" s="5">
        <v>73756.899999999994</v>
      </c>
      <c r="E37" s="5">
        <v>73756.899999999994</v>
      </c>
      <c r="F37" s="5">
        <v>73756.899999999994</v>
      </c>
      <c r="G37" s="5">
        <v>73756.899999999994</v>
      </c>
      <c r="H37" s="5">
        <v>73756.899999999994</v>
      </c>
      <c r="I37" s="5">
        <v>73756.899999999994</v>
      </c>
      <c r="J37" s="5">
        <v>73756.899999999994</v>
      </c>
      <c r="K37" s="5">
        <v>73756.899999999994</v>
      </c>
      <c r="L37" s="5">
        <v>73756.91</v>
      </c>
      <c r="M37" s="5">
        <v>73756.899999999994</v>
      </c>
      <c r="N37" s="5">
        <v>54911.32</v>
      </c>
      <c r="O37" s="5">
        <f t="shared" si="1"/>
        <v>939994.13000000012</v>
      </c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</row>
    <row r="38" spans="1:31" x14ac:dyDescent="0.2">
      <c r="A38" t="s">
        <v>49</v>
      </c>
      <c r="B38" s="5">
        <v>406175.07</v>
      </c>
      <c r="C38" s="5">
        <v>406175.07</v>
      </c>
      <c r="D38" s="5">
        <v>406175.07</v>
      </c>
      <c r="E38" s="5">
        <v>406175.07</v>
      </c>
      <c r="F38" s="5">
        <v>406175.07</v>
      </c>
      <c r="G38" s="5">
        <v>406175.07</v>
      </c>
      <c r="H38" s="5">
        <v>406175.07</v>
      </c>
      <c r="I38" s="5">
        <v>406175.07</v>
      </c>
      <c r="J38" s="5">
        <v>406175.07</v>
      </c>
      <c r="K38" s="5">
        <v>406175.07</v>
      </c>
      <c r="L38" s="5">
        <v>406175.07</v>
      </c>
      <c r="M38" s="5">
        <v>406175.07</v>
      </c>
      <c r="N38" s="5">
        <v>302393.51</v>
      </c>
      <c r="O38" s="5">
        <f t="shared" si="1"/>
        <v>5176494.3499999996</v>
      </c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</row>
    <row r="39" spans="1:31" x14ac:dyDescent="0.2">
      <c r="A39" t="s">
        <v>15</v>
      </c>
      <c r="B39" s="5">
        <v>205840.05</v>
      </c>
      <c r="C39" s="5">
        <v>205840.05</v>
      </c>
      <c r="D39" s="5">
        <v>205840.05</v>
      </c>
      <c r="E39" s="5">
        <v>205840.05</v>
      </c>
      <c r="F39" s="5">
        <v>205840.06</v>
      </c>
      <c r="G39" s="5">
        <v>205840.05</v>
      </c>
      <c r="H39" s="5">
        <v>205840.06</v>
      </c>
      <c r="I39" s="5">
        <v>205840.05</v>
      </c>
      <c r="J39" s="5">
        <v>205840.06</v>
      </c>
      <c r="K39" s="5">
        <v>205840.05</v>
      </c>
      <c r="L39" s="5">
        <v>205840.06</v>
      </c>
      <c r="M39" s="5">
        <v>205840.05</v>
      </c>
      <c r="N39" s="5">
        <v>153245.98000000001</v>
      </c>
      <c r="O39" s="5">
        <f t="shared" si="1"/>
        <v>2623326.62</v>
      </c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</row>
    <row r="40" spans="1:31" x14ac:dyDescent="0.2">
      <c r="A40" t="s">
        <v>50</v>
      </c>
      <c r="B40" s="5">
        <v>3054764.69</v>
      </c>
      <c r="C40" s="5">
        <v>3054764.69</v>
      </c>
      <c r="D40" s="5">
        <v>3054764.69</v>
      </c>
      <c r="E40" s="5">
        <v>3054764.69</v>
      </c>
      <c r="F40" s="5">
        <v>3054764.69</v>
      </c>
      <c r="G40" s="5">
        <v>3054764.69</v>
      </c>
      <c r="H40" s="5">
        <v>3054764.69</v>
      </c>
      <c r="I40" s="5">
        <v>3054764.7</v>
      </c>
      <c r="J40" s="5">
        <v>3054764.69</v>
      </c>
      <c r="K40" s="5">
        <v>3054764.7</v>
      </c>
      <c r="L40" s="5">
        <v>3054764.69</v>
      </c>
      <c r="M40" s="5">
        <v>3054764.7</v>
      </c>
      <c r="N40" s="5">
        <v>2274243.4900000002</v>
      </c>
      <c r="O40" s="5">
        <f t="shared" si="1"/>
        <v>38931419.800000004</v>
      </c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</row>
    <row r="41" spans="1:31" x14ac:dyDescent="0.2">
      <c r="A41" t="s">
        <v>16</v>
      </c>
      <c r="B41" s="5">
        <v>34116.78</v>
      </c>
      <c r="C41" s="5">
        <v>34116.78</v>
      </c>
      <c r="D41" s="5">
        <v>34116.78</v>
      </c>
      <c r="E41" s="5">
        <v>34116.78</v>
      </c>
      <c r="F41" s="5">
        <v>34116.78</v>
      </c>
      <c r="G41" s="5">
        <v>34116.78</v>
      </c>
      <c r="H41" s="5">
        <v>34116.78</v>
      </c>
      <c r="I41" s="5">
        <v>34116.79</v>
      </c>
      <c r="J41" s="5">
        <v>34116.78</v>
      </c>
      <c r="K41" s="5">
        <v>34116.79</v>
      </c>
      <c r="L41" s="5">
        <v>34116.78</v>
      </c>
      <c r="M41" s="5">
        <v>34116.79</v>
      </c>
      <c r="N41" s="5">
        <v>25399.62</v>
      </c>
      <c r="O41" s="5">
        <f t="shared" si="1"/>
        <v>434801.00999999995</v>
      </c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</row>
    <row r="42" spans="1:31" x14ac:dyDescent="0.2">
      <c r="A42" t="s">
        <v>51</v>
      </c>
      <c r="B42" s="5">
        <v>311997.28999999998</v>
      </c>
      <c r="C42" s="5">
        <v>311997.28999999998</v>
      </c>
      <c r="D42" s="5">
        <v>311997.28999999998</v>
      </c>
      <c r="E42" s="5">
        <v>311997.28999999998</v>
      </c>
      <c r="F42" s="5">
        <v>311997.28999999998</v>
      </c>
      <c r="G42" s="5">
        <v>311997.28999999998</v>
      </c>
      <c r="H42" s="5">
        <v>311997.28999999998</v>
      </c>
      <c r="I42" s="5">
        <v>311997.28999999998</v>
      </c>
      <c r="J42" s="5">
        <v>311997.28999999998</v>
      </c>
      <c r="K42" s="5">
        <v>311997.28999999998</v>
      </c>
      <c r="L42" s="5">
        <v>311997.3</v>
      </c>
      <c r="M42" s="5">
        <v>311997.28999999998</v>
      </c>
      <c r="N42" s="5">
        <v>232279.04000000001</v>
      </c>
      <c r="O42" s="5">
        <f t="shared" si="1"/>
        <v>3976246.53</v>
      </c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</row>
    <row r="43" spans="1:31" x14ac:dyDescent="0.2">
      <c r="A43" t="s">
        <v>17</v>
      </c>
      <c r="B43" s="5">
        <v>82178.3</v>
      </c>
      <c r="C43" s="5">
        <v>82178.3</v>
      </c>
      <c r="D43" s="5">
        <v>82178.3</v>
      </c>
      <c r="E43" s="5">
        <v>82178.3</v>
      </c>
      <c r="F43" s="5">
        <v>82178.3</v>
      </c>
      <c r="G43" s="5">
        <v>82178.3</v>
      </c>
      <c r="H43" s="5">
        <v>82178.289999999994</v>
      </c>
      <c r="I43" s="5">
        <v>82178.3</v>
      </c>
      <c r="J43" s="5">
        <v>82178.289999999994</v>
      </c>
      <c r="K43" s="5">
        <v>82178.3</v>
      </c>
      <c r="L43" s="5">
        <v>82178.289999999994</v>
      </c>
      <c r="M43" s="5">
        <v>82178.3</v>
      </c>
      <c r="N43" s="5">
        <v>61180.959999999999</v>
      </c>
      <c r="O43" s="5">
        <f t="shared" si="1"/>
        <v>1047320.5300000001</v>
      </c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</row>
    <row r="44" spans="1:31" x14ac:dyDescent="0.2">
      <c r="A44" t="s">
        <v>18</v>
      </c>
      <c r="B44" s="5">
        <v>33548.79</v>
      </c>
      <c r="C44" s="5">
        <v>33548.79</v>
      </c>
      <c r="D44" s="5">
        <v>33548.79</v>
      </c>
      <c r="E44" s="5">
        <v>33548.79</v>
      </c>
      <c r="F44" s="5">
        <v>33548.79</v>
      </c>
      <c r="G44" s="5">
        <v>33548.800000000003</v>
      </c>
      <c r="H44" s="5">
        <v>33548.79</v>
      </c>
      <c r="I44" s="5">
        <v>33548.800000000003</v>
      </c>
      <c r="J44" s="5">
        <v>33548.79</v>
      </c>
      <c r="K44" s="5">
        <v>33548.800000000003</v>
      </c>
      <c r="L44" s="5">
        <v>33548.79</v>
      </c>
      <c r="M44" s="5">
        <v>33548.800000000003</v>
      </c>
      <c r="N44" s="5">
        <v>24976.76</v>
      </c>
      <c r="O44" s="5">
        <f t="shared" si="1"/>
        <v>427562.27999999997</v>
      </c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</row>
    <row r="45" spans="1:31" x14ac:dyDescent="0.2">
      <c r="A45" t="s">
        <v>19</v>
      </c>
      <c r="B45" s="5">
        <v>13350.74</v>
      </c>
      <c r="C45" s="5">
        <v>13350.74</v>
      </c>
      <c r="D45" s="5">
        <v>13350.73</v>
      </c>
      <c r="E45" s="5">
        <v>13350.74</v>
      </c>
      <c r="F45" s="5">
        <v>13350.73</v>
      </c>
      <c r="G45" s="5">
        <v>13350.74</v>
      </c>
      <c r="H45" s="5">
        <v>13350.73</v>
      </c>
      <c r="I45" s="5">
        <v>13350.74</v>
      </c>
      <c r="J45" s="5">
        <v>13350.73</v>
      </c>
      <c r="K45" s="5">
        <v>13350.74</v>
      </c>
      <c r="L45" s="5">
        <v>13350.73</v>
      </c>
      <c r="M45" s="5">
        <v>13350.74</v>
      </c>
      <c r="N45" s="5">
        <v>9939.49</v>
      </c>
      <c r="O45" s="5">
        <f t="shared" si="1"/>
        <v>170148.31999999998</v>
      </c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</row>
    <row r="46" spans="1:31" x14ac:dyDescent="0.2">
      <c r="A46" t="s">
        <v>52</v>
      </c>
      <c r="B46" s="5">
        <v>589513.42000000004</v>
      </c>
      <c r="C46" s="5">
        <v>589513.42000000004</v>
      </c>
      <c r="D46" s="5">
        <v>589513.42000000004</v>
      </c>
      <c r="E46" s="5">
        <v>589513.42000000004</v>
      </c>
      <c r="F46" s="5">
        <v>589513.42000000004</v>
      </c>
      <c r="G46" s="5">
        <v>589513.42000000004</v>
      </c>
      <c r="H46" s="5">
        <v>589513.42000000004</v>
      </c>
      <c r="I46" s="5">
        <v>589513.42000000004</v>
      </c>
      <c r="J46" s="5">
        <v>589513.42000000004</v>
      </c>
      <c r="K46" s="5">
        <v>589513.42000000004</v>
      </c>
      <c r="L46" s="5">
        <v>589513.41</v>
      </c>
      <c r="M46" s="5">
        <v>589513.42000000004</v>
      </c>
      <c r="N46" s="5">
        <v>438887.18</v>
      </c>
      <c r="O46" s="5">
        <f t="shared" si="1"/>
        <v>7513048.21</v>
      </c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</row>
    <row r="47" spans="1:31" x14ac:dyDescent="0.2">
      <c r="A47" t="s">
        <v>53</v>
      </c>
      <c r="B47" s="5">
        <v>1415155.29</v>
      </c>
      <c r="C47" s="5">
        <v>1415155.28</v>
      </c>
      <c r="D47" s="5">
        <v>1415155.29</v>
      </c>
      <c r="E47" s="5">
        <v>1415155.28</v>
      </c>
      <c r="F47" s="5">
        <v>1415155.29</v>
      </c>
      <c r="G47" s="5">
        <v>1415155.28</v>
      </c>
      <c r="H47" s="5">
        <v>1415155.29</v>
      </c>
      <c r="I47" s="5">
        <v>1415155.28</v>
      </c>
      <c r="J47" s="5">
        <v>1415155.29</v>
      </c>
      <c r="K47" s="5">
        <v>1415155.28</v>
      </c>
      <c r="L47" s="5">
        <v>1415155.29</v>
      </c>
      <c r="M47" s="5">
        <v>1415155.28</v>
      </c>
      <c r="N47" s="5">
        <v>1053569.76</v>
      </c>
      <c r="O47" s="5">
        <f t="shared" si="1"/>
        <v>18035433.180000003</v>
      </c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</row>
    <row r="48" spans="1:31" x14ac:dyDescent="0.2">
      <c r="A48" t="s">
        <v>54</v>
      </c>
      <c r="B48" s="5">
        <v>466948.07</v>
      </c>
      <c r="C48" s="5">
        <v>466948.07</v>
      </c>
      <c r="D48" s="5">
        <v>466948.07</v>
      </c>
      <c r="E48" s="5">
        <v>466948.07</v>
      </c>
      <c r="F48" s="5">
        <v>466948.07</v>
      </c>
      <c r="G48" s="5">
        <v>466948.07</v>
      </c>
      <c r="H48" s="5">
        <v>466948.07</v>
      </c>
      <c r="I48" s="5">
        <v>466948.07</v>
      </c>
      <c r="J48" s="5">
        <v>466948.07</v>
      </c>
      <c r="K48" s="5">
        <v>466948.07</v>
      </c>
      <c r="L48" s="5">
        <v>466948.07</v>
      </c>
      <c r="M48" s="5">
        <v>466948.07</v>
      </c>
      <c r="N48" s="5">
        <v>347638.43</v>
      </c>
      <c r="O48" s="5">
        <f t="shared" si="1"/>
        <v>5951015.2700000005</v>
      </c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</row>
    <row r="49" spans="1:31" x14ac:dyDescent="0.2">
      <c r="A49" t="s">
        <v>20</v>
      </c>
      <c r="B49" s="5">
        <v>80663.520000000004</v>
      </c>
      <c r="C49" s="5">
        <v>80663.520000000004</v>
      </c>
      <c r="D49" s="5">
        <v>80663.520000000004</v>
      </c>
      <c r="E49" s="5">
        <v>80663.520000000004</v>
      </c>
      <c r="F49" s="5">
        <v>80663.520000000004</v>
      </c>
      <c r="G49" s="5">
        <v>80663.520000000004</v>
      </c>
      <c r="H49" s="5">
        <v>80663.520000000004</v>
      </c>
      <c r="I49" s="5">
        <v>80663.520000000004</v>
      </c>
      <c r="J49" s="5">
        <v>80663.520000000004</v>
      </c>
      <c r="K49" s="5">
        <v>80663.520000000004</v>
      </c>
      <c r="L49" s="5">
        <v>80663.53</v>
      </c>
      <c r="M49" s="5">
        <v>80663.520000000004</v>
      </c>
      <c r="N49" s="5">
        <v>60053.23</v>
      </c>
      <c r="O49" s="5">
        <f t="shared" si="1"/>
        <v>1028015.4800000001</v>
      </c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</row>
    <row r="50" spans="1:31" x14ac:dyDescent="0.2">
      <c r="A50" t="s">
        <v>21</v>
      </c>
      <c r="B50" s="5">
        <v>13398.26</v>
      </c>
      <c r="C50" s="5">
        <v>13398.27</v>
      </c>
      <c r="D50" s="5">
        <v>13398.26</v>
      </c>
      <c r="E50" s="5">
        <v>13398.27</v>
      </c>
      <c r="F50" s="5">
        <v>13398.26</v>
      </c>
      <c r="G50" s="5">
        <v>11101.14</v>
      </c>
      <c r="H50" s="5">
        <v>13398.26</v>
      </c>
      <c r="I50" s="5">
        <v>13398.27</v>
      </c>
      <c r="J50" s="5">
        <v>13398.26</v>
      </c>
      <c r="K50" s="5">
        <v>13398.27</v>
      </c>
      <c r="L50" s="5">
        <v>13398.26</v>
      </c>
      <c r="M50" s="5">
        <v>13398.27</v>
      </c>
      <c r="N50" s="5">
        <v>9974.8799999999992</v>
      </c>
      <c r="O50" s="5">
        <f t="shared" si="1"/>
        <v>168456.93</v>
      </c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</row>
    <row r="51" spans="1:31" x14ac:dyDescent="0.2">
      <c r="A51" t="s">
        <v>22</v>
      </c>
      <c r="B51" s="5">
        <v>32675.06</v>
      </c>
      <c r="C51" s="5">
        <v>32675.06</v>
      </c>
      <c r="D51" s="5">
        <v>32675.06</v>
      </c>
      <c r="E51" s="5">
        <v>32675.06</v>
      </c>
      <c r="F51" s="5">
        <v>32675.06</v>
      </c>
      <c r="G51" s="5">
        <v>32675.07</v>
      </c>
      <c r="H51" s="5">
        <v>32675.06</v>
      </c>
      <c r="I51" s="5">
        <v>32675.07</v>
      </c>
      <c r="J51" s="5">
        <v>32675.06</v>
      </c>
      <c r="K51" s="5">
        <v>32675.07</v>
      </c>
      <c r="L51" s="5">
        <v>32675.06</v>
      </c>
      <c r="M51" s="5">
        <v>32675.07</v>
      </c>
      <c r="N51" s="5">
        <v>24326.27</v>
      </c>
      <c r="O51" s="5">
        <f t="shared" si="1"/>
        <v>416427.03000000009</v>
      </c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</row>
    <row r="52" spans="1:31" x14ac:dyDescent="0.2">
      <c r="A52" t="s">
        <v>55</v>
      </c>
      <c r="B52" s="5">
        <v>824617.19</v>
      </c>
      <c r="C52" s="5">
        <v>824617.19</v>
      </c>
      <c r="D52" s="5">
        <v>824617.19</v>
      </c>
      <c r="E52" s="5">
        <v>824617.19</v>
      </c>
      <c r="F52" s="5">
        <v>824617.19</v>
      </c>
      <c r="G52" s="5">
        <v>824617.18</v>
      </c>
      <c r="H52" s="5">
        <v>824617.19</v>
      </c>
      <c r="I52" s="5">
        <v>824617.18</v>
      </c>
      <c r="J52" s="5">
        <v>824617.19</v>
      </c>
      <c r="K52" s="5">
        <v>824617.18</v>
      </c>
      <c r="L52" s="5">
        <v>824617.19</v>
      </c>
      <c r="M52" s="5">
        <v>824617.18</v>
      </c>
      <c r="N52" s="5">
        <v>613919.72</v>
      </c>
      <c r="O52" s="5">
        <f t="shared" si="1"/>
        <v>10509325.959999999</v>
      </c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</row>
    <row r="53" spans="1:31" x14ac:dyDescent="0.2">
      <c r="A53" t="s">
        <v>23</v>
      </c>
      <c r="B53" s="5">
        <v>754017.36</v>
      </c>
      <c r="C53" s="5">
        <v>754017.36</v>
      </c>
      <c r="D53" s="5">
        <v>754017.36</v>
      </c>
      <c r="E53" s="5">
        <v>754017.36</v>
      </c>
      <c r="F53" s="5">
        <v>754017.36</v>
      </c>
      <c r="G53" s="5">
        <v>754017.36</v>
      </c>
      <c r="H53" s="5">
        <v>754017.36</v>
      </c>
      <c r="I53" s="5">
        <v>754017.36</v>
      </c>
      <c r="J53" s="5">
        <v>754017.36</v>
      </c>
      <c r="K53" s="5">
        <v>754017.36</v>
      </c>
      <c r="L53" s="5">
        <v>754017.35</v>
      </c>
      <c r="M53" s="5">
        <v>754017.36</v>
      </c>
      <c r="N53" s="5">
        <v>561358.81000000006</v>
      </c>
      <c r="O53" s="5">
        <f t="shared" si="1"/>
        <v>9609567.120000001</v>
      </c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</row>
    <row r="54" spans="1:31" x14ac:dyDescent="0.2">
      <c r="A54" t="s">
        <v>24</v>
      </c>
      <c r="B54" s="5">
        <v>376666.48</v>
      </c>
      <c r="C54" s="5">
        <v>376666.48</v>
      </c>
      <c r="D54" s="5">
        <v>376666.48</v>
      </c>
      <c r="E54" s="5">
        <v>376666.48</v>
      </c>
      <c r="F54" s="5">
        <v>376666.48</v>
      </c>
      <c r="G54" s="5">
        <v>376666.48</v>
      </c>
      <c r="H54" s="5">
        <v>376666.49</v>
      </c>
      <c r="I54" s="5">
        <v>376666.48</v>
      </c>
      <c r="J54" s="5">
        <v>376666.49</v>
      </c>
      <c r="K54" s="5">
        <v>376666.48</v>
      </c>
      <c r="L54" s="5">
        <v>376666.49</v>
      </c>
      <c r="M54" s="5">
        <v>376666.48</v>
      </c>
      <c r="N54" s="5">
        <v>280424.64</v>
      </c>
      <c r="O54" s="5">
        <f t="shared" si="1"/>
        <v>4800422.4299999988</v>
      </c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</row>
    <row r="55" spans="1:31" x14ac:dyDescent="0.2">
      <c r="A55" t="s">
        <v>56</v>
      </c>
      <c r="B55" s="5">
        <v>220983.49</v>
      </c>
      <c r="C55" s="5">
        <v>220983.49</v>
      </c>
      <c r="D55" s="5">
        <v>220983.49</v>
      </c>
      <c r="E55" s="5">
        <v>220983.49</v>
      </c>
      <c r="F55" s="5">
        <v>220983.49</v>
      </c>
      <c r="G55" s="5">
        <v>220983.49</v>
      </c>
      <c r="H55" s="5">
        <v>220983.49</v>
      </c>
      <c r="I55" s="5">
        <v>220983.49</v>
      </c>
      <c r="J55" s="5">
        <v>220983.5</v>
      </c>
      <c r="K55" s="5">
        <v>220983.49</v>
      </c>
      <c r="L55" s="5">
        <v>220983.5</v>
      </c>
      <c r="M55" s="5">
        <v>220983.49</v>
      </c>
      <c r="N55" s="5">
        <v>164520.13</v>
      </c>
      <c r="O55" s="5">
        <f t="shared" si="1"/>
        <v>2816322.0300000003</v>
      </c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</row>
    <row r="56" spans="1:31" x14ac:dyDescent="0.2">
      <c r="A56" t="s">
        <v>57</v>
      </c>
      <c r="B56" s="5">
        <v>174023.05</v>
      </c>
      <c r="C56" s="5">
        <v>174023.06</v>
      </c>
      <c r="D56" s="5">
        <v>174023.05</v>
      </c>
      <c r="E56" s="5">
        <v>174023.06</v>
      </c>
      <c r="F56" s="5">
        <v>174023.05</v>
      </c>
      <c r="G56" s="5">
        <v>174023.06</v>
      </c>
      <c r="H56" s="5">
        <v>174023.05</v>
      </c>
      <c r="I56" s="5">
        <v>174023.06</v>
      </c>
      <c r="J56" s="5">
        <v>174023.05</v>
      </c>
      <c r="K56" s="5">
        <v>174023.06</v>
      </c>
      <c r="L56" s="5">
        <v>174023.05</v>
      </c>
      <c r="M56" s="5">
        <v>174023.06</v>
      </c>
      <c r="N56" s="5">
        <v>129558.52</v>
      </c>
      <c r="O56" s="5">
        <f t="shared" si="1"/>
        <v>2217835.1800000002</v>
      </c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</row>
    <row r="57" spans="1:31" x14ac:dyDescent="0.2">
      <c r="A57" t="s">
        <v>58</v>
      </c>
      <c r="B57" s="5">
        <v>423414.18</v>
      </c>
      <c r="C57" s="5">
        <v>423414.18</v>
      </c>
      <c r="D57" s="5">
        <v>423414.18</v>
      </c>
      <c r="E57" s="5">
        <v>423414.18</v>
      </c>
      <c r="F57" s="5">
        <v>423414.19</v>
      </c>
      <c r="G57" s="5">
        <v>423414.18</v>
      </c>
      <c r="H57" s="5">
        <v>423414.19</v>
      </c>
      <c r="I57" s="5">
        <v>423414.18</v>
      </c>
      <c r="J57" s="5">
        <v>423414.19</v>
      </c>
      <c r="K57" s="5">
        <v>423414.18</v>
      </c>
      <c r="L57" s="5">
        <v>423414.19</v>
      </c>
      <c r="M57" s="5">
        <v>423414.18</v>
      </c>
      <c r="N57" s="5">
        <v>315227.87</v>
      </c>
      <c r="O57" s="5">
        <f t="shared" si="1"/>
        <v>5396198.0700000003</v>
      </c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</row>
    <row r="58" spans="1:31" x14ac:dyDescent="0.2">
      <c r="A58" t="s">
        <v>25</v>
      </c>
      <c r="B58" s="5">
        <v>87386.92</v>
      </c>
      <c r="C58" s="5">
        <v>87386.92</v>
      </c>
      <c r="D58" s="5">
        <v>87386.92</v>
      </c>
      <c r="E58" s="5">
        <v>87386.92</v>
      </c>
      <c r="F58" s="5">
        <v>87386.92</v>
      </c>
      <c r="G58" s="5">
        <v>87386.92</v>
      </c>
      <c r="H58" s="5">
        <v>87386.92</v>
      </c>
      <c r="I58" s="5">
        <v>87386.92</v>
      </c>
      <c r="J58" s="5">
        <v>87386.93</v>
      </c>
      <c r="K58" s="5">
        <v>87386.92</v>
      </c>
      <c r="L58" s="5">
        <v>87386.93</v>
      </c>
      <c r="M58" s="5">
        <v>87386.92</v>
      </c>
      <c r="N58" s="5">
        <v>65058.74</v>
      </c>
      <c r="O58" s="5">
        <f t="shared" si="1"/>
        <v>1113701.8</v>
      </c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</row>
    <row r="59" spans="1:31" x14ac:dyDescent="0.2">
      <c r="A59" t="s">
        <v>59</v>
      </c>
      <c r="B59" s="5">
        <v>3603731.54</v>
      </c>
      <c r="C59" s="5">
        <v>3603731.54</v>
      </c>
      <c r="D59" s="5">
        <v>3603731.54</v>
      </c>
      <c r="E59" s="5">
        <v>3603731.54</v>
      </c>
      <c r="F59" s="5">
        <v>3603731.54</v>
      </c>
      <c r="G59" s="5">
        <v>3603731.54</v>
      </c>
      <c r="H59" s="5">
        <v>3603731.54</v>
      </c>
      <c r="I59" s="5">
        <v>3603731.54</v>
      </c>
      <c r="J59" s="5">
        <v>3603731.54</v>
      </c>
      <c r="K59" s="5">
        <v>3603731.53</v>
      </c>
      <c r="L59" s="5">
        <v>3603731.54</v>
      </c>
      <c r="M59" s="5">
        <v>3603731.53</v>
      </c>
      <c r="N59" s="5">
        <v>2682944.14</v>
      </c>
      <c r="O59" s="5">
        <f t="shared" si="1"/>
        <v>45927722.599999994</v>
      </c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</row>
    <row r="60" spans="1:31" x14ac:dyDescent="0.2">
      <c r="A60" t="s">
        <v>60</v>
      </c>
      <c r="B60" s="5">
        <v>700561.82</v>
      </c>
      <c r="C60" s="5">
        <v>700561.82</v>
      </c>
      <c r="D60" s="5">
        <v>700561.82</v>
      </c>
      <c r="E60" s="5">
        <v>700561.82</v>
      </c>
      <c r="F60" s="5">
        <v>700561.82</v>
      </c>
      <c r="G60" s="5">
        <v>700561.82</v>
      </c>
      <c r="H60" s="5">
        <v>700561.82</v>
      </c>
      <c r="I60" s="5">
        <v>700561.83</v>
      </c>
      <c r="J60" s="5">
        <v>700561.82</v>
      </c>
      <c r="K60" s="5">
        <v>700561.83</v>
      </c>
      <c r="L60" s="5">
        <v>700561.82</v>
      </c>
      <c r="M60" s="5">
        <v>700561.83</v>
      </c>
      <c r="N60" s="5">
        <v>521561.66</v>
      </c>
      <c r="O60" s="5">
        <f t="shared" si="1"/>
        <v>8928303.5300000012</v>
      </c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</row>
    <row r="61" spans="1:31" x14ac:dyDescent="0.2">
      <c r="A61" t="s">
        <v>61</v>
      </c>
      <c r="B61" s="5">
        <v>2711127.55</v>
      </c>
      <c r="C61" s="5">
        <v>2711127.55</v>
      </c>
      <c r="D61" s="5">
        <v>2711127.55</v>
      </c>
      <c r="E61" s="5">
        <v>2711127.55</v>
      </c>
      <c r="F61" s="5">
        <v>2711127.55</v>
      </c>
      <c r="G61" s="5">
        <v>2711127.55</v>
      </c>
      <c r="H61" s="5">
        <v>2711127.55</v>
      </c>
      <c r="I61" s="5">
        <v>2711127.56</v>
      </c>
      <c r="J61" s="5">
        <v>2711127.55</v>
      </c>
      <c r="K61" s="5">
        <v>2711127.56</v>
      </c>
      <c r="L61" s="5">
        <v>2711127.55</v>
      </c>
      <c r="M61" s="5">
        <v>2711127.56</v>
      </c>
      <c r="N61" s="5">
        <v>2018408.89</v>
      </c>
      <c r="O61" s="5">
        <f t="shared" si="1"/>
        <v>34551939.519999996</v>
      </c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x14ac:dyDescent="0.2">
      <c r="A62" t="s">
        <v>26</v>
      </c>
      <c r="B62" s="5">
        <v>1142458.33</v>
      </c>
      <c r="C62" s="5">
        <v>1142458.33</v>
      </c>
      <c r="D62" s="5">
        <v>1142458.33</v>
      </c>
      <c r="E62" s="5">
        <v>1142458.33</v>
      </c>
      <c r="F62" s="5">
        <v>1142458.33</v>
      </c>
      <c r="G62" s="5">
        <v>1142458.33</v>
      </c>
      <c r="H62" s="5">
        <v>1142458.33</v>
      </c>
      <c r="I62" s="5">
        <v>1142458.32</v>
      </c>
      <c r="J62" s="5">
        <v>1142458.33</v>
      </c>
      <c r="K62" s="5">
        <v>1142458.32</v>
      </c>
      <c r="L62" s="5">
        <v>1142458.33</v>
      </c>
      <c r="M62" s="5">
        <v>1142458.32</v>
      </c>
      <c r="N62" s="5">
        <v>850549.45</v>
      </c>
      <c r="O62" s="5">
        <f t="shared" si="1"/>
        <v>14560049.380000001</v>
      </c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x14ac:dyDescent="0.2">
      <c r="A63" t="s">
        <v>62</v>
      </c>
      <c r="B63" s="5">
        <v>1568808.82</v>
      </c>
      <c r="C63" s="5">
        <v>1568808.82</v>
      </c>
      <c r="D63" s="5">
        <v>1568808.82</v>
      </c>
      <c r="E63" s="5">
        <v>1568808.81</v>
      </c>
      <c r="F63" s="5">
        <v>1568808.82</v>
      </c>
      <c r="G63" s="5">
        <v>1568808.81</v>
      </c>
      <c r="H63" s="5">
        <v>1568808.82</v>
      </c>
      <c r="I63" s="5">
        <v>1568808.81</v>
      </c>
      <c r="J63" s="5">
        <v>1568808.82</v>
      </c>
      <c r="K63" s="5">
        <v>1568808.81</v>
      </c>
      <c r="L63" s="5">
        <v>1568808.82</v>
      </c>
      <c r="M63" s="5">
        <v>1568808.81</v>
      </c>
      <c r="N63" s="5">
        <v>1167963.3700000001</v>
      </c>
      <c r="O63" s="5">
        <f t="shared" si="1"/>
        <v>19993669.16</v>
      </c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x14ac:dyDescent="0.2">
      <c r="A64" t="s">
        <v>63</v>
      </c>
      <c r="B64" s="5">
        <v>1284854.04</v>
      </c>
      <c r="C64" s="5">
        <v>1284854.04</v>
      </c>
      <c r="D64" s="5">
        <v>1284854.04</v>
      </c>
      <c r="E64" s="5">
        <v>1284854.04</v>
      </c>
      <c r="F64" s="5">
        <v>1284854.04</v>
      </c>
      <c r="G64" s="5">
        <v>1284854.04</v>
      </c>
      <c r="H64" s="5">
        <v>1284854.04</v>
      </c>
      <c r="I64" s="5">
        <v>1284854.04</v>
      </c>
      <c r="J64" s="5">
        <v>1284854.05</v>
      </c>
      <c r="K64" s="5">
        <v>1284854.04</v>
      </c>
      <c r="L64" s="5">
        <v>1284854.05</v>
      </c>
      <c r="M64" s="5">
        <v>1284854.04</v>
      </c>
      <c r="N64" s="5">
        <v>956561.72</v>
      </c>
      <c r="O64" s="5">
        <f t="shared" si="1"/>
        <v>16374810.220000001</v>
      </c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x14ac:dyDescent="0.2">
      <c r="A65" t="s">
        <v>64</v>
      </c>
      <c r="B65" s="5">
        <v>146796.32</v>
      </c>
      <c r="C65" s="5">
        <v>146796.32</v>
      </c>
      <c r="D65" s="5">
        <v>146796.32</v>
      </c>
      <c r="E65" s="5">
        <v>146796.32</v>
      </c>
      <c r="F65" s="5">
        <v>146796.32</v>
      </c>
      <c r="G65" s="5">
        <v>146796.32</v>
      </c>
      <c r="H65" s="5">
        <v>146796.32</v>
      </c>
      <c r="I65" s="5">
        <v>146796.32</v>
      </c>
      <c r="J65" s="5">
        <v>146796.32</v>
      </c>
      <c r="K65" s="5">
        <v>146796.32999999999</v>
      </c>
      <c r="L65" s="5">
        <v>146796.32</v>
      </c>
      <c r="M65" s="5">
        <v>146796.32999999999</v>
      </c>
      <c r="N65" s="5">
        <v>109288.47</v>
      </c>
      <c r="O65" s="5">
        <f t="shared" si="1"/>
        <v>1870844.3300000005</v>
      </c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x14ac:dyDescent="0.2">
      <c r="A66" t="s">
        <v>65</v>
      </c>
      <c r="B66" s="5">
        <v>549688.11</v>
      </c>
      <c r="C66" s="5">
        <v>549688.11</v>
      </c>
      <c r="D66" s="5">
        <v>549688.11</v>
      </c>
      <c r="E66" s="5">
        <v>549688.11</v>
      </c>
      <c r="F66" s="5">
        <v>549688.1</v>
      </c>
      <c r="G66" s="5">
        <v>549688.11</v>
      </c>
      <c r="H66" s="5">
        <v>549688.1</v>
      </c>
      <c r="I66" s="5">
        <v>549688.11</v>
      </c>
      <c r="J66" s="5">
        <v>549688.1</v>
      </c>
      <c r="K66" s="5">
        <v>549688.11</v>
      </c>
      <c r="L66" s="5">
        <v>549688.1</v>
      </c>
      <c r="M66" s="5">
        <v>549688.11</v>
      </c>
      <c r="N66" s="5">
        <v>409237.6</v>
      </c>
      <c r="O66" s="5">
        <f t="shared" si="1"/>
        <v>7005494.8799999999</v>
      </c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x14ac:dyDescent="0.2">
      <c r="A67" t="s">
        <v>66</v>
      </c>
      <c r="B67" s="5">
        <v>412295.23</v>
      </c>
      <c r="C67" s="5">
        <v>412295.23</v>
      </c>
      <c r="D67" s="5">
        <v>412295.23</v>
      </c>
      <c r="E67" s="5">
        <v>412295.24</v>
      </c>
      <c r="F67" s="5">
        <v>412295.23</v>
      </c>
      <c r="G67" s="5">
        <v>412295.24</v>
      </c>
      <c r="H67" s="5">
        <v>412295.23</v>
      </c>
      <c r="I67" s="5">
        <v>412295.24</v>
      </c>
      <c r="J67" s="5">
        <v>412295.23</v>
      </c>
      <c r="K67" s="5">
        <v>412295.24</v>
      </c>
      <c r="L67" s="5">
        <v>412295.23</v>
      </c>
      <c r="M67" s="5">
        <v>412295.24</v>
      </c>
      <c r="N67" s="5">
        <v>306949.90999999997</v>
      </c>
      <c r="O67" s="5">
        <f t="shared" si="1"/>
        <v>5254492.7200000007</v>
      </c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x14ac:dyDescent="0.2">
      <c r="A68" t="s">
        <v>67</v>
      </c>
      <c r="B68" s="5">
        <v>357542.91</v>
      </c>
      <c r="C68" s="5">
        <v>357542.91</v>
      </c>
      <c r="D68" s="5">
        <v>357542.91</v>
      </c>
      <c r="E68" s="5">
        <v>357542.91</v>
      </c>
      <c r="F68" s="5">
        <v>357542.91</v>
      </c>
      <c r="G68" s="5">
        <v>357542.91</v>
      </c>
      <c r="H68" s="5">
        <v>357542.91</v>
      </c>
      <c r="I68" s="5">
        <v>357542.91</v>
      </c>
      <c r="J68" s="5">
        <v>357542.91</v>
      </c>
      <c r="K68" s="5">
        <v>357542.9</v>
      </c>
      <c r="L68" s="5">
        <v>357542.91</v>
      </c>
      <c r="M68" s="5">
        <v>357542.9</v>
      </c>
      <c r="N68" s="5">
        <v>266187.32</v>
      </c>
      <c r="O68" s="5">
        <f t="shared" si="1"/>
        <v>4556702.2200000007</v>
      </c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x14ac:dyDescent="0.2">
      <c r="A69" t="s">
        <v>68</v>
      </c>
      <c r="B69" s="5">
        <v>893696.64</v>
      </c>
      <c r="C69" s="5">
        <v>893696.64</v>
      </c>
      <c r="D69" s="5">
        <v>893696.64</v>
      </c>
      <c r="E69" s="5">
        <v>893696.64</v>
      </c>
      <c r="F69" s="5">
        <v>893696.64</v>
      </c>
      <c r="G69" s="5">
        <v>893696.64</v>
      </c>
      <c r="H69" s="5">
        <v>893696.65</v>
      </c>
      <c r="I69" s="5">
        <v>893696.64</v>
      </c>
      <c r="J69" s="5">
        <v>893696.65</v>
      </c>
      <c r="K69" s="5">
        <v>893696.64</v>
      </c>
      <c r="L69" s="5">
        <v>893696.65</v>
      </c>
      <c r="M69" s="5">
        <v>893696.64</v>
      </c>
      <c r="N69" s="5">
        <v>665348.72</v>
      </c>
      <c r="O69" s="5">
        <f t="shared" si="1"/>
        <v>11389708.430000002</v>
      </c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x14ac:dyDescent="0.2">
      <c r="A70" t="s">
        <v>69</v>
      </c>
      <c r="B70" s="5">
        <v>849100.02</v>
      </c>
      <c r="C70" s="5">
        <v>849100.02</v>
      </c>
      <c r="D70" s="5">
        <v>849100.02</v>
      </c>
      <c r="E70" s="5">
        <v>849100.02</v>
      </c>
      <c r="F70" s="5">
        <v>849100.02</v>
      </c>
      <c r="G70" s="5">
        <v>849100.02</v>
      </c>
      <c r="H70" s="5">
        <v>849100.02</v>
      </c>
      <c r="I70" s="5">
        <v>849100.03</v>
      </c>
      <c r="J70" s="5">
        <v>849100.02</v>
      </c>
      <c r="K70" s="5">
        <v>849100.03</v>
      </c>
      <c r="L70" s="5">
        <v>849100.02</v>
      </c>
      <c r="M70" s="5">
        <v>849100.03</v>
      </c>
      <c r="N70" s="5">
        <v>632146.94999999995</v>
      </c>
      <c r="O70" s="5">
        <f t="shared" si="1"/>
        <v>10821347.219999997</v>
      </c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x14ac:dyDescent="0.2">
      <c r="A71" t="s">
        <v>27</v>
      </c>
      <c r="B71" s="5">
        <v>251899.91</v>
      </c>
      <c r="C71" s="5">
        <v>251899.91</v>
      </c>
      <c r="D71" s="5">
        <v>251899.91</v>
      </c>
      <c r="E71" s="5">
        <v>251899.91</v>
      </c>
      <c r="F71" s="5">
        <v>251899.91</v>
      </c>
      <c r="G71" s="5">
        <v>251899.9</v>
      </c>
      <c r="H71" s="5">
        <v>251899.91</v>
      </c>
      <c r="I71" s="5">
        <v>251899.9</v>
      </c>
      <c r="J71" s="5">
        <v>251899.91</v>
      </c>
      <c r="K71" s="5">
        <v>251899.9</v>
      </c>
      <c r="L71" s="5">
        <v>251899.91</v>
      </c>
      <c r="M71" s="5">
        <v>251899.9</v>
      </c>
      <c r="N71" s="5">
        <v>187537.11</v>
      </c>
      <c r="O71" s="5">
        <f t="shared" si="1"/>
        <v>3210335.9899999998</v>
      </c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x14ac:dyDescent="0.2">
      <c r="A72" t="s">
        <v>70</v>
      </c>
      <c r="B72" s="5">
        <v>86298.1</v>
      </c>
      <c r="C72" s="5">
        <v>86298.1</v>
      </c>
      <c r="D72" s="5">
        <v>86298.1</v>
      </c>
      <c r="E72" s="5">
        <v>86298.1</v>
      </c>
      <c r="F72" s="5">
        <v>86298.1</v>
      </c>
      <c r="G72" s="5">
        <v>86298.1</v>
      </c>
      <c r="H72" s="5">
        <v>86298.1</v>
      </c>
      <c r="I72" s="5">
        <v>86298.1</v>
      </c>
      <c r="J72" s="5">
        <v>86298.1</v>
      </c>
      <c r="K72" s="5">
        <v>86298.1</v>
      </c>
      <c r="L72" s="5">
        <v>86298.1</v>
      </c>
      <c r="M72" s="5">
        <v>86298.1</v>
      </c>
      <c r="N72" s="5">
        <v>64248.12</v>
      </c>
      <c r="O72" s="5">
        <f t="shared" si="1"/>
        <v>1099825.3199999998</v>
      </c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x14ac:dyDescent="0.2">
      <c r="A73" t="s">
        <v>28</v>
      </c>
      <c r="B73" s="5">
        <v>38950.339999999997</v>
      </c>
      <c r="C73" s="5">
        <v>38950.339999999997</v>
      </c>
      <c r="D73" s="5">
        <v>38950.339999999997</v>
      </c>
      <c r="E73" s="5">
        <v>38950.339999999997</v>
      </c>
      <c r="F73" s="5">
        <v>38950.339999999997</v>
      </c>
      <c r="G73" s="5">
        <v>38950.339999999997</v>
      </c>
      <c r="H73" s="5">
        <v>38950.339999999997</v>
      </c>
      <c r="I73" s="5">
        <v>38950.339999999997</v>
      </c>
      <c r="J73" s="5">
        <v>38950.339999999997</v>
      </c>
      <c r="K73" s="5">
        <v>38950.33</v>
      </c>
      <c r="L73" s="5">
        <v>38950.339999999997</v>
      </c>
      <c r="M73" s="5">
        <v>38950.33</v>
      </c>
      <c r="N73" s="5">
        <v>28998.16</v>
      </c>
      <c r="O73" s="5">
        <f t="shared" si="1"/>
        <v>496402.22</v>
      </c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x14ac:dyDescent="0.2">
      <c r="A74" t="s">
        <v>29</v>
      </c>
      <c r="B74" s="5">
        <v>20117.87</v>
      </c>
      <c r="C74" s="5">
        <v>20117.87</v>
      </c>
      <c r="D74" s="5">
        <v>20117.87</v>
      </c>
      <c r="E74" s="5">
        <v>20117.87</v>
      </c>
      <c r="F74" s="5">
        <v>20117.87</v>
      </c>
      <c r="G74" s="5">
        <v>20117.87</v>
      </c>
      <c r="H74" s="5">
        <v>20117.87</v>
      </c>
      <c r="I74" s="5">
        <v>20117.87</v>
      </c>
      <c r="J74" s="5">
        <v>20117.87</v>
      </c>
      <c r="K74" s="5">
        <v>20117.87</v>
      </c>
      <c r="L74" s="5">
        <v>20117.87</v>
      </c>
      <c r="M74" s="5">
        <v>20117.87</v>
      </c>
      <c r="N74" s="5">
        <v>14977.57</v>
      </c>
      <c r="O74" s="5">
        <f t="shared" si="1"/>
        <v>256392.00999999998</v>
      </c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x14ac:dyDescent="0.2">
      <c r="A75" t="s">
        <v>71</v>
      </c>
      <c r="B75" s="5">
        <v>779331.32</v>
      </c>
      <c r="C75" s="5">
        <v>779331.32</v>
      </c>
      <c r="D75" s="5">
        <v>779331.32</v>
      </c>
      <c r="E75" s="5">
        <v>779331.32</v>
      </c>
      <c r="F75" s="5">
        <v>779331.32</v>
      </c>
      <c r="G75" s="5">
        <v>779331.31</v>
      </c>
      <c r="H75" s="5">
        <v>779331.32</v>
      </c>
      <c r="I75" s="5">
        <v>779331.31</v>
      </c>
      <c r="J75" s="5">
        <v>779331.32</v>
      </c>
      <c r="K75" s="5">
        <v>779331.31</v>
      </c>
      <c r="L75" s="5">
        <v>779331.32</v>
      </c>
      <c r="M75" s="5">
        <v>779331.31</v>
      </c>
      <c r="N75" s="5">
        <v>580204.81000000006</v>
      </c>
      <c r="O75" s="5">
        <f t="shared" si="1"/>
        <v>9932180.6100000031</v>
      </c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x14ac:dyDescent="0.2">
      <c r="A76" t="s">
        <v>72</v>
      </c>
      <c r="B76" s="5">
        <v>62528.43</v>
      </c>
      <c r="C76" s="5">
        <v>62528.43</v>
      </c>
      <c r="D76" s="5">
        <v>62528.43</v>
      </c>
      <c r="E76" s="5">
        <v>62528.43</v>
      </c>
      <c r="F76" s="5">
        <v>62528.42</v>
      </c>
      <c r="G76" s="5">
        <v>62528.43</v>
      </c>
      <c r="H76" s="5">
        <v>62528.42</v>
      </c>
      <c r="I76" s="5">
        <v>62528.43</v>
      </c>
      <c r="J76" s="5">
        <v>62528.42</v>
      </c>
      <c r="K76" s="5">
        <v>62528.43</v>
      </c>
      <c r="L76" s="5">
        <v>62528.42</v>
      </c>
      <c r="M76" s="5">
        <v>62528.43</v>
      </c>
      <c r="N76" s="5">
        <v>46551.82</v>
      </c>
      <c r="O76" s="5">
        <f t="shared" si="1"/>
        <v>796892.94000000006</v>
      </c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x14ac:dyDescent="0.2">
      <c r="A77" t="s">
        <v>73</v>
      </c>
      <c r="B77" s="5">
        <v>191595.88</v>
      </c>
      <c r="C77" s="5">
        <v>191595.88</v>
      </c>
      <c r="D77" s="5">
        <v>191595.88</v>
      </c>
      <c r="E77" s="5">
        <v>191595.88</v>
      </c>
      <c r="F77" s="5">
        <v>191595.88</v>
      </c>
      <c r="G77" s="5">
        <v>191595.88</v>
      </c>
      <c r="H77" s="5">
        <v>191595.88</v>
      </c>
      <c r="I77" s="5">
        <v>191595.88</v>
      </c>
      <c r="J77" s="5">
        <v>191595.88</v>
      </c>
      <c r="K77" s="5">
        <v>191595.88</v>
      </c>
      <c r="L77" s="5">
        <v>191595.87</v>
      </c>
      <c r="M77" s="5">
        <v>191595.88</v>
      </c>
      <c r="N77" s="5">
        <v>142641.32</v>
      </c>
      <c r="O77" s="5">
        <f>SUM(B77:N77)</f>
        <v>2441791.8699999996</v>
      </c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x14ac:dyDescent="0.2">
      <c r="A78" t="s">
        <v>30</v>
      </c>
      <c r="B78" s="5">
        <v>43698.44</v>
      </c>
      <c r="C78" s="5">
        <v>43698.43</v>
      </c>
      <c r="D78" s="5">
        <v>43698.44</v>
      </c>
      <c r="E78" s="5">
        <v>43698.43</v>
      </c>
      <c r="F78" s="5">
        <v>43698.44</v>
      </c>
      <c r="G78" s="5">
        <v>43698.43</v>
      </c>
      <c r="H78" s="5">
        <v>43698.44</v>
      </c>
      <c r="I78" s="5">
        <v>43698.43</v>
      </c>
      <c r="J78" s="5">
        <v>43698.44</v>
      </c>
      <c r="K78" s="5">
        <v>43698.43</v>
      </c>
      <c r="L78" s="5">
        <v>43698.44</v>
      </c>
      <c r="M78" s="5">
        <v>43698.43</v>
      </c>
      <c r="N78" s="5">
        <v>32533.07</v>
      </c>
      <c r="O78" s="5">
        <f>SUM(B78:N78)</f>
        <v>556914.28999999992</v>
      </c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1:31" x14ac:dyDescent="0.2">
      <c r="A79" t="s">
        <v>1</v>
      </c>
      <c r="P79" s="11"/>
      <c r="R79" s="9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pans="1:31" x14ac:dyDescent="0.2">
      <c r="A80" t="s">
        <v>31</v>
      </c>
      <c r="B80" s="5">
        <f t="shared" ref="B80:N80" si="2">SUM(B12:B78)</f>
        <v>40585443.740000002</v>
      </c>
      <c r="C80" s="5">
        <f t="shared" si="2"/>
        <v>40585443.729999997</v>
      </c>
      <c r="D80" s="5">
        <f t="shared" si="2"/>
        <v>40585443.75</v>
      </c>
      <c r="E80" s="5">
        <f t="shared" si="2"/>
        <v>40585443.730000004</v>
      </c>
      <c r="F80" s="5">
        <f t="shared" si="2"/>
        <v>40585443.770000003</v>
      </c>
      <c r="G80" s="5">
        <f t="shared" si="2"/>
        <v>40583146.580000013</v>
      </c>
      <c r="H80" s="5">
        <f t="shared" si="2"/>
        <v>40585443.789999999</v>
      </c>
      <c r="I80" s="5">
        <f t="shared" si="2"/>
        <v>40585443.75</v>
      </c>
      <c r="J80" s="5">
        <f t="shared" si="2"/>
        <v>40585443.799999997</v>
      </c>
      <c r="K80" s="5">
        <f t="shared" si="2"/>
        <v>40585443.729999997</v>
      </c>
      <c r="L80" s="5">
        <f t="shared" si="2"/>
        <v>40585443.779999994</v>
      </c>
      <c r="M80" s="5">
        <f t="shared" si="2"/>
        <v>40585443.739999995</v>
      </c>
      <c r="N80" s="5">
        <f t="shared" si="2"/>
        <v>30215479.949999996</v>
      </c>
      <c r="O80" s="5">
        <f>SUM(B80:N80)</f>
        <v>517238507.84000003</v>
      </c>
    </row>
  </sheetData>
  <mergeCells count="5">
    <mergeCell ref="A7:O7"/>
    <mergeCell ref="A2:O2"/>
    <mergeCell ref="A4:O4"/>
    <mergeCell ref="A5:O5"/>
    <mergeCell ref="A6:O6"/>
  </mergeCells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20"/>
  </sheetPr>
  <dimension ref="A2:AG80"/>
  <sheetViews>
    <sheetView topLeftCell="A2" workbookViewId="0">
      <pane xSplit="1" ySplit="10" topLeftCell="B12" activePane="bottomRight" state="frozen"/>
      <selection activeCell="A2" sqref="A2"/>
      <selection pane="topRight" activeCell="B2" sqref="B2"/>
      <selection pane="bottomLeft" activeCell="A12" sqref="A12"/>
      <selection pane="bottomRight" activeCell="B12" sqref="B12:N78"/>
    </sheetView>
  </sheetViews>
  <sheetFormatPr defaultRowHeight="12.75" x14ac:dyDescent="0.2"/>
  <cols>
    <col min="1" max="1" width="16.1640625" bestFit="1" customWidth="1"/>
    <col min="2" max="13" width="10.1640625" bestFit="1" customWidth="1"/>
    <col min="14" max="14" width="12.5" bestFit="1" customWidth="1"/>
    <col min="15" max="15" width="11.1640625" bestFit="1" customWidth="1"/>
    <col min="16" max="16" width="3" customWidth="1"/>
  </cols>
  <sheetData>
    <row r="2" spans="1:33" x14ac:dyDescent="0.2">
      <c r="A2" s="16" t="str">
        <f>'FY18-19'!A1</f>
        <v>VALIDATED TAX RECEIPTS FOR: July 2018 thru  June 2019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33" x14ac:dyDescent="0.2">
      <c r="A3" s="7"/>
      <c r="F3" s="3"/>
      <c r="G3" s="3"/>
      <c r="O3" t="s">
        <v>74</v>
      </c>
    </row>
    <row r="4" spans="1:33" x14ac:dyDescent="0.2">
      <c r="A4" s="16" t="s">
        <v>75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1:33" x14ac:dyDescent="0.2">
      <c r="A5" s="16" t="s">
        <v>34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</row>
    <row r="6" spans="1:33" x14ac:dyDescent="0.2">
      <c r="A6" s="16" t="s">
        <v>35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33" x14ac:dyDescent="0.2">
      <c r="A7" s="16" t="s">
        <v>76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</row>
    <row r="10" spans="1:33" x14ac:dyDescent="0.2">
      <c r="A10" t="s">
        <v>0</v>
      </c>
      <c r="B10" s="1">
        <f>'County Revenue Share'!B10</f>
        <v>43282</v>
      </c>
      <c r="C10" s="1">
        <f>'County Revenue Share'!C10</f>
        <v>43313</v>
      </c>
      <c r="D10" s="1">
        <f>'County Revenue Share'!D10</f>
        <v>43344</v>
      </c>
      <c r="E10" s="1">
        <f>'County Revenue Share'!E10</f>
        <v>43374</v>
      </c>
      <c r="F10" s="1">
        <f>'County Revenue Share'!F10</f>
        <v>43405</v>
      </c>
      <c r="G10" s="1">
        <f>'County Revenue Share'!G10</f>
        <v>43435</v>
      </c>
      <c r="H10" s="1">
        <f>'County Revenue Share'!H10</f>
        <v>43466</v>
      </c>
      <c r="I10" s="1">
        <f>'County Revenue Share'!I10</f>
        <v>43497</v>
      </c>
      <c r="J10" s="1">
        <f>'County Revenue Share'!J10</f>
        <v>43525</v>
      </c>
      <c r="K10" s="1">
        <f>'County Revenue Share'!K10</f>
        <v>43556</v>
      </c>
      <c r="L10" s="1">
        <f>'County Revenue Share'!L10</f>
        <v>43586</v>
      </c>
      <c r="M10" s="1">
        <f>'County Revenue Share'!M10</f>
        <v>43617</v>
      </c>
      <c r="N10" s="1" t="str">
        <f>'County Revenue Share'!N10</f>
        <v>Final true-up</v>
      </c>
      <c r="O10" s="1" t="str">
        <f>'County Revenue Share'!O10</f>
        <v>FY18-19</v>
      </c>
    </row>
    <row r="11" spans="1:33" x14ac:dyDescent="0.2">
      <c r="A11" t="s">
        <v>1</v>
      </c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</row>
    <row r="12" spans="1:33" x14ac:dyDescent="0.2">
      <c r="A12" t="s">
        <v>37</v>
      </c>
      <c r="B12" s="5">
        <v>470447.56</v>
      </c>
      <c r="C12" s="5">
        <v>470447.56</v>
      </c>
      <c r="D12" s="5">
        <v>470447.54</v>
      </c>
      <c r="E12" s="5">
        <v>470447.57</v>
      </c>
      <c r="F12" s="5">
        <v>470447.55</v>
      </c>
      <c r="G12" s="5">
        <v>470447.57</v>
      </c>
      <c r="H12" s="5">
        <v>470447.55</v>
      </c>
      <c r="I12" s="5">
        <v>470447.57</v>
      </c>
      <c r="J12" s="5">
        <v>470447.55</v>
      </c>
      <c r="K12" s="5">
        <v>470447.58</v>
      </c>
      <c r="L12" s="5">
        <v>470447.56</v>
      </c>
      <c r="M12" s="5">
        <v>470447.57</v>
      </c>
      <c r="N12" s="5">
        <v>307774.26</v>
      </c>
      <c r="O12" s="5">
        <f>SUM(B12:N12)</f>
        <v>5953144.9899999993</v>
      </c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</row>
    <row r="13" spans="1:33" x14ac:dyDescent="0.2">
      <c r="A13" t="s">
        <v>38</v>
      </c>
      <c r="B13" s="5">
        <v>20172.64</v>
      </c>
      <c r="C13" s="5">
        <v>20172.64</v>
      </c>
      <c r="D13" s="5">
        <v>20172.64</v>
      </c>
      <c r="E13" s="5">
        <v>20172.64</v>
      </c>
      <c r="F13" s="5">
        <v>20172.64</v>
      </c>
      <c r="G13" s="5">
        <v>20172.64</v>
      </c>
      <c r="H13" s="5">
        <v>20172.64</v>
      </c>
      <c r="I13" s="5">
        <v>20172.64</v>
      </c>
      <c r="J13" s="5">
        <v>20172.64</v>
      </c>
      <c r="K13" s="5">
        <v>20172.63</v>
      </c>
      <c r="L13" s="5">
        <v>20172.64</v>
      </c>
      <c r="M13" s="5">
        <v>20172.64</v>
      </c>
      <c r="N13" s="5">
        <v>12082.62</v>
      </c>
      <c r="O13" s="5">
        <f t="shared" ref="O13:O76" si="0">SUM(B13:N13)</f>
        <v>254154.29000000004</v>
      </c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</row>
    <row r="14" spans="1:33" x14ac:dyDescent="0.2">
      <c r="A14" t="s">
        <v>39</v>
      </c>
      <c r="B14" s="5">
        <v>366407.16</v>
      </c>
      <c r="C14" s="5">
        <v>366407.17</v>
      </c>
      <c r="D14" s="5">
        <v>366407.16</v>
      </c>
      <c r="E14" s="5">
        <v>366407.16</v>
      </c>
      <c r="F14" s="5">
        <v>366407.18</v>
      </c>
      <c r="G14" s="5">
        <v>366407.16</v>
      </c>
      <c r="H14" s="5">
        <v>366407.18</v>
      </c>
      <c r="I14" s="5">
        <v>366407.17</v>
      </c>
      <c r="J14" s="5">
        <v>366407.18</v>
      </c>
      <c r="K14" s="5">
        <v>366407.17</v>
      </c>
      <c r="L14" s="5">
        <v>366407.18</v>
      </c>
      <c r="M14" s="5">
        <v>366407.16</v>
      </c>
      <c r="N14" s="5">
        <v>237368.31</v>
      </c>
      <c r="O14" s="5">
        <f t="shared" si="0"/>
        <v>4634254.34</v>
      </c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</row>
    <row r="15" spans="1:33" x14ac:dyDescent="0.2">
      <c r="A15" t="s">
        <v>2</v>
      </c>
      <c r="B15" s="5">
        <v>23994.54</v>
      </c>
      <c r="C15" s="5">
        <v>23994.55</v>
      </c>
      <c r="D15" s="5">
        <v>23994.54</v>
      </c>
      <c r="E15" s="5">
        <v>23994.57</v>
      </c>
      <c r="F15" s="5">
        <v>23994.54</v>
      </c>
      <c r="G15" s="5">
        <v>23994.57</v>
      </c>
      <c r="H15" s="5">
        <v>23994.55</v>
      </c>
      <c r="I15" s="5">
        <v>23994.57</v>
      </c>
      <c r="J15" s="5">
        <v>23994.55</v>
      </c>
      <c r="K15" s="5">
        <v>23994.57</v>
      </c>
      <c r="L15" s="5">
        <v>23994.55</v>
      </c>
      <c r="M15" s="5">
        <v>23994.57</v>
      </c>
      <c r="N15" s="5">
        <v>12442.63</v>
      </c>
      <c r="O15" s="5">
        <f t="shared" si="0"/>
        <v>300377.30000000005</v>
      </c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</row>
    <row r="16" spans="1:33" x14ac:dyDescent="0.2">
      <c r="A16" t="s">
        <v>40</v>
      </c>
      <c r="B16" s="5">
        <v>1100034.1200000001</v>
      </c>
      <c r="C16" s="5">
        <v>1100034.1200000001</v>
      </c>
      <c r="D16" s="5">
        <v>1100034.1100000001</v>
      </c>
      <c r="E16" s="5">
        <v>1100034.1200000001</v>
      </c>
      <c r="F16" s="5">
        <v>1100034.1100000001</v>
      </c>
      <c r="G16" s="5">
        <v>1100034.1100000001</v>
      </c>
      <c r="H16" s="5">
        <v>1100034.1000000001</v>
      </c>
      <c r="I16" s="5">
        <v>1100034.1100000001</v>
      </c>
      <c r="J16" s="5">
        <v>1100034.1000000001</v>
      </c>
      <c r="K16" s="5">
        <v>1100034.1200000001</v>
      </c>
      <c r="L16" s="5">
        <v>1100034.1000000001</v>
      </c>
      <c r="M16" s="5">
        <v>1100034.0900000001</v>
      </c>
      <c r="N16" s="5">
        <v>738383.51</v>
      </c>
      <c r="O16" s="5">
        <f t="shared" si="0"/>
        <v>13938792.82</v>
      </c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</row>
    <row r="17" spans="1:33" x14ac:dyDescent="0.2">
      <c r="A17" t="s">
        <v>41</v>
      </c>
      <c r="B17" s="5">
        <v>5316761.1900000004</v>
      </c>
      <c r="C17" s="5">
        <v>5316761.1900000004</v>
      </c>
      <c r="D17" s="5">
        <v>5316761.21</v>
      </c>
      <c r="E17" s="5">
        <v>5316761.1900000004</v>
      </c>
      <c r="F17" s="5">
        <v>5316761.21</v>
      </c>
      <c r="G17" s="5">
        <v>5316761.1900000004</v>
      </c>
      <c r="H17" s="5">
        <v>5316761.2</v>
      </c>
      <c r="I17" s="5">
        <v>5316761.21</v>
      </c>
      <c r="J17" s="5">
        <v>5316761.1900000004</v>
      </c>
      <c r="K17" s="5">
        <v>5316761.2300000004</v>
      </c>
      <c r="L17" s="5">
        <v>5316761.2</v>
      </c>
      <c r="M17" s="5">
        <v>5316761.24</v>
      </c>
      <c r="N17" s="5">
        <v>3763313.31</v>
      </c>
      <c r="O17" s="5">
        <f t="shared" si="0"/>
        <v>67564447.760000005</v>
      </c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</row>
    <row r="18" spans="1:33" x14ac:dyDescent="0.2">
      <c r="A18" t="s">
        <v>3</v>
      </c>
      <c r="B18" s="5">
        <v>11042.04</v>
      </c>
      <c r="C18" s="5">
        <v>11042.04</v>
      </c>
      <c r="D18" s="5">
        <v>11042.03</v>
      </c>
      <c r="E18" s="5">
        <v>11042.04</v>
      </c>
      <c r="F18" s="5">
        <v>11042.03</v>
      </c>
      <c r="G18" s="5">
        <v>11042.04</v>
      </c>
      <c r="H18" s="5">
        <v>11042.03</v>
      </c>
      <c r="I18" s="5">
        <v>11042.04</v>
      </c>
      <c r="J18" s="5">
        <v>11042.03</v>
      </c>
      <c r="K18" s="5">
        <v>11042.04</v>
      </c>
      <c r="L18" s="5">
        <v>11042.02</v>
      </c>
      <c r="M18" s="5">
        <v>11042.04</v>
      </c>
      <c r="N18" s="5">
        <v>5215.33</v>
      </c>
      <c r="O18" s="5">
        <f t="shared" si="0"/>
        <v>137719.75</v>
      </c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</row>
    <row r="19" spans="1:33" x14ac:dyDescent="0.2">
      <c r="A19" t="s">
        <v>42</v>
      </c>
      <c r="B19" s="5">
        <v>49230.69</v>
      </c>
      <c r="C19" s="5">
        <v>49230.69</v>
      </c>
      <c r="D19" s="5">
        <v>49230.69</v>
      </c>
      <c r="E19" s="5">
        <v>49230.69</v>
      </c>
      <c r="F19" s="5">
        <v>49230.69</v>
      </c>
      <c r="G19" s="5">
        <v>49230.69</v>
      </c>
      <c r="H19" s="5">
        <v>49230.69</v>
      </c>
      <c r="I19" s="5">
        <v>49230.68</v>
      </c>
      <c r="J19" s="5">
        <v>49230.69</v>
      </c>
      <c r="K19" s="5">
        <v>49230.68</v>
      </c>
      <c r="L19" s="5">
        <v>49230.69</v>
      </c>
      <c r="M19" s="5">
        <v>49230.68</v>
      </c>
      <c r="N19" s="5">
        <v>27528.62</v>
      </c>
      <c r="O19" s="5">
        <f t="shared" si="0"/>
        <v>618296.87000000011</v>
      </c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</row>
    <row r="20" spans="1:33" x14ac:dyDescent="0.2">
      <c r="A20" t="s">
        <v>43</v>
      </c>
      <c r="B20" s="5">
        <v>42462.14</v>
      </c>
      <c r="C20" s="5">
        <v>42462.14</v>
      </c>
      <c r="D20" s="5">
        <v>42462.15</v>
      </c>
      <c r="E20" s="5">
        <v>42462.14</v>
      </c>
      <c r="F20" s="5">
        <v>42462.15</v>
      </c>
      <c r="G20" s="5">
        <v>42462.14</v>
      </c>
      <c r="H20" s="5">
        <v>42462.14</v>
      </c>
      <c r="I20" s="5">
        <v>42462.14</v>
      </c>
      <c r="J20" s="5">
        <v>42462.14</v>
      </c>
      <c r="K20" s="5">
        <v>42462.14</v>
      </c>
      <c r="L20" s="5">
        <v>42462.14</v>
      </c>
      <c r="M20" s="5">
        <v>42462.14</v>
      </c>
      <c r="N20" s="5">
        <v>4602.26</v>
      </c>
      <c r="O20" s="5">
        <f t="shared" si="0"/>
        <v>514147.96000000008</v>
      </c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</row>
    <row r="21" spans="1:33" x14ac:dyDescent="0.2">
      <c r="A21" t="s">
        <v>44</v>
      </c>
      <c r="B21" s="5">
        <v>56948.959999999999</v>
      </c>
      <c r="C21" s="5">
        <v>56948.959999999999</v>
      </c>
      <c r="D21" s="5">
        <v>56948.95</v>
      </c>
      <c r="E21" s="5">
        <v>56948.959999999999</v>
      </c>
      <c r="F21" s="5">
        <v>56948.95</v>
      </c>
      <c r="G21" s="5">
        <v>56948.959999999999</v>
      </c>
      <c r="H21" s="5">
        <v>56948.95</v>
      </c>
      <c r="I21" s="5">
        <v>56948.959999999999</v>
      </c>
      <c r="J21" s="5">
        <v>56948.95</v>
      </c>
      <c r="K21" s="5">
        <v>56948.959999999999</v>
      </c>
      <c r="L21" s="5">
        <v>56948.95</v>
      </c>
      <c r="M21" s="5">
        <v>56948.959999999999</v>
      </c>
      <c r="N21" s="5">
        <v>16841.37</v>
      </c>
      <c r="O21" s="5">
        <f t="shared" si="0"/>
        <v>700228.84</v>
      </c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</row>
    <row r="22" spans="1:33" x14ac:dyDescent="0.2">
      <c r="A22" t="s">
        <v>45</v>
      </c>
      <c r="B22" s="5">
        <v>122845.02</v>
      </c>
      <c r="C22" s="5">
        <v>122845.02</v>
      </c>
      <c r="D22" s="5">
        <v>122845.01</v>
      </c>
      <c r="E22" s="5">
        <v>122845.01</v>
      </c>
      <c r="F22" s="5">
        <v>122845.01</v>
      </c>
      <c r="G22" s="5">
        <v>122845.01</v>
      </c>
      <c r="H22" s="5">
        <v>122845.01</v>
      </c>
      <c r="I22" s="5">
        <v>122845</v>
      </c>
      <c r="J22" s="5">
        <v>122845.01</v>
      </c>
      <c r="K22" s="5">
        <v>122845</v>
      </c>
      <c r="L22" s="5">
        <v>122845.01</v>
      </c>
      <c r="M22" s="5">
        <v>122845</v>
      </c>
      <c r="N22" s="5">
        <v>51345.98</v>
      </c>
      <c r="O22" s="5">
        <f t="shared" si="0"/>
        <v>1525486.0899999999</v>
      </c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</row>
    <row r="23" spans="1:33" x14ac:dyDescent="0.2">
      <c r="A23" t="s">
        <v>4</v>
      </c>
      <c r="B23" s="5">
        <v>38097.79</v>
      </c>
      <c r="C23" s="5">
        <v>38097.800000000003</v>
      </c>
      <c r="D23" s="5">
        <v>38097.79</v>
      </c>
      <c r="E23" s="5">
        <v>38097.800000000003</v>
      </c>
      <c r="F23" s="5">
        <v>38097.79</v>
      </c>
      <c r="G23" s="5">
        <v>38097.800000000003</v>
      </c>
      <c r="H23" s="5">
        <v>38097.79</v>
      </c>
      <c r="I23" s="5">
        <v>38097.800000000003</v>
      </c>
      <c r="J23" s="5">
        <v>38097.79</v>
      </c>
      <c r="K23" s="5">
        <v>38097.800000000003</v>
      </c>
      <c r="L23" s="5">
        <v>38097.79</v>
      </c>
      <c r="M23" s="5">
        <v>38097.81</v>
      </c>
      <c r="N23" s="5">
        <v>19328.09</v>
      </c>
      <c r="O23" s="5">
        <f t="shared" si="0"/>
        <v>476501.63999999996</v>
      </c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</row>
    <row r="24" spans="1:33" x14ac:dyDescent="0.2">
      <c r="A24" t="s">
        <v>82</v>
      </c>
      <c r="B24" s="5">
        <v>8431396.8100000005</v>
      </c>
      <c r="C24" s="5">
        <v>8431396.8300000001</v>
      </c>
      <c r="D24" s="5">
        <v>8431396.8000000007</v>
      </c>
      <c r="E24" s="5">
        <v>8431396.8200000003</v>
      </c>
      <c r="F24" s="5">
        <v>8431396.7899999991</v>
      </c>
      <c r="G24" s="5">
        <v>8431396.8100000005</v>
      </c>
      <c r="H24" s="5">
        <v>8431396.8000000007</v>
      </c>
      <c r="I24" s="5">
        <v>8431396.8000000007</v>
      </c>
      <c r="J24" s="5">
        <v>8431396.7899999991</v>
      </c>
      <c r="K24" s="5">
        <v>8431396.8100000005</v>
      </c>
      <c r="L24" s="5">
        <v>8431396.7799999993</v>
      </c>
      <c r="M24" s="5">
        <v>8431396.8100000005</v>
      </c>
      <c r="N24" s="5">
        <v>2761192.25</v>
      </c>
      <c r="O24" s="5">
        <f t="shared" si="0"/>
        <v>103937953.90000001</v>
      </c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</row>
    <row r="25" spans="1:33" x14ac:dyDescent="0.2">
      <c r="A25" t="s">
        <v>5</v>
      </c>
      <c r="B25" s="5">
        <v>27332.44</v>
      </c>
      <c r="C25" s="5">
        <v>27332.44</v>
      </c>
      <c r="D25" s="5">
        <v>27332.44</v>
      </c>
      <c r="E25" s="5">
        <v>27332.44</v>
      </c>
      <c r="F25" s="5">
        <v>27332.44</v>
      </c>
      <c r="G25" s="5">
        <v>27332.44</v>
      </c>
      <c r="H25" s="5">
        <v>27332.43</v>
      </c>
      <c r="I25" s="5">
        <v>27332.44</v>
      </c>
      <c r="J25" s="5">
        <v>27332.43</v>
      </c>
      <c r="K25" s="5">
        <v>27332.44</v>
      </c>
      <c r="L25" s="5">
        <v>27332.43</v>
      </c>
      <c r="M25" s="5">
        <v>27332.44</v>
      </c>
      <c r="N25" s="5">
        <v>16639.11</v>
      </c>
      <c r="O25" s="5">
        <f t="shared" si="0"/>
        <v>344628.35999999993</v>
      </c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</row>
    <row r="26" spans="1:33" x14ac:dyDescent="0.2">
      <c r="A26" t="s">
        <v>6</v>
      </c>
      <c r="B26" s="5">
        <v>9502.1</v>
      </c>
      <c r="C26" s="5">
        <v>9502.1</v>
      </c>
      <c r="D26" s="5">
        <v>9502.1</v>
      </c>
      <c r="E26" s="5">
        <v>9502.11</v>
      </c>
      <c r="F26" s="5">
        <v>9502.1</v>
      </c>
      <c r="G26" s="5">
        <v>9502.11</v>
      </c>
      <c r="H26" s="5">
        <v>9502.1</v>
      </c>
      <c r="I26" s="5">
        <v>9502.11</v>
      </c>
      <c r="J26" s="5">
        <v>9502.1</v>
      </c>
      <c r="K26" s="5">
        <v>9502.11</v>
      </c>
      <c r="L26" s="5">
        <v>9502.1</v>
      </c>
      <c r="M26" s="5">
        <v>9502.1</v>
      </c>
      <c r="N26" s="5">
        <v>365.36</v>
      </c>
      <c r="O26" s="5">
        <f t="shared" si="0"/>
        <v>114390.60000000002</v>
      </c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</row>
    <row r="27" spans="1:33" x14ac:dyDescent="0.2">
      <c r="A27" t="s">
        <v>46</v>
      </c>
      <c r="B27" s="5">
        <v>2772785.68</v>
      </c>
      <c r="C27" s="5">
        <v>2772785.69</v>
      </c>
      <c r="D27" s="5">
        <v>2772785.68</v>
      </c>
      <c r="E27" s="5">
        <v>2772785.69</v>
      </c>
      <c r="F27" s="5">
        <v>2772785.68</v>
      </c>
      <c r="G27" s="5">
        <v>2772785.68</v>
      </c>
      <c r="H27" s="5">
        <v>2772785.68</v>
      </c>
      <c r="I27" s="5">
        <v>2772785.69</v>
      </c>
      <c r="J27" s="5">
        <v>2772785.68</v>
      </c>
      <c r="K27" s="5">
        <v>2772785.69</v>
      </c>
      <c r="L27" s="5">
        <v>2772785.69</v>
      </c>
      <c r="M27" s="5">
        <v>2772785.69</v>
      </c>
      <c r="N27" s="5">
        <v>1921645.22</v>
      </c>
      <c r="O27" s="5">
        <f t="shared" si="0"/>
        <v>35195073.440000005</v>
      </c>
      <c r="Q27" s="5"/>
      <c r="R27" s="5"/>
      <c r="S27" s="5"/>
      <c r="T27" s="5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</row>
    <row r="28" spans="1:33" x14ac:dyDescent="0.2">
      <c r="A28" t="s">
        <v>47</v>
      </c>
      <c r="B28" s="5">
        <v>202145.56</v>
      </c>
      <c r="C28" s="5">
        <v>202145.56</v>
      </c>
      <c r="D28" s="5">
        <v>202145.58</v>
      </c>
      <c r="E28" s="5">
        <v>202145.56</v>
      </c>
      <c r="F28" s="5">
        <v>202145.58</v>
      </c>
      <c r="G28" s="5">
        <v>202145.56</v>
      </c>
      <c r="H28" s="5">
        <v>202145.58</v>
      </c>
      <c r="I28" s="5">
        <v>202145.56</v>
      </c>
      <c r="J28" s="5">
        <v>202145.58</v>
      </c>
      <c r="K28" s="5">
        <v>202145.56</v>
      </c>
      <c r="L28" s="5">
        <v>202145.58</v>
      </c>
      <c r="M28" s="5">
        <v>202145.56</v>
      </c>
      <c r="N28" s="5">
        <v>34295.199999999997</v>
      </c>
      <c r="O28" s="5">
        <f t="shared" si="0"/>
        <v>2460042.0200000005</v>
      </c>
      <c r="R28" s="13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</row>
    <row r="29" spans="1:33" x14ac:dyDescent="0.2">
      <c r="A29" t="s">
        <v>7</v>
      </c>
      <c r="B29" s="5">
        <v>158301.04999999999</v>
      </c>
      <c r="C29" s="5">
        <v>158301.04999999999</v>
      </c>
      <c r="D29" s="5">
        <v>158301.04999999999</v>
      </c>
      <c r="E29" s="5">
        <v>158301.04999999999</v>
      </c>
      <c r="F29" s="5">
        <v>158301.04</v>
      </c>
      <c r="G29" s="5">
        <v>158301.04999999999</v>
      </c>
      <c r="H29" s="5">
        <v>158301.04</v>
      </c>
      <c r="I29" s="5">
        <v>158301.06</v>
      </c>
      <c r="J29" s="5">
        <v>158301.04</v>
      </c>
      <c r="K29" s="5">
        <v>158301.04999999999</v>
      </c>
      <c r="L29" s="5">
        <v>158301.04</v>
      </c>
      <c r="M29" s="5">
        <v>158301.04999999999</v>
      </c>
      <c r="N29" s="5">
        <v>34335.79</v>
      </c>
      <c r="O29" s="5">
        <f t="shared" si="0"/>
        <v>1933948.3600000003</v>
      </c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</row>
    <row r="30" spans="1:33" x14ac:dyDescent="0.2">
      <c r="A30" t="s">
        <v>8</v>
      </c>
      <c r="B30" s="5">
        <v>12632.21</v>
      </c>
      <c r="C30" s="5">
        <v>12632.2</v>
      </c>
      <c r="D30" s="5">
        <v>12632.21</v>
      </c>
      <c r="E30" s="5">
        <v>12632.21</v>
      </c>
      <c r="F30" s="5">
        <v>12632.21</v>
      </c>
      <c r="G30" s="5">
        <v>12632.21</v>
      </c>
      <c r="H30" s="5">
        <v>12632.21</v>
      </c>
      <c r="I30" s="5">
        <v>12632.21</v>
      </c>
      <c r="J30" s="5">
        <v>12632.21</v>
      </c>
      <c r="K30" s="5">
        <v>12632.21</v>
      </c>
      <c r="L30" s="5">
        <v>12632.21</v>
      </c>
      <c r="M30" s="5">
        <v>12632.21</v>
      </c>
      <c r="N30" s="5">
        <v>4190.1400000000003</v>
      </c>
      <c r="O30" s="5">
        <f t="shared" si="0"/>
        <v>155776.64999999997</v>
      </c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</row>
    <row r="31" spans="1:33" x14ac:dyDescent="0.2">
      <c r="A31" t="s">
        <v>9</v>
      </c>
      <c r="B31" s="5">
        <v>70692.13</v>
      </c>
      <c r="C31" s="5">
        <v>70692.13</v>
      </c>
      <c r="D31" s="5">
        <v>70692.14</v>
      </c>
      <c r="E31" s="5">
        <v>70692.13</v>
      </c>
      <c r="F31" s="5">
        <v>70692.14</v>
      </c>
      <c r="G31" s="5">
        <v>70692.12</v>
      </c>
      <c r="H31" s="5">
        <v>70692.14</v>
      </c>
      <c r="I31" s="5">
        <v>70692.12</v>
      </c>
      <c r="J31" s="5">
        <v>70692.13</v>
      </c>
      <c r="K31" s="5">
        <v>70692.13</v>
      </c>
      <c r="L31" s="5">
        <v>70692.13</v>
      </c>
      <c r="M31" s="5">
        <v>70692.13</v>
      </c>
      <c r="N31" s="5">
        <v>31449.02</v>
      </c>
      <c r="O31" s="5">
        <f t="shared" si="0"/>
        <v>879754.59000000008</v>
      </c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</row>
    <row r="32" spans="1:33" x14ac:dyDescent="0.2">
      <c r="A32" t="s">
        <v>10</v>
      </c>
      <c r="B32" s="5">
        <v>6458.36</v>
      </c>
      <c r="C32" s="5">
        <v>6458.36</v>
      </c>
      <c r="D32" s="5">
        <v>6458.36</v>
      </c>
      <c r="E32" s="5">
        <v>6458.35</v>
      </c>
      <c r="F32" s="5">
        <v>6458.36</v>
      </c>
      <c r="G32" s="5">
        <v>6458.35</v>
      </c>
      <c r="H32" s="5">
        <v>6458.36</v>
      </c>
      <c r="I32" s="5">
        <v>6458.35</v>
      </c>
      <c r="J32" s="5">
        <v>6458.36</v>
      </c>
      <c r="K32" s="5">
        <v>6458.35</v>
      </c>
      <c r="L32" s="5">
        <v>6458.36</v>
      </c>
      <c r="M32" s="5">
        <v>6458.35</v>
      </c>
      <c r="N32" s="5">
        <v>4070.89</v>
      </c>
      <c r="O32" s="5">
        <f t="shared" si="0"/>
        <v>81571.16</v>
      </c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</row>
    <row r="33" spans="1:33" x14ac:dyDescent="0.2">
      <c r="A33" t="s">
        <v>11</v>
      </c>
      <c r="B33" s="5">
        <v>5580.56</v>
      </c>
      <c r="C33" s="5">
        <v>5580.56</v>
      </c>
      <c r="D33" s="5">
        <v>5580.56</v>
      </c>
      <c r="E33" s="5">
        <v>5580.56</v>
      </c>
      <c r="F33" s="5">
        <v>5580.56</v>
      </c>
      <c r="G33" s="5">
        <v>5580.56</v>
      </c>
      <c r="H33" s="5">
        <v>5580.56</v>
      </c>
      <c r="I33" s="5">
        <v>5580.56</v>
      </c>
      <c r="J33" s="5">
        <v>5580.56</v>
      </c>
      <c r="K33" s="5">
        <v>5580.56</v>
      </c>
      <c r="L33" s="5">
        <v>5580.57</v>
      </c>
      <c r="M33" s="5">
        <v>5580.56</v>
      </c>
      <c r="N33" s="5">
        <v>3375.37</v>
      </c>
      <c r="O33" s="5">
        <f t="shared" si="0"/>
        <v>70342.099999999991</v>
      </c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</row>
    <row r="34" spans="1:33" x14ac:dyDescent="0.2">
      <c r="A34" t="s">
        <v>48</v>
      </c>
      <c r="B34" s="5">
        <v>15555</v>
      </c>
      <c r="C34" s="5">
        <v>15554.99</v>
      </c>
      <c r="D34" s="5">
        <v>15555</v>
      </c>
      <c r="E34" s="5">
        <v>15554.99</v>
      </c>
      <c r="F34" s="5">
        <v>15555.01</v>
      </c>
      <c r="G34" s="5">
        <v>15554.99</v>
      </c>
      <c r="H34" s="5">
        <v>15555.01</v>
      </c>
      <c r="I34" s="5">
        <v>15554.99</v>
      </c>
      <c r="J34" s="5">
        <v>15555.01</v>
      </c>
      <c r="K34" s="5">
        <v>15554.99</v>
      </c>
      <c r="L34" s="5">
        <v>15555.01</v>
      </c>
      <c r="M34" s="5">
        <v>15554.99</v>
      </c>
      <c r="N34" s="5">
        <v>8612.51</v>
      </c>
      <c r="O34" s="5">
        <f t="shared" si="0"/>
        <v>195272.49</v>
      </c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</row>
    <row r="35" spans="1:33" x14ac:dyDescent="0.2">
      <c r="A35" t="s">
        <v>12</v>
      </c>
      <c r="B35" s="5">
        <v>13249.48</v>
      </c>
      <c r="C35" s="5">
        <v>13249.47</v>
      </c>
      <c r="D35" s="5">
        <v>13249.48</v>
      </c>
      <c r="E35" s="5">
        <v>13249.47</v>
      </c>
      <c r="F35" s="5">
        <v>13249.47</v>
      </c>
      <c r="G35" s="5">
        <v>13249.47</v>
      </c>
      <c r="H35" s="5">
        <v>13249.47</v>
      </c>
      <c r="I35" s="5">
        <v>13249.47</v>
      </c>
      <c r="J35" s="5">
        <v>13249.47</v>
      </c>
      <c r="K35" s="5">
        <v>13249.47</v>
      </c>
      <c r="L35" s="5">
        <v>13249.46</v>
      </c>
      <c r="M35" s="5">
        <v>13249.47</v>
      </c>
      <c r="N35" s="5">
        <v>6946.92</v>
      </c>
      <c r="O35" s="5">
        <f t="shared" si="0"/>
        <v>165940.57</v>
      </c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</row>
    <row r="36" spans="1:33" x14ac:dyDescent="0.2">
      <c r="A36" t="s">
        <v>13</v>
      </c>
      <c r="B36" s="5">
        <v>41346.379999999997</v>
      </c>
      <c r="C36" s="5">
        <v>41346.379999999997</v>
      </c>
      <c r="D36" s="5">
        <v>41346.379999999997</v>
      </c>
      <c r="E36" s="5">
        <v>41346.379999999997</v>
      </c>
      <c r="F36" s="5">
        <v>41346.370000000003</v>
      </c>
      <c r="G36" s="5">
        <v>41346.370000000003</v>
      </c>
      <c r="H36" s="5">
        <v>41346.370000000003</v>
      </c>
      <c r="I36" s="5">
        <v>41346.36</v>
      </c>
      <c r="J36" s="5">
        <v>41346.370000000003</v>
      </c>
      <c r="K36" s="5">
        <v>41346.36</v>
      </c>
      <c r="L36" s="5">
        <v>41346.370000000003</v>
      </c>
      <c r="M36" s="5">
        <v>41346.36</v>
      </c>
      <c r="N36" s="5">
        <v>30169.39</v>
      </c>
      <c r="O36" s="5">
        <f t="shared" si="0"/>
        <v>526325.84</v>
      </c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</row>
    <row r="37" spans="1:33" x14ac:dyDescent="0.2">
      <c r="A37" t="s">
        <v>14</v>
      </c>
      <c r="B37" s="5">
        <v>38282.879999999997</v>
      </c>
      <c r="C37" s="5">
        <v>38282.879999999997</v>
      </c>
      <c r="D37" s="5">
        <v>38282.879999999997</v>
      </c>
      <c r="E37" s="5">
        <v>38282.879999999997</v>
      </c>
      <c r="F37" s="5">
        <v>38282.879999999997</v>
      </c>
      <c r="G37" s="5">
        <v>38282.870000000003</v>
      </c>
      <c r="H37" s="5">
        <v>38282.879999999997</v>
      </c>
      <c r="I37" s="5">
        <v>38282.870000000003</v>
      </c>
      <c r="J37" s="5">
        <v>38282.879999999997</v>
      </c>
      <c r="K37" s="5">
        <v>38282.870000000003</v>
      </c>
      <c r="L37" s="5">
        <v>38282.870000000003</v>
      </c>
      <c r="M37" s="5">
        <v>38282.870000000003</v>
      </c>
      <c r="N37" s="5">
        <v>25389.68</v>
      </c>
      <c r="O37" s="5">
        <f t="shared" si="0"/>
        <v>484784.18999999994</v>
      </c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</row>
    <row r="38" spans="1:33" x14ac:dyDescent="0.2">
      <c r="A38" t="s">
        <v>49</v>
      </c>
      <c r="B38" s="5">
        <v>34321.22</v>
      </c>
      <c r="C38" s="5">
        <v>34321.230000000003</v>
      </c>
      <c r="D38" s="5">
        <v>34321.22</v>
      </c>
      <c r="E38" s="5">
        <v>34321.230000000003</v>
      </c>
      <c r="F38" s="5">
        <v>34321.22</v>
      </c>
      <c r="G38" s="5">
        <v>34321.230000000003</v>
      </c>
      <c r="H38" s="5">
        <v>34321.22</v>
      </c>
      <c r="I38" s="5">
        <v>34321.230000000003</v>
      </c>
      <c r="J38" s="5">
        <v>34321.22</v>
      </c>
      <c r="K38" s="5">
        <v>34321.230000000003</v>
      </c>
      <c r="L38" s="5">
        <v>34321.22</v>
      </c>
      <c r="M38" s="5">
        <v>34321.24</v>
      </c>
      <c r="N38" s="5">
        <v>3113.67</v>
      </c>
      <c r="O38" s="5">
        <f t="shared" si="0"/>
        <v>414968.37999999995</v>
      </c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</row>
    <row r="39" spans="1:33" x14ac:dyDescent="0.2">
      <c r="A39" t="s">
        <v>15</v>
      </c>
      <c r="B39" s="5">
        <v>75544.06</v>
      </c>
      <c r="C39" s="5">
        <v>75544.05</v>
      </c>
      <c r="D39" s="5">
        <v>75544.06</v>
      </c>
      <c r="E39" s="5">
        <v>75544.05</v>
      </c>
      <c r="F39" s="5">
        <v>75544.06</v>
      </c>
      <c r="G39" s="5">
        <v>75544.05</v>
      </c>
      <c r="H39" s="5">
        <v>75544.06</v>
      </c>
      <c r="I39" s="5">
        <v>75544.05</v>
      </c>
      <c r="J39" s="5">
        <v>75544.05</v>
      </c>
      <c r="K39" s="5">
        <v>75544.05</v>
      </c>
      <c r="L39" s="5">
        <v>75544.05</v>
      </c>
      <c r="M39" s="5">
        <v>75544.05</v>
      </c>
      <c r="N39" s="5">
        <v>45747.02</v>
      </c>
      <c r="O39" s="5">
        <f t="shared" si="0"/>
        <v>952275.66000000015</v>
      </c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</row>
    <row r="40" spans="1:33" x14ac:dyDescent="0.2">
      <c r="A40" t="s">
        <v>50</v>
      </c>
      <c r="B40" s="5">
        <v>1356662.67</v>
      </c>
      <c r="C40" s="5">
        <v>1356662.67</v>
      </c>
      <c r="D40" s="5">
        <v>1356662.67</v>
      </c>
      <c r="E40" s="5">
        <v>1356662.67</v>
      </c>
      <c r="F40" s="5">
        <v>1356662.68</v>
      </c>
      <c r="G40" s="5">
        <v>1356662.67</v>
      </c>
      <c r="H40" s="5">
        <v>1356662.68</v>
      </c>
      <c r="I40" s="5">
        <v>1356662.67</v>
      </c>
      <c r="J40" s="5">
        <v>1356662.68</v>
      </c>
      <c r="K40" s="5">
        <v>1356662.67</v>
      </c>
      <c r="L40" s="5">
        <v>1356662.68</v>
      </c>
      <c r="M40" s="5">
        <v>1356662.67</v>
      </c>
      <c r="N40" s="5">
        <v>867326.27</v>
      </c>
      <c r="O40" s="5">
        <f t="shared" si="0"/>
        <v>17147278.349999998</v>
      </c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</row>
    <row r="41" spans="1:33" x14ac:dyDescent="0.2">
      <c r="A41" t="s">
        <v>16</v>
      </c>
      <c r="B41" s="5">
        <v>14131.21</v>
      </c>
      <c r="C41" s="5">
        <v>14131.22</v>
      </c>
      <c r="D41" s="5">
        <v>14131.21</v>
      </c>
      <c r="E41" s="5">
        <v>14131.23</v>
      </c>
      <c r="F41" s="5">
        <v>14131.22</v>
      </c>
      <c r="G41" s="5">
        <v>14131.23</v>
      </c>
      <c r="H41" s="5">
        <v>14131.22</v>
      </c>
      <c r="I41" s="5">
        <v>14131.23</v>
      </c>
      <c r="J41" s="5">
        <v>14131.22</v>
      </c>
      <c r="K41" s="5">
        <v>14131.23</v>
      </c>
      <c r="L41" s="5">
        <v>14131.22</v>
      </c>
      <c r="M41" s="5">
        <v>14131.23</v>
      </c>
      <c r="N41" s="5">
        <v>6379.39</v>
      </c>
      <c r="O41" s="5">
        <f t="shared" si="0"/>
        <v>175954.06000000003</v>
      </c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</row>
    <row r="42" spans="1:33" x14ac:dyDescent="0.2">
      <c r="A42" t="s">
        <v>51</v>
      </c>
      <c r="B42" s="5">
        <v>154546.01</v>
      </c>
      <c r="C42" s="5">
        <v>154546.01</v>
      </c>
      <c r="D42" s="5">
        <v>154546.01</v>
      </c>
      <c r="E42" s="5">
        <v>154546.01999999999</v>
      </c>
      <c r="F42" s="5">
        <v>154546.01</v>
      </c>
      <c r="G42" s="5">
        <v>154546.01999999999</v>
      </c>
      <c r="H42" s="5">
        <v>154546</v>
      </c>
      <c r="I42" s="5">
        <v>154546.01999999999</v>
      </c>
      <c r="J42" s="5">
        <v>154546</v>
      </c>
      <c r="K42" s="5">
        <v>154546.01999999999</v>
      </c>
      <c r="L42" s="5">
        <v>154546.01</v>
      </c>
      <c r="M42" s="5">
        <v>154546.03</v>
      </c>
      <c r="N42" s="5">
        <v>89819.45</v>
      </c>
      <c r="O42" s="5">
        <f t="shared" si="0"/>
        <v>1944371.61</v>
      </c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</row>
    <row r="43" spans="1:33" x14ac:dyDescent="0.2">
      <c r="A43" t="s">
        <v>17</v>
      </c>
      <c r="B43" s="5">
        <v>56332.36</v>
      </c>
      <c r="C43" s="5">
        <v>56332.37</v>
      </c>
      <c r="D43" s="5">
        <v>56332.35</v>
      </c>
      <c r="E43" s="5">
        <v>56332.36</v>
      </c>
      <c r="F43" s="5">
        <v>56332.35</v>
      </c>
      <c r="G43" s="5">
        <v>56332.37</v>
      </c>
      <c r="H43" s="5">
        <v>56332.35</v>
      </c>
      <c r="I43" s="5">
        <v>56332.37</v>
      </c>
      <c r="J43" s="5">
        <v>56332.34</v>
      </c>
      <c r="K43" s="5">
        <v>56332.36</v>
      </c>
      <c r="L43" s="5">
        <v>56332.34</v>
      </c>
      <c r="M43" s="5">
        <v>56332.35</v>
      </c>
      <c r="N43" s="5">
        <v>19175.240000000002</v>
      </c>
      <c r="O43" s="5">
        <f t="shared" si="0"/>
        <v>695163.50999999989</v>
      </c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</row>
    <row r="44" spans="1:33" x14ac:dyDescent="0.2">
      <c r="A44" t="s">
        <v>18</v>
      </c>
      <c r="B44" s="5">
        <v>9659.84</v>
      </c>
      <c r="C44" s="5">
        <v>9659.84</v>
      </c>
      <c r="D44" s="5">
        <v>9659.84</v>
      </c>
      <c r="E44" s="5">
        <v>9659.85</v>
      </c>
      <c r="F44" s="5">
        <v>9659.84</v>
      </c>
      <c r="G44" s="5">
        <v>9659.85</v>
      </c>
      <c r="H44" s="5">
        <v>9659.84</v>
      </c>
      <c r="I44" s="5">
        <v>9659.85</v>
      </c>
      <c r="J44" s="5">
        <v>9659.84</v>
      </c>
      <c r="K44" s="5">
        <v>9659.85</v>
      </c>
      <c r="L44" s="5">
        <v>9659.84</v>
      </c>
      <c r="M44" s="5">
        <v>9659.85</v>
      </c>
      <c r="N44" s="5">
        <v>5189.07</v>
      </c>
      <c r="O44" s="5">
        <f t="shared" si="0"/>
        <v>121107.20000000001</v>
      </c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</row>
    <row r="45" spans="1:33" x14ac:dyDescent="0.2">
      <c r="A45" t="s">
        <v>19</v>
      </c>
      <c r="B45" s="5">
        <v>4506.04</v>
      </c>
      <c r="C45" s="5">
        <v>4506.04</v>
      </c>
      <c r="D45" s="5">
        <v>4506.04</v>
      </c>
      <c r="E45" s="5">
        <v>4506.03</v>
      </c>
      <c r="F45" s="5">
        <v>4506.04</v>
      </c>
      <c r="G45" s="5">
        <v>4506.03</v>
      </c>
      <c r="H45" s="5">
        <v>4506.04</v>
      </c>
      <c r="I45" s="5">
        <v>4506.03</v>
      </c>
      <c r="J45" s="5">
        <v>4506.04</v>
      </c>
      <c r="K45" s="5">
        <v>4506.03</v>
      </c>
      <c r="L45" s="5">
        <v>4506.04</v>
      </c>
      <c r="M45" s="5">
        <v>4506.03</v>
      </c>
      <c r="N45" s="5">
        <v>2657.18</v>
      </c>
      <c r="O45" s="5">
        <f t="shared" si="0"/>
        <v>56729.61</v>
      </c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</row>
    <row r="46" spans="1:33" x14ac:dyDescent="0.2">
      <c r="A46" t="s">
        <v>52</v>
      </c>
      <c r="B46" s="5">
        <v>462702.42</v>
      </c>
      <c r="C46" s="5">
        <v>462702.42</v>
      </c>
      <c r="D46" s="5">
        <v>462702.45</v>
      </c>
      <c r="E46" s="5">
        <v>462702.41</v>
      </c>
      <c r="F46" s="5">
        <v>462702.45</v>
      </c>
      <c r="G46" s="5">
        <v>462702.41</v>
      </c>
      <c r="H46" s="5">
        <v>462702.45</v>
      </c>
      <c r="I46" s="5">
        <v>462702.42</v>
      </c>
      <c r="J46" s="5">
        <v>462702.47</v>
      </c>
      <c r="K46" s="5">
        <v>462702.42</v>
      </c>
      <c r="L46" s="5">
        <v>462702.48</v>
      </c>
      <c r="M46" s="5">
        <v>462702.43</v>
      </c>
      <c r="N46" s="5">
        <v>361144.4</v>
      </c>
      <c r="O46" s="5">
        <f t="shared" si="0"/>
        <v>5913573.6300000008</v>
      </c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</row>
    <row r="47" spans="1:33" x14ac:dyDescent="0.2">
      <c r="A47" t="s">
        <v>53</v>
      </c>
      <c r="B47" s="5">
        <v>885244.37</v>
      </c>
      <c r="C47" s="5">
        <v>885244.37</v>
      </c>
      <c r="D47" s="5">
        <v>885244.37</v>
      </c>
      <c r="E47" s="5">
        <v>885244.37</v>
      </c>
      <c r="F47" s="5">
        <v>885244.37</v>
      </c>
      <c r="G47" s="5">
        <v>885244.38</v>
      </c>
      <c r="H47" s="5">
        <v>885244.36</v>
      </c>
      <c r="I47" s="5">
        <v>885244.39</v>
      </c>
      <c r="J47" s="5">
        <v>885244.37</v>
      </c>
      <c r="K47" s="5">
        <v>885244.39</v>
      </c>
      <c r="L47" s="5">
        <v>885244.37</v>
      </c>
      <c r="M47" s="5">
        <v>885244.39</v>
      </c>
      <c r="N47" s="5">
        <v>628934.21</v>
      </c>
      <c r="O47" s="5">
        <f t="shared" si="0"/>
        <v>11251866.710000001</v>
      </c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</row>
    <row r="48" spans="1:33" x14ac:dyDescent="0.2">
      <c r="A48" t="s">
        <v>54</v>
      </c>
      <c r="B48" s="5">
        <v>537535.09</v>
      </c>
      <c r="C48" s="5">
        <v>537535.09</v>
      </c>
      <c r="D48" s="5">
        <v>537535.09</v>
      </c>
      <c r="E48" s="5">
        <v>537535.09</v>
      </c>
      <c r="F48" s="5">
        <v>537535.09</v>
      </c>
      <c r="G48" s="5">
        <v>537535.09</v>
      </c>
      <c r="H48" s="5">
        <v>537535.07999999996</v>
      </c>
      <c r="I48" s="5">
        <v>537535.09</v>
      </c>
      <c r="J48" s="5">
        <v>537535.07999999996</v>
      </c>
      <c r="K48" s="5">
        <v>537535.09</v>
      </c>
      <c r="L48" s="5">
        <v>537535.07999999996</v>
      </c>
      <c r="M48" s="5">
        <v>537535.09</v>
      </c>
      <c r="N48" s="5">
        <v>371881.84</v>
      </c>
      <c r="O48" s="5">
        <f t="shared" si="0"/>
        <v>6822302.8899999997</v>
      </c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</row>
    <row r="49" spans="1:33" x14ac:dyDescent="0.2">
      <c r="A49" t="s">
        <v>20</v>
      </c>
      <c r="B49" s="5">
        <v>29089.42</v>
      </c>
      <c r="C49" s="5">
        <v>29089.42</v>
      </c>
      <c r="D49" s="5">
        <v>29089.43</v>
      </c>
      <c r="E49" s="5">
        <v>29089.43</v>
      </c>
      <c r="F49" s="5">
        <v>29089.43</v>
      </c>
      <c r="G49" s="5">
        <v>29089.43</v>
      </c>
      <c r="H49" s="5">
        <v>29089.42</v>
      </c>
      <c r="I49" s="5">
        <v>29089.43</v>
      </c>
      <c r="J49" s="5">
        <v>29089.42</v>
      </c>
      <c r="K49" s="5">
        <v>29089.43</v>
      </c>
      <c r="L49" s="5">
        <v>29089.43</v>
      </c>
      <c r="M49" s="5">
        <v>29089.43</v>
      </c>
      <c r="N49" s="5">
        <v>9555.48</v>
      </c>
      <c r="O49" s="5">
        <f t="shared" si="0"/>
        <v>358628.59999999992</v>
      </c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</row>
    <row r="50" spans="1:33" x14ac:dyDescent="0.2">
      <c r="A50" t="s">
        <v>21</v>
      </c>
      <c r="B50" s="5">
        <v>4129.6099999999997</v>
      </c>
      <c r="C50" s="5">
        <v>4129.6099999999997</v>
      </c>
      <c r="D50" s="5">
        <v>4129.6099999999997</v>
      </c>
      <c r="E50" s="5">
        <v>4129.6000000000004</v>
      </c>
      <c r="F50" s="5">
        <v>4129.6099999999997</v>
      </c>
      <c r="G50" s="5">
        <v>4129.6000000000004</v>
      </c>
      <c r="H50" s="5">
        <v>4129.6099999999997</v>
      </c>
      <c r="I50" s="5">
        <v>4129.6000000000004</v>
      </c>
      <c r="J50" s="5">
        <v>4129.6099999999997</v>
      </c>
      <c r="K50" s="5">
        <v>4129.6000000000004</v>
      </c>
      <c r="L50" s="5">
        <v>4129.6099999999997</v>
      </c>
      <c r="M50" s="5">
        <v>4129.6000000000004</v>
      </c>
      <c r="N50" s="5">
        <v>127.44</v>
      </c>
      <c r="O50" s="5">
        <f t="shared" si="0"/>
        <v>49682.71</v>
      </c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</row>
    <row r="51" spans="1:33" x14ac:dyDescent="0.2">
      <c r="A51" t="s">
        <v>22</v>
      </c>
      <c r="B51" s="5">
        <v>14433.12</v>
      </c>
      <c r="C51" s="5">
        <v>14433.12</v>
      </c>
      <c r="D51" s="5">
        <v>14433.12</v>
      </c>
      <c r="E51" s="5">
        <v>14433.11</v>
      </c>
      <c r="F51" s="5">
        <v>14433.12</v>
      </c>
      <c r="G51" s="5">
        <v>14433.11</v>
      </c>
      <c r="H51" s="5">
        <v>14433.12</v>
      </c>
      <c r="I51" s="5">
        <v>14433.11</v>
      </c>
      <c r="J51" s="5">
        <v>14433.12</v>
      </c>
      <c r="K51" s="5">
        <v>14433.11</v>
      </c>
      <c r="L51" s="5">
        <v>14433.13</v>
      </c>
      <c r="M51" s="5">
        <v>14433.11</v>
      </c>
      <c r="N51" s="5">
        <v>4787.3599999999997</v>
      </c>
      <c r="O51" s="5">
        <f t="shared" si="0"/>
        <v>177984.75999999995</v>
      </c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</row>
    <row r="52" spans="1:33" x14ac:dyDescent="0.2">
      <c r="A52" t="s">
        <v>55</v>
      </c>
      <c r="B52" s="5">
        <v>225692.32</v>
      </c>
      <c r="C52" s="5">
        <v>225692.31</v>
      </c>
      <c r="D52" s="5">
        <v>225692.32</v>
      </c>
      <c r="E52" s="5">
        <v>225692.31</v>
      </c>
      <c r="F52" s="5">
        <v>225692.32</v>
      </c>
      <c r="G52" s="5">
        <v>225692.31</v>
      </c>
      <c r="H52" s="5">
        <v>225692.32</v>
      </c>
      <c r="I52" s="5">
        <v>225692.31</v>
      </c>
      <c r="J52" s="5">
        <v>225692.32</v>
      </c>
      <c r="K52" s="5">
        <v>225692.31</v>
      </c>
      <c r="L52" s="5">
        <v>225692.32</v>
      </c>
      <c r="M52" s="5">
        <v>225692.31</v>
      </c>
      <c r="N52" s="5">
        <v>131360.76</v>
      </c>
      <c r="O52" s="5">
        <f t="shared" si="0"/>
        <v>2839668.54</v>
      </c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</row>
    <row r="53" spans="1:33" x14ac:dyDescent="0.2">
      <c r="A53" t="s">
        <v>23</v>
      </c>
      <c r="B53" s="5">
        <v>194479.68</v>
      </c>
      <c r="C53" s="5">
        <v>194479.68</v>
      </c>
      <c r="D53" s="5">
        <v>194479.68</v>
      </c>
      <c r="E53" s="5">
        <v>194479.68</v>
      </c>
      <c r="F53" s="5">
        <v>194479.68</v>
      </c>
      <c r="G53" s="5">
        <v>194479.68</v>
      </c>
      <c r="H53" s="5">
        <v>194479.68</v>
      </c>
      <c r="I53" s="5">
        <v>194479.69</v>
      </c>
      <c r="J53" s="5">
        <v>194479.67</v>
      </c>
      <c r="K53" s="5">
        <v>194479.68</v>
      </c>
      <c r="L53" s="5">
        <v>194479.67</v>
      </c>
      <c r="M53" s="5">
        <v>194479.66</v>
      </c>
      <c r="N53" s="5">
        <v>112306.07</v>
      </c>
      <c r="O53" s="5">
        <f t="shared" si="0"/>
        <v>2446062.1999999997</v>
      </c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</row>
    <row r="54" spans="1:33" x14ac:dyDescent="0.2">
      <c r="A54" t="s">
        <v>24</v>
      </c>
      <c r="B54" s="5">
        <v>61388.54</v>
      </c>
      <c r="C54" s="5">
        <v>61388.54</v>
      </c>
      <c r="D54" s="5">
        <v>61388.54</v>
      </c>
      <c r="E54" s="5">
        <v>61388.54</v>
      </c>
      <c r="F54" s="5">
        <v>61388.54</v>
      </c>
      <c r="G54" s="5">
        <v>61388.54</v>
      </c>
      <c r="H54" s="5">
        <v>61388.54</v>
      </c>
      <c r="I54" s="5">
        <v>61388.54</v>
      </c>
      <c r="J54" s="5">
        <v>61388.52</v>
      </c>
      <c r="K54" s="5">
        <v>61388.54</v>
      </c>
      <c r="L54" s="5">
        <v>61388.51</v>
      </c>
      <c r="M54" s="5">
        <v>61388.53</v>
      </c>
      <c r="N54" s="5">
        <v>19836.96</v>
      </c>
      <c r="O54" s="5">
        <f t="shared" si="0"/>
        <v>756499.38</v>
      </c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</row>
    <row r="55" spans="1:33" x14ac:dyDescent="0.2">
      <c r="A55" t="s">
        <v>56</v>
      </c>
      <c r="B55" s="5">
        <v>168482.67</v>
      </c>
      <c r="C55" s="5">
        <v>168482.67</v>
      </c>
      <c r="D55" s="5">
        <v>168482.67</v>
      </c>
      <c r="E55" s="5">
        <v>168482.68</v>
      </c>
      <c r="F55" s="5">
        <v>168482.68</v>
      </c>
      <c r="G55" s="5">
        <v>168482.68</v>
      </c>
      <c r="H55" s="5">
        <v>168482.69</v>
      </c>
      <c r="I55" s="5">
        <v>168482.69</v>
      </c>
      <c r="J55" s="5">
        <v>168482.69</v>
      </c>
      <c r="K55" s="5">
        <v>168482.69</v>
      </c>
      <c r="L55" s="5">
        <v>168482.69</v>
      </c>
      <c r="M55" s="5">
        <v>168482.68</v>
      </c>
      <c r="N55" s="5">
        <v>103204.73</v>
      </c>
      <c r="O55" s="5">
        <f t="shared" si="0"/>
        <v>2124996.9099999997</v>
      </c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</row>
    <row r="56" spans="1:33" x14ac:dyDescent="0.2">
      <c r="A56" t="s">
        <v>57</v>
      </c>
      <c r="B56" s="5">
        <v>42141.81</v>
      </c>
      <c r="C56" s="5">
        <v>42141.81</v>
      </c>
      <c r="D56" s="5">
        <v>42141.8</v>
      </c>
      <c r="E56" s="5">
        <v>42141.81</v>
      </c>
      <c r="F56" s="5">
        <v>42141.8</v>
      </c>
      <c r="G56" s="5">
        <v>42141.81</v>
      </c>
      <c r="H56" s="5">
        <v>42141.8</v>
      </c>
      <c r="I56" s="5">
        <v>42141.8</v>
      </c>
      <c r="J56" s="5">
        <v>42141.8</v>
      </c>
      <c r="K56" s="5">
        <v>42141.81</v>
      </c>
      <c r="L56" s="5">
        <v>42141.8</v>
      </c>
      <c r="M56" s="5">
        <v>42141.81</v>
      </c>
      <c r="N56" s="5">
        <v>24421.62</v>
      </c>
      <c r="O56" s="5">
        <f t="shared" si="0"/>
        <v>530123.27999999991</v>
      </c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</row>
    <row r="57" spans="1:33" x14ac:dyDescent="0.2">
      <c r="A57" t="s">
        <v>58</v>
      </c>
      <c r="B57" s="5">
        <v>279260.77</v>
      </c>
      <c r="C57" s="5">
        <v>279260.76</v>
      </c>
      <c r="D57" s="5">
        <v>279260.77</v>
      </c>
      <c r="E57" s="5">
        <v>279260.76</v>
      </c>
      <c r="F57" s="5">
        <v>279260.76</v>
      </c>
      <c r="G57" s="5">
        <v>279260.76</v>
      </c>
      <c r="H57" s="5">
        <v>279260.78000000003</v>
      </c>
      <c r="I57" s="5">
        <v>279260.75</v>
      </c>
      <c r="J57" s="5">
        <v>279260.78000000003</v>
      </c>
      <c r="K57" s="5">
        <v>279260.75</v>
      </c>
      <c r="L57" s="5">
        <v>279260.77</v>
      </c>
      <c r="M57" s="5">
        <v>279260.75</v>
      </c>
      <c r="N57" s="5">
        <v>188119.89</v>
      </c>
      <c r="O57" s="5">
        <f t="shared" si="0"/>
        <v>3539249.0500000007</v>
      </c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</row>
    <row r="58" spans="1:33" x14ac:dyDescent="0.2">
      <c r="A58" t="s">
        <v>25</v>
      </c>
      <c r="B58" s="5">
        <v>23353.84</v>
      </c>
      <c r="C58" s="5">
        <v>23353.84</v>
      </c>
      <c r="D58" s="5">
        <v>23353.84</v>
      </c>
      <c r="E58" s="5">
        <v>23353.84</v>
      </c>
      <c r="F58" s="5">
        <v>23353.84</v>
      </c>
      <c r="G58" s="5">
        <v>23353.84</v>
      </c>
      <c r="H58" s="5">
        <v>23353.84</v>
      </c>
      <c r="I58" s="5">
        <v>23353.84</v>
      </c>
      <c r="J58" s="5">
        <v>23353.84</v>
      </c>
      <c r="K58" s="5">
        <v>23353.85</v>
      </c>
      <c r="L58" s="5">
        <v>23353.84</v>
      </c>
      <c r="M58" s="5">
        <v>23353.85</v>
      </c>
      <c r="N58" s="5">
        <v>2809.65</v>
      </c>
      <c r="O58" s="5">
        <f t="shared" si="0"/>
        <v>283055.75</v>
      </c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</row>
    <row r="59" spans="1:33" x14ac:dyDescent="0.2">
      <c r="A59" t="s">
        <v>59</v>
      </c>
      <c r="B59" s="5">
        <v>1940499.95</v>
      </c>
      <c r="C59" s="5">
        <v>1940499.95</v>
      </c>
      <c r="D59" s="5">
        <v>1940499.94</v>
      </c>
      <c r="E59" s="5">
        <v>1940499.95</v>
      </c>
      <c r="F59" s="5">
        <v>1940499.93</v>
      </c>
      <c r="G59" s="5">
        <v>1940499.95</v>
      </c>
      <c r="H59" s="5">
        <v>1940499.94</v>
      </c>
      <c r="I59" s="5">
        <v>1940499.95</v>
      </c>
      <c r="J59" s="5">
        <v>1940499.93</v>
      </c>
      <c r="K59" s="5">
        <v>1940499.96</v>
      </c>
      <c r="L59" s="5">
        <v>1940499.93</v>
      </c>
      <c r="M59" s="5">
        <v>1940499.97</v>
      </c>
      <c r="N59" s="5">
        <v>1509223.8</v>
      </c>
      <c r="O59" s="5">
        <f t="shared" si="0"/>
        <v>24795223.149999999</v>
      </c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</row>
    <row r="60" spans="1:33" x14ac:dyDescent="0.2">
      <c r="A60" t="s">
        <v>60</v>
      </c>
      <c r="B60" s="5">
        <v>366938.42</v>
      </c>
      <c r="C60" s="5">
        <v>366938.42</v>
      </c>
      <c r="D60" s="5">
        <v>366938.42</v>
      </c>
      <c r="E60" s="5">
        <v>366938.42</v>
      </c>
      <c r="F60" s="5">
        <v>366938.42</v>
      </c>
      <c r="G60" s="5">
        <v>366938.42</v>
      </c>
      <c r="H60" s="5">
        <v>366938.41</v>
      </c>
      <c r="I60" s="5">
        <v>366938.42</v>
      </c>
      <c r="J60" s="5">
        <v>366938.41</v>
      </c>
      <c r="K60" s="5">
        <v>366938.42</v>
      </c>
      <c r="L60" s="5">
        <v>366938.41</v>
      </c>
      <c r="M60" s="5">
        <v>366938.42</v>
      </c>
      <c r="N60" s="5">
        <v>289232.03999999998</v>
      </c>
      <c r="O60" s="5">
        <f t="shared" si="0"/>
        <v>4692493.0500000007</v>
      </c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</row>
    <row r="61" spans="1:33" x14ac:dyDescent="0.2">
      <c r="A61" t="s">
        <v>61</v>
      </c>
      <c r="B61" s="5">
        <v>2258087.94</v>
      </c>
      <c r="C61" s="5">
        <v>2258087.9</v>
      </c>
      <c r="D61" s="5">
        <v>2258087.9300000002</v>
      </c>
      <c r="E61" s="5">
        <v>2258087.9</v>
      </c>
      <c r="F61" s="5">
        <v>2258087.91</v>
      </c>
      <c r="G61" s="5">
        <v>2258087.91</v>
      </c>
      <c r="H61" s="5">
        <v>2258087.91</v>
      </c>
      <c r="I61" s="5">
        <v>2258087.89</v>
      </c>
      <c r="J61" s="5">
        <v>2258087.92</v>
      </c>
      <c r="K61" s="5">
        <v>2258087.91</v>
      </c>
      <c r="L61" s="5">
        <v>2258087.9300000002</v>
      </c>
      <c r="M61" s="5">
        <v>2258087.94</v>
      </c>
      <c r="N61" s="5">
        <v>1582305.78</v>
      </c>
      <c r="O61" s="5">
        <f t="shared" si="0"/>
        <v>28679360.770000003</v>
      </c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</row>
    <row r="62" spans="1:33" x14ac:dyDescent="0.2">
      <c r="A62" t="s">
        <v>26</v>
      </c>
      <c r="B62" s="5">
        <v>153811.57999999999</v>
      </c>
      <c r="C62" s="5">
        <v>153811.59</v>
      </c>
      <c r="D62" s="5">
        <v>153811.57999999999</v>
      </c>
      <c r="E62" s="5">
        <v>153811.59</v>
      </c>
      <c r="F62" s="5">
        <v>153811.57</v>
      </c>
      <c r="G62" s="5">
        <v>153811.59</v>
      </c>
      <c r="H62" s="5">
        <v>153811.57</v>
      </c>
      <c r="I62" s="5">
        <v>153811.6</v>
      </c>
      <c r="J62" s="5">
        <v>153811.56</v>
      </c>
      <c r="K62" s="5">
        <v>153811.6</v>
      </c>
      <c r="L62" s="5">
        <v>153811.56</v>
      </c>
      <c r="M62" s="5">
        <v>153811.6</v>
      </c>
      <c r="N62" s="5">
        <v>66631.990000000005</v>
      </c>
      <c r="O62" s="5">
        <f t="shared" si="0"/>
        <v>1912370.9800000002</v>
      </c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</row>
    <row r="63" spans="1:33" x14ac:dyDescent="0.2">
      <c r="A63" t="s">
        <v>62</v>
      </c>
      <c r="B63" s="5">
        <v>1985722.66</v>
      </c>
      <c r="C63" s="5">
        <v>1985722.65</v>
      </c>
      <c r="D63" s="5">
        <v>1985722.62</v>
      </c>
      <c r="E63" s="5">
        <v>1985722.66</v>
      </c>
      <c r="F63" s="5">
        <v>1985722.63</v>
      </c>
      <c r="G63" s="5">
        <v>1985722.66</v>
      </c>
      <c r="H63" s="5">
        <v>1985722.63</v>
      </c>
      <c r="I63" s="5">
        <v>1985722.66</v>
      </c>
      <c r="J63" s="5">
        <v>1985722.65</v>
      </c>
      <c r="K63" s="5">
        <v>1985722.65</v>
      </c>
      <c r="L63" s="5">
        <v>1985722.64</v>
      </c>
      <c r="M63" s="5">
        <v>1985722.64</v>
      </c>
      <c r="N63" s="5">
        <v>1196329.55</v>
      </c>
      <c r="O63" s="5">
        <f t="shared" si="0"/>
        <v>25025001.299999997</v>
      </c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</row>
    <row r="64" spans="1:33" x14ac:dyDescent="0.2">
      <c r="A64" t="s">
        <v>63</v>
      </c>
      <c r="B64" s="5">
        <v>756588.81</v>
      </c>
      <c r="C64" s="5">
        <v>756588.83</v>
      </c>
      <c r="D64" s="5">
        <v>756588.82</v>
      </c>
      <c r="E64" s="5">
        <v>756588.83</v>
      </c>
      <c r="F64" s="5">
        <v>756588.82</v>
      </c>
      <c r="G64" s="5">
        <v>756588.83</v>
      </c>
      <c r="H64" s="5">
        <v>756588.82</v>
      </c>
      <c r="I64" s="5">
        <v>756588.83</v>
      </c>
      <c r="J64" s="5">
        <v>756588.79</v>
      </c>
      <c r="K64" s="5">
        <v>756588.83</v>
      </c>
      <c r="L64" s="5">
        <v>756588.77</v>
      </c>
      <c r="M64" s="5">
        <v>756588.82</v>
      </c>
      <c r="N64" s="5">
        <v>501930.51</v>
      </c>
      <c r="O64" s="5">
        <f t="shared" si="0"/>
        <v>9580996.3100000005</v>
      </c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</row>
    <row r="65" spans="1:33" x14ac:dyDescent="0.2">
      <c r="A65" t="s">
        <v>64</v>
      </c>
      <c r="B65" s="5">
        <v>47806.55</v>
      </c>
      <c r="C65" s="5">
        <v>47806.55</v>
      </c>
      <c r="D65" s="5">
        <v>47806.55</v>
      </c>
      <c r="E65" s="5">
        <v>47806.559999999998</v>
      </c>
      <c r="F65" s="5">
        <v>47806.55</v>
      </c>
      <c r="G65" s="5">
        <v>47806.55</v>
      </c>
      <c r="H65" s="5">
        <v>47806.55</v>
      </c>
      <c r="I65" s="5">
        <v>47806.55</v>
      </c>
      <c r="J65" s="5">
        <v>47806.559999999998</v>
      </c>
      <c r="K65" s="5">
        <v>47806.55</v>
      </c>
      <c r="L65" s="5">
        <v>47806.57</v>
      </c>
      <c r="M65" s="5">
        <v>47806.55</v>
      </c>
      <c r="N65" s="5">
        <v>12446.55</v>
      </c>
      <c r="O65" s="5">
        <f t="shared" si="0"/>
        <v>586125.19000000006</v>
      </c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</row>
    <row r="66" spans="1:33" x14ac:dyDescent="0.2">
      <c r="A66" t="s">
        <v>65</v>
      </c>
      <c r="B66" s="5">
        <v>63337.120000000003</v>
      </c>
      <c r="C66" s="5">
        <v>63337.120000000003</v>
      </c>
      <c r="D66" s="5">
        <v>63337.13</v>
      </c>
      <c r="E66" s="5">
        <v>63337.120000000003</v>
      </c>
      <c r="F66" s="5">
        <v>63337.13</v>
      </c>
      <c r="G66" s="5">
        <v>63337.120000000003</v>
      </c>
      <c r="H66" s="5">
        <v>63337.13</v>
      </c>
      <c r="I66" s="5">
        <v>63337.120000000003</v>
      </c>
      <c r="J66" s="5">
        <v>63337.13</v>
      </c>
      <c r="K66" s="5">
        <v>63337.13</v>
      </c>
      <c r="L66" s="5">
        <v>63337.13</v>
      </c>
      <c r="M66" s="5">
        <v>63337.13</v>
      </c>
      <c r="N66" s="5">
        <v>19228.330000000002</v>
      </c>
      <c r="O66" s="5">
        <f t="shared" si="0"/>
        <v>779273.84</v>
      </c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</row>
    <row r="67" spans="1:33" x14ac:dyDescent="0.2">
      <c r="A67" t="s">
        <v>66</v>
      </c>
      <c r="B67" s="5">
        <v>588456.9</v>
      </c>
      <c r="C67" s="5">
        <v>588456.9</v>
      </c>
      <c r="D67" s="5">
        <v>588456.9</v>
      </c>
      <c r="E67" s="5">
        <v>588456.9</v>
      </c>
      <c r="F67" s="5">
        <v>588456.9</v>
      </c>
      <c r="G67" s="5">
        <v>588456.91</v>
      </c>
      <c r="H67" s="5">
        <v>588456.9</v>
      </c>
      <c r="I67" s="5">
        <v>588456.9</v>
      </c>
      <c r="J67" s="5">
        <v>588456.9</v>
      </c>
      <c r="K67" s="5">
        <v>588456.9</v>
      </c>
      <c r="L67" s="5">
        <v>588456.9</v>
      </c>
      <c r="M67" s="5">
        <v>588456.9</v>
      </c>
      <c r="N67" s="5">
        <v>457735.23</v>
      </c>
      <c r="O67" s="5">
        <f t="shared" si="0"/>
        <v>7519218.040000001</v>
      </c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</row>
    <row r="68" spans="1:33" x14ac:dyDescent="0.2">
      <c r="A68" t="s">
        <v>67</v>
      </c>
      <c r="B68" s="5">
        <v>50495.839999999997</v>
      </c>
      <c r="C68" s="5">
        <v>50495.839999999997</v>
      </c>
      <c r="D68" s="5">
        <v>50495.839999999997</v>
      </c>
      <c r="E68" s="5">
        <v>50495.83</v>
      </c>
      <c r="F68" s="5">
        <v>50495.839999999997</v>
      </c>
      <c r="G68" s="5">
        <v>50495.82</v>
      </c>
      <c r="H68" s="5">
        <v>50495.839999999997</v>
      </c>
      <c r="I68" s="5">
        <v>50495.82</v>
      </c>
      <c r="J68" s="5">
        <v>50495.839999999997</v>
      </c>
      <c r="K68" s="5">
        <v>50495.81</v>
      </c>
      <c r="L68" s="5">
        <v>50495.839999999997</v>
      </c>
      <c r="M68" s="5">
        <v>50495.81</v>
      </c>
      <c r="N68" s="5">
        <v>21263.24</v>
      </c>
      <c r="O68" s="5">
        <f t="shared" si="0"/>
        <v>627213.21</v>
      </c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</row>
    <row r="69" spans="1:33" x14ac:dyDescent="0.2">
      <c r="A69" t="s">
        <v>68</v>
      </c>
      <c r="B69" s="5">
        <v>442164.26</v>
      </c>
      <c r="C69" s="5">
        <v>442164.25</v>
      </c>
      <c r="D69" s="5">
        <v>442164.25</v>
      </c>
      <c r="E69" s="5">
        <v>442164.25</v>
      </c>
      <c r="F69" s="5">
        <v>442164.26</v>
      </c>
      <c r="G69" s="5">
        <v>442164.25</v>
      </c>
      <c r="H69" s="5">
        <v>442164.26</v>
      </c>
      <c r="I69" s="5">
        <v>442164.25</v>
      </c>
      <c r="J69" s="5">
        <v>442164.26</v>
      </c>
      <c r="K69" s="5">
        <v>442164.25</v>
      </c>
      <c r="L69" s="5">
        <v>442164.26</v>
      </c>
      <c r="M69" s="5">
        <v>442164.26</v>
      </c>
      <c r="N69" s="5">
        <v>318892.96999999997</v>
      </c>
      <c r="O69" s="5">
        <f t="shared" si="0"/>
        <v>5624864.0299999993</v>
      </c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</row>
    <row r="70" spans="1:33" x14ac:dyDescent="0.2">
      <c r="A70" t="s">
        <v>69</v>
      </c>
      <c r="B70" s="5">
        <v>686996.65</v>
      </c>
      <c r="C70" s="5">
        <v>686996.65</v>
      </c>
      <c r="D70" s="5">
        <v>686996.66</v>
      </c>
      <c r="E70" s="5">
        <v>686996.65</v>
      </c>
      <c r="F70" s="5">
        <v>686996.66</v>
      </c>
      <c r="G70" s="5">
        <v>686996.65</v>
      </c>
      <c r="H70" s="5">
        <v>686996.65</v>
      </c>
      <c r="I70" s="5">
        <v>686996.64</v>
      </c>
      <c r="J70" s="5">
        <v>686996.64</v>
      </c>
      <c r="K70" s="5">
        <v>686996.66</v>
      </c>
      <c r="L70" s="5">
        <v>686996.64</v>
      </c>
      <c r="M70" s="5">
        <v>686996.66</v>
      </c>
      <c r="N70" s="5">
        <v>481868.43</v>
      </c>
      <c r="O70" s="5">
        <f t="shared" si="0"/>
        <v>8725828.2400000002</v>
      </c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</row>
    <row r="71" spans="1:33" x14ac:dyDescent="0.2">
      <c r="A71" t="s">
        <v>27</v>
      </c>
      <c r="B71" s="5">
        <v>38417.74</v>
      </c>
      <c r="C71" s="5">
        <v>38417.74</v>
      </c>
      <c r="D71" s="5">
        <v>38417.74</v>
      </c>
      <c r="E71" s="5">
        <v>38417.75</v>
      </c>
      <c r="F71" s="5">
        <v>38417.74</v>
      </c>
      <c r="G71" s="5">
        <v>38417.74</v>
      </c>
      <c r="H71" s="5">
        <v>38417.74</v>
      </c>
      <c r="I71" s="5">
        <v>38417.74</v>
      </c>
      <c r="J71" s="5">
        <v>38417.75</v>
      </c>
      <c r="K71" s="5">
        <v>38417.74</v>
      </c>
      <c r="L71" s="5">
        <v>38417.74</v>
      </c>
      <c r="M71" s="5">
        <v>38417.75</v>
      </c>
      <c r="N71" s="5">
        <v>18837.29</v>
      </c>
      <c r="O71" s="5">
        <f t="shared" si="0"/>
        <v>479850.19999999995</v>
      </c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</row>
    <row r="72" spans="1:33" x14ac:dyDescent="0.2">
      <c r="A72" t="s">
        <v>70</v>
      </c>
      <c r="B72" s="5">
        <v>27000.7</v>
      </c>
      <c r="C72" s="5">
        <v>27000.7</v>
      </c>
      <c r="D72" s="5">
        <v>27000.7</v>
      </c>
      <c r="E72" s="5">
        <v>27000.7</v>
      </c>
      <c r="F72" s="5">
        <v>27000.7</v>
      </c>
      <c r="G72" s="5">
        <v>27000.7</v>
      </c>
      <c r="H72" s="5">
        <v>27000.7</v>
      </c>
      <c r="I72" s="5">
        <v>27000.7</v>
      </c>
      <c r="J72" s="5">
        <v>27000.7</v>
      </c>
      <c r="K72" s="5">
        <v>27000.7</v>
      </c>
      <c r="L72" s="5">
        <v>27000.71</v>
      </c>
      <c r="M72" s="5">
        <v>27000.7</v>
      </c>
      <c r="N72" s="5">
        <v>3901.92</v>
      </c>
      <c r="O72" s="5">
        <f t="shared" si="0"/>
        <v>327910.33000000007</v>
      </c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</row>
    <row r="73" spans="1:33" x14ac:dyDescent="0.2">
      <c r="A73" t="s">
        <v>28</v>
      </c>
      <c r="B73" s="5">
        <v>24648.45</v>
      </c>
      <c r="C73" s="5">
        <v>24648.45</v>
      </c>
      <c r="D73" s="5">
        <v>24648.45</v>
      </c>
      <c r="E73" s="5">
        <v>24648.45</v>
      </c>
      <c r="F73" s="5">
        <v>24648.45</v>
      </c>
      <c r="G73" s="5">
        <v>24648.45</v>
      </c>
      <c r="H73" s="5">
        <v>24648.46</v>
      </c>
      <c r="I73" s="5">
        <v>24648.45</v>
      </c>
      <c r="J73" s="5">
        <v>24648.46</v>
      </c>
      <c r="K73" s="5">
        <v>24648.45</v>
      </c>
      <c r="L73" s="5">
        <v>24648.46</v>
      </c>
      <c r="M73" s="5">
        <v>24648.45</v>
      </c>
      <c r="N73" s="5">
        <v>12729.92</v>
      </c>
      <c r="O73" s="5">
        <f t="shared" si="0"/>
        <v>308511.35000000003</v>
      </c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</row>
    <row r="74" spans="1:33" x14ac:dyDescent="0.2">
      <c r="A74" t="s">
        <v>29</v>
      </c>
      <c r="B74" s="5">
        <v>9475.35</v>
      </c>
      <c r="C74" s="5">
        <v>9475.35</v>
      </c>
      <c r="D74" s="5">
        <v>9475.35</v>
      </c>
      <c r="E74" s="5">
        <v>9475.35</v>
      </c>
      <c r="F74" s="5">
        <v>9475.35</v>
      </c>
      <c r="G74" s="5">
        <v>9475.35</v>
      </c>
      <c r="H74" s="5">
        <v>9475.35</v>
      </c>
      <c r="I74" s="5">
        <v>9475.35</v>
      </c>
      <c r="J74" s="5">
        <v>9475.35</v>
      </c>
      <c r="K74" s="5">
        <v>9475.35</v>
      </c>
      <c r="L74" s="5">
        <v>9475.36</v>
      </c>
      <c r="M74" s="5">
        <v>9475.35</v>
      </c>
      <c r="N74" s="5">
        <v>4523.6000000000004</v>
      </c>
      <c r="O74" s="5">
        <f t="shared" si="0"/>
        <v>118227.81000000003</v>
      </c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</row>
    <row r="75" spans="1:33" x14ac:dyDescent="0.2">
      <c r="A75" t="s">
        <v>71</v>
      </c>
      <c r="B75" s="5">
        <v>1256950.2</v>
      </c>
      <c r="C75" s="5">
        <v>1256950.19</v>
      </c>
      <c r="D75" s="5">
        <v>1256950.21</v>
      </c>
      <c r="E75" s="5">
        <v>1256950.17</v>
      </c>
      <c r="F75" s="5">
        <v>1256950.2</v>
      </c>
      <c r="G75" s="5">
        <v>1256950.17</v>
      </c>
      <c r="H75" s="5">
        <v>1256950.19</v>
      </c>
      <c r="I75" s="5">
        <v>1256950.17</v>
      </c>
      <c r="J75" s="5">
        <v>1256950.18</v>
      </c>
      <c r="K75" s="5">
        <v>1256950.1499999999</v>
      </c>
      <c r="L75" s="5">
        <v>1256950.17</v>
      </c>
      <c r="M75" s="5">
        <v>1256950.1399999999</v>
      </c>
      <c r="N75" s="5">
        <v>876210.03</v>
      </c>
      <c r="O75" s="5">
        <f t="shared" si="0"/>
        <v>15959612.17</v>
      </c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</row>
    <row r="76" spans="1:33" x14ac:dyDescent="0.2">
      <c r="A76" t="s">
        <v>72</v>
      </c>
      <c r="B76" s="5">
        <v>5034.3900000000003</v>
      </c>
      <c r="C76" s="5">
        <v>5034.3900000000003</v>
      </c>
      <c r="D76" s="5">
        <v>5034.3900000000003</v>
      </c>
      <c r="E76" s="5">
        <v>5034.3900000000003</v>
      </c>
      <c r="F76" s="5">
        <v>5034.3900000000003</v>
      </c>
      <c r="G76" s="5">
        <v>5034.3900000000003</v>
      </c>
      <c r="H76" s="5">
        <v>5034.3900000000003</v>
      </c>
      <c r="I76" s="5">
        <v>5034.3900000000003</v>
      </c>
      <c r="J76" s="5">
        <v>5034.38</v>
      </c>
      <c r="K76" s="5">
        <v>5034.3900000000003</v>
      </c>
      <c r="L76" s="5">
        <v>5034.38</v>
      </c>
      <c r="M76" s="5">
        <v>5034.3999999999996</v>
      </c>
      <c r="N76" s="5">
        <v>209.81</v>
      </c>
      <c r="O76" s="5">
        <f t="shared" si="0"/>
        <v>60622.479999999996</v>
      </c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</row>
    <row r="77" spans="1:33" x14ac:dyDescent="0.2">
      <c r="A77" t="s">
        <v>73</v>
      </c>
      <c r="B77" s="5">
        <v>43313.89</v>
      </c>
      <c r="C77" s="5">
        <v>43313.89</v>
      </c>
      <c r="D77" s="5">
        <v>43313.89</v>
      </c>
      <c r="E77" s="5">
        <v>43313.89</v>
      </c>
      <c r="F77" s="5">
        <v>43313.89</v>
      </c>
      <c r="G77" s="5">
        <v>43313.89</v>
      </c>
      <c r="H77" s="5">
        <v>43313.89</v>
      </c>
      <c r="I77" s="5">
        <v>43313.89</v>
      </c>
      <c r="J77" s="5">
        <v>43313.9</v>
      </c>
      <c r="K77" s="5">
        <v>43313.89</v>
      </c>
      <c r="L77" s="5">
        <v>43313.9</v>
      </c>
      <c r="M77" s="5">
        <v>43313.88</v>
      </c>
      <c r="N77" s="5">
        <v>29661.83</v>
      </c>
      <c r="O77" s="5">
        <f>SUM(B77:N77)</f>
        <v>549428.52000000014</v>
      </c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</row>
    <row r="78" spans="1:33" x14ac:dyDescent="0.2">
      <c r="A78" t="s">
        <v>30</v>
      </c>
      <c r="B78" s="5">
        <v>18472.09</v>
      </c>
      <c r="C78" s="5">
        <v>18472.099999999999</v>
      </c>
      <c r="D78" s="5">
        <v>18472.09</v>
      </c>
      <c r="E78" s="5">
        <v>18472.099999999999</v>
      </c>
      <c r="F78" s="5">
        <v>18472.09</v>
      </c>
      <c r="G78" s="5">
        <v>18472.11</v>
      </c>
      <c r="H78" s="5">
        <v>18472.099999999999</v>
      </c>
      <c r="I78" s="5">
        <v>18472.11</v>
      </c>
      <c r="J78" s="5">
        <v>18472.099999999999</v>
      </c>
      <c r="K78" s="5">
        <v>18472.12</v>
      </c>
      <c r="L78" s="5">
        <v>18472.099999999999</v>
      </c>
      <c r="M78" s="5">
        <v>18472.13</v>
      </c>
      <c r="N78" s="5">
        <v>3236.33</v>
      </c>
      <c r="O78" s="5">
        <f>SUM(B78:N78)</f>
        <v>224901.56999999998</v>
      </c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</row>
    <row r="79" spans="1:33" x14ac:dyDescent="0.2">
      <c r="A79" t="s">
        <v>1</v>
      </c>
      <c r="B79">
        <v>34896000.040000007</v>
      </c>
      <c r="C79">
        <v>34896000.039999999</v>
      </c>
      <c r="D79">
        <v>34896000.020000003</v>
      </c>
      <c r="E79">
        <v>34896000.049999997</v>
      </c>
      <c r="F79">
        <v>34896000.000000007</v>
      </c>
      <c r="T79" s="9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</row>
    <row r="80" spans="1:33" x14ac:dyDescent="0.2">
      <c r="A80" t="s">
        <v>31</v>
      </c>
      <c r="B80" s="5">
        <v>34896000.040000007</v>
      </c>
      <c r="C80" s="5">
        <v>34896000.039999999</v>
      </c>
      <c r="D80" s="5">
        <v>34896000.020000003</v>
      </c>
      <c r="E80" s="5">
        <v>34896000.049999997</v>
      </c>
      <c r="F80" s="5">
        <v>34896000.000000007</v>
      </c>
      <c r="G80" s="5">
        <v>34896000.010000005</v>
      </c>
      <c r="H80" s="5">
        <v>34895999.969999999</v>
      </c>
      <c r="I80" s="5">
        <v>34896000.01000002</v>
      </c>
      <c r="J80" s="5">
        <v>34895999.889999993</v>
      </c>
      <c r="K80" s="5">
        <v>34896000.080000006</v>
      </c>
      <c r="L80" s="5">
        <v>34895999.899999999</v>
      </c>
      <c r="M80" s="5">
        <v>34896000.070000008</v>
      </c>
      <c r="N80" s="5">
        <f t="shared" ref="N80:O80" si="1">SUM(N12:N78)</f>
        <v>20483199.989999998</v>
      </c>
      <c r="O80" s="5">
        <f t="shared" si="1"/>
        <v>438341932.25</v>
      </c>
    </row>
  </sheetData>
  <mergeCells count="5">
    <mergeCell ref="A7:O7"/>
    <mergeCell ref="A2:O2"/>
    <mergeCell ref="A4:O4"/>
    <mergeCell ref="A5:O5"/>
    <mergeCell ref="A6:O6"/>
  </mergeCells>
  <phoneticPr fontId="0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20d xmlns="550cc601-6d55-4066-b483-fd766bdff3d2" xsi:nil="true"/>
    <hhza xmlns="550cc601-6d55-4066-b483-fd766bdff3d2" xsi:nil="true"/>
    <u65y xmlns="550cc601-6d55-4066-b483-fd766bdff3d2" xsi:nil="true"/>
    <xlgd xmlns="550cc601-6d55-4066-b483-fd766bdff3d2" xsi:nil="true"/>
    <kjmp xmlns="550cc601-6d55-4066-b483-fd766bdff3d2" xsi:nil="true"/>
    <myoq xmlns="550cc601-6d55-4066-b483-fd766bdff3d2" xsi:nil="true"/>
    <b_visible xmlns="550cc601-6d55-4066-b483-fd766bdff3d2">true</b_visibl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4A9FB29EB66D94C8E3434B0BFBDA492" ma:contentTypeVersion="7" ma:contentTypeDescription="Create a new document." ma:contentTypeScope="" ma:versionID="e11b8ed13e350cf0f51093bb961e17eb">
  <xsd:schema xmlns:xsd="http://www.w3.org/2001/XMLSchema" xmlns:xs="http://www.w3.org/2001/XMLSchema" xmlns:p="http://schemas.microsoft.com/office/2006/metadata/properties" xmlns:ns2="550cc601-6d55-4066-b483-fd766bdff3d2" targetNamespace="http://schemas.microsoft.com/office/2006/metadata/properties" ma:root="true" ma:fieldsID="d48cf3606cf2d083db73bc9bd3aa9bc3" ns2:_="">
    <xsd:import namespace="550cc601-6d55-4066-b483-fd766bdff3d2"/>
    <xsd:element name="properties">
      <xsd:complexType>
        <xsd:sequence>
          <xsd:element name="documentManagement">
            <xsd:complexType>
              <xsd:all>
                <xsd:element ref="ns2:u65y" minOccurs="0"/>
                <xsd:element ref="ns2:hhza" minOccurs="0"/>
                <xsd:element ref="ns2:p20d" minOccurs="0"/>
                <xsd:element ref="ns2:xlgd" minOccurs="0"/>
                <xsd:element ref="ns2:kjmp" minOccurs="0"/>
                <xsd:element ref="ns2:b_visible" minOccurs="0"/>
                <xsd:element ref="ns2:myoq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0cc601-6d55-4066-b483-fd766bdff3d2" elementFormDefault="qualified">
    <xsd:import namespace="http://schemas.microsoft.com/office/2006/documentManagement/types"/>
    <xsd:import namespace="http://schemas.microsoft.com/office/infopath/2007/PartnerControls"/>
    <xsd:element name="u65y" ma:index="8" nillable="true" ma:displayName="FormType" ma:internalName="u65y">
      <xsd:simpleType>
        <xsd:restriction base="dms:Text"/>
      </xsd:simpleType>
    </xsd:element>
    <xsd:element name="hhza" ma:index="9" nillable="true" ma:displayName="Category" ma:internalName="hhza">
      <xsd:simpleType>
        <xsd:restriction base="dms:Text"/>
      </xsd:simpleType>
    </xsd:element>
    <xsd:element name="p20d" ma:index="10" nillable="true" ma:displayName="SubCategory" ma:internalName="p20d">
      <xsd:simpleType>
        <xsd:restriction base="dms:Text"/>
      </xsd:simpleType>
    </xsd:element>
    <xsd:element name="xlgd" ma:index="11" nillable="true" ma:displayName="year" ma:internalName="xlgd">
      <xsd:simpleType>
        <xsd:restriction base="dms:Text"/>
      </xsd:simpleType>
    </xsd:element>
    <xsd:element name="kjmp" ma:index="12" nillable="true" ma:displayName="month" ma:internalName="kjmp">
      <xsd:simpleType>
        <xsd:restriction base="dms:Text"/>
      </xsd:simpleType>
    </xsd:element>
    <xsd:element name="b_visible" ma:index="13" nillable="true" ma:displayName="b_visible" ma:default="1" ma:description="Use this to hide old documents." ma:internalName="b_visible">
      <xsd:simpleType>
        <xsd:restriction base="dms:Boolean"/>
      </xsd:simpleType>
    </xsd:element>
    <xsd:element name="myoq" ma:index="14" nillable="true" ma:displayName="TimeFrame" ma:internalName="myoq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8D1DEB4-5780-420D-8CD3-1AEF6ED1C309}"/>
</file>

<file path=customXml/itemProps2.xml><?xml version="1.0" encoding="utf-8"?>
<ds:datastoreItem xmlns:ds="http://schemas.openxmlformats.org/officeDocument/2006/customXml" ds:itemID="{51FD7D47-3A7D-4474-A5BF-382EE25AA418}"/>
</file>

<file path=customXml/itemProps3.xml><?xml version="1.0" encoding="utf-8"?>
<ds:datastoreItem xmlns:ds="http://schemas.openxmlformats.org/officeDocument/2006/customXml" ds:itemID="{C755A51B-2EE3-4E09-8AB4-4B94CC09EE9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FY18-19</vt:lpstr>
      <vt:lpstr>County Revenue Share</vt:lpstr>
      <vt:lpstr>Municipal Revenue Share</vt:lpstr>
    </vt:vector>
  </TitlesOfParts>
  <Company>DOR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Yen Chen</dc:creator>
  <cp:lastModifiedBy>Thaddeus Parker</cp:lastModifiedBy>
  <dcterms:created xsi:type="dcterms:W3CDTF">2005-12-06T18:39:52Z</dcterms:created>
  <dcterms:modified xsi:type="dcterms:W3CDTF">2020-06-10T16:44:21Z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0x010100D4A9FB29EB66D94C8E3434B0BFBDA492</vt:lpwstr>
  </property>
</Properties>
</file>