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remat\Desktop\MONTHLY UPDATES\Website files\Form 6 Revenue Sharing\"/>
    </mc:Choice>
  </mc:AlternateContent>
  <bookViews>
    <workbookView xWindow="-15" yWindow="7185" windowWidth="14220" windowHeight="4485" tabRatio="873"/>
  </bookViews>
  <sheets>
    <sheet name="FY17-18" sheetId="4" r:id="rId1"/>
    <sheet name="County Revenue Share" sheetId="1" r:id="rId2"/>
    <sheet name="Municipal Revenue Share" sheetId="2" r:id="rId3"/>
  </sheets>
  <calcPr calcId="171027"/>
</workbook>
</file>

<file path=xl/calcChain.xml><?xml version="1.0" encoding="utf-8"?>
<calcChain xmlns="http://schemas.openxmlformats.org/spreadsheetml/2006/main"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B10" i="2"/>
  <c r="N80" i="1"/>
  <c r="O16" i="1"/>
  <c r="B17" i="4"/>
  <c r="B18" i="4"/>
  <c r="O19" i="1"/>
  <c r="B20" i="4"/>
  <c r="O23" i="1"/>
  <c r="B24" i="4"/>
  <c r="O27" i="1"/>
  <c r="B28" i="4"/>
  <c r="B30" i="4"/>
  <c r="O31" i="1"/>
  <c r="O32" i="1"/>
  <c r="B34" i="4"/>
  <c r="B35" i="4"/>
  <c r="B36" i="4"/>
  <c r="O39" i="1"/>
  <c r="O40" i="1"/>
  <c r="B41" i="4"/>
  <c r="O43" i="1"/>
  <c r="O44" i="1"/>
  <c r="B47" i="4"/>
  <c r="D47" i="4" s="1"/>
  <c r="B48" i="4"/>
  <c r="B51" i="4"/>
  <c r="B52" i="4"/>
  <c r="D52" i="4" s="1"/>
  <c r="B54" i="4"/>
  <c r="O55" i="1"/>
  <c r="O56" i="1"/>
  <c r="B58" i="4"/>
  <c r="B59" i="4"/>
  <c r="B60" i="4"/>
  <c r="O63" i="1"/>
  <c r="O64" i="1"/>
  <c r="B65" i="4"/>
  <c r="B66" i="4"/>
  <c r="O67" i="1"/>
  <c r="O68" i="1"/>
  <c r="O71" i="1"/>
  <c r="O72" i="1"/>
  <c r="B73" i="4"/>
  <c r="O75" i="1"/>
  <c r="O76" i="1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D64" i="4" s="1"/>
  <c r="C63" i="4"/>
  <c r="C62" i="4"/>
  <c r="D62" i="4" s="1"/>
  <c r="C61" i="4"/>
  <c r="D61" i="4" s="1"/>
  <c r="C60" i="4"/>
  <c r="C59" i="4"/>
  <c r="C58" i="4"/>
  <c r="D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D41" i="4" s="1"/>
  <c r="C40" i="4"/>
  <c r="D40" i="4" s="1"/>
  <c r="C39" i="4"/>
  <c r="C38" i="4"/>
  <c r="C37" i="4"/>
  <c r="C36" i="4"/>
  <c r="D36" i="4" s="1"/>
  <c r="C35" i="4"/>
  <c r="C34" i="4"/>
  <c r="C33" i="4"/>
  <c r="C32" i="4"/>
  <c r="C31" i="4"/>
  <c r="C30" i="4"/>
  <c r="C29" i="4"/>
  <c r="C28" i="4"/>
  <c r="C27" i="4"/>
  <c r="C26" i="4"/>
  <c r="D26" i="4" s="1"/>
  <c r="C25" i="4"/>
  <c r="D25" i="4" s="1"/>
  <c r="C24" i="4"/>
  <c r="D24" i="4" s="1"/>
  <c r="C23" i="4"/>
  <c r="D23" i="4" s="1"/>
  <c r="C22" i="4"/>
  <c r="C21" i="4"/>
  <c r="C20" i="4"/>
  <c r="C19" i="4"/>
  <c r="C18" i="4"/>
  <c r="C17" i="4"/>
  <c r="C16" i="4"/>
  <c r="C15" i="4"/>
  <c r="C14" i="4"/>
  <c r="C13" i="4"/>
  <c r="C12" i="4"/>
  <c r="N80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B78" i="4"/>
  <c r="B77" i="4"/>
  <c r="B75" i="4"/>
  <c r="B74" i="4"/>
  <c r="D74" i="4" s="1"/>
  <c r="B71" i="4"/>
  <c r="D71" i="4" s="1"/>
  <c r="B70" i="4"/>
  <c r="D70" i="4" s="1"/>
  <c r="B69" i="4"/>
  <c r="B67" i="4"/>
  <c r="D67" i="4" s="1"/>
  <c r="B64" i="4"/>
  <c r="B63" i="4"/>
  <c r="B62" i="4"/>
  <c r="B61" i="4"/>
  <c r="B57" i="4"/>
  <c r="B56" i="4"/>
  <c r="B55" i="4"/>
  <c r="B53" i="4"/>
  <c r="B50" i="4"/>
  <c r="B49" i="4"/>
  <c r="B46" i="4"/>
  <c r="D46" i="4" s="1"/>
  <c r="B45" i="4"/>
  <c r="D45" i="4" s="1"/>
  <c r="B43" i="4"/>
  <c r="D43" i="4" s="1"/>
  <c r="B42" i="4"/>
  <c r="B39" i="4"/>
  <c r="B38" i="4"/>
  <c r="B37" i="4"/>
  <c r="B33" i="4"/>
  <c r="B32" i="4"/>
  <c r="B31" i="4"/>
  <c r="D31" i="4" s="1"/>
  <c r="B29" i="4"/>
  <c r="B26" i="4"/>
  <c r="B25" i="4"/>
  <c r="B23" i="4"/>
  <c r="B22" i="4"/>
  <c r="B21" i="4"/>
  <c r="B19" i="4"/>
  <c r="B15" i="4"/>
  <c r="B14" i="4"/>
  <c r="B13" i="4"/>
  <c r="D13" i="4" s="1"/>
  <c r="B12" i="4"/>
  <c r="O78" i="1"/>
  <c r="O77" i="1"/>
  <c r="O74" i="1"/>
  <c r="O73" i="1"/>
  <c r="O70" i="1"/>
  <c r="O69" i="1"/>
  <c r="O66" i="1"/>
  <c r="O65" i="1"/>
  <c r="O62" i="1"/>
  <c r="O61" i="1"/>
  <c r="O58" i="1"/>
  <c r="O57" i="1"/>
  <c r="O54" i="1"/>
  <c r="O53" i="1"/>
  <c r="O50" i="1"/>
  <c r="O49" i="1"/>
  <c r="O46" i="1"/>
  <c r="O45" i="1"/>
  <c r="O42" i="1"/>
  <c r="O41" i="1"/>
  <c r="O38" i="1"/>
  <c r="O37" i="1"/>
  <c r="O34" i="1"/>
  <c r="O33" i="1"/>
  <c r="O30" i="1"/>
  <c r="O29" i="1"/>
  <c r="O26" i="1"/>
  <c r="O25" i="1"/>
  <c r="O22" i="1"/>
  <c r="O21" i="1"/>
  <c r="O18" i="1"/>
  <c r="O17" i="1"/>
  <c r="O14" i="1"/>
  <c r="O13" i="1"/>
  <c r="O12" i="1"/>
  <c r="A2" i="2"/>
  <c r="A2" i="1"/>
  <c r="B80" i="1"/>
  <c r="C80" i="1"/>
  <c r="D80" i="1"/>
  <c r="E80" i="1"/>
  <c r="F80" i="1"/>
  <c r="G80" i="1"/>
  <c r="H80" i="1"/>
  <c r="I80" i="1"/>
  <c r="J80" i="1"/>
  <c r="K80" i="1"/>
  <c r="L80" i="1"/>
  <c r="M80" i="1"/>
  <c r="B80" i="2"/>
  <c r="C80" i="2"/>
  <c r="D80" i="2"/>
  <c r="E80" i="2"/>
  <c r="F80" i="2"/>
  <c r="G80" i="2"/>
  <c r="H80" i="2"/>
  <c r="I80" i="2"/>
  <c r="J80" i="2"/>
  <c r="K80" i="2"/>
  <c r="L80" i="2"/>
  <c r="M80" i="2"/>
  <c r="B68" i="4"/>
  <c r="O35" i="1"/>
  <c r="O51" i="1"/>
  <c r="B76" i="4"/>
  <c r="O20" i="1"/>
  <c r="O36" i="1"/>
  <c r="B27" i="4"/>
  <c r="D27" i="4" s="1"/>
  <c r="O59" i="1"/>
  <c r="B44" i="4"/>
  <c r="O28" i="1"/>
  <c r="O52" i="1"/>
  <c r="O60" i="1"/>
  <c r="B16" i="4"/>
  <c r="B40" i="4"/>
  <c r="O15" i="1"/>
  <c r="O47" i="1"/>
  <c r="B72" i="4"/>
  <c r="O24" i="1"/>
  <c r="O48" i="1"/>
  <c r="D29" i="4"/>
  <c r="D76" i="4" l="1"/>
  <c r="D38" i="4"/>
  <c r="D75" i="4"/>
  <c r="D59" i="4"/>
  <c r="D39" i="4"/>
  <c r="D65" i="4"/>
  <c r="O80" i="1"/>
  <c r="D56" i="4"/>
  <c r="D37" i="4"/>
  <c r="D57" i="4"/>
  <c r="D20" i="4"/>
  <c r="D42" i="4"/>
  <c r="D18" i="4"/>
  <c r="O80" i="2"/>
  <c r="D17" i="4"/>
  <c r="D73" i="4"/>
  <c r="D21" i="4"/>
  <c r="D55" i="4"/>
  <c r="D22" i="4"/>
  <c r="D44" i="4"/>
  <c r="C80" i="4"/>
  <c r="D72" i="4"/>
  <c r="D60" i="4"/>
  <c r="D77" i="4"/>
  <c r="D48" i="4"/>
  <c r="D28" i="4"/>
  <c r="D30" i="4"/>
  <c r="B80" i="4"/>
  <c r="D51" i="4"/>
  <c r="D32" i="4"/>
  <c r="D68" i="4"/>
  <c r="D53" i="4"/>
  <c r="D69" i="4"/>
  <c r="D54" i="4"/>
  <c r="D14" i="4"/>
  <c r="D15" i="4"/>
  <c r="D19" i="4"/>
  <c r="D49" i="4"/>
  <c r="D78" i="4"/>
  <c r="D66" i="4"/>
  <c r="D35" i="4"/>
  <c r="D16" i="4"/>
  <c r="D34" i="4"/>
  <c r="D50" i="4"/>
  <c r="D63" i="4"/>
  <c r="D33" i="4"/>
  <c r="D12" i="4"/>
  <c r="D80" i="4" l="1"/>
</calcChain>
</file>

<file path=xl/sharedStrings.xml><?xml version="1.0" encoding="utf-8"?>
<sst xmlns="http://schemas.openxmlformats.org/spreadsheetml/2006/main" count="246" uniqueCount="86">
  <si>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</si>
  <si>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</si>
  <si>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</si>
  <si>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</si>
  <si>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</si>
  <si>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</si>
  <si>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</si>
  <si>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</si>
  <si>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</si>
  <si>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</si>
  <si>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</si>
  <si>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</si>
  <si>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</si>
  <si>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</si>
  <si>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</si>
  <si>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</si>
  <si>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</si>
  <si>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</si>
  <si>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</si>
  <si>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</si>
  <si>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</si>
  <si>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</si>
  <si>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</si>
  <si>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</si>
  <si>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</si>
  <si>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</si>
  <si>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</si>
  <si>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</si>
  <si>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</si>
  <si>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</si>
  <si>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</si>
  <si>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</si>
  <si>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</si>
  <si>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</si>
  <si>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</si>
  <si>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</si>
  <si>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</si>
  <si>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</si>
  <si>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</si>
  <si>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</si>
  <si>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</si>
  <si>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</si>
  <si>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</si>
  <si>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</si>
  <si>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</si>
  <si>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</si>
  <si>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</si>
  <si>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</si>
  <si>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</si>
  <si>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</si>
  <si>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</si>
  <si>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</si>
  <si>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</si>
  <si>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</si>
  <si>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</si>
  <si>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</si>
  <si>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</si>
  <si>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</si>
  <si>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</si>
  <si>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</si>
  <si>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</si>
  <si>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</si>
  <si>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</si>
  <si>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</si>
  <si>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</si>
  <si>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</si>
  <si>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</si>
  <si>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</si>
  <si>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</si>
  <si>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</si>
  <si>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</si>
  <si>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</si>
  <si>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</si>
  <si>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</si>
  <si>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6</t>
  </si>
  <si>
    <t>STATE REVENUE SHARING</t>
  </si>
  <si>
    <t>(DISTRIBUTIONS FOR STATE FISCAL YEAR INDICATED)</t>
  </si>
  <si>
    <t>County</t>
  </si>
  <si>
    <t>Municipal</t>
  </si>
  <si>
    <t>Total</t>
  </si>
  <si>
    <t>Revenue</t>
  </si>
  <si>
    <t>Sharing</t>
  </si>
  <si>
    <t>23 Miami-Dade</t>
  </si>
  <si>
    <t>Final true-up</t>
  </si>
  <si>
    <t>VALIDATED TAX RECEIPTS FOR: JULY 2017 thru  June 2018</t>
  </si>
  <si>
    <t>FY17-18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</si>
</sst>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3"/>
    <xf numFmtId="0" fontId="3" fillId="0" borderId="0" xfId="3" applyAlignment="1">
      <alignment horizontal="left"/>
    </xf>
    <xf numFmtId="0" fontId="3" fillId="0" borderId="0" xfId="3" applyNumberFormat="1"/>
    <xf numFmtId="2" fontId="3" fillId="0" borderId="0" xfId="3" applyNumberFormat="1" applyAlignment="1">
      <alignment horizontal="left"/>
    </xf>
    <xf numFmtId="0" fontId="0" fillId="0" borderId="0" xfId="0" applyNumberFormat="1"/>
    <xf numFmtId="3" fontId="3" fillId="0" borderId="0" xfId="3" applyNumberFormat="1"/>
    <xf numFmtId="0" fontId="0" fillId="0" borderId="0" xfId="0" applyAlignment="1">
      <alignment horizontal="center"/>
    </xf>
  </cellXfs>
  <cellStyles count="4">
    <cellStyle name="Comma 2" xfId="1"/>
    <cellStyle name="Comma0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H82"/>
  <sheetViews>
    <sheetView tabSelected="1" workbookViewId="0">
      <selection activeCell="B20" sqref="B20"/>
    </sheetView>
  </sheetViews>
  <sheetFormatPr defaultRowHeight="12.75" x14ac:dyDescent="0.2"/>
  <cols>
    <col min="1" max="1" width="26.1640625" customWidth="1"/>
    <col min="2" max="2" width="15.5" customWidth="1"/>
    <col min="3" max="3" width="21" customWidth="1"/>
    <col min="4" max="4" width="16.33203125" customWidth="1"/>
    <col min="5" max="5" width="15.5" customWidth="1"/>
    <col min="6" max="6" width="18.5" customWidth="1"/>
    <col min="7" max="7" width="16.83203125" customWidth="1"/>
    <col min="8" max="8" width="13.6640625" bestFit="1" customWidth="1"/>
  </cols>
  <sheetData>
    <row r="1" spans="1:8" x14ac:dyDescent="0.2">
      <c r="A1" s="8" t="s">
        <v>84</v>
      </c>
      <c r="D1" s="2" t="s">
        <v>74</v>
      </c>
      <c r="F1" s="3"/>
      <c r="G1" s="3"/>
    </row>
    <row r="2" spans="1:8" x14ac:dyDescent="0.2">
      <c r="A2" s="7"/>
      <c r="F2" s="3"/>
      <c r="G2" s="3"/>
    </row>
    <row r="3" spans="1:8" x14ac:dyDescent="0.2">
      <c r="A3" s="16" t="s">
        <v>75</v>
      </c>
      <c r="B3" s="16"/>
      <c r="C3" s="16"/>
      <c r="D3" s="16"/>
      <c r="E3" s="6"/>
      <c r="F3" s="6"/>
      <c r="G3" s="6"/>
    </row>
    <row r="4" spans="1:8" x14ac:dyDescent="0.2">
      <c r="A4" s="16" t="s">
        <v>34</v>
      </c>
      <c r="B4" s="16"/>
      <c r="C4" s="16"/>
      <c r="D4" s="16"/>
      <c r="E4" s="6"/>
      <c r="F4" s="6"/>
      <c r="G4" s="6"/>
    </row>
    <row r="5" spans="1:8" x14ac:dyDescent="0.2">
      <c r="A5" s="16" t="s">
        <v>35</v>
      </c>
      <c r="B5" s="16"/>
      <c r="C5" s="16"/>
      <c r="D5" s="16"/>
      <c r="E5" s="6"/>
      <c r="F5" s="6"/>
      <c r="G5" s="6"/>
    </row>
    <row r="6" spans="1:8" x14ac:dyDescent="0.2">
      <c r="A6" s="16" t="s">
        <v>76</v>
      </c>
      <c r="B6" s="16"/>
      <c r="C6" s="16"/>
      <c r="D6" s="16"/>
      <c r="E6" s="6"/>
      <c r="F6" s="6"/>
      <c r="G6" s="6"/>
    </row>
    <row r="7" spans="1:8" x14ac:dyDescent="0.2">
      <c r="F7" s="6"/>
      <c r="G7" s="6"/>
    </row>
    <row r="8" spans="1:8" x14ac:dyDescent="0.2">
      <c r="A8" t="s">
        <v>0</v>
      </c>
      <c r="B8" s="2" t="s">
        <v>77</v>
      </c>
      <c r="C8" s="2" t="s">
        <v>78</v>
      </c>
      <c r="D8" s="2" t="s">
        <v>79</v>
      </c>
      <c r="E8" s="2"/>
      <c r="F8" s="2"/>
      <c r="H8" s="2"/>
    </row>
    <row r="9" spans="1:8" x14ac:dyDescent="0.2">
      <c r="B9" s="2" t="s">
        <v>80</v>
      </c>
      <c r="C9" s="2" t="s">
        <v>80</v>
      </c>
      <c r="D9" s="2" t="s">
        <v>80</v>
      </c>
      <c r="E9" s="2"/>
      <c r="F9" s="2"/>
      <c r="G9" s="2"/>
    </row>
    <row r="10" spans="1:8" x14ac:dyDescent="0.2">
      <c r="B10" s="2" t="s">
        <v>81</v>
      </c>
      <c r="C10" s="2" t="s">
        <v>81</v>
      </c>
      <c r="D10" s="2" t="s">
        <v>81</v>
      </c>
      <c r="E10" s="2"/>
      <c r="F10" s="2"/>
      <c r="G10" s="2"/>
    </row>
    <row r="11" spans="1:8" x14ac:dyDescent="0.2">
      <c r="A11" t="s">
        <v>1</v>
      </c>
      <c r="B11" s="2" t="s">
        <v>36</v>
      </c>
      <c r="C11" s="2" t="s">
        <v>33</v>
      </c>
      <c r="D11" s="2" t="s">
        <v>36</v>
      </c>
      <c r="E11" s="2"/>
      <c r="F11" s="2"/>
      <c r="G11" s="2"/>
    </row>
    <row r="12" spans="1:8" x14ac:dyDescent="0.2">
      <c r="A12" t="s">
        <v>37</v>
      </c>
      <c r="B12" s="4">
        <f>SUM('County Revenue Share'!B12:N12)</f>
        <v>5172540.93</v>
      </c>
      <c r="C12" s="4">
        <f>SUM('Municipal Revenue Share'!B12:N12)</f>
        <v>5668767.4799999995</v>
      </c>
      <c r="D12" s="4">
        <f>B12+C12</f>
        <v>10841308.41</v>
      </c>
      <c r="E12" s="4"/>
      <c r="F12" s="4"/>
      <c r="G12" s="4"/>
      <c r="H12" s="5"/>
    </row>
    <row r="13" spans="1:8" x14ac:dyDescent="0.2">
      <c r="A13" t="s">
        <v>38</v>
      </c>
      <c r="B13" s="4">
        <f>SUM('County Revenue Share'!B13:N13)</f>
        <v>566196.41999999993</v>
      </c>
      <c r="C13" s="4">
        <f>SUM('Municipal Revenue Share'!B13:N13)</f>
        <v>235657.70999999996</v>
      </c>
      <c r="D13" s="4">
        <f t="shared" ref="D13:D76" si="0">B13+C13</f>
        <v>801854.12999999989</v>
      </c>
      <c r="E13" s="4"/>
      <c r="F13" s="4"/>
      <c r="G13" s="4"/>
      <c r="H13" s="5"/>
    </row>
    <row r="14" spans="1:8" x14ac:dyDescent="0.2">
      <c r="A14" t="s">
        <v>39</v>
      </c>
      <c r="B14" s="4">
        <f>SUM('County Revenue Share'!B14:N14)</f>
        <v>4395324.26</v>
      </c>
      <c r="C14" s="4">
        <f>SUM('Municipal Revenue Share'!B14:N14)</f>
        <v>4348894.8899999997</v>
      </c>
      <c r="D14" s="4">
        <f t="shared" si="0"/>
        <v>8744219.1499999985</v>
      </c>
      <c r="E14" s="4"/>
      <c r="F14" s="4"/>
      <c r="G14" s="4"/>
      <c r="H14" s="5"/>
    </row>
    <row r="15" spans="1:8" x14ac:dyDescent="0.2">
      <c r="A15" t="s">
        <v>2</v>
      </c>
      <c r="B15" s="4">
        <f>SUM('County Revenue Share'!B15:N15)</f>
        <v>592643.42999999993</v>
      </c>
      <c r="C15" s="4">
        <f>SUM('Municipal Revenue Share'!B15:N15)</f>
        <v>289273.7</v>
      </c>
      <c r="D15" s="4">
        <f t="shared" si="0"/>
        <v>881917.12999999989</v>
      </c>
      <c r="E15" s="4"/>
      <c r="F15" s="4"/>
      <c r="G15" s="4"/>
      <c r="H15" s="5"/>
    </row>
    <row r="16" spans="1:8" x14ac:dyDescent="0.2">
      <c r="A16" t="s">
        <v>40</v>
      </c>
      <c r="B16" s="4">
        <f>SUM('County Revenue Share'!B16:N16)</f>
        <v>11603651.049999999</v>
      </c>
      <c r="C16" s="4">
        <f>SUM('Municipal Revenue Share'!B16:N16)</f>
        <v>13178262.600000001</v>
      </c>
      <c r="D16" s="4">
        <f t="shared" si="0"/>
        <v>24781913.649999999</v>
      </c>
      <c r="E16" s="4"/>
      <c r="F16" s="4"/>
      <c r="G16" s="4"/>
      <c r="H16" s="5"/>
    </row>
    <row r="17" spans="1:8" x14ac:dyDescent="0.2">
      <c r="A17" t="s">
        <v>41</v>
      </c>
      <c r="B17" s="4">
        <f>SUM('County Revenue Share'!B17:N17)</f>
        <v>31606915.920000002</v>
      </c>
      <c r="C17" s="4">
        <f>SUM('Municipal Revenue Share'!B17:N17)</f>
        <v>64420681.730000012</v>
      </c>
      <c r="D17" s="4">
        <f t="shared" si="0"/>
        <v>96027597.650000006</v>
      </c>
      <c r="E17" s="4"/>
      <c r="F17" s="4"/>
      <c r="G17" s="4"/>
      <c r="H17" s="5"/>
    </row>
    <row r="18" spans="1:8" x14ac:dyDescent="0.2">
      <c r="A18" t="s">
        <v>3</v>
      </c>
      <c r="B18" s="4">
        <f>SUM('County Revenue Share'!B18:N18)</f>
        <v>292804.32</v>
      </c>
      <c r="C18" s="4">
        <f>SUM('Municipal Revenue Share'!B18:N18)</f>
        <v>130159.2</v>
      </c>
      <c r="D18" s="4">
        <f t="shared" si="0"/>
        <v>422963.52</v>
      </c>
      <c r="E18" s="4"/>
      <c r="F18" s="4"/>
      <c r="G18" s="4"/>
      <c r="H18" s="5"/>
    </row>
    <row r="19" spans="1:8" x14ac:dyDescent="0.2">
      <c r="A19" t="s">
        <v>42</v>
      </c>
      <c r="B19" s="4">
        <f>SUM('County Revenue Share'!B19:N19)</f>
        <v>4984980.59</v>
      </c>
      <c r="C19" s="4">
        <f>SUM('Municipal Revenue Share'!B19:N19)</f>
        <v>588168.32999999996</v>
      </c>
      <c r="D19" s="4">
        <f t="shared" si="0"/>
        <v>5573148.9199999999</v>
      </c>
      <c r="E19" s="4"/>
      <c r="F19" s="4"/>
      <c r="G19" s="4"/>
      <c r="H19" s="5"/>
    </row>
    <row r="20" spans="1:8" x14ac:dyDescent="0.2">
      <c r="A20" t="s">
        <v>43</v>
      </c>
      <c r="B20" s="4">
        <f>SUM('County Revenue Share'!B20:N20)</f>
        <v>3955882.58</v>
      </c>
      <c r="C20" s="4">
        <f>SUM('Municipal Revenue Share'!B20:N20)</f>
        <v>511744.05000000005</v>
      </c>
      <c r="D20" s="4">
        <f t="shared" si="0"/>
        <v>4467626.63</v>
      </c>
      <c r="E20" s="4"/>
      <c r="F20" s="4"/>
      <c r="G20" s="4"/>
      <c r="H20" s="5"/>
    </row>
    <row r="21" spans="1:8" x14ac:dyDescent="0.2">
      <c r="A21" t="s">
        <v>44</v>
      </c>
      <c r="B21" s="4">
        <f>SUM('County Revenue Share'!B21:N21)</f>
        <v>5492294.04</v>
      </c>
      <c r="C21" s="4">
        <f>SUM('Municipal Revenue Share'!B21:N21)</f>
        <v>703677.29999999993</v>
      </c>
      <c r="D21" s="4">
        <f t="shared" si="0"/>
        <v>6195971.3399999999</v>
      </c>
      <c r="E21" s="4"/>
      <c r="F21" s="4"/>
      <c r="G21" s="4"/>
      <c r="H21" s="5"/>
    </row>
    <row r="22" spans="1:8" x14ac:dyDescent="0.2">
      <c r="A22" t="s">
        <v>45</v>
      </c>
      <c r="B22" s="4">
        <f>SUM('County Revenue Share'!B22:N22)</f>
        <v>11528136.640000001</v>
      </c>
      <c r="C22" s="4">
        <f>SUM('Municipal Revenue Share'!B22:N22)</f>
        <v>1496971.8499999999</v>
      </c>
      <c r="D22" s="4">
        <f t="shared" si="0"/>
        <v>13025108.49</v>
      </c>
      <c r="E22" s="4"/>
      <c r="F22" s="4"/>
      <c r="G22" s="4"/>
      <c r="H22" s="5"/>
    </row>
    <row r="23" spans="1:8" x14ac:dyDescent="0.2">
      <c r="A23" t="s">
        <v>4</v>
      </c>
      <c r="B23" s="4">
        <f>SUM('County Revenue Share'!B23:N23)</f>
        <v>1786486.4500000002</v>
      </c>
      <c r="C23" s="4">
        <f>SUM('Municipal Revenue Share'!B23:N23)</f>
        <v>456318.57000000007</v>
      </c>
      <c r="D23" s="4">
        <f t="shared" si="0"/>
        <v>2242805.0200000005</v>
      </c>
      <c r="E23" s="4"/>
      <c r="F23" s="4"/>
      <c r="G23" s="4"/>
      <c r="H23" s="5"/>
    </row>
    <row r="24" spans="1:8" x14ac:dyDescent="0.2">
      <c r="A24" t="s">
        <v>82</v>
      </c>
      <c r="B24" s="4">
        <f>SUM('County Revenue Share'!B24:N24)</f>
        <v>61084894.579999998</v>
      </c>
      <c r="C24" s="4">
        <f>SUM('Municipal Revenue Share'!B24:N24)</f>
        <v>101480583.08000001</v>
      </c>
      <c r="D24" s="4">
        <f t="shared" si="0"/>
        <v>162565477.66000003</v>
      </c>
      <c r="E24" s="4"/>
      <c r="F24" s="4"/>
      <c r="G24" s="4"/>
      <c r="H24" s="5"/>
    </row>
    <row r="25" spans="1:8" x14ac:dyDescent="0.2">
      <c r="A25" t="s">
        <v>5</v>
      </c>
      <c r="B25" s="4">
        <f>SUM('County Revenue Share'!B25:N25)</f>
        <v>774437.07</v>
      </c>
      <c r="C25" s="4">
        <f>SUM('Municipal Revenue Share'!B25:N25)</f>
        <v>298864.75</v>
      </c>
      <c r="D25" s="4">
        <f t="shared" si="0"/>
        <v>1073301.8199999998</v>
      </c>
      <c r="E25" s="4"/>
      <c r="F25" s="4"/>
      <c r="G25" s="4"/>
      <c r="H25" s="5"/>
    </row>
    <row r="26" spans="1:8" x14ac:dyDescent="0.2">
      <c r="A26" t="s">
        <v>6</v>
      </c>
      <c r="B26" s="4">
        <f>SUM('County Revenue Share'!B26:N26)</f>
        <v>362775.91999999993</v>
      </c>
      <c r="C26" s="4">
        <f>SUM('Municipal Revenue Share'!B26:N26)</f>
        <v>147971.90999999997</v>
      </c>
      <c r="D26" s="4">
        <f t="shared" si="0"/>
        <v>510747.8299999999</v>
      </c>
      <c r="E26" s="4"/>
      <c r="F26" s="4"/>
      <c r="G26" s="4"/>
      <c r="H26" s="5"/>
    </row>
    <row r="27" spans="1:8" x14ac:dyDescent="0.2">
      <c r="A27" t="s">
        <v>46</v>
      </c>
      <c r="B27" s="4">
        <f>SUM('County Revenue Share'!B27:N27)</f>
        <v>24604315.720000006</v>
      </c>
      <c r="C27" s="4">
        <f>SUM('Municipal Revenue Share'!B27:N27)</f>
        <v>30023512.509999998</v>
      </c>
      <c r="D27" s="4">
        <f t="shared" si="0"/>
        <v>54627828.230000004</v>
      </c>
      <c r="E27" s="4"/>
      <c r="F27" s="4"/>
      <c r="G27" s="4"/>
      <c r="H27" s="5"/>
    </row>
    <row r="28" spans="1:8" x14ac:dyDescent="0.2">
      <c r="A28" t="s">
        <v>47</v>
      </c>
      <c r="B28" s="4">
        <f>SUM('County Revenue Share'!B28:N28)</f>
        <v>8630232.3800000008</v>
      </c>
      <c r="C28" s="4">
        <f>SUM('Municipal Revenue Share'!B28:N28)</f>
        <v>2240342.9800000004</v>
      </c>
      <c r="D28" s="4">
        <f t="shared" si="0"/>
        <v>10870575.360000001</v>
      </c>
      <c r="E28" s="4"/>
      <c r="F28" s="4"/>
      <c r="G28" s="4"/>
      <c r="H28" s="5"/>
    </row>
    <row r="29" spans="1:8" x14ac:dyDescent="0.2">
      <c r="A29" t="s">
        <v>7</v>
      </c>
      <c r="B29" s="4">
        <f>SUM('County Revenue Share'!B29:N29)</f>
        <v>1471959.03</v>
      </c>
      <c r="C29" s="4">
        <f>SUM('Municipal Revenue Share'!B29:N29)</f>
        <v>1899378.75</v>
      </c>
      <c r="D29" s="4">
        <f t="shared" si="0"/>
        <v>3371337.7800000003</v>
      </c>
      <c r="E29" s="4"/>
      <c r="F29" s="4"/>
      <c r="G29" s="4"/>
      <c r="H29" s="5"/>
    </row>
    <row r="30" spans="1:8" x14ac:dyDescent="0.2">
      <c r="A30" t="s">
        <v>8</v>
      </c>
      <c r="B30" s="4">
        <f>SUM('County Revenue Share'!B30:N30)</f>
        <v>265807.18</v>
      </c>
      <c r="C30" s="4">
        <f>SUM('Municipal Revenue Share'!B30:N30)</f>
        <v>145967.20999999996</v>
      </c>
      <c r="D30" s="4">
        <f t="shared" si="0"/>
        <v>411774.38999999996</v>
      </c>
      <c r="E30" s="4"/>
      <c r="F30" s="4"/>
      <c r="G30" s="4"/>
      <c r="H30" s="5"/>
    </row>
    <row r="31" spans="1:8" x14ac:dyDescent="0.2">
      <c r="A31" t="s">
        <v>9</v>
      </c>
      <c r="B31" s="4">
        <f>SUM('County Revenue Share'!B31:N31)</f>
        <v>956199.70000000007</v>
      </c>
      <c r="C31" s="4">
        <f>SUM('Municipal Revenue Share'!B31:N31)</f>
        <v>819781.69</v>
      </c>
      <c r="D31" s="4">
        <f t="shared" si="0"/>
        <v>1775981.3900000001</v>
      </c>
      <c r="E31" s="4"/>
      <c r="F31" s="4"/>
      <c r="G31" s="4"/>
      <c r="H31" s="5"/>
    </row>
    <row r="32" spans="1:8" x14ac:dyDescent="0.2">
      <c r="A32" t="s">
        <v>10</v>
      </c>
      <c r="B32" s="4">
        <f>SUM('County Revenue Share'!B32:N32)</f>
        <v>378468.66999999993</v>
      </c>
      <c r="C32" s="4">
        <f>SUM('Municipal Revenue Share'!B32:N32)</f>
        <v>81429.12999999999</v>
      </c>
      <c r="D32" s="4">
        <f t="shared" si="0"/>
        <v>459897.79999999993</v>
      </c>
      <c r="E32" s="4"/>
      <c r="F32" s="4"/>
      <c r="G32" s="4"/>
      <c r="H32" s="5"/>
    </row>
    <row r="33" spans="1:8" x14ac:dyDescent="0.2">
      <c r="A33" t="s">
        <v>11</v>
      </c>
      <c r="B33" s="4">
        <f>SUM('County Revenue Share'!B33:N33)</f>
        <v>278313.99</v>
      </c>
      <c r="C33" s="4">
        <f>SUM('Municipal Revenue Share'!B33:N33)</f>
        <v>65045.939999999995</v>
      </c>
      <c r="D33" s="4">
        <f t="shared" si="0"/>
        <v>343359.93</v>
      </c>
      <c r="E33" s="4"/>
      <c r="F33" s="4"/>
      <c r="G33" s="4"/>
      <c r="H33" s="5"/>
    </row>
    <row r="34" spans="1:8" x14ac:dyDescent="0.2">
      <c r="A34" t="s">
        <v>48</v>
      </c>
      <c r="B34" s="4">
        <f>SUM('County Revenue Share'!B34:N34)</f>
        <v>301191.75</v>
      </c>
      <c r="C34" s="4">
        <f>SUM('Municipal Revenue Share'!B34:N34)</f>
        <v>184804.50000000006</v>
      </c>
      <c r="D34" s="4">
        <f t="shared" si="0"/>
        <v>485996.25000000006</v>
      </c>
      <c r="E34" s="4"/>
      <c r="F34" s="4"/>
      <c r="G34" s="4"/>
      <c r="H34" s="5"/>
    </row>
    <row r="35" spans="1:8" x14ac:dyDescent="0.2">
      <c r="A35" t="s">
        <v>12</v>
      </c>
      <c r="B35" s="4">
        <f>SUM('County Revenue Share'!B35:N35)</f>
        <v>276462.58999999997</v>
      </c>
      <c r="C35" s="4">
        <f>SUM('Municipal Revenue Share'!B35:N35)</f>
        <v>166110.29</v>
      </c>
      <c r="D35" s="4">
        <f t="shared" si="0"/>
        <v>442572.88</v>
      </c>
      <c r="E35" s="4"/>
      <c r="F35" s="4"/>
      <c r="G35" s="4"/>
      <c r="H35" s="5"/>
    </row>
    <row r="36" spans="1:8" x14ac:dyDescent="0.2">
      <c r="A36" t="s">
        <v>13</v>
      </c>
      <c r="B36" s="4">
        <f>SUM('County Revenue Share'!B36:N36)</f>
        <v>535726.68000000005</v>
      </c>
      <c r="C36" s="4">
        <f>SUM('Municipal Revenue Share'!B36:N36)</f>
        <v>502339.8299999999</v>
      </c>
      <c r="D36" s="4">
        <f t="shared" si="0"/>
        <v>1038066.51</v>
      </c>
      <c r="E36" s="4"/>
      <c r="F36" s="4"/>
      <c r="G36" s="4"/>
      <c r="H36" s="5"/>
    </row>
    <row r="37" spans="1:8" x14ac:dyDescent="0.2">
      <c r="A37" t="s">
        <v>14</v>
      </c>
      <c r="B37" s="4">
        <f>SUM('County Revenue Share'!B37:N37)</f>
        <v>887770.32000000007</v>
      </c>
      <c r="C37" s="4">
        <f>SUM('Municipal Revenue Share'!B37:N37)</f>
        <v>449821.0199999999</v>
      </c>
      <c r="D37" s="4">
        <f t="shared" si="0"/>
        <v>1337591.3399999999</v>
      </c>
      <c r="E37" s="4"/>
      <c r="F37" s="4"/>
      <c r="G37" s="4"/>
      <c r="H37" s="5"/>
    </row>
    <row r="38" spans="1:8" x14ac:dyDescent="0.2">
      <c r="A38" t="s">
        <v>49</v>
      </c>
      <c r="B38" s="4">
        <f>SUM('County Revenue Share'!B38:N38)</f>
        <v>4910625.1500000004</v>
      </c>
      <c r="C38" s="4">
        <f>SUM('Municipal Revenue Share'!B38:N38)</f>
        <v>416259.06999999995</v>
      </c>
      <c r="D38" s="4">
        <f t="shared" si="0"/>
        <v>5326884.2200000007</v>
      </c>
      <c r="E38" s="4"/>
      <c r="F38" s="4"/>
      <c r="G38" s="4"/>
      <c r="H38" s="5"/>
    </row>
    <row r="39" spans="1:8" x14ac:dyDescent="0.2">
      <c r="A39" t="s">
        <v>15</v>
      </c>
      <c r="B39" s="4">
        <f>SUM('County Revenue Share'!B39:N39)</f>
        <v>2498621.8499999996</v>
      </c>
      <c r="C39" s="4">
        <f>SUM('Municipal Revenue Share'!B39:N39)</f>
        <v>981063.55999999994</v>
      </c>
      <c r="D39" s="4">
        <f t="shared" si="0"/>
        <v>3479685.4099999997</v>
      </c>
      <c r="E39" s="4"/>
      <c r="F39" s="4"/>
      <c r="G39" s="4"/>
      <c r="H39" s="5"/>
    </row>
    <row r="40" spans="1:8" x14ac:dyDescent="0.2">
      <c r="A40" t="s">
        <v>50</v>
      </c>
      <c r="B40" s="4">
        <f>SUM('County Revenue Share'!B40:N40)</f>
        <v>36806532.520000003</v>
      </c>
      <c r="C40" s="4">
        <f>SUM('Municipal Revenue Share'!B40:N40)</f>
        <v>16211717.620000001</v>
      </c>
      <c r="D40" s="4">
        <f t="shared" si="0"/>
        <v>53018250.140000001</v>
      </c>
      <c r="E40" s="4"/>
      <c r="F40" s="4"/>
      <c r="G40" s="4"/>
      <c r="H40" s="5"/>
    </row>
    <row r="41" spans="1:8" x14ac:dyDescent="0.2">
      <c r="A41" t="s">
        <v>16</v>
      </c>
      <c r="B41" s="4">
        <f>SUM('County Revenue Share'!B41:N41)</f>
        <v>413163.05000000005</v>
      </c>
      <c r="C41" s="4">
        <f>SUM('Municipal Revenue Share'!B41:N41)</f>
        <v>180443.47</v>
      </c>
      <c r="D41" s="4">
        <f t="shared" si="0"/>
        <v>593606.52</v>
      </c>
      <c r="E41" s="4"/>
      <c r="F41" s="4"/>
      <c r="G41" s="4"/>
      <c r="H41" s="5"/>
    </row>
    <row r="42" spans="1:8" x14ac:dyDescent="0.2">
      <c r="A42" t="s">
        <v>51</v>
      </c>
      <c r="B42" s="4">
        <f>SUM('County Revenue Share'!B42:N42)</f>
        <v>3744647.3200000003</v>
      </c>
      <c r="C42" s="4">
        <f>SUM('Municipal Revenue Share'!B42:N42)</f>
        <v>1836098.85</v>
      </c>
      <c r="D42" s="4">
        <f t="shared" si="0"/>
        <v>5580746.1699999999</v>
      </c>
      <c r="E42" s="4"/>
      <c r="F42" s="4"/>
      <c r="G42" s="4"/>
      <c r="H42" s="5"/>
    </row>
    <row r="43" spans="1:8" x14ac:dyDescent="0.2">
      <c r="A43" t="s">
        <v>17</v>
      </c>
      <c r="B43" s="4">
        <f>SUM('County Revenue Share'!B43:N43)</f>
        <v>1006414.2200000001</v>
      </c>
      <c r="C43" s="4">
        <f>SUM('Municipal Revenue Share'!B43:N43)</f>
        <v>755622.62999999989</v>
      </c>
      <c r="D43" s="4">
        <f t="shared" si="0"/>
        <v>1762036.85</v>
      </c>
      <c r="E43" s="4"/>
      <c r="F43" s="4"/>
      <c r="G43" s="4"/>
      <c r="H43" s="5"/>
    </row>
    <row r="44" spans="1:8" x14ac:dyDescent="0.2">
      <c r="A44" t="s">
        <v>18</v>
      </c>
      <c r="B44" s="4">
        <f>SUM('County Revenue Share'!B44:N44)</f>
        <v>391838.37</v>
      </c>
      <c r="C44" s="4">
        <f>SUM('Municipal Revenue Share'!B44:N44)</f>
        <v>108162.70999999999</v>
      </c>
      <c r="D44" s="4">
        <f t="shared" si="0"/>
        <v>500001.07999999996</v>
      </c>
      <c r="E44" s="4"/>
      <c r="F44" s="4"/>
      <c r="G44" s="4"/>
      <c r="H44" s="5"/>
    </row>
    <row r="45" spans="1:8" x14ac:dyDescent="0.2">
      <c r="A45" t="s">
        <v>19</v>
      </c>
      <c r="B45" s="4">
        <f>SUM('County Revenue Share'!B45:N45)</f>
        <v>161646.91999999998</v>
      </c>
      <c r="C45" s="4">
        <f>SUM('Municipal Revenue Share'!B45:N45)</f>
        <v>54029.500000000007</v>
      </c>
      <c r="D45" s="4">
        <f t="shared" si="0"/>
        <v>215676.41999999998</v>
      </c>
      <c r="E45" s="4"/>
      <c r="F45" s="4"/>
      <c r="G45" s="4"/>
      <c r="H45" s="5"/>
    </row>
    <row r="46" spans="1:8" x14ac:dyDescent="0.2">
      <c r="A46" t="s">
        <v>52</v>
      </c>
      <c r="B46" s="4">
        <f>SUM('County Revenue Share'!B46:N46)</f>
        <v>7015390.9300000006</v>
      </c>
      <c r="C46" s="4">
        <f>SUM('Municipal Revenue Share'!B46:N46)</f>
        <v>5365332.9899999993</v>
      </c>
      <c r="D46" s="4">
        <f t="shared" si="0"/>
        <v>12380723.92</v>
      </c>
      <c r="E46" s="4"/>
      <c r="F46" s="4"/>
      <c r="G46" s="4"/>
      <c r="H46" s="5"/>
    </row>
    <row r="47" spans="1:8" x14ac:dyDescent="0.2">
      <c r="A47" t="s">
        <v>53</v>
      </c>
      <c r="B47" s="4">
        <f>SUM('County Revenue Share'!B47:N47)</f>
        <v>16973191.07</v>
      </c>
      <c r="C47" s="4">
        <f>SUM('Municipal Revenue Share'!B47:N47)</f>
        <v>11710658.120000001</v>
      </c>
      <c r="D47" s="4">
        <f t="shared" si="0"/>
        <v>28683849.190000001</v>
      </c>
      <c r="E47" s="4"/>
      <c r="F47" s="4"/>
      <c r="G47" s="4"/>
      <c r="H47" s="5"/>
    </row>
    <row r="48" spans="1:8" x14ac:dyDescent="0.2">
      <c r="A48" t="s">
        <v>54</v>
      </c>
      <c r="B48" s="4">
        <f>SUM('County Revenue Share'!B48:N48)</f>
        <v>5719474.9000000004</v>
      </c>
      <c r="C48" s="4">
        <f>SUM('Municipal Revenue Share'!B48:N48)</f>
        <v>6013935.1799999997</v>
      </c>
      <c r="D48" s="4">
        <f t="shared" si="0"/>
        <v>11733410.08</v>
      </c>
      <c r="E48" s="4"/>
      <c r="F48" s="4"/>
      <c r="G48" s="4"/>
      <c r="H48" s="5"/>
    </row>
    <row r="49" spans="1:8" x14ac:dyDescent="0.2">
      <c r="A49" t="s">
        <v>20</v>
      </c>
      <c r="B49" s="4">
        <f>SUM('County Revenue Share'!B49:N49)</f>
        <v>949098.99000000011</v>
      </c>
      <c r="C49" s="4">
        <f>SUM('Municipal Revenue Share'!B49:N49)</f>
        <v>342844.72000000003</v>
      </c>
      <c r="D49" s="4">
        <f t="shared" si="0"/>
        <v>1291943.7100000002</v>
      </c>
      <c r="E49" s="4"/>
      <c r="F49" s="4"/>
      <c r="G49" s="4"/>
      <c r="H49" s="5"/>
    </row>
    <row r="50" spans="1:8" x14ac:dyDescent="0.2">
      <c r="A50" t="s">
        <v>21</v>
      </c>
      <c r="B50" s="4">
        <f>SUM('County Revenue Share'!B50:N50)</f>
        <v>160287.54999999999</v>
      </c>
      <c r="C50" s="4">
        <f>SUM('Municipal Revenue Share'!B50:N50)</f>
        <v>49434.989999999991</v>
      </c>
      <c r="D50" s="4">
        <f t="shared" si="0"/>
        <v>209722.53999999998</v>
      </c>
      <c r="E50" s="4"/>
      <c r="F50" s="4"/>
      <c r="G50" s="4"/>
      <c r="H50" s="5"/>
    </row>
    <row r="51" spans="1:8" x14ac:dyDescent="0.2">
      <c r="A51" t="s">
        <v>22</v>
      </c>
      <c r="B51" s="4">
        <f>SUM('County Revenue Share'!B51:N51)</f>
        <v>399891.05000000005</v>
      </c>
      <c r="C51" s="4">
        <f>SUM('Municipal Revenue Share'!B51:N51)</f>
        <v>174182.27999999997</v>
      </c>
      <c r="D51" s="4">
        <f t="shared" si="0"/>
        <v>574073.33000000007</v>
      </c>
      <c r="E51" s="4"/>
      <c r="F51" s="4"/>
      <c r="G51" s="4"/>
      <c r="H51" s="5"/>
    </row>
    <row r="52" spans="1:8" x14ac:dyDescent="0.2">
      <c r="A52" t="s">
        <v>55</v>
      </c>
      <c r="B52" s="4">
        <f>SUM('County Revenue Share'!B52:N52)</f>
        <v>9793118.4899999984</v>
      </c>
      <c r="C52" s="4">
        <f>SUM('Municipal Revenue Share'!B52:N52)</f>
        <v>2734427.42</v>
      </c>
      <c r="D52" s="4">
        <f t="shared" si="0"/>
        <v>12527545.909999998</v>
      </c>
      <c r="E52" s="4"/>
      <c r="F52" s="4"/>
      <c r="G52" s="4"/>
      <c r="H52" s="5"/>
    </row>
    <row r="53" spans="1:8" x14ac:dyDescent="0.2">
      <c r="A53" t="s">
        <v>23</v>
      </c>
      <c r="B53" s="4">
        <f>SUM('County Revenue Share'!B53:N53)</f>
        <v>9053675.0600000005</v>
      </c>
      <c r="C53" s="4">
        <f>SUM('Municipal Revenue Share'!B53:N53)</f>
        <v>2336745.91</v>
      </c>
      <c r="D53" s="4">
        <f t="shared" si="0"/>
        <v>11390420.970000001</v>
      </c>
      <c r="E53" s="4"/>
      <c r="F53" s="4"/>
      <c r="G53" s="4"/>
      <c r="H53" s="5"/>
    </row>
    <row r="54" spans="1:8" x14ac:dyDescent="0.2">
      <c r="A54" t="s">
        <v>24</v>
      </c>
      <c r="B54" s="4">
        <f>SUM('County Revenue Share'!B54:N54)</f>
        <v>4558927.2500000009</v>
      </c>
      <c r="C54" s="4">
        <f>SUM('Municipal Revenue Share'!B54:N54)</f>
        <v>786952.23000000021</v>
      </c>
      <c r="D54" s="4">
        <f t="shared" si="0"/>
        <v>5345879.4800000014</v>
      </c>
      <c r="E54" s="4"/>
      <c r="F54" s="4"/>
      <c r="G54" s="4"/>
      <c r="H54" s="5"/>
    </row>
    <row r="55" spans="1:8" x14ac:dyDescent="0.2">
      <c r="A55" t="s">
        <v>56</v>
      </c>
      <c r="B55" s="4">
        <f>SUM('County Revenue Share'!B55:N55)</f>
        <v>2711411.9400000004</v>
      </c>
      <c r="C55" s="4">
        <f>SUM('Municipal Revenue Share'!B55:N55)</f>
        <v>2114275.59</v>
      </c>
      <c r="D55" s="4">
        <f t="shared" si="0"/>
        <v>4825687.53</v>
      </c>
      <c r="E55" s="4"/>
      <c r="F55" s="4"/>
      <c r="G55" s="4"/>
      <c r="H55" s="5"/>
    </row>
    <row r="56" spans="1:8" x14ac:dyDescent="0.2">
      <c r="A56" t="s">
        <v>57</v>
      </c>
      <c r="B56" s="4">
        <f>SUM('County Revenue Share'!B56:N56)</f>
        <v>2038393.9600000002</v>
      </c>
      <c r="C56" s="4">
        <f>SUM('Municipal Revenue Share'!B56:N56)</f>
        <v>503649.30000000005</v>
      </c>
      <c r="D56" s="4">
        <f t="shared" si="0"/>
        <v>2542043.2600000002</v>
      </c>
      <c r="E56" s="4"/>
      <c r="F56" s="4"/>
      <c r="G56" s="4"/>
      <c r="H56" s="5"/>
    </row>
    <row r="57" spans="1:8" x14ac:dyDescent="0.2">
      <c r="A57" t="s">
        <v>58</v>
      </c>
      <c r="B57" s="4">
        <f>SUM('County Revenue Share'!B57:N57)</f>
        <v>5095746.7299999995</v>
      </c>
      <c r="C57" s="4">
        <f>SUM('Municipal Revenue Share'!B57:N57)</f>
        <v>3335486.02</v>
      </c>
      <c r="D57" s="4">
        <f t="shared" si="0"/>
        <v>8431232.75</v>
      </c>
      <c r="E57" s="4"/>
      <c r="F57" s="4"/>
      <c r="G57" s="4"/>
      <c r="H57" s="5"/>
    </row>
    <row r="58" spans="1:8" x14ac:dyDescent="0.2">
      <c r="A58" t="s">
        <v>25</v>
      </c>
      <c r="B58" s="4">
        <f>SUM('County Revenue Share'!B58:N58)</f>
        <v>1042636.82</v>
      </c>
      <c r="C58" s="4">
        <f>SUM('Municipal Revenue Share'!B58:N58)</f>
        <v>445224.92</v>
      </c>
      <c r="D58" s="4">
        <f t="shared" si="0"/>
        <v>1487861.74</v>
      </c>
      <c r="E58" s="4"/>
      <c r="F58" s="4"/>
      <c r="G58" s="4"/>
      <c r="H58" s="5"/>
    </row>
    <row r="59" spans="1:8" x14ac:dyDescent="0.2">
      <c r="A59" t="s">
        <v>59</v>
      </c>
      <c r="B59" s="4">
        <f>SUM('County Revenue Share'!B59:N59)</f>
        <v>42762124.780000009</v>
      </c>
      <c r="C59" s="4">
        <f>SUM('Municipal Revenue Share'!B59:N59)</f>
        <v>22915988.200000003</v>
      </c>
      <c r="D59" s="4">
        <f t="shared" si="0"/>
        <v>65678112.980000012</v>
      </c>
      <c r="E59" s="4"/>
      <c r="F59" s="4"/>
      <c r="G59" s="4"/>
      <c r="H59" s="5"/>
    </row>
    <row r="60" spans="1:8" x14ac:dyDescent="0.2">
      <c r="A60" t="s">
        <v>60</v>
      </c>
      <c r="B60" s="4">
        <f>SUM('County Revenue Share'!B60:N60)</f>
        <v>8194441.8399999989</v>
      </c>
      <c r="C60" s="4">
        <f>SUM('Municipal Revenue Share'!B60:N60)</f>
        <v>4121153.6</v>
      </c>
      <c r="D60" s="4">
        <f t="shared" si="0"/>
        <v>12315595.439999999</v>
      </c>
      <c r="E60" s="4"/>
      <c r="F60" s="4"/>
      <c r="G60" s="4"/>
      <c r="H60" s="5"/>
    </row>
    <row r="61" spans="1:8" x14ac:dyDescent="0.2">
      <c r="A61" t="s">
        <v>61</v>
      </c>
      <c r="B61" s="4">
        <f>SUM('County Revenue Share'!B61:N61)</f>
        <v>33062829.359999999</v>
      </c>
      <c r="C61" s="4">
        <f>SUM('Municipal Revenue Share'!B61:N61)</f>
        <v>27369103.540000003</v>
      </c>
      <c r="D61" s="4">
        <f t="shared" si="0"/>
        <v>60431932.900000006</v>
      </c>
      <c r="E61" s="4"/>
      <c r="F61" s="4"/>
      <c r="G61" s="4"/>
      <c r="H61" s="5"/>
    </row>
    <row r="62" spans="1:8" x14ac:dyDescent="0.2">
      <c r="A62" t="s">
        <v>26</v>
      </c>
      <c r="B62" s="4">
        <f>SUM('County Revenue Share'!B62:N62)</f>
        <v>13586069.720000003</v>
      </c>
      <c r="C62" s="4">
        <f>SUM('Municipal Revenue Share'!B62:N62)</f>
        <v>1809272.51</v>
      </c>
      <c r="D62" s="4">
        <f t="shared" si="0"/>
        <v>15395342.230000002</v>
      </c>
      <c r="E62" s="4"/>
      <c r="F62" s="4"/>
      <c r="G62" s="4"/>
      <c r="H62" s="5"/>
    </row>
    <row r="63" spans="1:8" x14ac:dyDescent="0.2">
      <c r="A63" t="s">
        <v>62</v>
      </c>
      <c r="B63" s="4">
        <f>SUM('County Revenue Share'!B63:N63)</f>
        <v>18501250.029999997</v>
      </c>
      <c r="C63" s="4">
        <f>SUM('Municipal Revenue Share'!B63:N63)</f>
        <v>24068701.530000001</v>
      </c>
      <c r="D63" s="4">
        <f t="shared" si="0"/>
        <v>42569951.560000002</v>
      </c>
      <c r="E63" s="4"/>
      <c r="F63" s="4"/>
      <c r="G63" s="4"/>
      <c r="H63" s="5"/>
    </row>
    <row r="64" spans="1:8" x14ac:dyDescent="0.2">
      <c r="A64" t="s">
        <v>63</v>
      </c>
      <c r="B64" s="4">
        <f>SUM('County Revenue Share'!B64:N64)</f>
        <v>15334962.390000001</v>
      </c>
      <c r="C64" s="4">
        <f>SUM('Municipal Revenue Share'!B64:N64)</f>
        <v>9018303.8800000008</v>
      </c>
      <c r="D64" s="4">
        <f t="shared" si="0"/>
        <v>24353266.270000003</v>
      </c>
      <c r="E64" s="4"/>
      <c r="F64" s="4"/>
      <c r="G64" s="4"/>
      <c r="H64" s="5"/>
    </row>
    <row r="65" spans="1:8" x14ac:dyDescent="0.2">
      <c r="A65" t="s">
        <v>64</v>
      </c>
      <c r="B65" s="4">
        <f>SUM('County Revenue Share'!B65:N65)</f>
        <v>1752801.6900000002</v>
      </c>
      <c r="C65" s="4">
        <f>SUM('Municipal Revenue Share'!B65:N65)</f>
        <v>615281.47000000009</v>
      </c>
      <c r="D65" s="4">
        <f t="shared" si="0"/>
        <v>2368083.16</v>
      </c>
      <c r="E65" s="4"/>
      <c r="F65" s="4"/>
      <c r="G65" s="4"/>
      <c r="H65" s="5"/>
    </row>
    <row r="66" spans="1:8" x14ac:dyDescent="0.2">
      <c r="A66" t="s">
        <v>65</v>
      </c>
      <c r="B66" s="4">
        <f>SUM('County Revenue Share'!B66:N66)</f>
        <v>6435592.2400000002</v>
      </c>
      <c r="C66" s="4">
        <f>SUM('Municipal Revenue Share'!B66:N66)</f>
        <v>857135.26</v>
      </c>
      <c r="D66" s="4">
        <f t="shared" si="0"/>
        <v>7292727.5</v>
      </c>
      <c r="E66" s="4"/>
      <c r="F66" s="4"/>
      <c r="G66" s="4"/>
      <c r="H66" s="5"/>
    </row>
    <row r="67" spans="1:8" x14ac:dyDescent="0.2">
      <c r="A67" t="s">
        <v>66</v>
      </c>
      <c r="B67" s="4">
        <f>SUM('County Revenue Share'!B67:N67)</f>
        <v>4659191.17</v>
      </c>
      <c r="C67" s="4">
        <f>SUM('Municipal Revenue Share'!B67:N67)</f>
        <v>6883792.5499999998</v>
      </c>
      <c r="D67" s="4">
        <f t="shared" si="0"/>
        <v>11542983.719999999</v>
      </c>
      <c r="E67" s="4"/>
      <c r="F67" s="4"/>
      <c r="G67" s="4"/>
      <c r="H67" s="5"/>
    </row>
    <row r="68" spans="1:8" x14ac:dyDescent="0.2">
      <c r="A68" t="s">
        <v>67</v>
      </c>
      <c r="B68" s="4">
        <f>SUM('County Revenue Share'!B68:N68)</f>
        <v>4250968.84</v>
      </c>
      <c r="C68" s="4">
        <f>SUM('Municipal Revenue Share'!B68:N68)</f>
        <v>600775.2300000001</v>
      </c>
      <c r="D68" s="4">
        <f t="shared" si="0"/>
        <v>4851744.07</v>
      </c>
      <c r="E68" s="4"/>
      <c r="F68" s="4"/>
      <c r="G68" s="4"/>
      <c r="H68" s="5"/>
    </row>
    <row r="69" spans="1:8" x14ac:dyDescent="0.2">
      <c r="A69" t="s">
        <v>68</v>
      </c>
      <c r="B69" s="4">
        <f>SUM('County Revenue Share'!B69:N69)</f>
        <v>10777500.58</v>
      </c>
      <c r="C69" s="4">
        <f>SUM('Municipal Revenue Share'!B69:N69)</f>
        <v>5393377.8599999994</v>
      </c>
      <c r="D69" s="4">
        <f t="shared" si="0"/>
        <v>16170878.439999999</v>
      </c>
      <c r="E69" s="4"/>
      <c r="F69" s="4"/>
      <c r="G69" s="4"/>
      <c r="H69" s="5"/>
    </row>
    <row r="70" spans="1:8" x14ac:dyDescent="0.2">
      <c r="A70" t="s">
        <v>69</v>
      </c>
      <c r="B70" s="4">
        <f>SUM('County Revenue Share'!B70:N70)</f>
        <v>10274202.029999997</v>
      </c>
      <c r="C70" s="4">
        <f>SUM('Municipal Revenue Share'!B70:N70)</f>
        <v>8121861.6900000004</v>
      </c>
      <c r="D70" s="4">
        <f t="shared" si="0"/>
        <v>18396063.719999999</v>
      </c>
      <c r="E70" s="4"/>
      <c r="F70" s="4"/>
      <c r="G70" s="4"/>
      <c r="H70" s="5"/>
    </row>
    <row r="71" spans="1:8" x14ac:dyDescent="0.2">
      <c r="A71" t="s">
        <v>27</v>
      </c>
      <c r="B71" s="4">
        <f>SUM('County Revenue Share'!B71:N71)</f>
        <v>3006093</v>
      </c>
      <c r="C71" s="4">
        <f>SUM('Municipal Revenue Share'!B71:N71)</f>
        <v>464988.24000000005</v>
      </c>
      <c r="D71" s="4">
        <f t="shared" si="0"/>
        <v>3471081.24</v>
      </c>
      <c r="E71" s="4"/>
      <c r="F71" s="4"/>
      <c r="G71" s="4"/>
      <c r="H71" s="5"/>
    </row>
    <row r="72" spans="1:8" x14ac:dyDescent="0.2">
      <c r="A72" t="s">
        <v>70</v>
      </c>
      <c r="B72" s="4">
        <f>SUM('County Revenue Share'!B72:N72)</f>
        <v>1045330.1400000001</v>
      </c>
      <c r="C72" s="4">
        <f>SUM('Municipal Revenue Share'!B72:N72)</f>
        <v>424893.5500000001</v>
      </c>
      <c r="D72" s="4">
        <f t="shared" si="0"/>
        <v>1470223.6900000002</v>
      </c>
      <c r="E72" s="4"/>
      <c r="F72" s="4"/>
      <c r="G72" s="4"/>
      <c r="H72" s="5"/>
    </row>
    <row r="73" spans="1:8" x14ac:dyDescent="0.2">
      <c r="A73" t="s">
        <v>28</v>
      </c>
      <c r="B73" s="4">
        <f>SUM('County Revenue Share'!B73:N73)</f>
        <v>466914.68</v>
      </c>
      <c r="C73" s="4">
        <f>SUM('Municipal Revenue Share'!B73:N73)</f>
        <v>274525.77</v>
      </c>
      <c r="D73" s="4">
        <f t="shared" si="0"/>
        <v>741440.45</v>
      </c>
      <c r="E73" s="4"/>
      <c r="F73" s="4"/>
      <c r="G73" s="4"/>
      <c r="H73" s="5"/>
    </row>
    <row r="74" spans="1:8" x14ac:dyDescent="0.2">
      <c r="A74" t="s">
        <v>29</v>
      </c>
      <c r="B74" s="4">
        <f>SUM('County Revenue Share'!B74:N74)</f>
        <v>245394.31</v>
      </c>
      <c r="C74" s="4">
        <f>SUM('Municipal Revenue Share'!B74:N74)</f>
        <v>289460.60000000003</v>
      </c>
      <c r="D74" s="4">
        <f t="shared" si="0"/>
        <v>534854.91</v>
      </c>
      <c r="E74" s="4"/>
      <c r="F74" s="4"/>
      <c r="G74" s="4"/>
      <c r="H74" s="5"/>
    </row>
    <row r="75" spans="1:8" x14ac:dyDescent="0.2">
      <c r="A75" t="s">
        <v>71</v>
      </c>
      <c r="B75" s="4">
        <f>SUM('County Revenue Share'!B75:N75)</f>
        <v>9392335.9399999995</v>
      </c>
      <c r="C75" s="4">
        <f>SUM('Municipal Revenue Share'!B75:N75)</f>
        <v>14758039.800000003</v>
      </c>
      <c r="D75" s="4">
        <f t="shared" si="0"/>
        <v>24150375.740000002</v>
      </c>
      <c r="E75" s="4"/>
      <c r="F75" s="4"/>
      <c r="G75" s="4"/>
      <c r="H75" s="5"/>
    </row>
    <row r="76" spans="1:8" x14ac:dyDescent="0.2">
      <c r="A76" t="s">
        <v>72</v>
      </c>
      <c r="B76" s="4">
        <f>SUM('County Revenue Share'!B76:N76)</f>
        <v>748261.98</v>
      </c>
      <c r="C76" s="4">
        <f>SUM('Municipal Revenue Share'!B76:N76)</f>
        <v>84230.04</v>
      </c>
      <c r="D76" s="4">
        <f t="shared" si="0"/>
        <v>832492.02</v>
      </c>
      <c r="E76" s="4"/>
      <c r="F76" s="4"/>
      <c r="G76" s="4"/>
      <c r="H76" s="5"/>
    </row>
    <row r="77" spans="1:8" x14ac:dyDescent="0.2">
      <c r="A77" t="s">
        <v>73</v>
      </c>
      <c r="B77" s="4">
        <f>SUM('County Revenue Share'!B77:N77)</f>
        <v>2258649.7199999997</v>
      </c>
      <c r="C77" s="4">
        <f>SUM('Municipal Revenue Share'!B77:N77)</f>
        <v>491233.4800000001</v>
      </c>
      <c r="D77" s="4">
        <f>B77+C77</f>
        <v>2749883.1999999997</v>
      </c>
      <c r="E77" s="4"/>
      <c r="F77" s="4"/>
      <c r="G77" s="4"/>
      <c r="H77" s="5"/>
    </row>
    <row r="78" spans="1:8" x14ac:dyDescent="0.2">
      <c r="A78" t="s">
        <v>30</v>
      </c>
      <c r="B78" s="4">
        <f>SUM('County Revenue Share'!B78:N78)</f>
        <v>532389.36</v>
      </c>
      <c r="C78" s="4">
        <f>SUM('Municipal Revenue Share'!B78:N78)</f>
        <v>219996.78000000003</v>
      </c>
      <c r="D78" s="4">
        <f>B78+C78</f>
        <v>752386.14</v>
      </c>
      <c r="E78" s="4"/>
      <c r="F78" s="4"/>
      <c r="G78" s="4"/>
      <c r="H78" s="5"/>
    </row>
    <row r="79" spans="1:8" x14ac:dyDescent="0.2">
      <c r="A79" t="s">
        <v>1</v>
      </c>
      <c r="B79" s="4" t="s">
        <v>32</v>
      </c>
      <c r="C79" s="4" t="s">
        <v>33</v>
      </c>
      <c r="D79" s="4" t="s">
        <v>33</v>
      </c>
      <c r="E79" s="4"/>
      <c r="F79" s="4"/>
      <c r="G79" s="4"/>
      <c r="H79" s="4"/>
    </row>
    <row r="80" spans="1:8" x14ac:dyDescent="0.2">
      <c r="A80" t="s">
        <v>31</v>
      </c>
      <c r="B80" s="4">
        <f>SUM(B12:B78)</f>
        <v>485518450.15000004</v>
      </c>
      <c r="C80" s="4">
        <f>SUM(C12:C78)</f>
        <v>415773193.66000015</v>
      </c>
      <c r="D80" s="4">
        <f>SUM(D12:D78)</f>
        <v>901291643.81000042</v>
      </c>
      <c r="E80" s="4"/>
      <c r="F80" s="4"/>
      <c r="G80" s="4"/>
      <c r="H80" s="4"/>
    </row>
    <row r="82" spans="1:1" x14ac:dyDescent="0.2">
      <c r="A82" s="3"/>
    </row>
  </sheetData>
  <mergeCells count="4">
    <mergeCell ref="A3:D3"/>
    <mergeCell ref="A4:D4"/>
    <mergeCell ref="A5:D5"/>
    <mergeCell ref="A6:D6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2:AE80"/>
  <sheetViews>
    <sheetView topLeftCell="A2" zoomScaleNormal="100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N12" sqref="N12:N78"/>
    </sheetView>
  </sheetViews>
  <sheetFormatPr defaultRowHeight="12.75" x14ac:dyDescent="0.2"/>
  <cols>
    <col min="1" max="1" width="16.1640625" bestFit="1" customWidth="1"/>
    <col min="2" max="12" width="10.1640625" bestFit="1" customWidth="1"/>
    <col min="13" max="13" width="10.1640625" style="5" bestFit="1" customWidth="1"/>
    <col min="14" max="14" width="12.5" style="5" bestFit="1" customWidth="1"/>
    <col min="15" max="15" width="11.1640625" bestFit="1" customWidth="1"/>
    <col min="17" max="17" width="9.6640625" bestFit="1" customWidth="1"/>
    <col min="19" max="19" width="10.1640625" bestFit="1" customWidth="1"/>
  </cols>
  <sheetData>
    <row r="2" spans="1:31" x14ac:dyDescent="0.2">
      <c r="A2" s="16" t="str">
        <f>'FY17-18'!A1</f>
        <v>VALIDATED TAX RECEIPTS FOR: JULY 2017 thru  June 2018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1" x14ac:dyDescent="0.2">
      <c r="A3" s="7"/>
      <c r="F3" s="3"/>
      <c r="G3" s="3"/>
      <c r="O3" t="s">
        <v>74</v>
      </c>
    </row>
    <row r="4" spans="1:31" x14ac:dyDescent="0.2">
      <c r="A4" s="16" t="s">
        <v>75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31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31" x14ac:dyDescent="0.2">
      <c r="A6" s="16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31" x14ac:dyDescent="0.2">
      <c r="A7" s="16" t="s">
        <v>76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Q7" s="14"/>
    </row>
    <row r="10" spans="1:31" x14ac:dyDescent="0.2">
      <c r="A10" t="s">
        <v>0</v>
      </c>
      <c r="B10" s="1">
        <v>42917</v>
      </c>
      <c r="C10" s="1">
        <f>DATE(YEAR(B10),MONTH(B10)+1,DAY(B10))</f>
        <v>42948</v>
      </c>
      <c r="D10" s="1">
        <f t="shared" ref="D10:M10" si="0">DATE(YEAR(C10),MONTH(C10)+1,DAY(C10))</f>
        <v>42979</v>
      </c>
      <c r="E10" s="1">
        <f t="shared" si="0"/>
        <v>43009</v>
      </c>
      <c r="F10" s="1">
        <f t="shared" si="0"/>
        <v>43040</v>
      </c>
      <c r="G10" s="1">
        <f t="shared" si="0"/>
        <v>43070</v>
      </c>
      <c r="H10" s="1">
        <f t="shared" si="0"/>
        <v>43101</v>
      </c>
      <c r="I10" s="1">
        <f t="shared" si="0"/>
        <v>43132</v>
      </c>
      <c r="J10" s="1">
        <f t="shared" si="0"/>
        <v>43160</v>
      </c>
      <c r="K10" s="1">
        <f t="shared" si="0"/>
        <v>43191</v>
      </c>
      <c r="L10" s="1">
        <f t="shared" si="0"/>
        <v>43221</v>
      </c>
      <c r="M10" s="1">
        <f t="shared" si="0"/>
        <v>43252</v>
      </c>
      <c r="N10" s="1" t="s">
        <v>83</v>
      </c>
      <c r="O10" s="9" t="s">
        <v>85</v>
      </c>
    </row>
    <row r="11" spans="1:31" x14ac:dyDescent="0.2">
      <c r="A11" t="s">
        <v>1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2">
      <c r="A12" t="s">
        <v>37</v>
      </c>
      <c r="B12" s="5">
        <v>350555.6</v>
      </c>
      <c r="C12" s="5">
        <v>350555.6</v>
      </c>
      <c r="D12" s="5">
        <v>350555.6</v>
      </c>
      <c r="E12" s="5">
        <v>424174.73</v>
      </c>
      <c r="F12" s="5">
        <v>424174.73</v>
      </c>
      <c r="G12" s="5">
        <v>424174.73</v>
      </c>
      <c r="H12" s="5">
        <v>424174.72</v>
      </c>
      <c r="I12" s="5">
        <v>424174.73</v>
      </c>
      <c r="J12" s="5">
        <v>424174.72</v>
      </c>
      <c r="K12" s="5">
        <v>424436.5</v>
      </c>
      <c r="L12" s="5">
        <v>424436.5</v>
      </c>
      <c r="M12" s="5">
        <v>424436.51</v>
      </c>
      <c r="N12" s="5">
        <v>302516.26</v>
      </c>
      <c r="O12" s="5">
        <f>SUM(B12:N12)</f>
        <v>5172540.93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x14ac:dyDescent="0.2">
      <c r="A13" t="s">
        <v>38</v>
      </c>
      <c r="B13" s="5">
        <v>44525.63</v>
      </c>
      <c r="C13" s="5">
        <v>44525.63</v>
      </c>
      <c r="D13" s="5">
        <v>44525.63</v>
      </c>
      <c r="E13" s="5">
        <v>44525.63</v>
      </c>
      <c r="F13" s="5">
        <v>44525.62</v>
      </c>
      <c r="G13" s="5">
        <v>44525.63</v>
      </c>
      <c r="H13" s="5">
        <v>44525.62</v>
      </c>
      <c r="I13" s="5">
        <v>44525.63</v>
      </c>
      <c r="J13" s="5">
        <v>44525.62</v>
      </c>
      <c r="K13" s="5">
        <v>44571.31</v>
      </c>
      <c r="L13" s="5">
        <v>44571.31</v>
      </c>
      <c r="M13" s="5">
        <v>44571.32</v>
      </c>
      <c r="N13" s="5">
        <v>31751.84</v>
      </c>
      <c r="O13" s="5">
        <f t="shared" ref="O13:O76" si="1">SUM(B13:N13)</f>
        <v>566196.41999999993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">
      <c r="A14" t="s">
        <v>39</v>
      </c>
      <c r="B14" s="5">
        <v>345683.86</v>
      </c>
      <c r="C14" s="5">
        <v>345683.86</v>
      </c>
      <c r="D14" s="5">
        <v>345683.86</v>
      </c>
      <c r="E14" s="5">
        <v>345683.86</v>
      </c>
      <c r="F14" s="5">
        <v>345683.86</v>
      </c>
      <c r="G14" s="5">
        <v>345683.86</v>
      </c>
      <c r="H14" s="5">
        <v>345683.86</v>
      </c>
      <c r="I14" s="5">
        <v>345683.85</v>
      </c>
      <c r="J14" s="5">
        <v>345683.86</v>
      </c>
      <c r="K14" s="5">
        <v>345876.06</v>
      </c>
      <c r="L14" s="5">
        <v>345876.06</v>
      </c>
      <c r="M14" s="5">
        <v>345876.07</v>
      </c>
      <c r="N14" s="5">
        <v>246541.34</v>
      </c>
      <c r="O14" s="5">
        <f t="shared" si="1"/>
        <v>4395324.26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x14ac:dyDescent="0.2">
      <c r="A15" t="s">
        <v>2</v>
      </c>
      <c r="B15" s="5">
        <v>46606.03</v>
      </c>
      <c r="C15" s="5">
        <v>46606.03</v>
      </c>
      <c r="D15" s="5">
        <v>46606.03</v>
      </c>
      <c r="E15" s="5">
        <v>46606.03</v>
      </c>
      <c r="F15" s="5">
        <v>46606.03</v>
      </c>
      <c r="G15" s="5">
        <v>46606.04</v>
      </c>
      <c r="H15" s="5">
        <v>46606.03</v>
      </c>
      <c r="I15" s="5">
        <v>46606.04</v>
      </c>
      <c r="J15" s="5">
        <v>46606.03</v>
      </c>
      <c r="K15" s="5">
        <v>46651.07</v>
      </c>
      <c r="L15" s="5">
        <v>46651.08</v>
      </c>
      <c r="M15" s="5">
        <v>46651.07</v>
      </c>
      <c r="N15" s="5">
        <v>33235.919999999998</v>
      </c>
      <c r="O15" s="5">
        <f t="shared" si="1"/>
        <v>592643.42999999993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x14ac:dyDescent="0.2">
      <c r="A16" t="s">
        <v>40</v>
      </c>
      <c r="B16" s="5">
        <v>912596.3</v>
      </c>
      <c r="C16" s="5">
        <v>912596.3</v>
      </c>
      <c r="D16" s="5">
        <v>912596.3</v>
      </c>
      <c r="E16" s="5">
        <v>912596.3</v>
      </c>
      <c r="F16" s="5">
        <v>912596.3</v>
      </c>
      <c r="G16" s="5">
        <v>912596.3</v>
      </c>
      <c r="H16" s="5">
        <v>912596.3</v>
      </c>
      <c r="I16" s="5">
        <v>912596.3</v>
      </c>
      <c r="J16" s="5">
        <v>912596.3</v>
      </c>
      <c r="K16" s="5">
        <v>913142.92</v>
      </c>
      <c r="L16" s="5">
        <v>913142.92</v>
      </c>
      <c r="M16" s="5">
        <v>913142.92</v>
      </c>
      <c r="N16" s="5">
        <v>650855.59</v>
      </c>
      <c r="O16" s="5">
        <f t="shared" si="1"/>
        <v>11603651.049999999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">
      <c r="A17" t="s">
        <v>41</v>
      </c>
      <c r="B17" s="5">
        <v>2486121.7200000002</v>
      </c>
      <c r="C17" s="5">
        <v>2486121.7200000002</v>
      </c>
      <c r="D17" s="5">
        <v>2486121.7200000002</v>
      </c>
      <c r="E17" s="5">
        <v>2486121.7200000002</v>
      </c>
      <c r="F17" s="5">
        <v>2486121.7200000002</v>
      </c>
      <c r="G17" s="5">
        <v>2486121.71</v>
      </c>
      <c r="H17" s="5">
        <v>2486121.7200000002</v>
      </c>
      <c r="I17" s="5">
        <v>2486121.71</v>
      </c>
      <c r="J17" s="5">
        <v>2486121.7200000002</v>
      </c>
      <c r="K17" s="5">
        <v>2486159.44</v>
      </c>
      <c r="L17" s="5">
        <v>2486159.4500000002</v>
      </c>
      <c r="M17" s="5">
        <v>2486159.44</v>
      </c>
      <c r="N17" s="5">
        <v>1773342.13</v>
      </c>
      <c r="O17" s="5">
        <f t="shared" si="1"/>
        <v>31606915.920000002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x14ac:dyDescent="0.2">
      <c r="A18" t="s">
        <v>3</v>
      </c>
      <c r="B18" s="5">
        <v>23025.65</v>
      </c>
      <c r="C18" s="5">
        <v>23025.65</v>
      </c>
      <c r="D18" s="5">
        <v>23025.66</v>
      </c>
      <c r="E18" s="5">
        <v>23025.65</v>
      </c>
      <c r="F18" s="5">
        <v>23025.66</v>
      </c>
      <c r="G18" s="5">
        <v>23025.65</v>
      </c>
      <c r="H18" s="5">
        <v>23025.66</v>
      </c>
      <c r="I18" s="5">
        <v>23025.65</v>
      </c>
      <c r="J18" s="5">
        <v>23025.66</v>
      </c>
      <c r="K18" s="5">
        <v>23051.29</v>
      </c>
      <c r="L18" s="5">
        <v>23051.29</v>
      </c>
      <c r="M18" s="5">
        <v>23051.3</v>
      </c>
      <c r="N18" s="5">
        <v>16419.55</v>
      </c>
      <c r="O18" s="5">
        <f t="shared" si="1"/>
        <v>292804.32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">
      <c r="A19" t="s">
        <v>42</v>
      </c>
      <c r="B19" s="5">
        <v>392021.57</v>
      </c>
      <c r="C19" s="5">
        <v>392021.57</v>
      </c>
      <c r="D19" s="5">
        <v>392021.57</v>
      </c>
      <c r="E19" s="5">
        <v>392021.58</v>
      </c>
      <c r="F19" s="5">
        <v>392021.57</v>
      </c>
      <c r="G19" s="5">
        <v>392021.58</v>
      </c>
      <c r="H19" s="5">
        <v>392021.57</v>
      </c>
      <c r="I19" s="5">
        <v>392021.58</v>
      </c>
      <c r="J19" s="5">
        <v>392021.57</v>
      </c>
      <c r="K19" s="5">
        <v>392409.24</v>
      </c>
      <c r="L19" s="5">
        <v>392409.24</v>
      </c>
      <c r="M19" s="5">
        <v>392409.25</v>
      </c>
      <c r="N19" s="5">
        <v>279558.7</v>
      </c>
      <c r="O19" s="5">
        <f t="shared" si="1"/>
        <v>4984980.59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x14ac:dyDescent="0.2">
      <c r="A20" t="s">
        <v>43</v>
      </c>
      <c r="B20" s="5">
        <v>306196.34000000003</v>
      </c>
      <c r="C20" s="5">
        <v>306196.34000000003</v>
      </c>
      <c r="D20" s="5">
        <v>306196.34000000003</v>
      </c>
      <c r="E20" s="5">
        <v>312595.43</v>
      </c>
      <c r="F20" s="5">
        <v>312595.43</v>
      </c>
      <c r="G20" s="5">
        <v>312595.43</v>
      </c>
      <c r="H20" s="5">
        <v>312595.43</v>
      </c>
      <c r="I20" s="5">
        <v>312595.43</v>
      </c>
      <c r="J20" s="5">
        <v>312595.43</v>
      </c>
      <c r="K20" s="5">
        <v>312936.13</v>
      </c>
      <c r="L20" s="5">
        <v>312936.14</v>
      </c>
      <c r="M20" s="5">
        <v>312936.13</v>
      </c>
      <c r="N20" s="5">
        <v>222912.58</v>
      </c>
      <c r="O20" s="5">
        <f t="shared" si="1"/>
        <v>3955882.58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">
      <c r="A21" t="s">
        <v>44</v>
      </c>
      <c r="B21" s="5">
        <v>426753.11</v>
      </c>
      <c r="C21" s="5">
        <v>426753.11</v>
      </c>
      <c r="D21" s="5">
        <v>426753.11</v>
      </c>
      <c r="E21" s="5">
        <v>433496.18</v>
      </c>
      <c r="F21" s="5">
        <v>433496.18</v>
      </c>
      <c r="G21" s="5">
        <v>433496.18</v>
      </c>
      <c r="H21" s="5">
        <v>433496.18</v>
      </c>
      <c r="I21" s="5">
        <v>433496.19</v>
      </c>
      <c r="J21" s="5">
        <v>433496.18</v>
      </c>
      <c r="K21" s="5">
        <v>433977.33</v>
      </c>
      <c r="L21" s="5">
        <v>433977.33</v>
      </c>
      <c r="M21" s="5">
        <v>433977.33</v>
      </c>
      <c r="N21" s="5">
        <v>309125.63</v>
      </c>
      <c r="O21" s="5">
        <f t="shared" si="1"/>
        <v>5492294.04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2">
      <c r="A22" t="s">
        <v>45</v>
      </c>
      <c r="B22" s="5">
        <v>906599.23</v>
      </c>
      <c r="C22" s="5">
        <v>906599.23</v>
      </c>
      <c r="D22" s="5">
        <v>906599.23</v>
      </c>
      <c r="E22" s="5">
        <v>906599.23</v>
      </c>
      <c r="F22" s="5">
        <v>906599.23</v>
      </c>
      <c r="G22" s="5">
        <v>906599.23</v>
      </c>
      <c r="H22" s="5">
        <v>906599.23</v>
      </c>
      <c r="I22" s="5">
        <v>906599.23</v>
      </c>
      <c r="J22" s="5">
        <v>906599.23</v>
      </c>
      <c r="K22" s="5">
        <v>907404.11</v>
      </c>
      <c r="L22" s="5">
        <v>907404.11</v>
      </c>
      <c r="M22" s="5">
        <v>907404.11</v>
      </c>
      <c r="N22" s="5">
        <v>646531.24</v>
      </c>
      <c r="O22" s="5">
        <f t="shared" si="1"/>
        <v>11528136.640000001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">
      <c r="A23" t="s">
        <v>4</v>
      </c>
      <c r="B23" s="5">
        <v>140073.85</v>
      </c>
      <c r="C23" s="5">
        <v>140073.85</v>
      </c>
      <c r="D23" s="5">
        <v>140073.85</v>
      </c>
      <c r="E23" s="5">
        <v>140620.26999999999</v>
      </c>
      <c r="F23" s="5">
        <v>140620.26999999999</v>
      </c>
      <c r="G23" s="5">
        <v>140620.26999999999</v>
      </c>
      <c r="H23" s="5">
        <v>140620.26999999999</v>
      </c>
      <c r="I23" s="5">
        <v>140620.26999999999</v>
      </c>
      <c r="J23" s="5">
        <v>140620.26999999999</v>
      </c>
      <c r="K23" s="5">
        <v>140754.39000000001</v>
      </c>
      <c r="L23" s="5">
        <v>140754.39000000001</v>
      </c>
      <c r="M23" s="5">
        <v>140754.38</v>
      </c>
      <c r="N23" s="5">
        <v>100280.12</v>
      </c>
      <c r="O23" s="5">
        <f t="shared" si="1"/>
        <v>1786486.4500000002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">
      <c r="A24" t="s">
        <v>82</v>
      </c>
      <c r="B24" s="5">
        <v>4354317.8099999996</v>
      </c>
      <c r="C24" s="5">
        <v>4354317.8099999996</v>
      </c>
      <c r="D24" s="5">
        <v>4354317.8099999996</v>
      </c>
      <c r="E24" s="5">
        <v>4943064.13</v>
      </c>
      <c r="F24" s="5">
        <v>4943064.13</v>
      </c>
      <c r="G24" s="5">
        <v>4943064.13</v>
      </c>
      <c r="H24" s="5">
        <v>4943064.13</v>
      </c>
      <c r="I24" s="5">
        <v>4943064.13</v>
      </c>
      <c r="J24" s="5">
        <v>4943064.13</v>
      </c>
      <c r="K24" s="5">
        <v>4946071.7699999996</v>
      </c>
      <c r="L24" s="5">
        <v>4946071.7699999996</v>
      </c>
      <c r="M24" s="5">
        <v>4946071.7699999996</v>
      </c>
      <c r="N24" s="5">
        <v>3525341.06</v>
      </c>
      <c r="O24" s="5">
        <f t="shared" si="1"/>
        <v>61084894.579999998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">
      <c r="A25" t="s">
        <v>5</v>
      </c>
      <c r="B25" s="5">
        <v>60901.23</v>
      </c>
      <c r="C25" s="5">
        <v>60901.22</v>
      </c>
      <c r="D25" s="5">
        <v>60901.23</v>
      </c>
      <c r="E25" s="5">
        <v>60901.22</v>
      </c>
      <c r="F25" s="5">
        <v>60901.23</v>
      </c>
      <c r="G25" s="5">
        <v>60901.22</v>
      </c>
      <c r="H25" s="5">
        <v>60901.23</v>
      </c>
      <c r="I25" s="5">
        <v>60901.22</v>
      </c>
      <c r="J25" s="5">
        <v>60901.23</v>
      </c>
      <c r="K25" s="5">
        <v>60965.62</v>
      </c>
      <c r="L25" s="5">
        <v>60965.63</v>
      </c>
      <c r="M25" s="5">
        <v>60965.62</v>
      </c>
      <c r="N25" s="5">
        <v>43429.17</v>
      </c>
      <c r="O25" s="5">
        <f t="shared" si="1"/>
        <v>774437.07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">
      <c r="A26" t="s">
        <v>6</v>
      </c>
      <c r="B26" s="5">
        <v>28527.61</v>
      </c>
      <c r="C26" s="5">
        <v>28527.62</v>
      </c>
      <c r="D26" s="5">
        <v>28527.61</v>
      </c>
      <c r="E26" s="5">
        <v>28527.62</v>
      </c>
      <c r="F26" s="5">
        <v>28527.61</v>
      </c>
      <c r="G26" s="5">
        <v>28527.62</v>
      </c>
      <c r="H26" s="5">
        <v>28527.61</v>
      </c>
      <c r="I26" s="5">
        <v>28527.62</v>
      </c>
      <c r="J26" s="5">
        <v>28527.61</v>
      </c>
      <c r="K26" s="5">
        <v>28561.599999999999</v>
      </c>
      <c r="L26" s="5">
        <v>28561.599999999999</v>
      </c>
      <c r="M26" s="5">
        <v>28561.599999999999</v>
      </c>
      <c r="N26" s="5">
        <v>20342.59</v>
      </c>
      <c r="O26" s="5">
        <f t="shared" si="1"/>
        <v>362775.91999999993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">
      <c r="A27" t="s">
        <v>46</v>
      </c>
      <c r="B27" s="5">
        <v>1934983.12</v>
      </c>
      <c r="C27" s="5">
        <v>1934983.11</v>
      </c>
      <c r="D27" s="5">
        <v>1934983.12</v>
      </c>
      <c r="E27" s="5">
        <v>1934983.11</v>
      </c>
      <c r="F27" s="5">
        <v>1934983.12</v>
      </c>
      <c r="G27" s="5">
        <v>1934983.11</v>
      </c>
      <c r="H27" s="5">
        <v>1934983.12</v>
      </c>
      <c r="I27" s="5">
        <v>1934983.11</v>
      </c>
      <c r="J27" s="5">
        <v>1934983.12</v>
      </c>
      <c r="K27" s="5">
        <v>1936506.92</v>
      </c>
      <c r="L27" s="5">
        <v>1936506.92</v>
      </c>
      <c r="M27" s="5">
        <v>1936506.92</v>
      </c>
      <c r="N27" s="5">
        <v>1379946.92</v>
      </c>
      <c r="O27" s="5">
        <f t="shared" si="1"/>
        <v>24604315.720000006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">
      <c r="A28" t="s">
        <v>47</v>
      </c>
      <c r="B28" s="5">
        <v>642233.71</v>
      </c>
      <c r="C28" s="5">
        <v>642233.71</v>
      </c>
      <c r="D28" s="5">
        <v>642233.71</v>
      </c>
      <c r="E28" s="5">
        <v>689951.24</v>
      </c>
      <c r="F28" s="5">
        <v>689951.24</v>
      </c>
      <c r="G28" s="5">
        <v>689951.24</v>
      </c>
      <c r="H28" s="5">
        <v>689951.23</v>
      </c>
      <c r="I28" s="5">
        <v>689951.24</v>
      </c>
      <c r="J28" s="5">
        <v>689951.23</v>
      </c>
      <c r="K28" s="5">
        <v>690599.74</v>
      </c>
      <c r="L28" s="5">
        <v>690599.74</v>
      </c>
      <c r="M28" s="5">
        <v>690599.73</v>
      </c>
      <c r="N28" s="5">
        <v>492024.62</v>
      </c>
      <c r="O28" s="5">
        <f t="shared" si="1"/>
        <v>8630232.3800000008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">
      <c r="A29" t="s">
        <v>7</v>
      </c>
      <c r="B29" s="5">
        <v>109747.73</v>
      </c>
      <c r="C29" s="5">
        <v>109747.73</v>
      </c>
      <c r="D29" s="5">
        <v>109747.73</v>
      </c>
      <c r="E29" s="5">
        <v>117633.99</v>
      </c>
      <c r="F29" s="5">
        <v>117633.98</v>
      </c>
      <c r="G29" s="5">
        <v>117633.99</v>
      </c>
      <c r="H29" s="5">
        <v>117633.98</v>
      </c>
      <c r="I29" s="5">
        <v>117633.99</v>
      </c>
      <c r="J29" s="5">
        <v>117633.98</v>
      </c>
      <c r="K29" s="5">
        <v>117670.07</v>
      </c>
      <c r="L29" s="5">
        <v>117670.07</v>
      </c>
      <c r="M29" s="5">
        <v>117670.07</v>
      </c>
      <c r="N29" s="5">
        <v>83901.72</v>
      </c>
      <c r="O29" s="5">
        <f t="shared" si="1"/>
        <v>1471959.03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">
      <c r="A30" t="s">
        <v>8</v>
      </c>
      <c r="B30" s="5">
        <v>20904.099999999999</v>
      </c>
      <c r="C30" s="5">
        <v>20904.099999999999</v>
      </c>
      <c r="D30" s="5">
        <v>20904.099999999999</v>
      </c>
      <c r="E30" s="5">
        <v>20904.099999999999</v>
      </c>
      <c r="F30" s="5">
        <v>20904.099999999999</v>
      </c>
      <c r="G30" s="5">
        <v>20904.099999999999</v>
      </c>
      <c r="H30" s="5">
        <v>20904.099999999999</v>
      </c>
      <c r="I30" s="5">
        <v>20904.099999999999</v>
      </c>
      <c r="J30" s="5">
        <v>20904.099999999999</v>
      </c>
      <c r="K30" s="5">
        <v>20920.8</v>
      </c>
      <c r="L30" s="5">
        <v>20920.810000000001</v>
      </c>
      <c r="M30" s="5">
        <v>20920.8</v>
      </c>
      <c r="N30" s="5">
        <v>14907.87</v>
      </c>
      <c r="O30" s="5">
        <f t="shared" si="1"/>
        <v>265807.18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">
      <c r="A31" t="s">
        <v>9</v>
      </c>
      <c r="B31" s="5">
        <v>75196.649999999994</v>
      </c>
      <c r="C31" s="5">
        <v>75196.649999999994</v>
      </c>
      <c r="D31" s="5">
        <v>75196.649999999994</v>
      </c>
      <c r="E31" s="5">
        <v>75196.649999999994</v>
      </c>
      <c r="F31" s="5">
        <v>75196.639999999999</v>
      </c>
      <c r="G31" s="5">
        <v>75196.649999999994</v>
      </c>
      <c r="H31" s="5">
        <v>75196.639999999999</v>
      </c>
      <c r="I31" s="5">
        <v>75196.649999999994</v>
      </c>
      <c r="J31" s="5">
        <v>75196.639999999999</v>
      </c>
      <c r="K31" s="5">
        <v>75268.37</v>
      </c>
      <c r="L31" s="5">
        <v>75268.37</v>
      </c>
      <c r="M31" s="5">
        <v>75268.37</v>
      </c>
      <c r="N31" s="5">
        <v>53624.77</v>
      </c>
      <c r="O31" s="5">
        <f t="shared" si="1"/>
        <v>956199.70000000007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">
      <c r="A32" t="s">
        <v>10</v>
      </c>
      <c r="B32" s="5">
        <v>29761.8</v>
      </c>
      <c r="C32" s="5">
        <v>29761.8</v>
      </c>
      <c r="D32" s="5">
        <v>29761.8</v>
      </c>
      <c r="E32" s="5">
        <v>29761.8</v>
      </c>
      <c r="F32" s="5">
        <v>29761.8</v>
      </c>
      <c r="G32" s="5">
        <v>29761.8</v>
      </c>
      <c r="H32" s="5">
        <v>29761.81</v>
      </c>
      <c r="I32" s="5">
        <v>29761.8</v>
      </c>
      <c r="J32" s="5">
        <v>29761.81</v>
      </c>
      <c r="K32" s="5">
        <v>29796.55</v>
      </c>
      <c r="L32" s="5">
        <v>29796.55</v>
      </c>
      <c r="M32" s="5">
        <v>29796.55</v>
      </c>
      <c r="N32" s="5">
        <v>21222.799999999999</v>
      </c>
      <c r="O32" s="5">
        <f t="shared" si="1"/>
        <v>378468.66999999993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">
      <c r="A33" t="s">
        <v>11</v>
      </c>
      <c r="B33" s="5">
        <v>20842.900000000001</v>
      </c>
      <c r="C33" s="5">
        <v>20842.900000000001</v>
      </c>
      <c r="D33" s="5">
        <v>20842.900000000001</v>
      </c>
      <c r="E33" s="5">
        <v>22207.69</v>
      </c>
      <c r="F33" s="5">
        <v>22207.69</v>
      </c>
      <c r="G33" s="5">
        <v>22207.69</v>
      </c>
      <c r="H33" s="5">
        <v>22207.69</v>
      </c>
      <c r="I33" s="5">
        <v>22207.69</v>
      </c>
      <c r="J33" s="5">
        <v>22207.7</v>
      </c>
      <c r="K33" s="5">
        <v>22234.41</v>
      </c>
      <c r="L33" s="5">
        <v>22234.41</v>
      </c>
      <c r="M33" s="5">
        <v>22234.41</v>
      </c>
      <c r="N33" s="5">
        <v>15835.91</v>
      </c>
      <c r="O33" s="5">
        <f t="shared" si="1"/>
        <v>278313.99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">
      <c r="A34" t="s">
        <v>48</v>
      </c>
      <c r="B34" s="5">
        <v>23686.639999999999</v>
      </c>
      <c r="C34" s="5">
        <v>23686.639999999999</v>
      </c>
      <c r="D34" s="5">
        <v>23686.639999999999</v>
      </c>
      <c r="E34" s="5">
        <v>23686.639999999999</v>
      </c>
      <c r="F34" s="5">
        <v>23686.639999999999</v>
      </c>
      <c r="G34" s="5">
        <v>23686.639999999999</v>
      </c>
      <c r="H34" s="5">
        <v>23686.639999999999</v>
      </c>
      <c r="I34" s="5">
        <v>23686.639999999999</v>
      </c>
      <c r="J34" s="5">
        <v>23686.639999999999</v>
      </c>
      <c r="K34" s="5">
        <v>23706.65</v>
      </c>
      <c r="L34" s="5">
        <v>23706.639999999999</v>
      </c>
      <c r="M34" s="5">
        <v>23706.65</v>
      </c>
      <c r="N34" s="5">
        <v>16892.05</v>
      </c>
      <c r="O34" s="5">
        <f t="shared" si="1"/>
        <v>301191.75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">
      <c r="A35" t="s">
        <v>12</v>
      </c>
      <c r="B35" s="5">
        <v>21740.92</v>
      </c>
      <c r="C35" s="5">
        <v>21740.92</v>
      </c>
      <c r="D35" s="5">
        <v>21740.92</v>
      </c>
      <c r="E35" s="5">
        <v>21740.92</v>
      </c>
      <c r="F35" s="5">
        <v>21740.92</v>
      </c>
      <c r="G35" s="5">
        <v>21740.92</v>
      </c>
      <c r="H35" s="5">
        <v>21740.92</v>
      </c>
      <c r="I35" s="5">
        <v>21740.92</v>
      </c>
      <c r="J35" s="5">
        <v>21740.92</v>
      </c>
      <c r="K35" s="5">
        <v>21763.54</v>
      </c>
      <c r="L35" s="5">
        <v>21763.54</v>
      </c>
      <c r="M35" s="5">
        <v>21763.53</v>
      </c>
      <c r="N35" s="5">
        <v>15503.7</v>
      </c>
      <c r="O35" s="5">
        <f t="shared" si="1"/>
        <v>276462.58999999997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">
      <c r="A36" t="s">
        <v>13</v>
      </c>
      <c r="B36" s="5">
        <v>42129.97</v>
      </c>
      <c r="C36" s="5">
        <v>42129.97</v>
      </c>
      <c r="D36" s="5">
        <v>42129.97</v>
      </c>
      <c r="E36" s="5">
        <v>42129.97</v>
      </c>
      <c r="F36" s="5">
        <v>42129.97</v>
      </c>
      <c r="G36" s="5">
        <v>42129.97</v>
      </c>
      <c r="H36" s="5">
        <v>42129.97</v>
      </c>
      <c r="I36" s="5">
        <v>42129.97</v>
      </c>
      <c r="J36" s="5">
        <v>42129.97</v>
      </c>
      <c r="K36" s="5">
        <v>42171.03</v>
      </c>
      <c r="L36" s="5">
        <v>42171.03</v>
      </c>
      <c r="M36" s="5">
        <v>42171.03</v>
      </c>
      <c r="N36" s="5">
        <v>30043.86</v>
      </c>
      <c r="O36" s="5">
        <f t="shared" si="1"/>
        <v>535726.68000000005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">
      <c r="A37" t="s">
        <v>14</v>
      </c>
      <c r="B37" s="5">
        <v>69815.199999999997</v>
      </c>
      <c r="C37" s="5">
        <v>69815.199999999997</v>
      </c>
      <c r="D37" s="5">
        <v>69815.199999999997</v>
      </c>
      <c r="E37" s="5">
        <v>69815.199999999997</v>
      </c>
      <c r="F37" s="5">
        <v>69815.199999999997</v>
      </c>
      <c r="G37" s="5">
        <v>69815.199999999997</v>
      </c>
      <c r="H37" s="5">
        <v>69815.199999999997</v>
      </c>
      <c r="I37" s="5">
        <v>69815.199999999997</v>
      </c>
      <c r="J37" s="5">
        <v>69815.199999999997</v>
      </c>
      <c r="K37" s="5">
        <v>69882.16</v>
      </c>
      <c r="L37" s="5">
        <v>69882.16</v>
      </c>
      <c r="M37" s="5">
        <v>69882.16</v>
      </c>
      <c r="N37" s="5">
        <v>49787.040000000001</v>
      </c>
      <c r="O37" s="5">
        <f t="shared" si="1"/>
        <v>887770.32000000007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">
      <c r="A38" t="s">
        <v>49</v>
      </c>
      <c r="B38" s="5">
        <v>386161.39</v>
      </c>
      <c r="C38" s="5">
        <v>386161.39</v>
      </c>
      <c r="D38" s="5">
        <v>386161.39</v>
      </c>
      <c r="E38" s="5">
        <v>386161.38</v>
      </c>
      <c r="F38" s="5">
        <v>386161.39</v>
      </c>
      <c r="G38" s="5">
        <v>386161.38</v>
      </c>
      <c r="H38" s="5">
        <v>386161.39</v>
      </c>
      <c r="I38" s="5">
        <v>386161.38</v>
      </c>
      <c r="J38" s="5">
        <v>386161.39</v>
      </c>
      <c r="K38" s="5">
        <v>386601.15</v>
      </c>
      <c r="L38" s="5">
        <v>386601.14</v>
      </c>
      <c r="M38" s="5">
        <v>386601.15</v>
      </c>
      <c r="N38" s="5">
        <v>275369.23</v>
      </c>
      <c r="O38" s="5">
        <f t="shared" si="1"/>
        <v>4910625.1500000004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">
      <c r="A39" t="s">
        <v>15</v>
      </c>
      <c r="B39" s="5">
        <v>196492.19</v>
      </c>
      <c r="C39" s="5">
        <v>196492.19</v>
      </c>
      <c r="D39" s="5">
        <v>196492.19</v>
      </c>
      <c r="E39" s="5">
        <v>196492.19</v>
      </c>
      <c r="F39" s="5">
        <v>196492.19</v>
      </c>
      <c r="G39" s="5">
        <v>196492.19</v>
      </c>
      <c r="H39" s="5">
        <v>196492.19</v>
      </c>
      <c r="I39" s="5">
        <v>196492.19</v>
      </c>
      <c r="J39" s="5">
        <v>196492.19</v>
      </c>
      <c r="K39" s="5">
        <v>196690.04</v>
      </c>
      <c r="L39" s="5">
        <v>196690.04</v>
      </c>
      <c r="M39" s="5">
        <v>196690.05</v>
      </c>
      <c r="N39" s="5">
        <v>140122.01</v>
      </c>
      <c r="O39" s="5">
        <f t="shared" si="1"/>
        <v>2498621.8499999996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">
      <c r="A40" t="s">
        <v>50</v>
      </c>
      <c r="B40" s="5">
        <v>2894593.69</v>
      </c>
      <c r="C40" s="5">
        <v>2894593.69</v>
      </c>
      <c r="D40" s="5">
        <v>2894593.69</v>
      </c>
      <c r="E40" s="5">
        <v>2894593.69</v>
      </c>
      <c r="F40" s="5">
        <v>2894593.7</v>
      </c>
      <c r="G40" s="5">
        <v>2894593.69</v>
      </c>
      <c r="H40" s="5">
        <v>2894593.7</v>
      </c>
      <c r="I40" s="5">
        <v>2894593.69</v>
      </c>
      <c r="J40" s="5">
        <v>2894593.7</v>
      </c>
      <c r="K40" s="5">
        <v>2896968.85</v>
      </c>
      <c r="L40" s="5">
        <v>2896968.85</v>
      </c>
      <c r="M40" s="5">
        <v>2896968.85</v>
      </c>
      <c r="N40" s="5">
        <v>2064282.73</v>
      </c>
      <c r="O40" s="5">
        <f t="shared" si="1"/>
        <v>36806532.520000003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">
      <c r="A41" t="s">
        <v>16</v>
      </c>
      <c r="B41" s="5">
        <v>32490.26</v>
      </c>
      <c r="C41" s="5">
        <v>32490.26</v>
      </c>
      <c r="D41" s="5">
        <v>32490.26</v>
      </c>
      <c r="E41" s="5">
        <v>32490.26</v>
      </c>
      <c r="F41" s="5">
        <v>32490.26</v>
      </c>
      <c r="G41" s="5">
        <v>32490.26</v>
      </c>
      <c r="H41" s="5">
        <v>32490.25</v>
      </c>
      <c r="I41" s="5">
        <v>32490.26</v>
      </c>
      <c r="J41" s="5">
        <v>32490.25</v>
      </c>
      <c r="K41" s="5">
        <v>32527.39</v>
      </c>
      <c r="L41" s="5">
        <v>32527.38</v>
      </c>
      <c r="M41" s="5">
        <v>32527.39</v>
      </c>
      <c r="N41" s="5">
        <v>23168.57</v>
      </c>
      <c r="O41" s="5">
        <f t="shared" si="1"/>
        <v>413163.05000000005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">
      <c r="A42" t="s">
        <v>51</v>
      </c>
      <c r="B42" s="5">
        <v>294490.37</v>
      </c>
      <c r="C42" s="5">
        <v>294490.37</v>
      </c>
      <c r="D42" s="5">
        <v>294490.37</v>
      </c>
      <c r="E42" s="5">
        <v>294490.37</v>
      </c>
      <c r="F42" s="5">
        <v>294490.37</v>
      </c>
      <c r="G42" s="5">
        <v>294490.37</v>
      </c>
      <c r="H42" s="5">
        <v>294490.37</v>
      </c>
      <c r="I42" s="5">
        <v>294490.38</v>
      </c>
      <c r="J42" s="5">
        <v>294490.37</v>
      </c>
      <c r="K42" s="5">
        <v>294739.75</v>
      </c>
      <c r="L42" s="5">
        <v>294739.74</v>
      </c>
      <c r="M42" s="5">
        <v>294739.75</v>
      </c>
      <c r="N42" s="5">
        <v>210014.74</v>
      </c>
      <c r="O42" s="5">
        <f t="shared" si="1"/>
        <v>3744647.3200000003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">
      <c r="A43" t="s">
        <v>17</v>
      </c>
      <c r="B43" s="5">
        <v>79146.05</v>
      </c>
      <c r="C43" s="5">
        <v>79146.05</v>
      </c>
      <c r="D43" s="5">
        <v>79146.05</v>
      </c>
      <c r="E43" s="5">
        <v>79146.05</v>
      </c>
      <c r="F43" s="5">
        <v>79146.05</v>
      </c>
      <c r="G43" s="5">
        <v>79146.039999999994</v>
      </c>
      <c r="H43" s="5">
        <v>79146.05</v>
      </c>
      <c r="I43" s="5">
        <v>79146.039999999994</v>
      </c>
      <c r="J43" s="5">
        <v>79146.05</v>
      </c>
      <c r="K43" s="5">
        <v>79219.41</v>
      </c>
      <c r="L43" s="5">
        <v>79219.399999999994</v>
      </c>
      <c r="M43" s="5">
        <v>79219.41</v>
      </c>
      <c r="N43" s="5">
        <v>56441.57</v>
      </c>
      <c r="O43" s="5">
        <f t="shared" si="1"/>
        <v>1006414.2200000001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">
      <c r="A44" t="s">
        <v>18</v>
      </c>
      <c r="B44" s="5">
        <v>30534.02</v>
      </c>
      <c r="C44" s="5">
        <v>30534.02</v>
      </c>
      <c r="D44" s="5">
        <v>30534.02</v>
      </c>
      <c r="E44" s="5">
        <v>30901.56</v>
      </c>
      <c r="F44" s="5">
        <v>30901.56</v>
      </c>
      <c r="G44" s="5">
        <v>30901.56</v>
      </c>
      <c r="H44" s="5">
        <v>30901.56</v>
      </c>
      <c r="I44" s="5">
        <v>30901.56</v>
      </c>
      <c r="J44" s="5">
        <v>30901.56</v>
      </c>
      <c r="K44" s="5">
        <v>30930.01</v>
      </c>
      <c r="L44" s="5">
        <v>30930.01</v>
      </c>
      <c r="M44" s="5">
        <v>30930.01</v>
      </c>
      <c r="N44" s="5">
        <v>22036.92</v>
      </c>
      <c r="O44" s="5">
        <f t="shared" si="1"/>
        <v>391838.37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">
      <c r="A45" t="s">
        <v>19</v>
      </c>
      <c r="B45" s="5">
        <v>12711.48</v>
      </c>
      <c r="C45" s="5">
        <v>12711.48</v>
      </c>
      <c r="D45" s="5">
        <v>12711.48</v>
      </c>
      <c r="E45" s="5">
        <v>12711.48</v>
      </c>
      <c r="F45" s="5">
        <v>12711.48</v>
      </c>
      <c r="G45" s="5">
        <v>12711.48</v>
      </c>
      <c r="H45" s="5">
        <v>12711.48</v>
      </c>
      <c r="I45" s="5">
        <v>12711.49</v>
      </c>
      <c r="J45" s="5">
        <v>12711.48</v>
      </c>
      <c r="K45" s="5">
        <v>12726.4</v>
      </c>
      <c r="L45" s="5">
        <v>12726.39</v>
      </c>
      <c r="M45" s="5">
        <v>12726.4</v>
      </c>
      <c r="N45" s="5">
        <v>9064.4</v>
      </c>
      <c r="O45" s="5">
        <f t="shared" si="1"/>
        <v>161646.91999999998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">
      <c r="A46" t="s">
        <v>52</v>
      </c>
      <c r="B46" s="5">
        <v>533592.36</v>
      </c>
      <c r="C46" s="5">
        <v>533592.36</v>
      </c>
      <c r="D46" s="5">
        <v>533592.36</v>
      </c>
      <c r="E46" s="5">
        <v>557325.03</v>
      </c>
      <c r="F46" s="5">
        <v>557325.02</v>
      </c>
      <c r="G46" s="5">
        <v>557325.03</v>
      </c>
      <c r="H46" s="5">
        <v>557325.02</v>
      </c>
      <c r="I46" s="5">
        <v>557325.03</v>
      </c>
      <c r="J46" s="5">
        <v>557325.02</v>
      </c>
      <c r="K46" s="5">
        <v>557732.57999999996</v>
      </c>
      <c r="L46" s="5">
        <v>557732.59</v>
      </c>
      <c r="M46" s="5">
        <v>557732.57999999996</v>
      </c>
      <c r="N46" s="5">
        <v>397465.95</v>
      </c>
      <c r="O46" s="5">
        <f t="shared" si="1"/>
        <v>7015390.9300000006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">
      <c r="A47" t="s">
        <v>53</v>
      </c>
      <c r="B47" s="5">
        <v>1324736.5</v>
      </c>
      <c r="C47" s="5">
        <v>1324736.5</v>
      </c>
      <c r="D47" s="5">
        <v>1324736.5</v>
      </c>
      <c r="E47" s="5">
        <v>1338011.1499999999</v>
      </c>
      <c r="F47" s="5">
        <v>1338011.1499999999</v>
      </c>
      <c r="G47" s="5">
        <v>1338011.1499999999</v>
      </c>
      <c r="H47" s="5">
        <v>1338011.1499999999</v>
      </c>
      <c r="I47" s="5">
        <v>1338011.1499999999</v>
      </c>
      <c r="J47" s="5">
        <v>1338011.1499999999</v>
      </c>
      <c r="K47" s="5">
        <v>1338890.3400000001</v>
      </c>
      <c r="L47" s="5">
        <v>1338890.3400000001</v>
      </c>
      <c r="M47" s="5">
        <v>1338890.3400000001</v>
      </c>
      <c r="N47" s="5">
        <v>954243.65</v>
      </c>
      <c r="O47" s="5">
        <f t="shared" si="1"/>
        <v>16973191.07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">
      <c r="A48" t="s">
        <v>54</v>
      </c>
      <c r="B48" s="5">
        <v>449825.37</v>
      </c>
      <c r="C48" s="5">
        <v>449825.37</v>
      </c>
      <c r="D48" s="5">
        <v>449825.37</v>
      </c>
      <c r="E48" s="5">
        <v>449825.37</v>
      </c>
      <c r="F48" s="5">
        <v>449825.37</v>
      </c>
      <c r="G48" s="5">
        <v>449825.37</v>
      </c>
      <c r="H48" s="5">
        <v>449825.37</v>
      </c>
      <c r="I48" s="5">
        <v>449825.37</v>
      </c>
      <c r="J48" s="5">
        <v>449825.37</v>
      </c>
      <c r="K48" s="5">
        <v>450077.32</v>
      </c>
      <c r="L48" s="5">
        <v>450077.31</v>
      </c>
      <c r="M48" s="5">
        <v>450077.32</v>
      </c>
      <c r="N48" s="5">
        <v>320814.62</v>
      </c>
      <c r="O48" s="5">
        <f t="shared" si="1"/>
        <v>5719474.9000000004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">
      <c r="A49" t="s">
        <v>20</v>
      </c>
      <c r="B49" s="5">
        <v>68310.880000000005</v>
      </c>
      <c r="C49" s="5">
        <v>68310.880000000005</v>
      </c>
      <c r="D49" s="5">
        <v>68310.880000000005</v>
      </c>
      <c r="E49" s="5">
        <v>76589.81</v>
      </c>
      <c r="F49" s="5">
        <v>76589.820000000007</v>
      </c>
      <c r="G49" s="5">
        <v>76589.81</v>
      </c>
      <c r="H49" s="5">
        <v>76589.820000000007</v>
      </c>
      <c r="I49" s="5">
        <v>76589.81</v>
      </c>
      <c r="J49" s="5">
        <v>76589.820000000007</v>
      </c>
      <c r="K49" s="5">
        <v>76670.17</v>
      </c>
      <c r="L49" s="5">
        <v>76670.17</v>
      </c>
      <c r="M49" s="5">
        <v>76670.17</v>
      </c>
      <c r="N49" s="5">
        <v>54616.95</v>
      </c>
      <c r="O49" s="5">
        <f t="shared" si="1"/>
        <v>949098.99000000011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">
      <c r="A50" t="s">
        <v>21</v>
      </c>
      <c r="B50" s="5">
        <v>11842.92</v>
      </c>
      <c r="C50" s="5">
        <v>12940.86</v>
      </c>
      <c r="D50" s="5">
        <v>12129.29</v>
      </c>
      <c r="E50" s="5">
        <v>12568.71</v>
      </c>
      <c r="F50" s="5">
        <v>11670.64</v>
      </c>
      <c r="G50" s="5">
        <v>12698.73</v>
      </c>
      <c r="H50" s="5">
        <v>12839.44</v>
      </c>
      <c r="I50" s="5">
        <v>12839.43</v>
      </c>
      <c r="J50" s="5">
        <v>12940.86</v>
      </c>
      <c r="K50" s="5">
        <v>12675.69</v>
      </c>
      <c r="L50" s="5">
        <v>12956.55</v>
      </c>
      <c r="M50" s="5">
        <v>12956.56</v>
      </c>
      <c r="N50" s="5">
        <v>9227.8700000000008</v>
      </c>
      <c r="O50" s="5">
        <f t="shared" si="1"/>
        <v>160287.54999999999</v>
      </c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">
      <c r="A51" t="s">
        <v>22</v>
      </c>
      <c r="B51" s="5">
        <v>31446.81</v>
      </c>
      <c r="C51" s="5">
        <v>31446.81</v>
      </c>
      <c r="D51" s="5">
        <v>31446.81</v>
      </c>
      <c r="E51" s="5">
        <v>31446.81</v>
      </c>
      <c r="F51" s="5">
        <v>31446.81</v>
      </c>
      <c r="G51" s="5">
        <v>31446.81</v>
      </c>
      <c r="H51" s="5">
        <v>31446.799999999999</v>
      </c>
      <c r="I51" s="5">
        <v>31446.81</v>
      </c>
      <c r="J51" s="5">
        <v>31446.799999999999</v>
      </c>
      <c r="K51" s="5">
        <v>31481.7</v>
      </c>
      <c r="L51" s="5">
        <v>31481.7</v>
      </c>
      <c r="M51" s="5">
        <v>31481.7</v>
      </c>
      <c r="N51" s="5">
        <v>22424.68</v>
      </c>
      <c r="O51" s="5">
        <f t="shared" si="1"/>
        <v>399891.05000000005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">
      <c r="A52" t="s">
        <v>55</v>
      </c>
      <c r="B52" s="5">
        <v>770144.51</v>
      </c>
      <c r="C52" s="5">
        <v>770144.51</v>
      </c>
      <c r="D52" s="5">
        <v>770144.51</v>
      </c>
      <c r="E52" s="5">
        <v>770144.51</v>
      </c>
      <c r="F52" s="5">
        <v>770144.51</v>
      </c>
      <c r="G52" s="5">
        <v>770144.51</v>
      </c>
      <c r="H52" s="5">
        <v>770144.51</v>
      </c>
      <c r="I52" s="5">
        <v>770144.5</v>
      </c>
      <c r="J52" s="5">
        <v>770144.51</v>
      </c>
      <c r="K52" s="5">
        <v>770868.36</v>
      </c>
      <c r="L52" s="5">
        <v>770868.37</v>
      </c>
      <c r="M52" s="5">
        <v>770868.36</v>
      </c>
      <c r="N52" s="5">
        <v>549212.81999999995</v>
      </c>
      <c r="O52" s="5">
        <f t="shared" si="1"/>
        <v>9793118.4899999984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">
      <c r="A53" t="s">
        <v>23</v>
      </c>
      <c r="B53" s="5">
        <v>699601.02</v>
      </c>
      <c r="C53" s="5">
        <v>699601.02</v>
      </c>
      <c r="D53" s="5">
        <v>699601.01</v>
      </c>
      <c r="E53" s="5">
        <v>715811.54</v>
      </c>
      <c r="F53" s="5">
        <v>715811.53</v>
      </c>
      <c r="G53" s="5">
        <v>715811.54</v>
      </c>
      <c r="H53" s="5">
        <v>715811.53</v>
      </c>
      <c r="I53" s="5">
        <v>715811.54</v>
      </c>
      <c r="J53" s="5">
        <v>715811.53</v>
      </c>
      <c r="K53" s="5">
        <v>716513.93</v>
      </c>
      <c r="L53" s="5">
        <v>716513.93</v>
      </c>
      <c r="M53" s="5">
        <v>716513.92</v>
      </c>
      <c r="N53" s="5">
        <v>510461.02</v>
      </c>
      <c r="O53" s="5">
        <f t="shared" si="1"/>
        <v>9053675.0600000005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">
      <c r="A54" t="s">
        <v>24</v>
      </c>
      <c r="B54" s="5">
        <v>365228.39</v>
      </c>
      <c r="C54" s="5">
        <v>365228.39</v>
      </c>
      <c r="D54" s="5">
        <v>365228.39</v>
      </c>
      <c r="E54" s="5">
        <v>365228.39</v>
      </c>
      <c r="F54" s="5">
        <v>365228.39</v>
      </c>
      <c r="G54" s="5">
        <v>365228.39</v>
      </c>
      <c r="H54" s="5">
        <v>365228.39</v>
      </c>
      <c r="I54" s="5">
        <v>365228.39</v>
      </c>
      <c r="J54" s="5">
        <v>365228.39</v>
      </c>
      <c r="K54" s="5">
        <v>338731.45</v>
      </c>
      <c r="L54" s="5">
        <v>338731.44</v>
      </c>
      <c r="M54" s="5">
        <v>338731.45</v>
      </c>
      <c r="N54" s="5">
        <v>255677.4</v>
      </c>
      <c r="O54" s="5">
        <f t="shared" si="1"/>
        <v>4558927.2500000009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">
      <c r="A55" t="s">
        <v>56</v>
      </c>
      <c r="B55" s="5">
        <v>213253.56</v>
      </c>
      <c r="C55" s="5">
        <v>213253.56</v>
      </c>
      <c r="D55" s="5">
        <v>213253.57</v>
      </c>
      <c r="E55" s="5">
        <v>213253.56</v>
      </c>
      <c r="F55" s="5">
        <v>213253.57</v>
      </c>
      <c r="G55" s="5">
        <v>213253.56</v>
      </c>
      <c r="H55" s="5">
        <v>213253.57</v>
      </c>
      <c r="I55" s="5">
        <v>213253.56</v>
      </c>
      <c r="J55" s="5">
        <v>213253.57</v>
      </c>
      <c r="K55" s="5">
        <v>213344.2</v>
      </c>
      <c r="L55" s="5">
        <v>213344.2</v>
      </c>
      <c r="M55" s="5">
        <v>213344.21</v>
      </c>
      <c r="N55" s="5">
        <v>152097.25</v>
      </c>
      <c r="O55" s="5">
        <f t="shared" si="1"/>
        <v>2711411.9400000004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">
      <c r="A56" t="s">
        <v>57</v>
      </c>
      <c r="B56" s="5">
        <v>155352.42000000001</v>
      </c>
      <c r="C56" s="5">
        <v>155352.42000000001</v>
      </c>
      <c r="D56" s="5">
        <v>155352.42000000001</v>
      </c>
      <c r="E56" s="5">
        <v>161828.79</v>
      </c>
      <c r="F56" s="5">
        <v>161828.79</v>
      </c>
      <c r="G56" s="5">
        <v>161828.79999999999</v>
      </c>
      <c r="H56" s="5">
        <v>161828.79</v>
      </c>
      <c r="I56" s="5">
        <v>161828.79999999999</v>
      </c>
      <c r="J56" s="5">
        <v>161828.79</v>
      </c>
      <c r="K56" s="5">
        <v>161986.70000000001</v>
      </c>
      <c r="L56" s="5">
        <v>161986.69</v>
      </c>
      <c r="M56" s="5">
        <v>161986.70000000001</v>
      </c>
      <c r="N56" s="5">
        <v>115403.85</v>
      </c>
      <c r="O56" s="5">
        <f t="shared" si="1"/>
        <v>2038393.9600000002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">
      <c r="A57" t="s">
        <v>58</v>
      </c>
      <c r="B57" s="5">
        <v>398360.12</v>
      </c>
      <c r="C57" s="5">
        <v>398360.12</v>
      </c>
      <c r="D57" s="5">
        <v>398360.13</v>
      </c>
      <c r="E57" s="5">
        <v>401498.62</v>
      </c>
      <c r="F57" s="5">
        <v>401498.63</v>
      </c>
      <c r="G57" s="5">
        <v>401498.62</v>
      </c>
      <c r="H57" s="5">
        <v>401498.63</v>
      </c>
      <c r="I57" s="5">
        <v>401498.62</v>
      </c>
      <c r="J57" s="5">
        <v>401498.63</v>
      </c>
      <c r="K57" s="5">
        <v>401778.84</v>
      </c>
      <c r="L57" s="5">
        <v>401778.84</v>
      </c>
      <c r="M57" s="5">
        <v>401778.85</v>
      </c>
      <c r="N57" s="5">
        <v>286338.08</v>
      </c>
      <c r="O57" s="5">
        <f t="shared" si="1"/>
        <v>5095746.7299999995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">
      <c r="A58" t="s">
        <v>25</v>
      </c>
      <c r="B58" s="5">
        <v>81992.73</v>
      </c>
      <c r="C58" s="5">
        <v>81992.73</v>
      </c>
      <c r="D58" s="5">
        <v>81992.73</v>
      </c>
      <c r="E58" s="5">
        <v>81992.73</v>
      </c>
      <c r="F58" s="5">
        <v>81992.73</v>
      </c>
      <c r="G58" s="5">
        <v>81992.73</v>
      </c>
      <c r="H58" s="5">
        <v>81992.73</v>
      </c>
      <c r="I58" s="5">
        <v>81992.73</v>
      </c>
      <c r="J58" s="5">
        <v>81992.73</v>
      </c>
      <c r="K58" s="5">
        <v>82077.39</v>
      </c>
      <c r="L58" s="5">
        <v>82077.399999999994</v>
      </c>
      <c r="M58" s="5">
        <v>82077.39</v>
      </c>
      <c r="N58" s="5">
        <v>58470.07</v>
      </c>
      <c r="O58" s="5">
        <f t="shared" si="1"/>
        <v>1042636.82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x14ac:dyDescent="0.2">
      <c r="A59" t="s">
        <v>59</v>
      </c>
      <c r="B59" s="5">
        <v>3363111.71</v>
      </c>
      <c r="C59" s="5">
        <v>3363111.71</v>
      </c>
      <c r="D59" s="5">
        <v>3363111.71</v>
      </c>
      <c r="E59" s="5">
        <v>3363111.71</v>
      </c>
      <c r="F59" s="5">
        <v>3363111.71</v>
      </c>
      <c r="G59" s="5">
        <v>3363111.71</v>
      </c>
      <c r="H59" s="5">
        <v>3363111.71</v>
      </c>
      <c r="I59" s="5">
        <v>3363111.71</v>
      </c>
      <c r="J59" s="5">
        <v>3363111.71</v>
      </c>
      <c r="K59" s="5">
        <v>3365196.9</v>
      </c>
      <c r="L59" s="5">
        <v>3365196.9</v>
      </c>
      <c r="M59" s="5">
        <v>3365196.91</v>
      </c>
      <c r="N59" s="5">
        <v>2398528.6800000002</v>
      </c>
      <c r="O59" s="5">
        <f t="shared" si="1"/>
        <v>42762124.780000009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x14ac:dyDescent="0.2">
      <c r="A60" t="s">
        <v>60</v>
      </c>
      <c r="B60" s="5">
        <v>644436.18999999994</v>
      </c>
      <c r="C60" s="5">
        <v>644436.18000000005</v>
      </c>
      <c r="D60" s="5">
        <v>644436.18999999994</v>
      </c>
      <c r="E60" s="5">
        <v>644436.18000000005</v>
      </c>
      <c r="F60" s="5">
        <v>644436.18999999994</v>
      </c>
      <c r="G60" s="5">
        <v>644436.18000000005</v>
      </c>
      <c r="H60" s="5">
        <v>644436.18999999994</v>
      </c>
      <c r="I60" s="5">
        <v>644436.18000000005</v>
      </c>
      <c r="J60" s="5">
        <v>644436.18999999994</v>
      </c>
      <c r="K60" s="5">
        <v>644979.47</v>
      </c>
      <c r="L60" s="5">
        <v>644979.47</v>
      </c>
      <c r="M60" s="5">
        <v>644979.47</v>
      </c>
      <c r="N60" s="5">
        <v>459577.76</v>
      </c>
      <c r="O60" s="5">
        <f t="shared" si="1"/>
        <v>8194441.8399999989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x14ac:dyDescent="0.2">
      <c r="A61" t="s">
        <v>61</v>
      </c>
      <c r="B61" s="5">
        <v>2600300.48</v>
      </c>
      <c r="C61" s="5">
        <v>2600300.4700000002</v>
      </c>
      <c r="D61" s="5">
        <v>2600300.48</v>
      </c>
      <c r="E61" s="5">
        <v>2600300.4700000002</v>
      </c>
      <c r="F61" s="5">
        <v>2600300.48</v>
      </c>
      <c r="G61" s="5">
        <v>2600300.4700000002</v>
      </c>
      <c r="H61" s="5">
        <v>2600300.48</v>
      </c>
      <c r="I61" s="5">
        <v>2600300.4700000002</v>
      </c>
      <c r="J61" s="5">
        <v>2600300.48</v>
      </c>
      <c r="K61" s="5">
        <v>2601872.13</v>
      </c>
      <c r="L61" s="5">
        <v>2601872.13</v>
      </c>
      <c r="M61" s="5">
        <v>2601872.12</v>
      </c>
      <c r="N61" s="5">
        <v>1854508.7</v>
      </c>
      <c r="O61" s="5">
        <f t="shared" si="1"/>
        <v>33062829.359999999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x14ac:dyDescent="0.2">
      <c r="A62" t="s">
        <v>26</v>
      </c>
      <c r="B62" s="5">
        <v>1032746.58</v>
      </c>
      <c r="C62" s="5">
        <v>1032746.58</v>
      </c>
      <c r="D62" s="5">
        <v>1032746.58</v>
      </c>
      <c r="E62" s="5">
        <v>1079401.81</v>
      </c>
      <c r="F62" s="5">
        <v>1079401.81</v>
      </c>
      <c r="G62" s="5">
        <v>1079401.81</v>
      </c>
      <c r="H62" s="5">
        <v>1079401.81</v>
      </c>
      <c r="I62" s="5">
        <v>1079401.81</v>
      </c>
      <c r="J62" s="5">
        <v>1079401.81</v>
      </c>
      <c r="K62" s="5">
        <v>1080564.1599999999</v>
      </c>
      <c r="L62" s="5">
        <v>1080564.1599999999</v>
      </c>
      <c r="M62" s="5">
        <v>1080564.17</v>
      </c>
      <c r="N62" s="5">
        <v>769726.63</v>
      </c>
      <c r="O62" s="5">
        <f t="shared" si="1"/>
        <v>13586069.720000003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x14ac:dyDescent="0.2">
      <c r="A63" t="s">
        <v>62</v>
      </c>
      <c r="B63" s="5">
        <v>1294672.76</v>
      </c>
      <c r="C63" s="5">
        <v>1294672.76</v>
      </c>
      <c r="D63" s="5">
        <v>1294672.76</v>
      </c>
      <c r="E63" s="5">
        <v>1504662.38</v>
      </c>
      <c r="F63" s="5">
        <v>1504662.38</v>
      </c>
      <c r="G63" s="5">
        <v>1504662.38</v>
      </c>
      <c r="H63" s="5">
        <v>1504662.38</v>
      </c>
      <c r="I63" s="5">
        <v>1504662.38</v>
      </c>
      <c r="J63" s="5">
        <v>1504662.38</v>
      </c>
      <c r="K63" s="5">
        <v>1505370.22</v>
      </c>
      <c r="L63" s="5">
        <v>1505370.22</v>
      </c>
      <c r="M63" s="5">
        <v>1505370.22</v>
      </c>
      <c r="N63" s="5">
        <v>1073146.81</v>
      </c>
      <c r="O63" s="5">
        <f t="shared" si="1"/>
        <v>18501250.029999997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x14ac:dyDescent="0.2">
      <c r="A64" t="s">
        <v>63</v>
      </c>
      <c r="B64" s="5">
        <v>1205988.19</v>
      </c>
      <c r="C64" s="5">
        <v>1205988.19</v>
      </c>
      <c r="D64" s="5">
        <v>1205988.19</v>
      </c>
      <c r="E64" s="5">
        <v>1205988.2</v>
      </c>
      <c r="F64" s="5">
        <v>1205988.19</v>
      </c>
      <c r="G64" s="5">
        <v>1205988.2</v>
      </c>
      <c r="H64" s="5">
        <v>1205988.19</v>
      </c>
      <c r="I64" s="5">
        <v>1205988.2</v>
      </c>
      <c r="J64" s="5">
        <v>1205988.19</v>
      </c>
      <c r="K64" s="5">
        <v>1207007.3899999999</v>
      </c>
      <c r="L64" s="5">
        <v>1207007.3899999999</v>
      </c>
      <c r="M64" s="5">
        <v>1207007.3899999999</v>
      </c>
      <c r="N64" s="5">
        <v>860046.48</v>
      </c>
      <c r="O64" s="5">
        <f t="shared" si="1"/>
        <v>15334962.390000001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x14ac:dyDescent="0.2">
      <c r="A65" t="s">
        <v>64</v>
      </c>
      <c r="B65" s="5">
        <v>132532.96</v>
      </c>
      <c r="C65" s="5">
        <v>132532.96</v>
      </c>
      <c r="D65" s="5">
        <v>132532.96</v>
      </c>
      <c r="E65" s="5">
        <v>139477.41</v>
      </c>
      <c r="F65" s="5">
        <v>139477.4</v>
      </c>
      <c r="G65" s="5">
        <v>139477.41</v>
      </c>
      <c r="H65" s="5">
        <v>139477.4</v>
      </c>
      <c r="I65" s="5">
        <v>139477.41</v>
      </c>
      <c r="J65" s="5">
        <v>139477.4</v>
      </c>
      <c r="K65" s="5">
        <v>139625.32</v>
      </c>
      <c r="L65" s="5">
        <v>139625.32</v>
      </c>
      <c r="M65" s="5">
        <v>139625.32</v>
      </c>
      <c r="N65" s="5">
        <v>99462.42</v>
      </c>
      <c r="O65" s="5">
        <f t="shared" si="1"/>
        <v>1752801.6900000002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x14ac:dyDescent="0.2">
      <c r="A66" t="s">
        <v>65</v>
      </c>
      <c r="B66" s="5">
        <v>503530.72</v>
      </c>
      <c r="C66" s="5">
        <v>503530.72</v>
      </c>
      <c r="D66" s="5">
        <v>503530.72</v>
      </c>
      <c r="E66" s="5">
        <v>505897.18</v>
      </c>
      <c r="F66" s="5">
        <v>505897.18</v>
      </c>
      <c r="G66" s="5">
        <v>505897.18</v>
      </c>
      <c r="H66" s="5">
        <v>505897.18</v>
      </c>
      <c r="I66" s="5">
        <v>505897.19</v>
      </c>
      <c r="J66" s="5">
        <v>505897.18</v>
      </c>
      <c r="K66" s="5">
        <v>506409.25</v>
      </c>
      <c r="L66" s="5">
        <v>506409.25</v>
      </c>
      <c r="M66" s="5">
        <v>506409.24</v>
      </c>
      <c r="N66" s="5">
        <v>370389.25</v>
      </c>
      <c r="O66" s="5">
        <f t="shared" si="1"/>
        <v>6435592.2400000002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x14ac:dyDescent="0.2">
      <c r="A67" t="s">
        <v>66</v>
      </c>
      <c r="B67" s="5">
        <v>303063.08</v>
      </c>
      <c r="C67" s="5">
        <v>303063.08</v>
      </c>
      <c r="D67" s="5">
        <v>303063.08</v>
      </c>
      <c r="E67" s="5">
        <v>386015.42</v>
      </c>
      <c r="F67" s="5">
        <v>386015.42</v>
      </c>
      <c r="G67" s="5">
        <v>386015.42</v>
      </c>
      <c r="H67" s="5">
        <v>386015.42</v>
      </c>
      <c r="I67" s="5">
        <v>386015.41</v>
      </c>
      <c r="J67" s="5">
        <v>386015.42</v>
      </c>
      <c r="K67" s="5">
        <v>386199.37</v>
      </c>
      <c r="L67" s="5">
        <v>386199.37</v>
      </c>
      <c r="M67" s="5">
        <v>386199.37</v>
      </c>
      <c r="N67" s="5">
        <v>275311.31</v>
      </c>
      <c r="O67" s="5">
        <f t="shared" si="1"/>
        <v>4659191.17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x14ac:dyDescent="0.2">
      <c r="A68" t="s">
        <v>67</v>
      </c>
      <c r="B68" s="5">
        <v>334288.93</v>
      </c>
      <c r="C68" s="5">
        <v>334288.93</v>
      </c>
      <c r="D68" s="5">
        <v>334288.93</v>
      </c>
      <c r="E68" s="5">
        <v>334288.93</v>
      </c>
      <c r="F68" s="5">
        <v>334288.93</v>
      </c>
      <c r="G68" s="5">
        <v>334288.93</v>
      </c>
      <c r="H68" s="5">
        <v>334288.94</v>
      </c>
      <c r="I68" s="5">
        <v>334288.93</v>
      </c>
      <c r="J68" s="5">
        <v>334288.94</v>
      </c>
      <c r="K68" s="5">
        <v>334662.62</v>
      </c>
      <c r="L68" s="5">
        <v>334662.63</v>
      </c>
      <c r="M68" s="5">
        <v>334662.62</v>
      </c>
      <c r="N68" s="5">
        <v>238380.58</v>
      </c>
      <c r="O68" s="5">
        <f t="shared" si="1"/>
        <v>4250968.84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x14ac:dyDescent="0.2">
      <c r="A69" t="s">
        <v>68</v>
      </c>
      <c r="B69" s="5">
        <v>847589.04</v>
      </c>
      <c r="C69" s="5">
        <v>847589.04</v>
      </c>
      <c r="D69" s="5">
        <v>847589.04</v>
      </c>
      <c r="E69" s="5">
        <v>847589.04</v>
      </c>
      <c r="F69" s="5">
        <v>847589.04</v>
      </c>
      <c r="G69" s="5">
        <v>847589.04</v>
      </c>
      <c r="H69" s="5">
        <v>847589.04</v>
      </c>
      <c r="I69" s="5">
        <v>847589.04</v>
      </c>
      <c r="J69" s="5">
        <v>847589.04</v>
      </c>
      <c r="K69" s="5">
        <v>848244.3</v>
      </c>
      <c r="L69" s="5">
        <v>848244.29</v>
      </c>
      <c r="M69" s="5">
        <v>848244.3</v>
      </c>
      <c r="N69" s="5">
        <v>604466.32999999996</v>
      </c>
      <c r="O69" s="5">
        <f t="shared" si="1"/>
        <v>10777500.58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x14ac:dyDescent="0.2">
      <c r="A70" t="s">
        <v>69</v>
      </c>
      <c r="B70" s="5">
        <v>808022.97</v>
      </c>
      <c r="C70" s="5">
        <v>808022.97</v>
      </c>
      <c r="D70" s="5">
        <v>808022.97</v>
      </c>
      <c r="E70" s="5">
        <v>808022.96</v>
      </c>
      <c r="F70" s="5">
        <v>808022.97</v>
      </c>
      <c r="G70" s="5">
        <v>808022.96</v>
      </c>
      <c r="H70" s="5">
        <v>808022.97</v>
      </c>
      <c r="I70" s="5">
        <v>808022.96</v>
      </c>
      <c r="J70" s="5">
        <v>808022.97</v>
      </c>
      <c r="K70" s="5">
        <v>808577.77</v>
      </c>
      <c r="L70" s="5">
        <v>808577.77</v>
      </c>
      <c r="M70" s="5">
        <v>808577.76</v>
      </c>
      <c r="N70" s="5">
        <v>576262.03</v>
      </c>
      <c r="O70" s="5">
        <f t="shared" si="1"/>
        <v>10274202.029999997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x14ac:dyDescent="0.2">
      <c r="A71" t="s">
        <v>27</v>
      </c>
      <c r="B71" s="5">
        <v>236397.21</v>
      </c>
      <c r="C71" s="5">
        <v>236397.21</v>
      </c>
      <c r="D71" s="5">
        <v>236397.21</v>
      </c>
      <c r="E71" s="5">
        <v>236397.2</v>
      </c>
      <c r="F71" s="5">
        <v>236397.21</v>
      </c>
      <c r="G71" s="5">
        <v>236397.2</v>
      </c>
      <c r="H71" s="5">
        <v>236397.21</v>
      </c>
      <c r="I71" s="5">
        <v>236397.2</v>
      </c>
      <c r="J71" s="5">
        <v>236397.21</v>
      </c>
      <c r="K71" s="5">
        <v>236647.1</v>
      </c>
      <c r="L71" s="5">
        <v>236647.1</v>
      </c>
      <c r="M71" s="5">
        <v>236647.11</v>
      </c>
      <c r="N71" s="5">
        <v>168576.83</v>
      </c>
      <c r="O71" s="5">
        <f t="shared" si="1"/>
        <v>3006093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x14ac:dyDescent="0.2">
      <c r="A72" t="s">
        <v>70</v>
      </c>
      <c r="B72" s="5">
        <v>82203.899999999994</v>
      </c>
      <c r="C72" s="5">
        <v>82203.899999999994</v>
      </c>
      <c r="D72" s="5">
        <v>82203.899999999994</v>
      </c>
      <c r="E72" s="5">
        <v>82203.899999999994</v>
      </c>
      <c r="F72" s="5">
        <v>82203.899999999994</v>
      </c>
      <c r="G72" s="5">
        <v>82203.899999999994</v>
      </c>
      <c r="H72" s="5">
        <v>82203.899999999994</v>
      </c>
      <c r="I72" s="5">
        <v>82203.899999999994</v>
      </c>
      <c r="J72" s="5">
        <v>82203.899999999994</v>
      </c>
      <c r="K72" s="5">
        <v>82291.63</v>
      </c>
      <c r="L72" s="5">
        <v>82291.64</v>
      </c>
      <c r="M72" s="5">
        <v>82291.63</v>
      </c>
      <c r="N72" s="5">
        <v>58620.14</v>
      </c>
      <c r="O72" s="5">
        <f t="shared" si="1"/>
        <v>1045330.1400000001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x14ac:dyDescent="0.2">
      <c r="A73" t="s">
        <v>28</v>
      </c>
      <c r="B73" s="5">
        <v>36719.22</v>
      </c>
      <c r="C73" s="5">
        <v>36719.22</v>
      </c>
      <c r="D73" s="5">
        <v>36719.22</v>
      </c>
      <c r="E73" s="5">
        <v>36719.22</v>
      </c>
      <c r="F73" s="5">
        <v>36719.22</v>
      </c>
      <c r="G73" s="5">
        <v>36719.22</v>
      </c>
      <c r="H73" s="5">
        <v>36719.22</v>
      </c>
      <c r="I73" s="5">
        <v>36719.22</v>
      </c>
      <c r="J73" s="5">
        <v>36719.22</v>
      </c>
      <c r="K73" s="5">
        <v>36751.94</v>
      </c>
      <c r="L73" s="5">
        <v>36751.94</v>
      </c>
      <c r="M73" s="5">
        <v>36751.93</v>
      </c>
      <c r="N73" s="5">
        <v>26185.89</v>
      </c>
      <c r="O73" s="5">
        <f t="shared" si="1"/>
        <v>466914.68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x14ac:dyDescent="0.2">
      <c r="A74" t="s">
        <v>29</v>
      </c>
      <c r="B74" s="5">
        <v>19112.419999999998</v>
      </c>
      <c r="C74" s="5">
        <v>19112.419999999998</v>
      </c>
      <c r="D74" s="5">
        <v>19112.419999999998</v>
      </c>
      <c r="E74" s="5">
        <v>19354.46</v>
      </c>
      <c r="F74" s="5">
        <v>19354.47</v>
      </c>
      <c r="G74" s="5">
        <v>19354.46</v>
      </c>
      <c r="H74" s="5">
        <v>19354.47</v>
      </c>
      <c r="I74" s="5">
        <v>19354.46</v>
      </c>
      <c r="J74" s="5">
        <v>19354.47</v>
      </c>
      <c r="K74" s="5">
        <v>19376.22</v>
      </c>
      <c r="L74" s="5">
        <v>19376.22</v>
      </c>
      <c r="M74" s="5">
        <v>19376.23</v>
      </c>
      <c r="N74" s="5">
        <v>13801.59</v>
      </c>
      <c r="O74" s="5">
        <f t="shared" si="1"/>
        <v>245394.31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x14ac:dyDescent="0.2">
      <c r="A75" t="s">
        <v>71</v>
      </c>
      <c r="B75" s="5">
        <v>738715.31</v>
      </c>
      <c r="C75" s="5">
        <v>738715.31</v>
      </c>
      <c r="D75" s="5">
        <v>738715.31</v>
      </c>
      <c r="E75" s="5">
        <v>738715.31</v>
      </c>
      <c r="F75" s="5">
        <v>738715.3</v>
      </c>
      <c r="G75" s="5">
        <v>738715.31</v>
      </c>
      <c r="H75" s="5">
        <v>738715.3</v>
      </c>
      <c r="I75" s="5">
        <v>738715.31</v>
      </c>
      <c r="J75" s="5">
        <v>738715.3</v>
      </c>
      <c r="K75" s="5">
        <v>739008.68</v>
      </c>
      <c r="L75" s="5">
        <v>739008.68</v>
      </c>
      <c r="M75" s="5">
        <v>739008.68</v>
      </c>
      <c r="N75" s="5">
        <v>526872.14</v>
      </c>
      <c r="O75" s="5">
        <f t="shared" si="1"/>
        <v>9392335.9399999995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x14ac:dyDescent="0.2">
      <c r="A76" t="s">
        <v>72</v>
      </c>
      <c r="B76" s="5">
        <v>58840.84</v>
      </c>
      <c r="C76" s="5">
        <v>58840.84</v>
      </c>
      <c r="D76" s="5">
        <v>58840.84</v>
      </c>
      <c r="E76" s="5">
        <v>58840.84</v>
      </c>
      <c r="F76" s="5">
        <v>58840.84</v>
      </c>
      <c r="G76" s="5">
        <v>58840.84</v>
      </c>
      <c r="H76" s="5">
        <v>58840.84</v>
      </c>
      <c r="I76" s="5">
        <v>58840.84</v>
      </c>
      <c r="J76" s="5">
        <v>58840.84</v>
      </c>
      <c r="K76" s="5">
        <v>58912.05</v>
      </c>
      <c r="L76" s="5">
        <v>58912.05</v>
      </c>
      <c r="M76" s="5">
        <v>58912.05</v>
      </c>
      <c r="N76" s="5">
        <v>41958.27</v>
      </c>
      <c r="O76" s="5">
        <f t="shared" si="1"/>
        <v>748261.98</v>
      </c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x14ac:dyDescent="0.2">
      <c r="A77" t="s">
        <v>73</v>
      </c>
      <c r="B77" s="5">
        <v>177630.51</v>
      </c>
      <c r="C77" s="5">
        <v>177630.51</v>
      </c>
      <c r="D77" s="5">
        <v>177630.51</v>
      </c>
      <c r="E77" s="5">
        <v>177630.51</v>
      </c>
      <c r="F77" s="5">
        <v>177630.51</v>
      </c>
      <c r="G77" s="5">
        <v>177630.51</v>
      </c>
      <c r="H77" s="5">
        <v>177630.51</v>
      </c>
      <c r="I77" s="5">
        <v>177630.51</v>
      </c>
      <c r="J77" s="5">
        <v>177630.51</v>
      </c>
      <c r="K77" s="5">
        <v>177765.25</v>
      </c>
      <c r="L77" s="5">
        <v>177765.25</v>
      </c>
      <c r="M77" s="5">
        <v>177765.25</v>
      </c>
      <c r="N77" s="5">
        <v>126679.38</v>
      </c>
      <c r="O77" s="5">
        <f>SUM(B77:N77)</f>
        <v>2258649.7199999997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x14ac:dyDescent="0.2">
      <c r="A78" t="s">
        <v>30</v>
      </c>
      <c r="B78" s="5">
        <v>41866.620000000003</v>
      </c>
      <c r="C78" s="5">
        <v>41866.620000000003</v>
      </c>
      <c r="D78" s="5">
        <v>41866.620000000003</v>
      </c>
      <c r="E78" s="5">
        <v>41866.620000000003</v>
      </c>
      <c r="F78" s="5">
        <v>41866.620000000003</v>
      </c>
      <c r="G78" s="5">
        <v>41866.620000000003</v>
      </c>
      <c r="H78" s="5">
        <v>41866.620000000003</v>
      </c>
      <c r="I78" s="5">
        <v>41866.620000000003</v>
      </c>
      <c r="J78" s="5">
        <v>41866.620000000003</v>
      </c>
      <c r="K78" s="5">
        <v>41911.480000000003</v>
      </c>
      <c r="L78" s="5">
        <v>41911.480000000003</v>
      </c>
      <c r="M78" s="5">
        <v>41911.49</v>
      </c>
      <c r="N78" s="5">
        <v>29855.33</v>
      </c>
      <c r="O78" s="5">
        <f>SUM(B78:N78)</f>
        <v>532389.36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x14ac:dyDescent="0.2">
      <c r="A79" t="s">
        <v>1</v>
      </c>
      <c r="P79" s="13"/>
      <c r="R79" s="11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x14ac:dyDescent="0.2">
      <c r="A80" t="s">
        <v>31</v>
      </c>
      <c r="B80" s="5">
        <f t="shared" ref="B80:N80" si="2">SUM(B12:B78)</f>
        <v>37307624.960000016</v>
      </c>
      <c r="C80" s="5">
        <f t="shared" si="2"/>
        <v>37308722.870000005</v>
      </c>
      <c r="D80" s="5">
        <f t="shared" si="2"/>
        <v>37307911.350000016</v>
      </c>
      <c r="E80" s="5">
        <f t="shared" si="2"/>
        <v>38462002.640000001</v>
      </c>
      <c r="F80" s="5">
        <f t="shared" si="2"/>
        <v>38461104.599999994</v>
      </c>
      <c r="G80" s="5">
        <f t="shared" si="2"/>
        <v>38462132.659999996</v>
      </c>
      <c r="H80" s="5">
        <f t="shared" si="2"/>
        <v>38462273.379999995</v>
      </c>
      <c r="I80" s="5">
        <f t="shared" si="2"/>
        <v>38462273.369999982</v>
      </c>
      <c r="J80" s="5">
        <f t="shared" si="2"/>
        <v>38462374.809999995</v>
      </c>
      <c r="K80" s="5">
        <f t="shared" si="2"/>
        <v>38462093.939999983</v>
      </c>
      <c r="L80" s="5">
        <f t="shared" si="2"/>
        <v>38462374.79999999</v>
      </c>
      <c r="M80" s="5">
        <f t="shared" si="2"/>
        <v>38462374.859999992</v>
      </c>
      <c r="N80" s="5">
        <f t="shared" si="2"/>
        <v>27435185.909999989</v>
      </c>
      <c r="O80" s="5">
        <f>SUM(B80:N80)</f>
        <v>485518450.15000004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2:AG80"/>
  <sheetViews>
    <sheetView topLeftCell="A2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N12" sqref="N12:N78"/>
    </sheetView>
  </sheetViews>
  <sheetFormatPr defaultRowHeight="12.75" x14ac:dyDescent="0.2"/>
  <cols>
    <col min="1" max="1" width="16.1640625" bestFit="1" customWidth="1"/>
    <col min="2" max="13" width="10.1640625" bestFit="1" customWidth="1"/>
    <col min="14" max="14" width="12.5" bestFit="1" customWidth="1"/>
    <col min="15" max="15" width="11.1640625" bestFit="1" customWidth="1"/>
    <col min="16" max="16" width="3" customWidth="1"/>
  </cols>
  <sheetData>
    <row r="2" spans="1:33" x14ac:dyDescent="0.2">
      <c r="A2" s="16" t="str">
        <f>'FY17-18'!A1</f>
        <v>VALIDATED TAX RECEIPTS FOR: JULY 2017 thru  June 2018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3" x14ac:dyDescent="0.2">
      <c r="A3" s="7"/>
      <c r="F3" s="3"/>
      <c r="G3" s="3"/>
      <c r="O3" t="s">
        <v>74</v>
      </c>
    </row>
    <row r="4" spans="1:33" x14ac:dyDescent="0.2">
      <c r="A4" s="16" t="s">
        <v>75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33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33" x14ac:dyDescent="0.2">
      <c r="A6" s="16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33" x14ac:dyDescent="0.2">
      <c r="A7" s="16" t="s">
        <v>76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10" spans="1:33" x14ac:dyDescent="0.2">
      <c r="A10" t="s">
        <v>0</v>
      </c>
      <c r="B10" s="1">
        <f>'County Revenue Share'!B10</f>
        <v>42917</v>
      </c>
      <c r="C10" s="1">
        <f>'County Revenue Share'!C10</f>
        <v>42948</v>
      </c>
      <c r="D10" s="1">
        <f>'County Revenue Share'!D10</f>
        <v>42979</v>
      </c>
      <c r="E10" s="1">
        <f>'County Revenue Share'!E10</f>
        <v>43009</v>
      </c>
      <c r="F10" s="1">
        <f>'County Revenue Share'!F10</f>
        <v>43040</v>
      </c>
      <c r="G10" s="1">
        <f>'County Revenue Share'!G10</f>
        <v>43070</v>
      </c>
      <c r="H10" s="1">
        <f>'County Revenue Share'!H10</f>
        <v>43101</v>
      </c>
      <c r="I10" s="1">
        <f>'County Revenue Share'!I10</f>
        <v>43132</v>
      </c>
      <c r="J10" s="1">
        <f>'County Revenue Share'!J10</f>
        <v>43160</v>
      </c>
      <c r="K10" s="1">
        <f>'County Revenue Share'!K10</f>
        <v>43191</v>
      </c>
      <c r="L10" s="1">
        <f>'County Revenue Share'!L10</f>
        <v>43221</v>
      </c>
      <c r="M10" s="1">
        <f>'County Revenue Share'!M10</f>
        <v>43252</v>
      </c>
      <c r="N10" s="1" t="str">
        <f>'County Revenue Share'!N10</f>
        <v>Final true-up</v>
      </c>
      <c r="O10" s="1" t="str">
        <f>'County Revenue Share'!O10</f>
        <v>FY17-18</v>
      </c>
    </row>
    <row r="11" spans="1:33" x14ac:dyDescent="0.2">
      <c r="A11" t="s">
        <v>1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">
      <c r="A12" t="s">
        <v>37</v>
      </c>
      <c r="B12" s="5">
        <v>448913.68999999994</v>
      </c>
      <c r="C12" s="5">
        <v>448925.38</v>
      </c>
      <c r="D12" s="5">
        <v>448925.38</v>
      </c>
      <c r="E12" s="5">
        <v>448925.38</v>
      </c>
      <c r="F12" s="5">
        <v>448925.37999999995</v>
      </c>
      <c r="G12" s="5">
        <v>448925.38</v>
      </c>
      <c r="H12" s="5">
        <v>448925.37999999995</v>
      </c>
      <c r="I12" s="5">
        <v>448925.38</v>
      </c>
      <c r="J12" s="5">
        <v>448965.89999999997</v>
      </c>
      <c r="K12" s="5">
        <v>448863.13000000006</v>
      </c>
      <c r="L12" s="5">
        <v>448863.57000000012</v>
      </c>
      <c r="M12" s="5">
        <v>448863.60000000003</v>
      </c>
      <c r="N12" s="5">
        <v>281819.93000000005</v>
      </c>
      <c r="O12" s="5">
        <f>SUM(B12:N12)</f>
        <v>5668767.4799999995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2">
      <c r="A13" t="s">
        <v>38</v>
      </c>
      <c r="B13" s="5">
        <v>18776.759999999998</v>
      </c>
      <c r="C13" s="5">
        <v>18777.03</v>
      </c>
      <c r="D13" s="5">
        <v>18777.03</v>
      </c>
      <c r="E13" s="5">
        <v>18777.03</v>
      </c>
      <c r="F13" s="5">
        <v>18777.03</v>
      </c>
      <c r="G13" s="5">
        <v>18373.899999999998</v>
      </c>
      <c r="H13" s="5">
        <v>18777.05</v>
      </c>
      <c r="I13" s="5">
        <v>18777.03</v>
      </c>
      <c r="J13" s="5">
        <v>18779.59</v>
      </c>
      <c r="K13" s="5">
        <v>18776.37</v>
      </c>
      <c r="L13" s="5">
        <v>18776.39</v>
      </c>
      <c r="M13" s="5">
        <v>18776.400000000001</v>
      </c>
      <c r="N13" s="5">
        <v>10736.1</v>
      </c>
      <c r="O13" s="5">
        <f t="shared" ref="O13:O76" si="0">SUM(B13:N13)</f>
        <v>235657.70999999996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x14ac:dyDescent="0.2">
      <c r="A14" t="s">
        <v>39</v>
      </c>
      <c r="B14" s="5">
        <v>345173.5</v>
      </c>
      <c r="C14" s="5">
        <v>345185.07</v>
      </c>
      <c r="D14" s="5">
        <v>345185.07</v>
      </c>
      <c r="E14" s="5">
        <v>345185.07</v>
      </c>
      <c r="F14" s="5">
        <v>345185.07</v>
      </c>
      <c r="G14" s="5">
        <v>345185.07</v>
      </c>
      <c r="H14" s="5">
        <v>345185.06000000006</v>
      </c>
      <c r="I14" s="5">
        <v>345185.07</v>
      </c>
      <c r="J14" s="5">
        <v>345209.87000000005</v>
      </c>
      <c r="K14" s="5">
        <v>345128.48999999993</v>
      </c>
      <c r="L14" s="5">
        <v>345128.77999999997</v>
      </c>
      <c r="M14" s="5">
        <v>345128.82</v>
      </c>
      <c r="N14" s="5">
        <v>206829.95</v>
      </c>
      <c r="O14" s="5">
        <f t="shared" si="0"/>
        <v>4348894.8899999997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x14ac:dyDescent="0.2">
      <c r="A15" t="s">
        <v>2</v>
      </c>
      <c r="B15" s="5">
        <v>22939.059999999998</v>
      </c>
      <c r="C15" s="5">
        <v>22939.439999999999</v>
      </c>
      <c r="D15" s="5">
        <v>22939.43</v>
      </c>
      <c r="E15" s="5">
        <v>22939.439999999999</v>
      </c>
      <c r="F15" s="5">
        <v>22939.43</v>
      </c>
      <c r="G15" s="5">
        <v>26082.87</v>
      </c>
      <c r="H15" s="5">
        <v>22939.43</v>
      </c>
      <c r="I15" s="5">
        <v>22939.439999999999</v>
      </c>
      <c r="J15" s="5">
        <v>22940.120000000003</v>
      </c>
      <c r="K15" s="5">
        <v>22936.370000000003</v>
      </c>
      <c r="L15" s="5">
        <v>22936.41</v>
      </c>
      <c r="M15" s="5">
        <v>22936.42</v>
      </c>
      <c r="N15" s="5">
        <v>10865.84</v>
      </c>
      <c r="O15" s="5">
        <f t="shared" si="0"/>
        <v>289273.7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x14ac:dyDescent="0.2">
      <c r="A16" t="s">
        <v>40</v>
      </c>
      <c r="B16" s="5">
        <v>1041307.71</v>
      </c>
      <c r="C16" s="5">
        <v>1041333.31</v>
      </c>
      <c r="D16" s="5">
        <v>1041333.31</v>
      </c>
      <c r="E16" s="5">
        <v>1041333.3200000001</v>
      </c>
      <c r="F16" s="5">
        <v>1041333.31</v>
      </c>
      <c r="G16" s="5">
        <v>1041333.3200000001</v>
      </c>
      <c r="H16" s="5">
        <v>1041333.3299999998</v>
      </c>
      <c r="I16" s="5">
        <v>1041333.3</v>
      </c>
      <c r="J16" s="5">
        <v>1041444.5599999999</v>
      </c>
      <c r="K16" s="5">
        <v>1041216.7100000002</v>
      </c>
      <c r="L16" s="5">
        <v>1041217.8600000001</v>
      </c>
      <c r="M16" s="5">
        <v>1041218.0000000001</v>
      </c>
      <c r="N16" s="5">
        <v>682524.56</v>
      </c>
      <c r="O16" s="5">
        <f t="shared" si="0"/>
        <v>13178262.600000001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x14ac:dyDescent="0.2">
      <c r="A17" t="s">
        <v>41</v>
      </c>
      <c r="B17" s="5">
        <v>5075538.2600000007</v>
      </c>
      <c r="C17" s="5">
        <v>5075721.660000002</v>
      </c>
      <c r="D17" s="5">
        <v>5075721.6500000022</v>
      </c>
      <c r="E17" s="5">
        <v>5075721.6400000015</v>
      </c>
      <c r="F17" s="5">
        <v>5075721.6400000015</v>
      </c>
      <c r="G17" s="5">
        <v>5075721.6300000018</v>
      </c>
      <c r="H17" s="5">
        <v>5075721.6100000013</v>
      </c>
      <c r="I17" s="5">
        <v>5075721.6300000018</v>
      </c>
      <c r="J17" s="5">
        <v>5076238.4099999992</v>
      </c>
      <c r="K17" s="5">
        <v>5074856.4699999988</v>
      </c>
      <c r="L17" s="5">
        <v>5074860.1399999997</v>
      </c>
      <c r="M17" s="5">
        <v>5074860.5699999994</v>
      </c>
      <c r="N17" s="5">
        <v>3514276.42</v>
      </c>
      <c r="O17" s="5">
        <f t="shared" si="0"/>
        <v>64420681.730000012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x14ac:dyDescent="0.2">
      <c r="A18" t="s">
        <v>3</v>
      </c>
      <c r="B18" s="5">
        <v>10556.21</v>
      </c>
      <c r="C18" s="5">
        <v>10556.27</v>
      </c>
      <c r="D18" s="5">
        <v>10556.27</v>
      </c>
      <c r="E18" s="5">
        <v>10556.27</v>
      </c>
      <c r="F18" s="5">
        <v>10556.28</v>
      </c>
      <c r="G18" s="5">
        <v>10556.27</v>
      </c>
      <c r="H18" s="5">
        <v>10556.28</v>
      </c>
      <c r="I18" s="5">
        <v>10556.27</v>
      </c>
      <c r="J18" s="5">
        <v>10557.73</v>
      </c>
      <c r="K18" s="5">
        <v>10556.68</v>
      </c>
      <c r="L18" s="5">
        <v>10556.7</v>
      </c>
      <c r="M18" s="5">
        <v>10556.71</v>
      </c>
      <c r="N18" s="5">
        <v>3481.26</v>
      </c>
      <c r="O18" s="5">
        <f t="shared" si="0"/>
        <v>130159.2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x14ac:dyDescent="0.2">
      <c r="A19" t="s">
        <v>42</v>
      </c>
      <c r="B19" s="5">
        <v>47395.94</v>
      </c>
      <c r="C19" s="5">
        <v>47395.94</v>
      </c>
      <c r="D19" s="5">
        <v>47395.94</v>
      </c>
      <c r="E19" s="5">
        <v>47395.94</v>
      </c>
      <c r="F19" s="5">
        <v>47395.94</v>
      </c>
      <c r="G19" s="5">
        <v>47395.93</v>
      </c>
      <c r="H19" s="5">
        <v>47395.94</v>
      </c>
      <c r="I19" s="5">
        <v>47395.93</v>
      </c>
      <c r="J19" s="5">
        <v>47396.73</v>
      </c>
      <c r="K19" s="5">
        <v>47396.73</v>
      </c>
      <c r="L19" s="5">
        <v>47396.72</v>
      </c>
      <c r="M19" s="5">
        <v>47396.73</v>
      </c>
      <c r="N19" s="5">
        <v>19413.919999999998</v>
      </c>
      <c r="O19" s="5">
        <f t="shared" si="0"/>
        <v>588168.32999999996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x14ac:dyDescent="0.2">
      <c r="A20" t="s">
        <v>43</v>
      </c>
      <c r="B20" s="5">
        <v>42361.58</v>
      </c>
      <c r="C20" s="5">
        <v>42361.58</v>
      </c>
      <c r="D20" s="5">
        <v>42361.57</v>
      </c>
      <c r="E20" s="5">
        <v>42361.58</v>
      </c>
      <c r="F20" s="5">
        <v>42361.57</v>
      </c>
      <c r="G20" s="5">
        <v>42361.58</v>
      </c>
      <c r="H20" s="5">
        <v>42361.57</v>
      </c>
      <c r="I20" s="5">
        <v>42361.58</v>
      </c>
      <c r="J20" s="5">
        <v>42361.88</v>
      </c>
      <c r="K20" s="5">
        <v>42361.88</v>
      </c>
      <c r="L20" s="5">
        <v>42361.89</v>
      </c>
      <c r="M20" s="5">
        <v>42361.869999999995</v>
      </c>
      <c r="N20" s="5">
        <v>3403.92</v>
      </c>
      <c r="O20" s="5">
        <f t="shared" si="0"/>
        <v>511744.05000000005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x14ac:dyDescent="0.2">
      <c r="A21" t="s">
        <v>44</v>
      </c>
      <c r="B21" s="5">
        <v>55747.61</v>
      </c>
      <c r="C21" s="5">
        <v>55747.99</v>
      </c>
      <c r="D21" s="5">
        <v>55747.99</v>
      </c>
      <c r="E21" s="5">
        <v>55747.99</v>
      </c>
      <c r="F21" s="5">
        <v>55747.979999999996</v>
      </c>
      <c r="G21" s="5">
        <v>77076.08</v>
      </c>
      <c r="H21" s="5">
        <v>55747.979999999996</v>
      </c>
      <c r="I21" s="5">
        <v>55747.99</v>
      </c>
      <c r="J21" s="5">
        <v>55750.31</v>
      </c>
      <c r="K21" s="5">
        <v>55746.46</v>
      </c>
      <c r="L21" s="5">
        <v>55746.47</v>
      </c>
      <c r="M21" s="5">
        <v>55746.49</v>
      </c>
      <c r="N21" s="5">
        <v>13375.960000000003</v>
      </c>
      <c r="O21" s="5">
        <f t="shared" si="0"/>
        <v>703677.29999999993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x14ac:dyDescent="0.2">
      <c r="A22" t="s">
        <v>45</v>
      </c>
      <c r="B22" s="5">
        <v>121223.61000000002</v>
      </c>
      <c r="C22" s="5">
        <v>121225.63</v>
      </c>
      <c r="D22" s="5">
        <v>121225.63</v>
      </c>
      <c r="E22" s="5">
        <v>121225.63</v>
      </c>
      <c r="F22" s="5">
        <v>121225.63</v>
      </c>
      <c r="G22" s="5">
        <v>121225.63</v>
      </c>
      <c r="H22" s="5">
        <v>121225.64000000001</v>
      </c>
      <c r="I22" s="5">
        <v>121225.63</v>
      </c>
      <c r="J22" s="5">
        <v>121229.06</v>
      </c>
      <c r="K22" s="5">
        <v>121216.17000000001</v>
      </c>
      <c r="L22" s="5">
        <v>121216.17000000001</v>
      </c>
      <c r="M22" s="5">
        <v>121216.17000000001</v>
      </c>
      <c r="N22" s="5">
        <v>42291.25</v>
      </c>
      <c r="O22" s="5">
        <f t="shared" si="0"/>
        <v>1496971.8499999999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x14ac:dyDescent="0.2">
      <c r="A23" t="s">
        <v>4</v>
      </c>
      <c r="B23" s="5">
        <v>36692.600000000006</v>
      </c>
      <c r="C23" s="5">
        <v>36693.5</v>
      </c>
      <c r="D23" s="5">
        <v>36693.490000000005</v>
      </c>
      <c r="E23" s="5">
        <v>36693.5</v>
      </c>
      <c r="F23" s="5">
        <v>36693.490000000005</v>
      </c>
      <c r="G23" s="5">
        <v>36693.5</v>
      </c>
      <c r="H23" s="5">
        <v>36693.479999999996</v>
      </c>
      <c r="I23" s="5">
        <v>36693.5</v>
      </c>
      <c r="J23" s="5">
        <v>36695.08</v>
      </c>
      <c r="K23" s="5">
        <v>36687.78</v>
      </c>
      <c r="L23" s="5">
        <v>36687.800000000003</v>
      </c>
      <c r="M23" s="5">
        <v>36687.82</v>
      </c>
      <c r="N23" s="5">
        <v>16013.029999999999</v>
      </c>
      <c r="O23" s="5">
        <f t="shared" si="0"/>
        <v>456318.57000000007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x14ac:dyDescent="0.2">
      <c r="A24" t="s">
        <v>82</v>
      </c>
      <c r="B24" s="5">
        <v>8260321.8899999997</v>
      </c>
      <c r="C24" s="5">
        <v>8260466.0700000022</v>
      </c>
      <c r="D24" s="5">
        <v>8203874.5199999996</v>
      </c>
      <c r="E24" s="5">
        <v>8203874.5</v>
      </c>
      <c r="F24" s="5">
        <v>8203874.5199999996</v>
      </c>
      <c r="G24" s="5">
        <v>8164055.0300000003</v>
      </c>
      <c r="H24" s="5">
        <v>8203874.54</v>
      </c>
      <c r="I24" s="5">
        <v>8203874.4900000012</v>
      </c>
      <c r="J24" s="5">
        <v>8487102.379999999</v>
      </c>
      <c r="K24" s="5">
        <v>8259780.0900000017</v>
      </c>
      <c r="L24" s="5">
        <v>8259782.8700000001</v>
      </c>
      <c r="M24" s="5">
        <v>8259783.1400000006</v>
      </c>
      <c r="N24" s="5">
        <v>2509919.0399999996</v>
      </c>
      <c r="O24" s="5">
        <f t="shared" si="0"/>
        <v>101480583.08000001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x14ac:dyDescent="0.2">
      <c r="A25" t="s">
        <v>5</v>
      </c>
      <c r="B25" s="5">
        <v>25750.3</v>
      </c>
      <c r="C25" s="5">
        <v>25750.63</v>
      </c>
      <c r="D25" s="5">
        <v>25750.63</v>
      </c>
      <c r="E25" s="5">
        <v>25750.63</v>
      </c>
      <c r="F25" s="5">
        <v>25750.63</v>
      </c>
      <c r="G25" s="5">
        <v>423.9</v>
      </c>
      <c r="H25" s="5">
        <v>25750.639999999999</v>
      </c>
      <c r="I25" s="5">
        <v>25750.63</v>
      </c>
      <c r="J25" s="5">
        <v>25753.65</v>
      </c>
      <c r="K25" s="5">
        <v>25749.5</v>
      </c>
      <c r="L25" s="5">
        <v>25749.54</v>
      </c>
      <c r="M25" s="5">
        <v>25749.54</v>
      </c>
      <c r="N25" s="5">
        <v>15184.53</v>
      </c>
      <c r="O25" s="5">
        <f t="shared" si="0"/>
        <v>298864.75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x14ac:dyDescent="0.2">
      <c r="A26" t="s">
        <v>6</v>
      </c>
      <c r="B26" s="5">
        <v>9492.3499999999985</v>
      </c>
      <c r="C26" s="5">
        <v>9492.3499999999985</v>
      </c>
      <c r="D26" s="5">
        <v>9492.3499999999985</v>
      </c>
      <c r="E26" s="5">
        <v>9492.3499999999985</v>
      </c>
      <c r="F26" s="5">
        <v>9492.3499999999985</v>
      </c>
      <c r="G26" s="5">
        <v>43287.05</v>
      </c>
      <c r="H26" s="5">
        <v>9492.3599999999988</v>
      </c>
      <c r="I26" s="5">
        <v>9492.3599999999988</v>
      </c>
      <c r="J26" s="5">
        <v>9492.39</v>
      </c>
      <c r="K26" s="5">
        <v>9492.3799999999992</v>
      </c>
      <c r="L26" s="5">
        <v>9492.39</v>
      </c>
      <c r="M26" s="5">
        <v>9492.369999999999</v>
      </c>
      <c r="N26" s="5">
        <v>268.86</v>
      </c>
      <c r="O26" s="5">
        <f t="shared" si="0"/>
        <v>147971.90999999997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x14ac:dyDescent="0.2">
      <c r="A27" t="s">
        <v>46</v>
      </c>
      <c r="B27" s="5">
        <v>2597415.0300000003</v>
      </c>
      <c r="C27" s="5">
        <v>2270866.3499999996</v>
      </c>
      <c r="D27" s="5">
        <v>2270866.34</v>
      </c>
      <c r="E27" s="5">
        <v>2270866.36</v>
      </c>
      <c r="F27" s="5">
        <v>2270866.33</v>
      </c>
      <c r="G27" s="5">
        <v>2962501.5999999996</v>
      </c>
      <c r="H27" s="5">
        <v>2270866.3199999998</v>
      </c>
      <c r="I27" s="5">
        <v>2270866.36</v>
      </c>
      <c r="J27" s="5">
        <v>2271152.23</v>
      </c>
      <c r="K27" s="5">
        <v>2270525.37</v>
      </c>
      <c r="L27" s="5">
        <v>2270528.17</v>
      </c>
      <c r="M27" s="5">
        <v>2270528.4699999997</v>
      </c>
      <c r="N27" s="5">
        <v>1755663.5799999998</v>
      </c>
      <c r="O27" s="5">
        <f t="shared" si="0"/>
        <v>30023512.509999998</v>
      </c>
      <c r="Q27" s="5"/>
      <c r="R27" s="5"/>
      <c r="S27" s="5"/>
      <c r="T27" s="5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x14ac:dyDescent="0.2">
      <c r="A28" t="s">
        <v>47</v>
      </c>
      <c r="B28" s="5">
        <v>200585.33</v>
      </c>
      <c r="C28" s="5">
        <v>200585.33</v>
      </c>
      <c r="D28" s="5">
        <v>200585.32</v>
      </c>
      <c r="E28" s="5">
        <v>200585.33</v>
      </c>
      <c r="F28" s="5">
        <v>200585.32</v>
      </c>
      <c r="G28" s="5">
        <v>9164.0300000000007</v>
      </c>
      <c r="H28" s="5">
        <v>200585.32</v>
      </c>
      <c r="I28" s="5">
        <v>200585.33</v>
      </c>
      <c r="J28" s="5">
        <v>200587.6</v>
      </c>
      <c r="K28" s="5">
        <v>200587.6</v>
      </c>
      <c r="L28" s="5">
        <v>200587.59</v>
      </c>
      <c r="M28" s="5">
        <v>200587.59</v>
      </c>
      <c r="N28" s="5">
        <v>24731.29</v>
      </c>
      <c r="O28" s="5">
        <f t="shared" si="0"/>
        <v>2240342.9800000004</v>
      </c>
      <c r="R28" s="15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x14ac:dyDescent="0.2">
      <c r="A29" t="s">
        <v>7</v>
      </c>
      <c r="B29" s="5">
        <v>154324.91999999998</v>
      </c>
      <c r="C29" s="5">
        <v>154329.01</v>
      </c>
      <c r="D29" s="5">
        <v>154329.01</v>
      </c>
      <c r="E29" s="5">
        <v>154329.01</v>
      </c>
      <c r="F29" s="5">
        <v>154329.01</v>
      </c>
      <c r="G29" s="5">
        <v>172855.69999999998</v>
      </c>
      <c r="H29" s="5">
        <v>154329.01</v>
      </c>
      <c r="I29" s="5">
        <v>154329</v>
      </c>
      <c r="J29" s="5">
        <v>154316.70000000001</v>
      </c>
      <c r="K29" s="5">
        <v>154313.97</v>
      </c>
      <c r="L29" s="5">
        <v>154314.05000000002</v>
      </c>
      <c r="M29" s="5">
        <v>154314.04999999999</v>
      </c>
      <c r="N29" s="5">
        <v>28965.31</v>
      </c>
      <c r="O29" s="5">
        <f t="shared" si="0"/>
        <v>1899378.75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x14ac:dyDescent="0.2">
      <c r="A30" t="s">
        <v>8</v>
      </c>
      <c r="B30" s="5">
        <v>11849.99</v>
      </c>
      <c r="C30" s="5">
        <v>11849.99</v>
      </c>
      <c r="D30" s="5">
        <v>11850</v>
      </c>
      <c r="E30" s="5">
        <v>11849.99</v>
      </c>
      <c r="F30" s="5">
        <v>11850</v>
      </c>
      <c r="G30" s="5">
        <v>14008.49</v>
      </c>
      <c r="H30" s="5">
        <v>11850</v>
      </c>
      <c r="I30" s="5">
        <v>11849.99</v>
      </c>
      <c r="J30" s="5">
        <v>11850.15</v>
      </c>
      <c r="K30" s="5">
        <v>11850.15</v>
      </c>
      <c r="L30" s="5">
        <v>11850.14</v>
      </c>
      <c r="M30" s="5">
        <v>11850.14</v>
      </c>
      <c r="N30" s="5">
        <v>1608.18</v>
      </c>
      <c r="O30" s="5">
        <f t="shared" si="0"/>
        <v>145967.20999999996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x14ac:dyDescent="0.2">
      <c r="A31" t="s">
        <v>9</v>
      </c>
      <c r="B31" s="5">
        <v>67202.91</v>
      </c>
      <c r="C31" s="5">
        <v>67203.540000000008</v>
      </c>
      <c r="D31" s="5">
        <v>67203.540000000008</v>
      </c>
      <c r="E31" s="5">
        <v>67203.53</v>
      </c>
      <c r="F31" s="5">
        <v>67203.53</v>
      </c>
      <c r="G31" s="5">
        <v>52750.73</v>
      </c>
      <c r="H31" s="5">
        <v>49522.11</v>
      </c>
      <c r="I31" s="5">
        <v>84884.94</v>
      </c>
      <c r="J31" s="5">
        <v>67207.61</v>
      </c>
      <c r="K31" s="5">
        <v>67199.850000000006</v>
      </c>
      <c r="L31" s="5">
        <v>67199.950000000012</v>
      </c>
      <c r="M31" s="5">
        <v>67199.960000000006</v>
      </c>
      <c r="N31" s="5">
        <v>27799.49</v>
      </c>
      <c r="O31" s="5">
        <f t="shared" si="0"/>
        <v>819781.69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x14ac:dyDescent="0.2">
      <c r="A32" t="s">
        <v>10</v>
      </c>
      <c r="B32" s="5">
        <v>6146.5199999999995</v>
      </c>
      <c r="C32" s="5">
        <v>6146.59</v>
      </c>
      <c r="D32" s="5">
        <v>6146.59</v>
      </c>
      <c r="E32" s="5">
        <v>6146.59</v>
      </c>
      <c r="F32" s="5">
        <v>6146.59</v>
      </c>
      <c r="G32" s="5">
        <v>9960.15</v>
      </c>
      <c r="H32" s="5">
        <v>6146.59</v>
      </c>
      <c r="I32" s="5">
        <v>6146.58</v>
      </c>
      <c r="J32" s="5">
        <v>6147.09</v>
      </c>
      <c r="K32" s="5">
        <v>6146.16</v>
      </c>
      <c r="L32" s="5">
        <v>6146.16</v>
      </c>
      <c r="M32" s="5">
        <v>6146.1799999999994</v>
      </c>
      <c r="N32" s="5">
        <v>3857.34</v>
      </c>
      <c r="O32" s="5">
        <f t="shared" si="0"/>
        <v>81429.12999999999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x14ac:dyDescent="0.2">
      <c r="A33" t="s">
        <v>11</v>
      </c>
      <c r="B33" s="5">
        <v>4943.8599999999997</v>
      </c>
      <c r="C33" s="5">
        <v>4943.8900000000003</v>
      </c>
      <c r="D33" s="5">
        <v>4943.8900000000003</v>
      </c>
      <c r="E33" s="5">
        <v>4943.8999999999996</v>
      </c>
      <c r="F33" s="5">
        <v>4943.8900000000003</v>
      </c>
      <c r="G33" s="5">
        <v>7888.82</v>
      </c>
      <c r="H33" s="5">
        <v>4943.8900000000003</v>
      </c>
      <c r="I33" s="5">
        <v>4943.8999999999996</v>
      </c>
      <c r="J33" s="5">
        <v>4944.2</v>
      </c>
      <c r="K33" s="5">
        <v>4943.55</v>
      </c>
      <c r="L33" s="5">
        <v>4943.5600000000004</v>
      </c>
      <c r="M33" s="5">
        <v>4943.5600000000004</v>
      </c>
      <c r="N33" s="5">
        <v>2775.03</v>
      </c>
      <c r="O33" s="5">
        <f t="shared" si="0"/>
        <v>65045.939999999995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x14ac:dyDescent="0.2">
      <c r="A34" t="s">
        <v>48</v>
      </c>
      <c r="B34" s="5">
        <v>14936.16</v>
      </c>
      <c r="C34" s="5">
        <v>14936.49</v>
      </c>
      <c r="D34" s="5">
        <v>14936.48</v>
      </c>
      <c r="E34" s="5">
        <v>14936.49</v>
      </c>
      <c r="F34" s="5">
        <v>14936.48</v>
      </c>
      <c r="G34" s="5">
        <v>12971.880000000001</v>
      </c>
      <c r="H34" s="5">
        <v>14936.48</v>
      </c>
      <c r="I34" s="5">
        <v>14936.49</v>
      </c>
      <c r="J34" s="5">
        <v>14938.23</v>
      </c>
      <c r="K34" s="5">
        <v>14935.36</v>
      </c>
      <c r="L34" s="5">
        <v>14935.39</v>
      </c>
      <c r="M34" s="5">
        <v>14935.39</v>
      </c>
      <c r="N34" s="5">
        <v>7533.18</v>
      </c>
      <c r="O34" s="5">
        <f t="shared" si="0"/>
        <v>184804.50000000006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x14ac:dyDescent="0.2">
      <c r="A35" t="s">
        <v>12</v>
      </c>
      <c r="B35" s="5">
        <v>12791.480000000001</v>
      </c>
      <c r="C35" s="5">
        <v>12791.55</v>
      </c>
      <c r="D35" s="5">
        <v>12791.54</v>
      </c>
      <c r="E35" s="5">
        <v>12791.54</v>
      </c>
      <c r="F35" s="5">
        <v>12791.54</v>
      </c>
      <c r="G35" s="5">
        <v>20582.239999999998</v>
      </c>
      <c r="H35" s="5">
        <v>12791.54</v>
      </c>
      <c r="I35" s="5">
        <v>12791.54</v>
      </c>
      <c r="J35" s="5">
        <v>12792.05</v>
      </c>
      <c r="K35" s="5">
        <v>12791.169999999998</v>
      </c>
      <c r="L35" s="5">
        <v>12791.189999999999</v>
      </c>
      <c r="M35" s="5">
        <v>12791.19</v>
      </c>
      <c r="N35" s="5">
        <v>4821.7199999999993</v>
      </c>
      <c r="O35" s="5">
        <f t="shared" si="0"/>
        <v>166110.29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x14ac:dyDescent="0.2">
      <c r="A36" t="s">
        <v>13</v>
      </c>
      <c r="B36" s="5">
        <v>38602.910000000003</v>
      </c>
      <c r="C36" s="5">
        <v>38603.329999999994</v>
      </c>
      <c r="D36" s="5">
        <v>38603.329999999994</v>
      </c>
      <c r="E36" s="5">
        <v>38603.329999999994</v>
      </c>
      <c r="F36" s="5">
        <v>38603.329999999994</v>
      </c>
      <c r="G36" s="5">
        <v>48437.05</v>
      </c>
      <c r="H36" s="5">
        <v>38603.32</v>
      </c>
      <c r="I36" s="5">
        <v>38603.339999999997</v>
      </c>
      <c r="J36" s="5">
        <v>38610.97</v>
      </c>
      <c r="K36" s="5">
        <v>38605.42</v>
      </c>
      <c r="L36" s="5">
        <v>38605.5</v>
      </c>
      <c r="M36" s="5">
        <v>38605.5</v>
      </c>
      <c r="N36" s="5">
        <v>29252.5</v>
      </c>
      <c r="O36" s="5">
        <f t="shared" si="0"/>
        <v>502339.8299999999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x14ac:dyDescent="0.2">
      <c r="A37" t="s">
        <v>14</v>
      </c>
      <c r="B37" s="5">
        <v>35649.03</v>
      </c>
      <c r="C37" s="5">
        <v>35649.67</v>
      </c>
      <c r="D37" s="5">
        <v>35649.67</v>
      </c>
      <c r="E37" s="5">
        <v>35649.68</v>
      </c>
      <c r="F37" s="5">
        <v>35649.67</v>
      </c>
      <c r="G37" s="5">
        <v>34697.399999999994</v>
      </c>
      <c r="H37" s="5">
        <v>35649.67</v>
      </c>
      <c r="I37" s="5">
        <v>35649.68</v>
      </c>
      <c r="J37" s="5">
        <v>35653.869999999995</v>
      </c>
      <c r="K37" s="5">
        <v>35647.300000000003</v>
      </c>
      <c r="L37" s="5">
        <v>35647.360000000001</v>
      </c>
      <c r="M37" s="5">
        <v>35647.35</v>
      </c>
      <c r="N37" s="5">
        <v>22980.67</v>
      </c>
      <c r="O37" s="5">
        <f t="shared" si="0"/>
        <v>449821.0199999999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x14ac:dyDescent="0.2">
      <c r="A38" t="s">
        <v>49</v>
      </c>
      <c r="B38" s="5">
        <v>34225.96</v>
      </c>
      <c r="C38" s="5">
        <v>34225.97</v>
      </c>
      <c r="D38" s="5">
        <v>34225.96</v>
      </c>
      <c r="E38" s="5">
        <v>34225.97</v>
      </c>
      <c r="F38" s="5">
        <v>34225.96</v>
      </c>
      <c r="G38" s="5">
        <v>37490.949999999997</v>
      </c>
      <c r="H38" s="5">
        <v>34225.96</v>
      </c>
      <c r="I38" s="5">
        <v>34225.979999999996</v>
      </c>
      <c r="J38" s="5">
        <v>34226.17</v>
      </c>
      <c r="K38" s="5">
        <v>34226.18</v>
      </c>
      <c r="L38" s="5">
        <v>34226.18</v>
      </c>
      <c r="M38" s="5">
        <v>34226.18</v>
      </c>
      <c r="N38" s="5">
        <v>2281.65</v>
      </c>
      <c r="O38" s="5">
        <f t="shared" si="0"/>
        <v>416259.06999999995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x14ac:dyDescent="0.2">
      <c r="A39" t="s">
        <v>15</v>
      </c>
      <c r="B39" s="5">
        <v>71590.880000000005</v>
      </c>
      <c r="C39" s="5">
        <v>71592.06</v>
      </c>
      <c r="D39" s="5">
        <v>71592.06</v>
      </c>
      <c r="E39" s="5">
        <v>71592.06</v>
      </c>
      <c r="F39" s="5">
        <v>71592.06</v>
      </c>
      <c r="G39" s="5">
        <v>154542.70000000001</v>
      </c>
      <c r="H39" s="5">
        <v>71592.06</v>
      </c>
      <c r="I39" s="5">
        <v>71592.079999999987</v>
      </c>
      <c r="J39" s="5">
        <v>71597.34</v>
      </c>
      <c r="K39" s="5">
        <v>71585.149999999994</v>
      </c>
      <c r="L39" s="5">
        <v>71585.23</v>
      </c>
      <c r="M39" s="5">
        <v>71585.240000000005</v>
      </c>
      <c r="N39" s="5">
        <v>39024.639999999999</v>
      </c>
      <c r="O39" s="5">
        <f t="shared" si="0"/>
        <v>981063.55999999994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t="s">
        <v>50</v>
      </c>
      <c r="B40" s="5">
        <v>1296653.1100000001</v>
      </c>
      <c r="C40" s="5">
        <v>1296693.3700000001</v>
      </c>
      <c r="D40" s="5">
        <v>1296693.3800000001</v>
      </c>
      <c r="E40" s="5">
        <v>1296693.3700000001</v>
      </c>
      <c r="F40" s="5">
        <v>1296693.3800000001</v>
      </c>
      <c r="G40" s="5">
        <v>1184016.23</v>
      </c>
      <c r="H40" s="5">
        <v>1296693.3800000001</v>
      </c>
      <c r="I40" s="5">
        <v>1296693.3700000001</v>
      </c>
      <c r="J40" s="5">
        <v>1296776.1500000001</v>
      </c>
      <c r="K40" s="5">
        <v>1296457.3699999999</v>
      </c>
      <c r="L40" s="5">
        <v>1296458.22</v>
      </c>
      <c r="M40" s="5">
        <v>1296458.3</v>
      </c>
      <c r="N40" s="5">
        <v>764737.99</v>
      </c>
      <c r="O40" s="5">
        <f t="shared" si="0"/>
        <v>16211717.620000001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x14ac:dyDescent="0.2">
      <c r="A41" t="s">
        <v>16</v>
      </c>
      <c r="B41" s="5">
        <v>13354.79</v>
      </c>
      <c r="C41" s="5">
        <v>13354.89</v>
      </c>
      <c r="D41" s="5">
        <v>13354.9</v>
      </c>
      <c r="E41" s="5">
        <v>13354.89</v>
      </c>
      <c r="F41" s="5">
        <v>13354.9</v>
      </c>
      <c r="G41" s="5">
        <v>28113.32</v>
      </c>
      <c r="H41" s="5">
        <v>13354.89</v>
      </c>
      <c r="I41" s="5">
        <v>13354.869999999999</v>
      </c>
      <c r="J41" s="5">
        <v>13357.760000000002</v>
      </c>
      <c r="K41" s="5">
        <v>13356.18</v>
      </c>
      <c r="L41" s="5">
        <v>13356.189999999999</v>
      </c>
      <c r="M41" s="5">
        <v>13356.19</v>
      </c>
      <c r="N41" s="5">
        <v>5419.7000000000007</v>
      </c>
      <c r="O41" s="5">
        <f t="shared" si="0"/>
        <v>180443.47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x14ac:dyDescent="0.2">
      <c r="A42" t="s">
        <v>51</v>
      </c>
      <c r="B42" s="5">
        <v>147791.76999999999</v>
      </c>
      <c r="C42" s="5">
        <v>147794.57999999999</v>
      </c>
      <c r="D42" s="5">
        <v>147794.57999999999</v>
      </c>
      <c r="E42" s="5">
        <v>147794.57999999999</v>
      </c>
      <c r="F42" s="5">
        <v>147794.59</v>
      </c>
      <c r="G42" s="5">
        <v>128333.59000000001</v>
      </c>
      <c r="H42" s="5">
        <v>147794.59</v>
      </c>
      <c r="I42" s="5">
        <v>147794.58000000002</v>
      </c>
      <c r="J42" s="5">
        <v>147808.84</v>
      </c>
      <c r="K42" s="5">
        <v>147785.68</v>
      </c>
      <c r="L42" s="5">
        <v>147785.82</v>
      </c>
      <c r="M42" s="5">
        <v>147785.81</v>
      </c>
      <c r="N42" s="5">
        <v>82039.839999999997</v>
      </c>
      <c r="O42" s="5">
        <f t="shared" si="0"/>
        <v>1836098.85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x14ac:dyDescent="0.2">
      <c r="A43" t="s">
        <v>17</v>
      </c>
      <c r="B43" s="5">
        <v>55394.649999999994</v>
      </c>
      <c r="C43" s="5">
        <v>55394.76999999999</v>
      </c>
      <c r="D43" s="5">
        <v>55394.759999999995</v>
      </c>
      <c r="E43" s="5">
        <v>55394.76999999999</v>
      </c>
      <c r="F43" s="5">
        <v>55394.75</v>
      </c>
      <c r="G43" s="5">
        <v>137332.78</v>
      </c>
      <c r="H43" s="5">
        <v>55394.75</v>
      </c>
      <c r="I43" s="5">
        <v>55394.759999999995</v>
      </c>
      <c r="J43" s="5">
        <v>55395.51</v>
      </c>
      <c r="K43" s="5">
        <v>55394.469999999994</v>
      </c>
      <c r="L43" s="5">
        <v>55394.469999999994</v>
      </c>
      <c r="M43" s="5">
        <v>55394.5</v>
      </c>
      <c r="N43" s="5">
        <v>8947.69</v>
      </c>
      <c r="O43" s="5">
        <f t="shared" si="0"/>
        <v>755622.62999999989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x14ac:dyDescent="0.2">
      <c r="A44" t="s">
        <v>18</v>
      </c>
      <c r="B44" s="5">
        <v>9110.1200000000008</v>
      </c>
      <c r="C44" s="5">
        <v>9110.1200000000008</v>
      </c>
      <c r="D44" s="5">
        <v>9110.11</v>
      </c>
      <c r="E44" s="5">
        <v>9110.1200000000008</v>
      </c>
      <c r="F44" s="5">
        <v>9110.11</v>
      </c>
      <c r="G44" s="5">
        <v>4155.1000000000004</v>
      </c>
      <c r="H44" s="5">
        <v>9110.11</v>
      </c>
      <c r="I44" s="5">
        <v>9110.1200000000008</v>
      </c>
      <c r="J44" s="5">
        <v>9110.23</v>
      </c>
      <c r="K44" s="5">
        <v>9110.23</v>
      </c>
      <c r="L44" s="5">
        <v>9110.24</v>
      </c>
      <c r="M44" s="5">
        <v>9110.23</v>
      </c>
      <c r="N44" s="5">
        <v>3795.87</v>
      </c>
      <c r="O44" s="5">
        <f t="shared" si="0"/>
        <v>108162.70999999999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x14ac:dyDescent="0.2">
      <c r="A45" t="s">
        <v>19</v>
      </c>
      <c r="B45" s="5">
        <v>4155.07</v>
      </c>
      <c r="C45" s="5">
        <v>4155.1000000000004</v>
      </c>
      <c r="D45" s="5">
        <v>4155.1000000000004</v>
      </c>
      <c r="E45" s="5">
        <v>4155.1000000000004</v>
      </c>
      <c r="F45" s="5">
        <v>4155.1099999999997</v>
      </c>
      <c r="G45" s="5">
        <v>5977.05</v>
      </c>
      <c r="H45" s="5">
        <v>4155.1099999999997</v>
      </c>
      <c r="I45" s="5">
        <v>4155.1000000000004</v>
      </c>
      <c r="J45" s="5">
        <v>4155.38</v>
      </c>
      <c r="K45" s="5">
        <v>4154.8599999999997</v>
      </c>
      <c r="L45" s="5">
        <v>4154.87</v>
      </c>
      <c r="M45" s="5">
        <v>4154.8599999999997</v>
      </c>
      <c r="N45" s="5">
        <v>2346.79</v>
      </c>
      <c r="O45" s="5">
        <f t="shared" si="0"/>
        <v>54029.500000000007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x14ac:dyDescent="0.2">
      <c r="A46" t="s">
        <v>52</v>
      </c>
      <c r="B46" s="5">
        <v>418584.16999999993</v>
      </c>
      <c r="C46" s="5">
        <v>418596.11</v>
      </c>
      <c r="D46" s="5">
        <v>418596.11</v>
      </c>
      <c r="E46" s="5">
        <v>418596.1</v>
      </c>
      <c r="F46" s="5">
        <v>418596.11</v>
      </c>
      <c r="G46" s="5">
        <v>436423.39000000007</v>
      </c>
      <c r="H46" s="5">
        <v>418596.12</v>
      </c>
      <c r="I46" s="5">
        <v>418596.12</v>
      </c>
      <c r="J46" s="5">
        <v>418655.48000000004</v>
      </c>
      <c r="K46" s="5">
        <v>418553.43</v>
      </c>
      <c r="L46" s="5">
        <v>418553.90999999992</v>
      </c>
      <c r="M46" s="5">
        <v>418553.97</v>
      </c>
      <c r="N46" s="5">
        <v>324431.96999999997</v>
      </c>
      <c r="O46" s="5">
        <f t="shared" si="0"/>
        <v>5365332.9899999993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x14ac:dyDescent="0.2">
      <c r="A47" t="s">
        <v>53</v>
      </c>
      <c r="B47" s="5">
        <v>892329.22000000009</v>
      </c>
      <c r="C47" s="5">
        <v>892363.6</v>
      </c>
      <c r="D47" s="5">
        <v>892363.6</v>
      </c>
      <c r="E47" s="5">
        <v>892363.61999999988</v>
      </c>
      <c r="F47" s="5">
        <v>892363.6</v>
      </c>
      <c r="G47" s="5">
        <v>1310507.32</v>
      </c>
      <c r="H47" s="5">
        <v>892363.6</v>
      </c>
      <c r="I47" s="5">
        <v>892363.60999999987</v>
      </c>
      <c r="J47" s="5">
        <v>892433.39</v>
      </c>
      <c r="K47" s="5">
        <v>892214.6100000001</v>
      </c>
      <c r="L47" s="5">
        <v>892215.04999999993</v>
      </c>
      <c r="M47" s="5">
        <v>892215.1</v>
      </c>
      <c r="N47" s="5">
        <v>584561.79999999993</v>
      </c>
      <c r="O47" s="5">
        <f t="shared" si="0"/>
        <v>11710658.120000001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x14ac:dyDescent="0.2">
      <c r="A48" t="s">
        <v>54</v>
      </c>
      <c r="B48" s="5">
        <v>514546.85</v>
      </c>
      <c r="C48" s="5">
        <v>514561.02</v>
      </c>
      <c r="D48" s="5">
        <v>514561.02</v>
      </c>
      <c r="E48" s="5">
        <v>514561.02</v>
      </c>
      <c r="F48" s="5">
        <v>514561.02</v>
      </c>
      <c r="G48" s="5">
        <v>3200.17</v>
      </c>
      <c r="H48" s="5">
        <v>514561.02</v>
      </c>
      <c r="I48" s="5">
        <v>514561.02</v>
      </c>
      <c r="J48" s="5">
        <v>514615.96</v>
      </c>
      <c r="K48" s="5">
        <v>514489.1</v>
      </c>
      <c r="L48" s="5">
        <v>514489.59999999998</v>
      </c>
      <c r="M48" s="5">
        <v>514489.66</v>
      </c>
      <c r="N48" s="5">
        <v>350737.72</v>
      </c>
      <c r="O48" s="5">
        <f t="shared" si="0"/>
        <v>6013935.1799999997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x14ac:dyDescent="0.2">
      <c r="A49" t="s">
        <v>20</v>
      </c>
      <c r="B49" s="5">
        <v>27847.599999999999</v>
      </c>
      <c r="C49" s="5">
        <v>27847.789999999997</v>
      </c>
      <c r="D49" s="5">
        <v>27847.8</v>
      </c>
      <c r="E49" s="5">
        <v>27847.789999999997</v>
      </c>
      <c r="F49" s="5">
        <v>27847.79</v>
      </c>
      <c r="G49" s="5">
        <v>28786.430000000004</v>
      </c>
      <c r="H49" s="5">
        <v>27847.79</v>
      </c>
      <c r="I49" s="5">
        <v>27847.789999999997</v>
      </c>
      <c r="J49" s="5">
        <v>27849.719999999998</v>
      </c>
      <c r="K49" s="5">
        <v>27847.579999999998</v>
      </c>
      <c r="L49" s="5">
        <v>27847.600000000002</v>
      </c>
      <c r="M49" s="5">
        <v>27847.59</v>
      </c>
      <c r="N49" s="5">
        <v>7731.45</v>
      </c>
      <c r="O49" s="5">
        <f t="shared" si="0"/>
        <v>342844.72000000003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x14ac:dyDescent="0.2">
      <c r="A50" t="s">
        <v>21</v>
      </c>
      <c r="B50" s="5">
        <v>4138.8</v>
      </c>
      <c r="C50" s="5">
        <v>4138.8</v>
      </c>
      <c r="D50" s="5">
        <v>4138.8</v>
      </c>
      <c r="E50" s="5">
        <v>4138.8100000000004</v>
      </c>
      <c r="F50" s="5">
        <v>4138.8</v>
      </c>
      <c r="G50" s="5">
        <v>3804.48</v>
      </c>
      <c r="H50" s="5">
        <v>4138.8</v>
      </c>
      <c r="I50" s="5">
        <v>4138.8100000000004</v>
      </c>
      <c r="J50" s="5">
        <v>4138.8100000000004</v>
      </c>
      <c r="K50" s="5">
        <v>4138.82</v>
      </c>
      <c r="L50" s="5">
        <v>4138.8100000000004</v>
      </c>
      <c r="M50" s="5">
        <v>4138.82</v>
      </c>
      <c r="N50" s="5">
        <v>103.63</v>
      </c>
      <c r="O50" s="5">
        <f t="shared" si="0"/>
        <v>49434.989999999991</v>
      </c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x14ac:dyDescent="0.2">
      <c r="A51" t="s">
        <v>22</v>
      </c>
      <c r="B51" s="5">
        <v>14171.81</v>
      </c>
      <c r="C51" s="5">
        <v>14171.84</v>
      </c>
      <c r="D51" s="5">
        <v>14171.84</v>
      </c>
      <c r="E51" s="5">
        <v>14171.84</v>
      </c>
      <c r="F51" s="5">
        <v>14171.82</v>
      </c>
      <c r="G51" s="5">
        <v>14089.61</v>
      </c>
      <c r="H51" s="5">
        <v>14171.82</v>
      </c>
      <c r="I51" s="5">
        <v>14171.84</v>
      </c>
      <c r="J51" s="5">
        <v>14171.93</v>
      </c>
      <c r="K51" s="5">
        <v>14171.53</v>
      </c>
      <c r="L51" s="5">
        <v>14171.54</v>
      </c>
      <c r="M51" s="5">
        <v>14171.550000000001</v>
      </c>
      <c r="N51" s="5">
        <v>4203.3099999999995</v>
      </c>
      <c r="O51" s="5">
        <f t="shared" si="0"/>
        <v>174182.27999999997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x14ac:dyDescent="0.2">
      <c r="A52" t="s">
        <v>55</v>
      </c>
      <c r="B52" s="5">
        <v>217466.93</v>
      </c>
      <c r="C52" s="5">
        <v>217472.12</v>
      </c>
      <c r="D52" s="5">
        <v>217472.14</v>
      </c>
      <c r="E52" s="5">
        <v>217472.13</v>
      </c>
      <c r="F52" s="5">
        <v>217472.14</v>
      </c>
      <c r="G52" s="5">
        <v>226067.84</v>
      </c>
      <c r="H52" s="5">
        <v>217472.14</v>
      </c>
      <c r="I52" s="5">
        <v>217472.13</v>
      </c>
      <c r="J52" s="5">
        <v>217486.58</v>
      </c>
      <c r="K52" s="5">
        <v>217441.42</v>
      </c>
      <c r="L52" s="5">
        <v>217441.59</v>
      </c>
      <c r="M52" s="5">
        <v>217441.60000000003</v>
      </c>
      <c r="N52" s="5">
        <v>116248.65999999999</v>
      </c>
      <c r="O52" s="5">
        <f t="shared" si="0"/>
        <v>2734427.42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x14ac:dyDescent="0.2">
      <c r="A53" t="s">
        <v>23</v>
      </c>
      <c r="B53" s="5">
        <v>187028.91</v>
      </c>
      <c r="C53" s="5">
        <v>187033.28</v>
      </c>
      <c r="D53" s="5">
        <v>187033.28</v>
      </c>
      <c r="E53" s="5">
        <v>187033.27</v>
      </c>
      <c r="F53" s="5">
        <v>187033.28</v>
      </c>
      <c r="G53" s="5">
        <v>181759.37999999998</v>
      </c>
      <c r="H53" s="5">
        <v>187033.28</v>
      </c>
      <c r="I53" s="5">
        <v>187033.25999999998</v>
      </c>
      <c r="J53" s="5">
        <v>187042.38999999998</v>
      </c>
      <c r="K53" s="5">
        <v>187001.84</v>
      </c>
      <c r="L53" s="5">
        <v>187001.98</v>
      </c>
      <c r="M53" s="5">
        <v>187001.99999999997</v>
      </c>
      <c r="N53" s="5">
        <v>97709.760000000009</v>
      </c>
      <c r="O53" s="5">
        <f t="shared" si="0"/>
        <v>2336745.91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x14ac:dyDescent="0.2">
      <c r="A54" t="s">
        <v>24</v>
      </c>
      <c r="B54" s="5">
        <v>60727.92</v>
      </c>
      <c r="C54" s="5">
        <v>60728.210000000006</v>
      </c>
      <c r="D54" s="5">
        <v>60728.210000000006</v>
      </c>
      <c r="E54" s="5">
        <v>60728.210000000006</v>
      </c>
      <c r="F54" s="5">
        <v>60728.210000000006</v>
      </c>
      <c r="G54" s="5">
        <v>85007.64</v>
      </c>
      <c r="H54" s="5">
        <v>60728.22</v>
      </c>
      <c r="I54" s="5">
        <v>60728.210000000006</v>
      </c>
      <c r="J54" s="5">
        <v>60729.210000000006</v>
      </c>
      <c r="K54" s="5">
        <v>67638.11</v>
      </c>
      <c r="L54" s="5">
        <v>67615.31</v>
      </c>
      <c r="M54" s="5">
        <v>67612.92</v>
      </c>
      <c r="N54" s="5">
        <v>13251.849999999999</v>
      </c>
      <c r="O54" s="5">
        <f t="shared" si="0"/>
        <v>786952.23000000021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x14ac:dyDescent="0.2">
      <c r="A55" t="s">
        <v>56</v>
      </c>
      <c r="B55" s="5">
        <v>170307.87000000002</v>
      </c>
      <c r="C55" s="5">
        <v>170316.83999999997</v>
      </c>
      <c r="D55" s="5">
        <v>170316.83999999997</v>
      </c>
      <c r="E55" s="5">
        <v>170316.84999999998</v>
      </c>
      <c r="F55" s="5">
        <v>170316.82999999996</v>
      </c>
      <c r="G55" s="5">
        <v>147308.34000000003</v>
      </c>
      <c r="H55" s="5">
        <v>170316.82999999996</v>
      </c>
      <c r="I55" s="5">
        <v>170316.85</v>
      </c>
      <c r="J55" s="5">
        <v>170322.41</v>
      </c>
      <c r="K55" s="5">
        <v>170278.15</v>
      </c>
      <c r="L55" s="5">
        <v>170278.13</v>
      </c>
      <c r="M55" s="5">
        <v>170278.12000000002</v>
      </c>
      <c r="N55" s="5">
        <v>93601.530000000028</v>
      </c>
      <c r="O55" s="5">
        <f t="shared" si="0"/>
        <v>2114275.59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x14ac:dyDescent="0.2">
      <c r="A56" t="s">
        <v>57</v>
      </c>
      <c r="B56" s="5">
        <v>40391.19</v>
      </c>
      <c r="C56" s="5">
        <v>40392.19</v>
      </c>
      <c r="D56" s="5">
        <v>40392.199999999997</v>
      </c>
      <c r="E56" s="5">
        <v>40392.199999999997</v>
      </c>
      <c r="F56" s="5">
        <v>40392.199999999997</v>
      </c>
      <c r="G56" s="5">
        <v>39471.39</v>
      </c>
      <c r="H56" s="5">
        <v>40392.199999999997</v>
      </c>
      <c r="I56" s="5">
        <v>40392.19</v>
      </c>
      <c r="J56" s="5">
        <v>40393.279999999999</v>
      </c>
      <c r="K56" s="5">
        <v>40384.86</v>
      </c>
      <c r="L56" s="5">
        <v>40384.9</v>
      </c>
      <c r="M56" s="5">
        <v>40384.89</v>
      </c>
      <c r="N56" s="5">
        <v>19885.61</v>
      </c>
      <c r="O56" s="5">
        <f t="shared" si="0"/>
        <v>503649.30000000005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x14ac:dyDescent="0.2">
      <c r="A57" t="s">
        <v>58</v>
      </c>
      <c r="B57" s="5">
        <v>262879.85000000003</v>
      </c>
      <c r="C57" s="5">
        <v>262888.16000000003</v>
      </c>
      <c r="D57" s="5">
        <v>262888.16000000003</v>
      </c>
      <c r="E57" s="5">
        <v>262888.15000000002</v>
      </c>
      <c r="F57" s="5">
        <v>262888.16000000003</v>
      </c>
      <c r="G57" s="5">
        <v>283810.81000000006</v>
      </c>
      <c r="H57" s="5">
        <v>262888.15000000002</v>
      </c>
      <c r="I57" s="5">
        <v>262888.14</v>
      </c>
      <c r="J57" s="5">
        <v>262909.46000000002</v>
      </c>
      <c r="K57" s="5">
        <v>262850.13</v>
      </c>
      <c r="L57" s="5">
        <v>262850.32999999996</v>
      </c>
      <c r="M57" s="5">
        <v>262850.33</v>
      </c>
      <c r="N57" s="5">
        <v>160006.19</v>
      </c>
      <c r="O57" s="5">
        <f t="shared" si="0"/>
        <v>3335486.02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x14ac:dyDescent="0.2">
      <c r="A58" t="s">
        <v>25</v>
      </c>
      <c r="B58" s="5">
        <v>23144.61</v>
      </c>
      <c r="C58" s="5">
        <v>23144.61</v>
      </c>
      <c r="D58" s="5">
        <v>23144.61</v>
      </c>
      <c r="E58" s="5">
        <v>23144.61</v>
      </c>
      <c r="F58" s="5">
        <v>23144.61</v>
      </c>
      <c r="G58" s="5">
        <v>188671.04</v>
      </c>
      <c r="H58" s="5">
        <v>23144.61</v>
      </c>
      <c r="I58" s="5">
        <v>23144.61</v>
      </c>
      <c r="J58" s="5">
        <v>23144.79</v>
      </c>
      <c r="K58" s="5">
        <v>23144.79</v>
      </c>
      <c r="L58" s="5">
        <v>23144.79</v>
      </c>
      <c r="M58" s="5">
        <v>23144.78</v>
      </c>
      <c r="N58" s="5">
        <v>1962.46</v>
      </c>
      <c r="O58" s="5">
        <f t="shared" si="0"/>
        <v>445224.92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x14ac:dyDescent="0.2">
      <c r="A59" t="s">
        <v>59</v>
      </c>
      <c r="B59" s="5">
        <v>1799119.3499999999</v>
      </c>
      <c r="C59" s="5">
        <v>1799200.1</v>
      </c>
      <c r="D59" s="5">
        <v>1799200.1</v>
      </c>
      <c r="E59" s="5">
        <v>1799200.1</v>
      </c>
      <c r="F59" s="5">
        <v>1799200.12</v>
      </c>
      <c r="G59" s="5">
        <v>1811762.6399999997</v>
      </c>
      <c r="H59" s="5">
        <v>1799200.13</v>
      </c>
      <c r="I59" s="5">
        <v>1799200.1</v>
      </c>
      <c r="J59" s="5">
        <v>1799385.35</v>
      </c>
      <c r="K59" s="5">
        <v>1798888.2700000003</v>
      </c>
      <c r="L59" s="5">
        <v>1798889.0800000003</v>
      </c>
      <c r="M59" s="5">
        <v>1798889.1500000004</v>
      </c>
      <c r="N59" s="5">
        <v>1313853.71</v>
      </c>
      <c r="O59" s="5">
        <f t="shared" si="0"/>
        <v>22915988.200000003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x14ac:dyDescent="0.2">
      <c r="A60" t="s">
        <v>60</v>
      </c>
      <c r="B60" s="5">
        <v>338325.56</v>
      </c>
      <c r="C60" s="5">
        <v>338334.89</v>
      </c>
      <c r="D60" s="5">
        <v>338334.89</v>
      </c>
      <c r="E60" s="5">
        <v>338334.88</v>
      </c>
      <c r="F60" s="5">
        <v>338334.89</v>
      </c>
      <c r="G60" s="5">
        <v>133080.38</v>
      </c>
      <c r="H60" s="5">
        <v>338334.89</v>
      </c>
      <c r="I60" s="5">
        <v>338334.87</v>
      </c>
      <c r="J60" s="5">
        <v>338384.99</v>
      </c>
      <c r="K60" s="5">
        <v>338305.06</v>
      </c>
      <c r="L60" s="5">
        <v>338305.47</v>
      </c>
      <c r="M60" s="5">
        <v>338305.51</v>
      </c>
      <c r="N60" s="5">
        <v>266437.32</v>
      </c>
      <c r="O60" s="5">
        <f t="shared" si="0"/>
        <v>4121153.6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x14ac:dyDescent="0.2">
      <c r="A61" t="s">
        <v>61</v>
      </c>
      <c r="B61" s="5">
        <v>2158502.6399999997</v>
      </c>
      <c r="C61" s="5">
        <v>2158578</v>
      </c>
      <c r="D61" s="5">
        <v>2158578.0199999996</v>
      </c>
      <c r="E61" s="5">
        <v>2158577.9900000002</v>
      </c>
      <c r="F61" s="5">
        <v>2158578.0099999998</v>
      </c>
      <c r="G61" s="5">
        <v>2179690.5700000003</v>
      </c>
      <c r="H61" s="5">
        <v>2158578.0199999996</v>
      </c>
      <c r="I61" s="5">
        <v>2158578.02</v>
      </c>
      <c r="J61" s="5">
        <v>2158774.0800000005</v>
      </c>
      <c r="K61" s="5">
        <v>2158208.9900000002</v>
      </c>
      <c r="L61" s="5">
        <v>2158210.41</v>
      </c>
      <c r="M61" s="5">
        <v>2158210.4899999998</v>
      </c>
      <c r="N61" s="5">
        <v>1446038.3</v>
      </c>
      <c r="O61" s="5">
        <f t="shared" si="0"/>
        <v>27369103.540000003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 x14ac:dyDescent="0.2">
      <c r="A62" t="s">
        <v>26</v>
      </c>
      <c r="B62" s="5">
        <v>148544.53</v>
      </c>
      <c r="C62" s="5">
        <v>148545.57</v>
      </c>
      <c r="D62" s="5">
        <v>148545.54999999999</v>
      </c>
      <c r="E62" s="5">
        <v>148545.58000000002</v>
      </c>
      <c r="F62" s="5">
        <v>148545.54</v>
      </c>
      <c r="G62" s="5">
        <v>131315.19999999998</v>
      </c>
      <c r="H62" s="5">
        <v>148545.54</v>
      </c>
      <c r="I62" s="5">
        <v>148545.59000000003</v>
      </c>
      <c r="J62" s="5">
        <v>148552.06</v>
      </c>
      <c r="K62" s="5">
        <v>148542.15</v>
      </c>
      <c r="L62" s="5">
        <v>148542.22999999998</v>
      </c>
      <c r="M62" s="5">
        <v>148542.22999999998</v>
      </c>
      <c r="N62" s="5">
        <v>43960.740000000005</v>
      </c>
      <c r="O62" s="5">
        <f t="shared" si="0"/>
        <v>1809272.51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x14ac:dyDescent="0.2">
      <c r="A63" t="s">
        <v>62</v>
      </c>
      <c r="B63" s="5">
        <v>1913359.9299999997</v>
      </c>
      <c r="C63" s="5">
        <v>1913413.8399999996</v>
      </c>
      <c r="D63" s="5">
        <v>1913413.8699999996</v>
      </c>
      <c r="E63" s="5">
        <v>1913413.8199999996</v>
      </c>
      <c r="F63" s="5">
        <v>1913413.8799999997</v>
      </c>
      <c r="G63" s="5">
        <v>1942912.4799999997</v>
      </c>
      <c r="H63" s="5">
        <v>1913235.4999999998</v>
      </c>
      <c r="I63" s="5">
        <v>1913413.7999999998</v>
      </c>
      <c r="J63" s="5">
        <v>1913538.7400000002</v>
      </c>
      <c r="K63" s="5">
        <v>1913088.7400000002</v>
      </c>
      <c r="L63" s="5">
        <v>1913268.5900000003</v>
      </c>
      <c r="M63" s="5">
        <v>1913090.3400000003</v>
      </c>
      <c r="N63" s="5">
        <v>1079137.9999999998</v>
      </c>
      <c r="O63" s="5">
        <f t="shared" si="0"/>
        <v>24068701.530000001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x14ac:dyDescent="0.2">
      <c r="A64" t="s">
        <v>63</v>
      </c>
      <c r="B64" s="5">
        <v>715438.46000000008</v>
      </c>
      <c r="C64" s="5">
        <v>715455.67</v>
      </c>
      <c r="D64" s="5">
        <v>715455.67</v>
      </c>
      <c r="E64" s="5">
        <v>715455.68</v>
      </c>
      <c r="F64" s="5">
        <v>715455.67</v>
      </c>
      <c r="G64" s="5">
        <v>692627.06</v>
      </c>
      <c r="H64" s="5">
        <v>715455.68</v>
      </c>
      <c r="I64" s="5">
        <v>715455.67</v>
      </c>
      <c r="J64" s="5">
        <v>715525.68</v>
      </c>
      <c r="K64" s="5">
        <v>715369.24</v>
      </c>
      <c r="L64" s="5">
        <v>715370.07000000007</v>
      </c>
      <c r="M64" s="5">
        <v>715370.09999999986</v>
      </c>
      <c r="N64" s="5">
        <v>455869.23</v>
      </c>
      <c r="O64" s="5">
        <f t="shared" si="0"/>
        <v>9018303.8800000008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33" x14ac:dyDescent="0.2">
      <c r="A65" t="s">
        <v>64</v>
      </c>
      <c r="B65" s="5">
        <v>47348.28</v>
      </c>
      <c r="C65" s="5">
        <v>47348.32</v>
      </c>
      <c r="D65" s="5">
        <v>47348.32</v>
      </c>
      <c r="E65" s="5">
        <v>47348.31</v>
      </c>
      <c r="F65" s="5">
        <v>47348.32</v>
      </c>
      <c r="G65" s="5">
        <v>89347.3</v>
      </c>
      <c r="H65" s="5">
        <v>47348.32</v>
      </c>
      <c r="I65" s="5">
        <v>47348.31</v>
      </c>
      <c r="J65" s="5">
        <v>47348.74</v>
      </c>
      <c r="K65" s="5">
        <v>47348.359999999986</v>
      </c>
      <c r="L65" s="5">
        <v>47348.359999999993</v>
      </c>
      <c r="M65" s="5">
        <v>47348.359999999986</v>
      </c>
      <c r="N65" s="5">
        <v>5102.17</v>
      </c>
      <c r="O65" s="5">
        <f t="shared" si="0"/>
        <v>615281.47000000009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x14ac:dyDescent="0.2">
      <c r="A66" t="s">
        <v>65</v>
      </c>
      <c r="B66" s="5">
        <v>65082</v>
      </c>
      <c r="C66" s="5">
        <v>65082.520000000004</v>
      </c>
      <c r="D66" s="5">
        <v>65082.51</v>
      </c>
      <c r="E66" s="5">
        <v>65082.520000000004</v>
      </c>
      <c r="F66" s="5">
        <v>65082.51</v>
      </c>
      <c r="G66" s="5">
        <v>135972.43</v>
      </c>
      <c r="H66" s="5">
        <v>65082.51</v>
      </c>
      <c r="I66" s="5">
        <v>65082.520000000004</v>
      </c>
      <c r="J66" s="5">
        <v>62487.930000000008</v>
      </c>
      <c r="K66" s="5">
        <v>62484.07</v>
      </c>
      <c r="L66" s="5">
        <v>62484.060000000005</v>
      </c>
      <c r="M66" s="5">
        <v>62484.08</v>
      </c>
      <c r="N66" s="5">
        <v>15645.599999999999</v>
      </c>
      <c r="O66" s="5">
        <f t="shared" si="0"/>
        <v>857135.26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spans="1:33" x14ac:dyDescent="0.2">
      <c r="A67" t="s">
        <v>66</v>
      </c>
      <c r="B67" s="5">
        <v>545655.46</v>
      </c>
      <c r="C67" s="5">
        <v>545668.49</v>
      </c>
      <c r="D67" s="5">
        <v>545668.49</v>
      </c>
      <c r="E67" s="5">
        <v>545668.48</v>
      </c>
      <c r="F67" s="5">
        <v>545668.49</v>
      </c>
      <c r="G67" s="5">
        <v>447804.23</v>
      </c>
      <c r="H67" s="5">
        <v>545668.49</v>
      </c>
      <c r="I67" s="5">
        <v>545668.47</v>
      </c>
      <c r="J67" s="5">
        <v>545752.06000000006</v>
      </c>
      <c r="K67" s="5">
        <v>545618.71</v>
      </c>
      <c r="L67" s="5">
        <v>545619.39999999991</v>
      </c>
      <c r="M67" s="5">
        <v>545619.5</v>
      </c>
      <c r="N67" s="5">
        <v>433712.27999999997</v>
      </c>
      <c r="O67" s="5">
        <f t="shared" si="0"/>
        <v>6883792.5499999998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spans="1:33" x14ac:dyDescent="0.2">
      <c r="A68" t="s">
        <v>67</v>
      </c>
      <c r="B68" s="5">
        <v>48548.87</v>
      </c>
      <c r="C68" s="5">
        <v>48549.35</v>
      </c>
      <c r="D68" s="5">
        <v>48549.340000000004</v>
      </c>
      <c r="E68" s="5">
        <v>48549.35</v>
      </c>
      <c r="F68" s="5">
        <v>48549.340000000004</v>
      </c>
      <c r="G68" s="5">
        <v>48360.94</v>
      </c>
      <c r="H68" s="5">
        <v>48549.340000000004</v>
      </c>
      <c r="I68" s="5">
        <v>48549.36</v>
      </c>
      <c r="J68" s="5">
        <v>48552.28</v>
      </c>
      <c r="K68" s="5">
        <v>48546.94</v>
      </c>
      <c r="L68" s="5">
        <v>48547</v>
      </c>
      <c r="M68" s="5">
        <v>48547</v>
      </c>
      <c r="N68" s="5">
        <v>18376.12</v>
      </c>
      <c r="O68" s="5">
        <f t="shared" si="0"/>
        <v>600775.2300000001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1:33" x14ac:dyDescent="0.2">
      <c r="A69" t="s">
        <v>68</v>
      </c>
      <c r="B69" s="5">
        <v>417068.88</v>
      </c>
      <c r="C69" s="5">
        <v>417083.05</v>
      </c>
      <c r="D69" s="5">
        <v>417083.05</v>
      </c>
      <c r="E69" s="5">
        <v>417083.02999999997</v>
      </c>
      <c r="F69" s="5">
        <v>417083.05</v>
      </c>
      <c r="G69" s="5">
        <v>523311.25</v>
      </c>
      <c r="H69" s="5">
        <v>417083.05</v>
      </c>
      <c r="I69" s="5">
        <v>417083.02999999997</v>
      </c>
      <c r="J69" s="5">
        <v>417122.93000000005</v>
      </c>
      <c r="K69" s="5">
        <v>417015.76999999996</v>
      </c>
      <c r="L69" s="5">
        <v>417016.01</v>
      </c>
      <c r="M69" s="5">
        <v>417016.05</v>
      </c>
      <c r="N69" s="5">
        <v>282328.70999999996</v>
      </c>
      <c r="O69" s="5">
        <f t="shared" si="0"/>
        <v>5393377.8599999994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1:33" x14ac:dyDescent="0.2">
      <c r="A70" t="s">
        <v>69</v>
      </c>
      <c r="B70" s="5">
        <v>649857.9</v>
      </c>
      <c r="C70" s="5">
        <v>649877.30000000005</v>
      </c>
      <c r="D70" s="5">
        <v>649877.30000000005</v>
      </c>
      <c r="E70" s="5">
        <v>649877.29999999993</v>
      </c>
      <c r="F70" s="5">
        <v>649877.29</v>
      </c>
      <c r="G70" s="5">
        <v>531933.61</v>
      </c>
      <c r="H70" s="5">
        <v>649877.28</v>
      </c>
      <c r="I70" s="5">
        <v>649877.30999999994</v>
      </c>
      <c r="J70" s="5">
        <v>649945</v>
      </c>
      <c r="K70" s="5">
        <v>649784.39</v>
      </c>
      <c r="L70" s="5">
        <v>649784.98</v>
      </c>
      <c r="M70" s="5">
        <v>649785.06000000006</v>
      </c>
      <c r="N70" s="5">
        <v>441506.97</v>
      </c>
      <c r="O70" s="5">
        <f t="shared" si="0"/>
        <v>8121861.6900000004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:33" x14ac:dyDescent="0.2">
      <c r="A71" t="s">
        <v>27</v>
      </c>
      <c r="B71" s="5">
        <v>36192.75</v>
      </c>
      <c r="C71" s="5">
        <v>36193.270000000004</v>
      </c>
      <c r="D71" s="5">
        <v>36193.29</v>
      </c>
      <c r="E71" s="5">
        <v>36193.280000000006</v>
      </c>
      <c r="F71" s="5">
        <v>36193.29</v>
      </c>
      <c r="G71" s="5">
        <v>52089.430000000008</v>
      </c>
      <c r="H71" s="5">
        <v>36193.29</v>
      </c>
      <c r="I71" s="5">
        <v>36193.280000000006</v>
      </c>
      <c r="J71" s="5">
        <v>36194.480000000003</v>
      </c>
      <c r="K71" s="5">
        <v>36189.65</v>
      </c>
      <c r="L71" s="5">
        <v>36189.660000000003</v>
      </c>
      <c r="M71" s="5">
        <v>36189.689999999995</v>
      </c>
      <c r="N71" s="5">
        <v>14782.88</v>
      </c>
      <c r="O71" s="5">
        <f t="shared" si="0"/>
        <v>464988.24000000005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1:33" x14ac:dyDescent="0.2">
      <c r="A72" t="s">
        <v>70</v>
      </c>
      <c r="B72" s="5">
        <v>27078.52</v>
      </c>
      <c r="C72" s="5">
        <v>27078.530000000002</v>
      </c>
      <c r="D72" s="5">
        <v>27078.52</v>
      </c>
      <c r="E72" s="5">
        <v>27078.530000000002</v>
      </c>
      <c r="F72" s="5">
        <v>27078.52</v>
      </c>
      <c r="G72" s="5">
        <v>125112.39</v>
      </c>
      <c r="H72" s="5">
        <v>27078.52</v>
      </c>
      <c r="I72" s="5">
        <v>27078.530000000002</v>
      </c>
      <c r="J72" s="5">
        <v>27078.699999999997</v>
      </c>
      <c r="K72" s="5">
        <v>27078.71</v>
      </c>
      <c r="L72" s="5">
        <v>27078.699999999997</v>
      </c>
      <c r="M72" s="5">
        <v>27078.71</v>
      </c>
      <c r="N72" s="5">
        <v>1916.67</v>
      </c>
      <c r="O72" s="5">
        <f t="shared" si="0"/>
        <v>424893.5500000001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3" x14ac:dyDescent="0.2">
      <c r="A73" t="s">
        <v>28</v>
      </c>
      <c r="B73" s="5">
        <v>23339.65</v>
      </c>
      <c r="C73" s="5">
        <v>23340.06</v>
      </c>
      <c r="D73" s="5">
        <v>23340.06</v>
      </c>
      <c r="E73" s="5">
        <v>23340.06</v>
      </c>
      <c r="F73" s="5">
        <v>23340.07</v>
      </c>
      <c r="G73" s="5">
        <v>7131.7</v>
      </c>
      <c r="H73" s="5">
        <v>23340.07</v>
      </c>
      <c r="I73" s="5">
        <v>23340.06</v>
      </c>
      <c r="J73" s="5">
        <v>23341.75</v>
      </c>
      <c r="K73" s="5">
        <v>23337.61</v>
      </c>
      <c r="L73" s="5">
        <v>23337.64</v>
      </c>
      <c r="M73" s="5">
        <v>23337.65</v>
      </c>
      <c r="N73" s="5">
        <v>10659.39</v>
      </c>
      <c r="O73" s="5">
        <f t="shared" si="0"/>
        <v>274525.77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1:33" x14ac:dyDescent="0.2">
      <c r="A74" t="s">
        <v>29</v>
      </c>
      <c r="B74" s="5">
        <v>9108.9500000000007</v>
      </c>
      <c r="C74" s="5">
        <v>9109.01</v>
      </c>
      <c r="D74" s="5">
        <v>9109.01</v>
      </c>
      <c r="E74" s="5">
        <v>9109.01</v>
      </c>
      <c r="F74" s="5">
        <v>9109.01</v>
      </c>
      <c r="G74" s="5">
        <v>185146.83</v>
      </c>
      <c r="H74" s="5">
        <v>9109.01</v>
      </c>
      <c r="I74" s="5">
        <v>9109.02</v>
      </c>
      <c r="J74" s="5">
        <v>9110.67</v>
      </c>
      <c r="K74" s="5">
        <v>9109.68</v>
      </c>
      <c r="L74" s="5">
        <v>9109.69</v>
      </c>
      <c r="M74" s="5">
        <v>9109.7100000000009</v>
      </c>
      <c r="N74" s="5">
        <v>4111</v>
      </c>
      <c r="O74" s="5">
        <f t="shared" si="0"/>
        <v>289460.60000000003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1:33" x14ac:dyDescent="0.2">
      <c r="A75" t="s">
        <v>71</v>
      </c>
      <c r="B75" s="5">
        <v>1186610.1500000001</v>
      </c>
      <c r="C75" s="5">
        <v>1185724.06</v>
      </c>
      <c r="D75" s="5">
        <v>1185724.07</v>
      </c>
      <c r="E75" s="5">
        <v>1185724.06</v>
      </c>
      <c r="F75" s="5">
        <v>1185724.08</v>
      </c>
      <c r="G75" s="5">
        <v>898412.81</v>
      </c>
      <c r="H75" s="5">
        <v>1185724.06</v>
      </c>
      <c r="I75" s="5">
        <v>1185724.05</v>
      </c>
      <c r="J75" s="5">
        <v>1185862.7200000002</v>
      </c>
      <c r="K75" s="5">
        <v>1185588.75</v>
      </c>
      <c r="L75" s="5">
        <v>1185590.0900000001</v>
      </c>
      <c r="M75" s="5">
        <v>1185590.3</v>
      </c>
      <c r="N75" s="5">
        <v>816040.6</v>
      </c>
      <c r="O75" s="5">
        <f t="shared" si="0"/>
        <v>14758039.800000003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spans="1:33" x14ac:dyDescent="0.2">
      <c r="A76" t="s">
        <v>72</v>
      </c>
      <c r="B76" s="5">
        <v>5020.82</v>
      </c>
      <c r="C76" s="5">
        <v>5020.82</v>
      </c>
      <c r="D76" s="5">
        <v>5020.82</v>
      </c>
      <c r="E76" s="5">
        <v>5020.8099999999995</v>
      </c>
      <c r="F76" s="5">
        <v>5020.82</v>
      </c>
      <c r="G76" s="5">
        <v>28852.85</v>
      </c>
      <c r="H76" s="5">
        <v>5020.82</v>
      </c>
      <c r="I76" s="5">
        <v>5020.8099999999995</v>
      </c>
      <c r="J76" s="5">
        <v>5020.82</v>
      </c>
      <c r="K76" s="5">
        <v>5020.83</v>
      </c>
      <c r="L76" s="5">
        <v>5020.83</v>
      </c>
      <c r="M76" s="5">
        <v>5020.83</v>
      </c>
      <c r="N76" s="5">
        <v>148.16</v>
      </c>
      <c r="O76" s="5">
        <f t="shared" si="0"/>
        <v>84230.04</v>
      </c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33" x14ac:dyDescent="0.2">
      <c r="A77" t="s">
        <v>73</v>
      </c>
      <c r="B77" s="5">
        <v>40927.72</v>
      </c>
      <c r="C77" s="5">
        <v>40929.270000000004</v>
      </c>
      <c r="D77" s="5">
        <v>40929.270000000004</v>
      </c>
      <c r="E77" s="5">
        <v>40929.270000000004</v>
      </c>
      <c r="F77" s="5">
        <v>40929.26</v>
      </c>
      <c r="G77" s="5">
        <v>15737.43</v>
      </c>
      <c r="H77" s="5">
        <v>40929.26</v>
      </c>
      <c r="I77" s="5">
        <v>40929.270000000004</v>
      </c>
      <c r="J77" s="5">
        <v>40933.020000000004</v>
      </c>
      <c r="K77" s="5">
        <v>40923.770000000004</v>
      </c>
      <c r="L77" s="5">
        <v>40923.800000000003</v>
      </c>
      <c r="M77" s="5">
        <v>40923.800000000003</v>
      </c>
      <c r="N77" s="5">
        <v>25288.34</v>
      </c>
      <c r="O77" s="5">
        <f>SUM(B77:N77)</f>
        <v>491233.4800000001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33" x14ac:dyDescent="0.2">
      <c r="A78" t="s">
        <v>30</v>
      </c>
      <c r="B78" s="5">
        <v>18103.27</v>
      </c>
      <c r="C78" s="5">
        <v>18103.29</v>
      </c>
      <c r="D78" s="5">
        <v>18103.29</v>
      </c>
      <c r="E78" s="5">
        <v>18103.3</v>
      </c>
      <c r="F78" s="5">
        <v>18103.29</v>
      </c>
      <c r="G78" s="5">
        <v>18282.91</v>
      </c>
      <c r="H78" s="5">
        <v>18103.29</v>
      </c>
      <c r="I78" s="5">
        <v>18103.29</v>
      </c>
      <c r="J78" s="5">
        <v>18103.539999999997</v>
      </c>
      <c r="K78" s="5">
        <v>18103.14</v>
      </c>
      <c r="L78" s="5">
        <v>18103.150000000001</v>
      </c>
      <c r="M78" s="5">
        <v>18103.14</v>
      </c>
      <c r="N78" s="5">
        <v>2577.88</v>
      </c>
      <c r="O78" s="5">
        <f>SUM(B78:N78)</f>
        <v>219996.78000000003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x14ac:dyDescent="0.2">
      <c r="A79" t="s">
        <v>1</v>
      </c>
      <c r="T79" s="11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1:33" x14ac:dyDescent="0.2">
      <c r="A80" t="s">
        <v>31</v>
      </c>
      <c r="B80" s="5">
        <f t="shared" ref="B80:O80" si="1">SUM(B12:B78)</f>
        <v>33365714.98</v>
      </c>
      <c r="C80" s="5">
        <f t="shared" si="1"/>
        <v>33039088.430000007</v>
      </c>
      <c r="D80" s="5">
        <f t="shared" si="1"/>
        <v>32982496.870000008</v>
      </c>
      <c r="E80" s="5">
        <f t="shared" si="1"/>
        <v>32982496.839999996</v>
      </c>
      <c r="F80" s="5">
        <f t="shared" si="1"/>
        <v>32982496.820000011</v>
      </c>
      <c r="G80" s="5">
        <f t="shared" si="1"/>
        <v>33472269.229999997</v>
      </c>
      <c r="H80" s="5">
        <f t="shared" si="1"/>
        <v>32964637.040000003</v>
      </c>
      <c r="I80" s="5">
        <f t="shared" si="1"/>
        <v>33000178.18</v>
      </c>
      <c r="J80" s="5">
        <f t="shared" si="1"/>
        <v>33265454.689999994</v>
      </c>
      <c r="K80" s="5">
        <f t="shared" si="1"/>
        <v>33039088.43</v>
      </c>
      <c r="L80" s="5">
        <f t="shared" si="1"/>
        <v>33039266.739999991</v>
      </c>
      <c r="M80" s="5">
        <f t="shared" si="1"/>
        <v>33039088.370000008</v>
      </c>
      <c r="N80" s="5">
        <f t="shared" si="1"/>
        <v>18600917.040000003</v>
      </c>
      <c r="O80" s="5">
        <f t="shared" si="1"/>
        <v>415773193.66000015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AB0D68-58F8-4733-8DF8-498EC8F6E981}"/>
</file>

<file path=customXml/itemProps2.xml><?xml version="1.0" encoding="utf-8"?>
<ds:datastoreItem xmlns:ds="http://schemas.openxmlformats.org/officeDocument/2006/customXml" ds:itemID="{8B462236-65C3-43FD-A3B7-F99C7F18F063}"/>
</file>

<file path=customXml/itemProps3.xml><?xml version="1.0" encoding="utf-8"?>
<ds:datastoreItem xmlns:ds="http://schemas.openxmlformats.org/officeDocument/2006/customXml" ds:itemID="{C1B5AB7C-ED9F-4DF8-B557-FFD7A97E3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FY17-18</vt:lpstr>
      <vt:lpstr>County Revenue Share</vt:lpstr>
      <vt:lpstr>Municipal Revenue Share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Matthew Moore</cp:lastModifiedBy>
  <dcterms:created xsi:type="dcterms:W3CDTF">2005-12-06T18:39:52Z</dcterms:created>
  <dcterms:modified xsi:type="dcterms:W3CDTF">2019-02-01T16:43:16Z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